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<sst xmlns="http://schemas.openxmlformats.org/spreadsheetml/2006/main" count="1171" uniqueCount="175">
  <si>
    <t>实验组</t>
  </si>
  <si>
    <t>性别</t>
  </si>
  <si>
    <t>年龄</t>
  </si>
  <si>
    <t>身高</t>
  </si>
  <si>
    <t>体重</t>
  </si>
  <si>
    <t>BMI</t>
  </si>
  <si>
    <t>合并症</t>
  </si>
  <si>
    <t>衰弱评分</t>
  </si>
  <si>
    <t>教育程度</t>
  </si>
  <si>
    <t>ASA分级</t>
  </si>
  <si>
    <t>手术名称</t>
  </si>
  <si>
    <t>术前MMSE评分</t>
  </si>
  <si>
    <t>术后1天MMSE评分</t>
  </si>
  <si>
    <t>分值差</t>
  </si>
  <si>
    <t>术后7天MMSE评分</t>
  </si>
  <si>
    <t>术后14天MMSE评分</t>
  </si>
  <si>
    <t>手术时间</t>
  </si>
  <si>
    <t>麻醉时间</t>
  </si>
  <si>
    <t>麻醉方法</t>
  </si>
  <si>
    <t>术中不良事件</t>
  </si>
  <si>
    <t>出血量</t>
  </si>
  <si>
    <t>是否输血</t>
  </si>
  <si>
    <t>输液量</t>
  </si>
  <si>
    <t>抗生素</t>
  </si>
  <si>
    <t>术后抗生素使用天数</t>
  </si>
  <si>
    <t>术后镇痛</t>
  </si>
  <si>
    <t>术后并发症/ICU</t>
  </si>
  <si>
    <t>术后住院时间</t>
  </si>
  <si>
    <t>睡眠</t>
  </si>
  <si>
    <t>排气时间</t>
  </si>
  <si>
    <t>进食流质时间</t>
  </si>
  <si>
    <t>进食固体食物时间</t>
  </si>
  <si>
    <t>排便时间</t>
  </si>
  <si>
    <t>男</t>
  </si>
  <si>
    <t>贫血</t>
  </si>
  <si>
    <t>小学</t>
  </si>
  <si>
    <t>结肠癌根治</t>
  </si>
  <si>
    <t>复合</t>
  </si>
  <si>
    <t>无</t>
  </si>
  <si>
    <t>否</t>
  </si>
  <si>
    <t xml:space="preserve"> β-类酰胺类</t>
  </si>
  <si>
    <t>PCIA</t>
  </si>
  <si>
    <t>欠佳</t>
  </si>
  <si>
    <t>高血压</t>
  </si>
  <si>
    <t>可</t>
  </si>
  <si>
    <t>女</t>
  </si>
  <si>
    <t>颈动脉斑块</t>
  </si>
  <si>
    <t>文盲</t>
  </si>
  <si>
    <t>股骨骨折PFNA内固定术</t>
  </si>
  <si>
    <t>尚可</t>
  </si>
  <si>
    <t>直肠癌术后，肺癌术后、痛风</t>
  </si>
  <si>
    <t>高中</t>
  </si>
  <si>
    <t>腹腔镜结肠病损切除</t>
  </si>
  <si>
    <t>全麻</t>
  </si>
  <si>
    <t>高血压，脊柱侧弯，贫血</t>
  </si>
  <si>
    <t>股骨切开复位内固定</t>
  </si>
  <si>
    <t>高血压、肿瘤化疗后</t>
  </si>
  <si>
    <t>左肺上叶切除</t>
  </si>
  <si>
    <t>高血压、肺癌术后</t>
  </si>
  <si>
    <t>初中</t>
  </si>
  <si>
    <t>肺叶切除</t>
  </si>
  <si>
    <t>贫血 痛风病史 消瘦</t>
  </si>
  <si>
    <t>肺部分切除</t>
  </si>
  <si>
    <t>高血压；COPD</t>
  </si>
  <si>
    <t>无/入</t>
  </si>
  <si>
    <t>高血压、糖尿病</t>
  </si>
  <si>
    <t>直肠癌根治</t>
  </si>
  <si>
    <t xml:space="preserve"> 喹诺酮类</t>
  </si>
  <si>
    <t>高血压、糖尿病、复发垂体瘤</t>
  </si>
  <si>
    <t>胃癌根治</t>
  </si>
  <si>
    <t>糖尿病</t>
  </si>
  <si>
    <t>胸腔镜中转开胸左肺下叶切除</t>
  </si>
  <si>
    <t>肺气肿、肺大泡、高血压</t>
  </si>
  <si>
    <t>胸腔镜肺叶切除</t>
  </si>
  <si>
    <t>高血压、动脉硬化等</t>
  </si>
  <si>
    <t>肺气肿、心律失常</t>
  </si>
  <si>
    <t>腹腔镜直肠癌根治术</t>
  </si>
  <si>
    <t>气胸、高血压、下肢静脉血栓</t>
  </si>
  <si>
    <t>单孔胸腔镜肺大泡切除</t>
  </si>
  <si>
    <t>肝功能异常、高血压、肺气肿</t>
  </si>
  <si>
    <t>骨折内固定</t>
  </si>
  <si>
    <t>MODS/入</t>
  </si>
  <si>
    <t>高血压、肺气肿</t>
  </si>
  <si>
    <t xml:space="preserve">可 </t>
  </si>
  <si>
    <t>肝肾功不全、直肠癌术后</t>
  </si>
  <si>
    <t>乙状结肠部分切除</t>
  </si>
  <si>
    <t>液气胸</t>
  </si>
  <si>
    <t>肺气肿、恶病质</t>
  </si>
  <si>
    <t>髋关节置换术</t>
  </si>
  <si>
    <t>肺不张</t>
  </si>
  <si>
    <t>肺气肿、肾功能异常等</t>
  </si>
  <si>
    <t>高血压、糖尿病、甲亢</t>
  </si>
  <si>
    <t>肱骨骨折切开复位内固定</t>
  </si>
  <si>
    <t>是</t>
  </si>
  <si>
    <t>高血压、心律失常、肾功能异常</t>
  </si>
  <si>
    <t>结肠部分切除</t>
  </si>
  <si>
    <t>高血压、糖尿病、心脏病、甲亢</t>
  </si>
  <si>
    <t>直肠部分切除</t>
  </si>
  <si>
    <t>肺部分切除术</t>
  </si>
  <si>
    <t>肺部感染</t>
  </si>
  <si>
    <t>高血压、阿尔兹海默症</t>
  </si>
  <si>
    <t>膝关节置换</t>
  </si>
  <si>
    <t>低血压</t>
  </si>
  <si>
    <t>贫血、心律失常、颈动脉斑块</t>
  </si>
  <si>
    <t>食管癌根治</t>
  </si>
  <si>
    <t>心律失常/入</t>
  </si>
  <si>
    <t>慢支炎</t>
  </si>
  <si>
    <t>腹腔镜胃部分切除术</t>
  </si>
  <si>
    <t>心律失常</t>
  </si>
  <si>
    <t>高血压、糖尿病、肌间静脉血栓形成</t>
  </si>
  <si>
    <t>胫骨骨折内固定</t>
  </si>
  <si>
    <t>高血压、糖尿病、冠心病</t>
  </si>
  <si>
    <t>股骨骨折内固定</t>
  </si>
  <si>
    <t>高血压、贫血</t>
  </si>
  <si>
    <t>糖尿病、肺大泡</t>
  </si>
  <si>
    <t>腹腔镜结肠癌根治</t>
  </si>
  <si>
    <t>慢支炎、心律失常</t>
  </si>
  <si>
    <t>肺叶切除术</t>
  </si>
  <si>
    <t xml:space="preserve">PCIA </t>
  </si>
  <si>
    <t>慢支炎、高血压</t>
  </si>
  <si>
    <t>肺大泡、糖尿病</t>
  </si>
  <si>
    <t>慢支炎、糖尿病</t>
  </si>
  <si>
    <t>腹腔镜胃癌根治术</t>
  </si>
  <si>
    <t>冠心病、肺气肿</t>
  </si>
  <si>
    <t>肾功能异常、高血压</t>
  </si>
  <si>
    <t>哮喘、冠心病</t>
  </si>
  <si>
    <t>踝关节骨折</t>
  </si>
  <si>
    <t>对照组</t>
  </si>
  <si>
    <t>术后 住院时间</t>
  </si>
  <si>
    <t>睡眠情况</t>
  </si>
  <si>
    <t>进食流质食物时间</t>
  </si>
  <si>
    <t>肺气肿，双侧颈动脉斑块形成，心律失常，贫血</t>
  </si>
  <si>
    <t>高血压、甲癌术后</t>
  </si>
  <si>
    <t>糖尿病、心律失常</t>
  </si>
  <si>
    <t>高血压、气管炎、心律失常</t>
  </si>
  <si>
    <t>慢性肾脏病3期,冠心病，肺气肿，频发室早</t>
  </si>
  <si>
    <t>糖尿病，颈动脉斑块，可疑高血压</t>
  </si>
  <si>
    <t>腰椎减压</t>
  </si>
  <si>
    <t>高血压、过敏性哮喘</t>
  </si>
  <si>
    <t>胃癌根治术</t>
  </si>
  <si>
    <t>高血压；糖尿病；慢支炎</t>
  </si>
  <si>
    <t>高血压、帕金森、肝功异常</t>
  </si>
  <si>
    <t>高血压、多次手术史</t>
  </si>
  <si>
    <t>直肠癌根治术</t>
  </si>
  <si>
    <t>慢阻肺,高血压，糖尿病</t>
  </si>
  <si>
    <t>多次手术史</t>
  </si>
  <si>
    <t>高血压、冠心病</t>
  </si>
  <si>
    <t>美尼尔综合征、颈动脉斑块</t>
  </si>
  <si>
    <t>高血压、心律失常、肺气肿</t>
  </si>
  <si>
    <t>右眼失明</t>
  </si>
  <si>
    <t>高血压、肝功能异常、COPD</t>
  </si>
  <si>
    <t>高血压，心律失常</t>
  </si>
  <si>
    <t>21.8299521999323</t>
  </si>
  <si>
    <t>贫血、肺大泡、肋骨骨折、血小板异常等</t>
  </si>
  <si>
    <t>高血压病 糖尿病</t>
  </si>
  <si>
    <t>高血压、COPD</t>
  </si>
  <si>
    <t>肺气肿、脓毒症</t>
  </si>
  <si>
    <t>肝功能异常、听力下降等</t>
  </si>
  <si>
    <t>血肿瓣膜柄、肺气肿、贫血</t>
  </si>
  <si>
    <t>呼吸衰竭/入</t>
  </si>
  <si>
    <t>冠心病、高血压、糖尿病</t>
  </si>
  <si>
    <t>高血压、恶病质</t>
  </si>
  <si>
    <t>高血压、心律失常</t>
  </si>
  <si>
    <t>高血压、糖尿病、高心病</t>
  </si>
  <si>
    <t>高血压、糖尿病、心脏瓣膜病</t>
  </si>
  <si>
    <t>全膝关节置换</t>
  </si>
  <si>
    <t>肱骨骨折内固定</t>
  </si>
  <si>
    <t>肺气肿、喉癌术后</t>
  </si>
  <si>
    <t>高血压、左肺全切术后</t>
  </si>
  <si>
    <t>慢支炎、冠心病</t>
  </si>
  <si>
    <t>肺气肿、高血压</t>
  </si>
  <si>
    <t>髋关节置换</t>
  </si>
  <si>
    <t>糖尿病、冠心病</t>
  </si>
  <si>
    <t>冠心病、糖尿病、贫血</t>
  </si>
  <si>
    <t>肾功能异常、高血压、慢支炎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</si>
</sst>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O1" workbookViewId="0">
      <selection activeCell="AH4" sqref="AH4"/>
    </sheetView>
  </sheetViews>
  <sheetFormatPr defaultColWidth="9" defaultRowHeight="14.4"/>
  <sheetData>
    <row r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3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13</v>
      </c>
      <c r="Q2" t="s">
        <v>15</v>
      </c>
      <c r="R2" t="s">
        <v>13</v>
      </c>
      <c r="S2" t="s">
        <v>16</v>
      </c>
      <c r="T2" t="s">
        <v>17</v>
      </c>
      <c r="U2" t="s">
        <v>18</v>
      </c>
      <c r="V2" t="s">
        <v>19</v>
      </c>
      <c r="W2" t="s">
        <v>20</v>
      </c>
      <c r="X2" t="s">
        <v>21</v>
      </c>
      <c r="Y2" t="s">
        <v>22</v>
      </c>
      <c r="Z2" t="s">
        <v>23</v>
      </c>
      <c r="AA2" t="s">
        <v>24</v>
      </c>
      <c r="AB2" t="s">
        <v>25</v>
      </c>
      <c r="AC2" t="s">
        <v>26</v>
      </c>
      <c r="AD2" t="s">
        <v>27</v>
      </c>
      <c r="AE2" t="s">
        <v>28</v>
      </c>
      <c r="AF2" t="s">
        <v>29</v>
      </c>
      <c r="AG2" t="s">
        <v>30</v>
      </c>
      <c r="AH2" t="s">
        <v>31</v>
      </c>
      <c r="AI2" t="s">
        <v>32</v>
      </c>
    </row>
    <row r="3" spans="1:35">
      <c r="A3">
        <v>1</v>
      </c>
      <c r="B3" t="s">
        <v>33</v>
      </c>
      <c r="C3">
        <v>77</v>
      </c>
      <c r="D3">
        <v>152</v>
      </c>
      <c r="E3">
        <v>48</v>
      </c>
      <c r="F3">
        <f t="shared" ref="F3:F52" si="0">E3*10000/D3/D3</f>
        <v>20.7756232686981</v>
      </c>
      <c r="G3" t="s">
        <v>34</v>
      </c>
      <c r="H3">
        <v>4</v>
      </c>
      <c r="I3" t="s">
        <v>35</v>
      </c>
      <c r="J3">
        <v>3</v>
      </c>
      <c r="K3" t="s">
        <v>36</v>
      </c>
      <c r="L3">
        <v>24</v>
      </c>
      <c r="M3">
        <v>24</v>
      </c>
      <c r="N3">
        <f t="shared" ref="N3:N52" si="1">L3-M3</f>
        <v>0</v>
      </c>
      <c r="O3">
        <v>24</v>
      </c>
      <c r="P3">
        <f t="shared" ref="P3:P52" si="2">L3-O3</f>
        <v>0</v>
      </c>
      <c r="Q3">
        <v>24</v>
      </c>
      <c r="R3">
        <f t="shared" ref="R3:R52" si="3">L3-Q3</f>
        <v>0</v>
      </c>
      <c r="S3">
        <v>160</v>
      </c>
      <c r="T3">
        <v>200</v>
      </c>
      <c r="U3" t="s">
        <v>37</v>
      </c>
      <c r="V3" t="s">
        <v>38</v>
      </c>
      <c r="W3">
        <v>100</v>
      </c>
      <c r="X3" t="s">
        <v>39</v>
      </c>
      <c r="Y3">
        <v>2700</v>
      </c>
      <c r="Z3" s="2" t="s">
        <v>40</v>
      </c>
      <c r="AA3">
        <v>5</v>
      </c>
      <c r="AB3" t="s">
        <v>41</v>
      </c>
      <c r="AC3" t="s">
        <v>38</v>
      </c>
      <c r="AD3">
        <v>10</v>
      </c>
      <c r="AE3" t="s">
        <v>42</v>
      </c>
      <c r="AF3">
        <v>9</v>
      </c>
      <c r="AG3">
        <v>2</v>
      </c>
      <c r="AH3">
        <v>5</v>
      </c>
      <c r="AI3">
        <v>5</v>
      </c>
    </row>
    <row r="4" spans="1:35">
      <c r="A4">
        <v>2</v>
      </c>
      <c r="B4" t="s">
        <v>33</v>
      </c>
      <c r="C4">
        <v>80</v>
      </c>
      <c r="D4">
        <v>156</v>
      </c>
      <c r="E4">
        <v>42</v>
      </c>
      <c r="F4">
        <f t="shared" si="0"/>
        <v>17.258382642998</v>
      </c>
      <c r="G4" t="s">
        <v>43</v>
      </c>
      <c r="H4">
        <v>3</v>
      </c>
      <c r="I4" t="s">
        <v>35</v>
      </c>
      <c r="J4">
        <v>3</v>
      </c>
      <c r="K4" t="s">
        <v>36</v>
      </c>
      <c r="L4">
        <v>24</v>
      </c>
      <c r="M4">
        <v>23</v>
      </c>
      <c r="N4">
        <f t="shared" si="1"/>
        <v>1</v>
      </c>
      <c r="O4">
        <v>24</v>
      </c>
      <c r="P4">
        <f t="shared" si="2"/>
        <v>0</v>
      </c>
      <c r="Q4">
        <v>25</v>
      </c>
      <c r="R4">
        <f t="shared" si="3"/>
        <v>-1</v>
      </c>
      <c r="S4">
        <v>139</v>
      </c>
      <c r="T4">
        <v>180</v>
      </c>
      <c r="U4" t="s">
        <v>37</v>
      </c>
      <c r="V4" t="s">
        <v>38</v>
      </c>
      <c r="W4">
        <v>10</v>
      </c>
      <c r="X4" t="s">
        <v>39</v>
      </c>
      <c r="Y4">
        <v>1500</v>
      </c>
      <c r="Z4" t="s">
        <v>39</v>
      </c>
      <c r="AA4">
        <v>5</v>
      </c>
      <c r="AB4" t="s">
        <v>38</v>
      </c>
      <c r="AC4" t="s">
        <v>38</v>
      </c>
      <c r="AD4">
        <v>9</v>
      </c>
      <c r="AE4" t="s">
        <v>44</v>
      </c>
      <c r="AF4">
        <v>10</v>
      </c>
      <c r="AG4">
        <v>2</v>
      </c>
      <c r="AH4">
        <v>4</v>
      </c>
      <c r="AI4">
        <v>5</v>
      </c>
    </row>
    <row r="5" spans="1:35">
      <c r="A5">
        <v>3</v>
      </c>
      <c r="B5" t="s">
        <v>45</v>
      </c>
      <c r="C5">
        <v>79</v>
      </c>
      <c r="D5">
        <v>150</v>
      </c>
      <c r="E5">
        <v>40</v>
      </c>
      <c r="F5">
        <f t="shared" si="0"/>
        <v>17.7777777777778</v>
      </c>
      <c r="G5" t="s">
        <v>46</v>
      </c>
      <c r="H5">
        <v>3</v>
      </c>
      <c r="I5" t="s">
        <v>47</v>
      </c>
      <c r="J5">
        <v>2</v>
      </c>
      <c r="K5" t="s">
        <v>48</v>
      </c>
      <c r="L5">
        <v>27</v>
      </c>
      <c r="M5">
        <v>26</v>
      </c>
      <c r="N5">
        <f t="shared" si="1"/>
        <v>1</v>
      </c>
      <c r="O5">
        <v>26</v>
      </c>
      <c r="P5">
        <f t="shared" si="2"/>
        <v>1</v>
      </c>
      <c r="Q5">
        <v>27</v>
      </c>
      <c r="R5">
        <f t="shared" si="3"/>
        <v>0</v>
      </c>
      <c r="S5">
        <v>130</v>
      </c>
      <c r="T5">
        <v>150</v>
      </c>
      <c r="U5" t="s">
        <v>37</v>
      </c>
      <c r="V5" t="s">
        <v>38</v>
      </c>
      <c r="W5">
        <v>200</v>
      </c>
      <c r="X5" t="s">
        <v>39</v>
      </c>
      <c r="Y5">
        <v>1200</v>
      </c>
      <c r="Z5" s="2" t="s">
        <v>40</v>
      </c>
      <c r="AA5">
        <v>2</v>
      </c>
      <c r="AB5" t="s">
        <v>38</v>
      </c>
      <c r="AC5" t="s">
        <v>38</v>
      </c>
      <c r="AD5">
        <v>7</v>
      </c>
      <c r="AE5" t="s">
        <v>49</v>
      </c>
      <c r="AF5">
        <v>6</v>
      </c>
      <c r="AG5">
        <v>1</v>
      </c>
      <c r="AH5">
        <v>2</v>
      </c>
      <c r="AI5">
        <v>2</v>
      </c>
    </row>
    <row r="6" spans="1:35">
      <c r="A6">
        <v>4</v>
      </c>
      <c r="B6" t="s">
        <v>33</v>
      </c>
      <c r="C6">
        <v>80</v>
      </c>
      <c r="D6">
        <v>165</v>
      </c>
      <c r="E6">
        <v>64</v>
      </c>
      <c r="F6">
        <f t="shared" si="0"/>
        <v>23.5078053259871</v>
      </c>
      <c r="G6" t="s">
        <v>50</v>
      </c>
      <c r="H6">
        <v>4</v>
      </c>
      <c r="I6" t="s">
        <v>51</v>
      </c>
      <c r="J6">
        <v>3</v>
      </c>
      <c r="K6" t="s">
        <v>52</v>
      </c>
      <c r="L6">
        <v>26</v>
      </c>
      <c r="M6">
        <v>25</v>
      </c>
      <c r="N6">
        <f t="shared" si="1"/>
        <v>1</v>
      </c>
      <c r="O6">
        <v>27</v>
      </c>
      <c r="P6">
        <f t="shared" si="2"/>
        <v>-1</v>
      </c>
      <c r="Q6">
        <v>27</v>
      </c>
      <c r="R6">
        <f t="shared" si="3"/>
        <v>-1</v>
      </c>
      <c r="S6">
        <v>159</v>
      </c>
      <c r="T6">
        <v>200</v>
      </c>
      <c r="U6" t="s">
        <v>53</v>
      </c>
      <c r="V6" t="s">
        <v>38</v>
      </c>
      <c r="W6">
        <v>10</v>
      </c>
      <c r="X6" t="s">
        <v>39</v>
      </c>
      <c r="Y6">
        <v>1800</v>
      </c>
      <c r="Z6" s="2" t="s">
        <v>40</v>
      </c>
      <c r="AA6">
        <v>4</v>
      </c>
      <c r="AB6" t="s">
        <v>38</v>
      </c>
      <c r="AC6" t="s">
        <v>38</v>
      </c>
      <c r="AD6">
        <v>10</v>
      </c>
      <c r="AE6" t="s">
        <v>44</v>
      </c>
      <c r="AF6">
        <v>9</v>
      </c>
      <c r="AG6">
        <v>3</v>
      </c>
      <c r="AH6">
        <v>5</v>
      </c>
      <c r="AI6">
        <v>4</v>
      </c>
    </row>
    <row r="7" spans="1:35">
      <c r="A7">
        <v>5</v>
      </c>
      <c r="B7" t="s">
        <v>33</v>
      </c>
      <c r="C7">
        <v>73</v>
      </c>
      <c r="D7">
        <v>173</v>
      </c>
      <c r="E7">
        <v>60</v>
      </c>
      <c r="F7">
        <f t="shared" si="0"/>
        <v>20.0474456213038</v>
      </c>
      <c r="G7" t="s">
        <v>54</v>
      </c>
      <c r="H7">
        <v>3</v>
      </c>
      <c r="I7" t="s">
        <v>35</v>
      </c>
      <c r="J7">
        <v>3</v>
      </c>
      <c r="K7" t="s">
        <v>55</v>
      </c>
      <c r="L7">
        <v>27</v>
      </c>
      <c r="M7">
        <v>26</v>
      </c>
      <c r="N7">
        <f t="shared" si="1"/>
        <v>1</v>
      </c>
      <c r="O7">
        <v>27</v>
      </c>
      <c r="P7">
        <f t="shared" si="2"/>
        <v>0</v>
      </c>
      <c r="Q7">
        <v>27</v>
      </c>
      <c r="R7">
        <f t="shared" si="3"/>
        <v>0</v>
      </c>
      <c r="S7">
        <v>122</v>
      </c>
      <c r="T7">
        <v>189</v>
      </c>
      <c r="U7" t="s">
        <v>37</v>
      </c>
      <c r="V7" t="s">
        <v>38</v>
      </c>
      <c r="W7">
        <v>300</v>
      </c>
      <c r="X7" t="s">
        <v>39</v>
      </c>
      <c r="Y7">
        <v>1600</v>
      </c>
      <c r="Z7" s="2" t="s">
        <v>40</v>
      </c>
      <c r="AA7">
        <v>3</v>
      </c>
      <c r="AB7" t="s">
        <v>41</v>
      </c>
      <c r="AC7" t="s">
        <v>38</v>
      </c>
      <c r="AD7">
        <v>7</v>
      </c>
      <c r="AE7" t="s">
        <v>42</v>
      </c>
      <c r="AF7">
        <v>5</v>
      </c>
      <c r="AG7">
        <v>1</v>
      </c>
      <c r="AH7">
        <v>2</v>
      </c>
      <c r="AI7">
        <v>1</v>
      </c>
    </row>
    <row r="8" spans="1:35">
      <c r="A8">
        <v>6</v>
      </c>
      <c r="B8" t="s">
        <v>33</v>
      </c>
      <c r="C8">
        <v>66</v>
      </c>
      <c r="D8">
        <v>168</v>
      </c>
      <c r="E8">
        <v>70</v>
      </c>
      <c r="F8">
        <f t="shared" si="0"/>
        <v>24.8015873015873</v>
      </c>
      <c r="G8" t="s">
        <v>56</v>
      </c>
      <c r="H8">
        <v>3</v>
      </c>
      <c r="I8" t="s">
        <v>51</v>
      </c>
      <c r="J8">
        <v>3</v>
      </c>
      <c r="K8" t="s">
        <v>57</v>
      </c>
      <c r="L8">
        <v>30</v>
      </c>
      <c r="M8">
        <v>30</v>
      </c>
      <c r="N8">
        <f t="shared" si="1"/>
        <v>0</v>
      </c>
      <c r="O8">
        <v>30</v>
      </c>
      <c r="P8">
        <f t="shared" si="2"/>
        <v>0</v>
      </c>
      <c r="Q8">
        <v>30</v>
      </c>
      <c r="R8">
        <f t="shared" si="3"/>
        <v>0</v>
      </c>
      <c r="S8">
        <v>151</v>
      </c>
      <c r="T8">
        <v>215</v>
      </c>
      <c r="U8" t="s">
        <v>37</v>
      </c>
      <c r="V8" t="s">
        <v>38</v>
      </c>
      <c r="W8">
        <v>200</v>
      </c>
      <c r="X8" t="s">
        <v>39</v>
      </c>
      <c r="Y8">
        <v>1600</v>
      </c>
      <c r="Z8" s="2" t="s">
        <v>40</v>
      </c>
      <c r="AA8">
        <v>5</v>
      </c>
      <c r="AB8" t="s">
        <v>41</v>
      </c>
      <c r="AC8" t="s">
        <v>38</v>
      </c>
      <c r="AD8">
        <v>8</v>
      </c>
      <c r="AE8" t="s">
        <v>44</v>
      </c>
      <c r="AF8">
        <v>6</v>
      </c>
      <c r="AG8">
        <v>1</v>
      </c>
      <c r="AH8">
        <v>2</v>
      </c>
      <c r="AI8">
        <v>2</v>
      </c>
    </row>
    <row r="9" spans="1:35">
      <c r="A9">
        <v>7</v>
      </c>
      <c r="B9" t="s">
        <v>33</v>
      </c>
      <c r="C9">
        <v>66</v>
      </c>
      <c r="D9">
        <v>170</v>
      </c>
      <c r="E9">
        <v>66</v>
      </c>
      <c r="F9">
        <f t="shared" si="0"/>
        <v>22.8373702422145</v>
      </c>
      <c r="G9" t="s">
        <v>58</v>
      </c>
      <c r="H9">
        <v>3</v>
      </c>
      <c r="I9" t="s">
        <v>59</v>
      </c>
      <c r="J9">
        <v>3</v>
      </c>
      <c r="K9" t="s">
        <v>60</v>
      </c>
      <c r="L9">
        <v>27</v>
      </c>
      <c r="M9">
        <v>26</v>
      </c>
      <c r="N9">
        <f t="shared" si="1"/>
        <v>1</v>
      </c>
      <c r="O9">
        <v>28</v>
      </c>
      <c r="P9">
        <f t="shared" si="2"/>
        <v>-1</v>
      </c>
      <c r="Q9">
        <v>28</v>
      </c>
      <c r="R9">
        <f t="shared" si="3"/>
        <v>-1</v>
      </c>
      <c r="S9">
        <v>175</v>
      </c>
      <c r="T9">
        <v>247</v>
      </c>
      <c r="U9" t="s">
        <v>37</v>
      </c>
      <c r="V9" t="s">
        <v>38</v>
      </c>
      <c r="W9">
        <v>200</v>
      </c>
      <c r="X9" t="s">
        <v>39</v>
      </c>
      <c r="Y9">
        <v>1900</v>
      </c>
      <c r="Z9" s="2" t="s">
        <v>40</v>
      </c>
      <c r="AA9">
        <v>6</v>
      </c>
      <c r="AB9" t="s">
        <v>41</v>
      </c>
      <c r="AC9" t="s">
        <v>38</v>
      </c>
      <c r="AD9">
        <v>7</v>
      </c>
      <c r="AE9" t="s">
        <v>44</v>
      </c>
      <c r="AF9">
        <v>6</v>
      </c>
      <c r="AG9">
        <v>1</v>
      </c>
      <c r="AH9">
        <v>3</v>
      </c>
      <c r="AI9">
        <v>2</v>
      </c>
    </row>
    <row r="10" spans="1:35">
      <c r="A10">
        <v>8</v>
      </c>
      <c r="B10" t="s">
        <v>33</v>
      </c>
      <c r="C10">
        <v>65</v>
      </c>
      <c r="D10">
        <v>165</v>
      </c>
      <c r="E10">
        <v>40</v>
      </c>
      <c r="F10">
        <f t="shared" si="0"/>
        <v>14.692378328742</v>
      </c>
      <c r="G10" t="s">
        <v>61</v>
      </c>
      <c r="H10">
        <v>4</v>
      </c>
      <c r="I10" t="s">
        <v>59</v>
      </c>
      <c r="J10">
        <v>3</v>
      </c>
      <c r="K10" t="s">
        <v>62</v>
      </c>
      <c r="L10">
        <v>26</v>
      </c>
      <c r="M10">
        <v>25</v>
      </c>
      <c r="N10">
        <f t="shared" si="1"/>
        <v>1</v>
      </c>
      <c r="O10">
        <v>26</v>
      </c>
      <c r="P10">
        <f t="shared" si="2"/>
        <v>0</v>
      </c>
      <c r="Q10">
        <v>26</v>
      </c>
      <c r="R10">
        <f t="shared" si="3"/>
        <v>0</v>
      </c>
      <c r="S10">
        <v>123</v>
      </c>
      <c r="T10">
        <v>170</v>
      </c>
      <c r="U10" t="s">
        <v>53</v>
      </c>
      <c r="V10" t="s">
        <v>38</v>
      </c>
      <c r="W10">
        <v>30</v>
      </c>
      <c r="X10" t="s">
        <v>39</v>
      </c>
      <c r="Y10">
        <v>1100</v>
      </c>
      <c r="Z10" s="2" t="s">
        <v>40</v>
      </c>
      <c r="AA10">
        <v>5</v>
      </c>
      <c r="AB10" t="s">
        <v>41</v>
      </c>
      <c r="AC10" t="s">
        <v>38</v>
      </c>
      <c r="AD10">
        <v>8</v>
      </c>
      <c r="AE10" t="s">
        <v>44</v>
      </c>
      <c r="AF10">
        <v>5</v>
      </c>
      <c r="AG10">
        <v>1</v>
      </c>
      <c r="AH10">
        <v>2</v>
      </c>
      <c r="AI10">
        <v>2</v>
      </c>
    </row>
    <row r="11" spans="1:35">
      <c r="A11">
        <v>9</v>
      </c>
      <c r="B11" t="s">
        <v>33</v>
      </c>
      <c r="C11">
        <v>68</v>
      </c>
      <c r="D11">
        <v>173</v>
      </c>
      <c r="E11">
        <v>58</v>
      </c>
      <c r="F11">
        <f t="shared" si="0"/>
        <v>19.379197433927</v>
      </c>
      <c r="G11" t="s">
        <v>63</v>
      </c>
      <c r="H11">
        <v>3</v>
      </c>
      <c r="I11" t="s">
        <v>59</v>
      </c>
      <c r="J11">
        <v>3</v>
      </c>
      <c r="K11" t="s">
        <v>60</v>
      </c>
      <c r="L11">
        <v>27</v>
      </c>
      <c r="M11">
        <v>27</v>
      </c>
      <c r="N11">
        <f t="shared" si="1"/>
        <v>0</v>
      </c>
      <c r="O11">
        <v>27</v>
      </c>
      <c r="P11">
        <f t="shared" si="2"/>
        <v>0</v>
      </c>
      <c r="Q11">
        <v>27</v>
      </c>
      <c r="R11">
        <f t="shared" si="3"/>
        <v>0</v>
      </c>
      <c r="S11">
        <v>190</v>
      </c>
      <c r="T11">
        <v>267</v>
      </c>
      <c r="U11" t="s">
        <v>37</v>
      </c>
      <c r="V11" t="s">
        <v>38</v>
      </c>
      <c r="W11">
        <v>300</v>
      </c>
      <c r="X11" t="s">
        <v>39</v>
      </c>
      <c r="Y11">
        <v>2000</v>
      </c>
      <c r="Z11" s="2" t="s">
        <v>40</v>
      </c>
      <c r="AA11">
        <v>6</v>
      </c>
      <c r="AB11" t="s">
        <v>41</v>
      </c>
      <c r="AC11" t="s">
        <v>64</v>
      </c>
      <c r="AD11">
        <v>7</v>
      </c>
      <c r="AE11" t="s">
        <v>44</v>
      </c>
      <c r="AF11">
        <v>6</v>
      </c>
      <c r="AG11">
        <v>2</v>
      </c>
      <c r="AH11">
        <v>3</v>
      </c>
      <c r="AI11">
        <v>1</v>
      </c>
    </row>
    <row r="12" ht="28.8" spans="1:35">
      <c r="A12">
        <v>10</v>
      </c>
      <c r="B12" t="s">
        <v>45</v>
      </c>
      <c r="C12">
        <v>69</v>
      </c>
      <c r="D12">
        <v>145</v>
      </c>
      <c r="E12">
        <v>39</v>
      </c>
      <c r="F12">
        <f t="shared" si="0"/>
        <v>18.5493460166468</v>
      </c>
      <c r="G12" t="s">
        <v>65</v>
      </c>
      <c r="H12">
        <v>3</v>
      </c>
      <c r="I12" t="s">
        <v>47</v>
      </c>
      <c r="J12">
        <v>3</v>
      </c>
      <c r="K12" t="s">
        <v>66</v>
      </c>
      <c r="L12">
        <v>24</v>
      </c>
      <c r="M12">
        <v>23</v>
      </c>
      <c r="N12">
        <f t="shared" si="1"/>
        <v>1</v>
      </c>
      <c r="O12">
        <v>25</v>
      </c>
      <c r="P12">
        <f t="shared" si="2"/>
        <v>-1</v>
      </c>
      <c r="Q12">
        <v>25</v>
      </c>
      <c r="R12">
        <f t="shared" si="3"/>
        <v>-1</v>
      </c>
      <c r="S12">
        <v>120</v>
      </c>
      <c r="T12">
        <v>164</v>
      </c>
      <c r="U12" t="s">
        <v>53</v>
      </c>
      <c r="V12" t="s">
        <v>38</v>
      </c>
      <c r="W12">
        <v>5</v>
      </c>
      <c r="X12" t="s">
        <v>39</v>
      </c>
      <c r="Y12">
        <v>1600</v>
      </c>
      <c r="Z12" s="3" t="s">
        <v>67</v>
      </c>
      <c r="AA12">
        <v>4</v>
      </c>
      <c r="AB12" t="s">
        <v>41</v>
      </c>
      <c r="AC12" t="s">
        <v>38</v>
      </c>
      <c r="AD12">
        <v>9</v>
      </c>
      <c r="AE12" t="s">
        <v>49</v>
      </c>
      <c r="AF12">
        <v>10</v>
      </c>
      <c r="AG12">
        <v>3</v>
      </c>
      <c r="AH12">
        <v>5</v>
      </c>
      <c r="AI12">
        <v>4</v>
      </c>
    </row>
    <row r="13" spans="1:35">
      <c r="A13">
        <v>11</v>
      </c>
      <c r="B13" t="s">
        <v>45</v>
      </c>
      <c r="C13">
        <v>70</v>
      </c>
      <c r="D13">
        <v>158</v>
      </c>
      <c r="E13">
        <v>60</v>
      </c>
      <c r="F13">
        <f t="shared" si="0"/>
        <v>24.034609838167</v>
      </c>
      <c r="G13" t="s">
        <v>68</v>
      </c>
      <c r="H13">
        <v>3</v>
      </c>
      <c r="I13" t="s">
        <v>59</v>
      </c>
      <c r="J13">
        <v>3</v>
      </c>
      <c r="K13" t="s">
        <v>69</v>
      </c>
      <c r="L13">
        <v>25</v>
      </c>
      <c r="M13">
        <v>22</v>
      </c>
      <c r="N13">
        <f t="shared" si="1"/>
        <v>3</v>
      </c>
      <c r="O13">
        <v>25</v>
      </c>
      <c r="P13">
        <f t="shared" si="2"/>
        <v>0</v>
      </c>
      <c r="Q13">
        <v>25</v>
      </c>
      <c r="R13">
        <f t="shared" si="3"/>
        <v>0</v>
      </c>
      <c r="S13">
        <v>209</v>
      </c>
      <c r="T13">
        <v>313</v>
      </c>
      <c r="U13" t="s">
        <v>53</v>
      </c>
      <c r="V13" t="s">
        <v>38</v>
      </c>
      <c r="W13">
        <v>50</v>
      </c>
      <c r="X13" t="s">
        <v>39</v>
      </c>
      <c r="Y13">
        <v>2225</v>
      </c>
      <c r="Z13" s="2" t="s">
        <v>40</v>
      </c>
      <c r="AA13">
        <v>5</v>
      </c>
      <c r="AB13" t="s">
        <v>38</v>
      </c>
      <c r="AC13" t="s">
        <v>64</v>
      </c>
      <c r="AD13">
        <v>10</v>
      </c>
      <c r="AE13" t="s">
        <v>49</v>
      </c>
      <c r="AF13">
        <v>7</v>
      </c>
      <c r="AG13">
        <v>3</v>
      </c>
      <c r="AH13">
        <v>7</v>
      </c>
      <c r="AI13">
        <v>3</v>
      </c>
    </row>
    <row r="14" ht="28.8" spans="1:35">
      <c r="A14">
        <v>12</v>
      </c>
      <c r="B14" t="s">
        <v>45</v>
      </c>
      <c r="C14">
        <v>66</v>
      </c>
      <c r="D14">
        <v>145</v>
      </c>
      <c r="E14">
        <v>47</v>
      </c>
      <c r="F14">
        <f t="shared" si="0"/>
        <v>22.3543400713436</v>
      </c>
      <c r="G14" t="s">
        <v>70</v>
      </c>
      <c r="H14">
        <v>4</v>
      </c>
      <c r="I14" t="s">
        <v>35</v>
      </c>
      <c r="J14">
        <v>3</v>
      </c>
      <c r="K14" t="s">
        <v>71</v>
      </c>
      <c r="L14">
        <v>24</v>
      </c>
      <c r="M14">
        <v>24</v>
      </c>
      <c r="N14">
        <f t="shared" si="1"/>
        <v>0</v>
      </c>
      <c r="O14">
        <v>24</v>
      </c>
      <c r="P14">
        <f t="shared" si="2"/>
        <v>0</v>
      </c>
      <c r="Q14">
        <v>25</v>
      </c>
      <c r="R14">
        <f t="shared" si="3"/>
        <v>-1</v>
      </c>
      <c r="S14">
        <v>136</v>
      </c>
      <c r="T14">
        <v>205</v>
      </c>
      <c r="U14" t="s">
        <v>37</v>
      </c>
      <c r="V14" t="s">
        <v>38</v>
      </c>
      <c r="W14">
        <v>400</v>
      </c>
      <c r="X14" t="s">
        <v>39</v>
      </c>
      <c r="Y14">
        <v>2100</v>
      </c>
      <c r="Z14" s="3" t="s">
        <v>67</v>
      </c>
      <c r="AA14">
        <v>4</v>
      </c>
      <c r="AB14" t="s">
        <v>38</v>
      </c>
      <c r="AC14" t="s">
        <v>38</v>
      </c>
      <c r="AD14">
        <v>7</v>
      </c>
      <c r="AE14" t="s">
        <v>44</v>
      </c>
      <c r="AF14">
        <v>6</v>
      </c>
      <c r="AG14">
        <v>2</v>
      </c>
      <c r="AH14">
        <v>4</v>
      </c>
      <c r="AI14">
        <v>2</v>
      </c>
    </row>
    <row r="15" spans="1:35">
      <c r="A15">
        <v>13</v>
      </c>
      <c r="B15" t="s">
        <v>33</v>
      </c>
      <c r="C15">
        <v>68</v>
      </c>
      <c r="D15">
        <v>170</v>
      </c>
      <c r="E15">
        <v>60</v>
      </c>
      <c r="F15">
        <f t="shared" si="0"/>
        <v>20.7612456747405</v>
      </c>
      <c r="G15" t="s">
        <v>72</v>
      </c>
      <c r="H15">
        <v>3</v>
      </c>
      <c r="I15" t="s">
        <v>51</v>
      </c>
      <c r="J15">
        <v>3</v>
      </c>
      <c r="K15" t="s">
        <v>66</v>
      </c>
      <c r="L15">
        <v>29</v>
      </c>
      <c r="M15">
        <v>28</v>
      </c>
      <c r="N15">
        <f t="shared" si="1"/>
        <v>1</v>
      </c>
      <c r="O15">
        <v>29</v>
      </c>
      <c r="P15">
        <f t="shared" si="2"/>
        <v>0</v>
      </c>
      <c r="Q15">
        <v>29</v>
      </c>
      <c r="R15">
        <f t="shared" si="3"/>
        <v>0</v>
      </c>
      <c r="S15">
        <v>150</v>
      </c>
      <c r="T15">
        <v>175</v>
      </c>
      <c r="U15" t="s">
        <v>53</v>
      </c>
      <c r="V15" t="s">
        <v>38</v>
      </c>
      <c r="W15">
        <v>200</v>
      </c>
      <c r="X15" t="s">
        <v>39</v>
      </c>
      <c r="Y15">
        <v>1700</v>
      </c>
      <c r="Z15" s="2" t="s">
        <v>40</v>
      </c>
      <c r="AA15">
        <v>4</v>
      </c>
      <c r="AB15" t="s">
        <v>38</v>
      </c>
      <c r="AC15" t="s">
        <v>38</v>
      </c>
      <c r="AD15">
        <v>10</v>
      </c>
      <c r="AE15" t="s">
        <v>44</v>
      </c>
      <c r="AF15">
        <v>9</v>
      </c>
      <c r="AG15">
        <v>3</v>
      </c>
      <c r="AH15">
        <v>5</v>
      </c>
      <c r="AI15">
        <v>4</v>
      </c>
    </row>
    <row r="16" spans="1:35">
      <c r="A16">
        <v>14</v>
      </c>
      <c r="B16" t="s">
        <v>33</v>
      </c>
      <c r="C16">
        <v>69</v>
      </c>
      <c r="D16">
        <v>167</v>
      </c>
      <c r="E16">
        <v>42</v>
      </c>
      <c r="F16">
        <f t="shared" si="0"/>
        <v>15.0597009573667</v>
      </c>
      <c r="G16" t="s">
        <v>34</v>
      </c>
      <c r="H16">
        <v>3</v>
      </c>
      <c r="I16" t="s">
        <v>35</v>
      </c>
      <c r="J16">
        <v>2</v>
      </c>
      <c r="K16" t="s">
        <v>73</v>
      </c>
      <c r="L16">
        <v>27</v>
      </c>
      <c r="M16">
        <v>24</v>
      </c>
      <c r="N16">
        <f t="shared" si="1"/>
        <v>3</v>
      </c>
      <c r="O16">
        <v>27</v>
      </c>
      <c r="P16">
        <f t="shared" si="2"/>
        <v>0</v>
      </c>
      <c r="Q16">
        <v>27</v>
      </c>
      <c r="R16">
        <f t="shared" si="3"/>
        <v>0</v>
      </c>
      <c r="S16">
        <v>170</v>
      </c>
      <c r="T16">
        <v>232</v>
      </c>
      <c r="U16" t="s">
        <v>37</v>
      </c>
      <c r="V16" t="s">
        <v>38</v>
      </c>
      <c r="W16">
        <v>50</v>
      </c>
      <c r="X16" t="s">
        <v>39</v>
      </c>
      <c r="Y16">
        <v>1950</v>
      </c>
      <c r="Z16" s="2" t="s">
        <v>40</v>
      </c>
      <c r="AA16">
        <v>5</v>
      </c>
      <c r="AB16" t="s">
        <v>41</v>
      </c>
      <c r="AC16" t="s">
        <v>38</v>
      </c>
      <c r="AD16">
        <v>7</v>
      </c>
      <c r="AE16" t="s">
        <v>44</v>
      </c>
      <c r="AF16">
        <v>7</v>
      </c>
      <c r="AG16">
        <v>1</v>
      </c>
      <c r="AH16">
        <v>3</v>
      </c>
      <c r="AI16">
        <v>2</v>
      </c>
    </row>
    <row r="17" ht="28.8" spans="1:35">
      <c r="A17">
        <v>15</v>
      </c>
      <c r="B17" t="s">
        <v>33</v>
      </c>
      <c r="C17">
        <v>64</v>
      </c>
      <c r="D17">
        <v>166</v>
      </c>
      <c r="E17">
        <v>67</v>
      </c>
      <c r="F17">
        <f t="shared" si="0"/>
        <v>24.3141239657425</v>
      </c>
      <c r="G17" t="s">
        <v>74</v>
      </c>
      <c r="H17">
        <v>3</v>
      </c>
      <c r="I17" t="s">
        <v>59</v>
      </c>
      <c r="J17">
        <v>3</v>
      </c>
      <c r="K17" t="s">
        <v>73</v>
      </c>
      <c r="L17">
        <v>27</v>
      </c>
      <c r="M17">
        <v>26</v>
      </c>
      <c r="N17">
        <f t="shared" si="1"/>
        <v>1</v>
      </c>
      <c r="O17">
        <v>26</v>
      </c>
      <c r="P17">
        <f t="shared" si="2"/>
        <v>1</v>
      </c>
      <c r="Q17">
        <v>27</v>
      </c>
      <c r="R17">
        <f t="shared" si="3"/>
        <v>0</v>
      </c>
      <c r="S17">
        <v>120</v>
      </c>
      <c r="T17">
        <v>160</v>
      </c>
      <c r="U17" t="s">
        <v>37</v>
      </c>
      <c r="V17" t="s">
        <v>38</v>
      </c>
      <c r="W17">
        <v>200</v>
      </c>
      <c r="X17" t="s">
        <v>39</v>
      </c>
      <c r="Y17">
        <v>1100</v>
      </c>
      <c r="Z17" s="3" t="s">
        <v>67</v>
      </c>
      <c r="AA17">
        <v>5</v>
      </c>
      <c r="AB17" t="s">
        <v>41</v>
      </c>
      <c r="AC17" t="s">
        <v>38</v>
      </c>
      <c r="AD17">
        <v>7</v>
      </c>
      <c r="AE17" t="s">
        <v>44</v>
      </c>
      <c r="AF17">
        <v>6</v>
      </c>
      <c r="AG17">
        <v>1</v>
      </c>
      <c r="AH17">
        <v>2</v>
      </c>
      <c r="AI17">
        <v>1</v>
      </c>
    </row>
    <row r="18" ht="28.8" spans="1:35">
      <c r="A18">
        <v>16</v>
      </c>
      <c r="B18" t="s">
        <v>33</v>
      </c>
      <c r="C18">
        <v>71</v>
      </c>
      <c r="D18">
        <v>165</v>
      </c>
      <c r="E18">
        <v>52</v>
      </c>
      <c r="F18">
        <f t="shared" si="0"/>
        <v>19.1000918273646</v>
      </c>
      <c r="G18" t="s">
        <v>75</v>
      </c>
      <c r="H18">
        <v>3</v>
      </c>
      <c r="I18" t="s">
        <v>59</v>
      </c>
      <c r="J18">
        <v>3</v>
      </c>
      <c r="K18" t="s">
        <v>76</v>
      </c>
      <c r="L18">
        <v>29</v>
      </c>
      <c r="M18">
        <v>29</v>
      </c>
      <c r="N18">
        <f t="shared" si="1"/>
        <v>0</v>
      </c>
      <c r="O18">
        <v>30</v>
      </c>
      <c r="P18">
        <f t="shared" si="2"/>
        <v>-1</v>
      </c>
      <c r="Q18">
        <v>29</v>
      </c>
      <c r="R18">
        <f t="shared" si="3"/>
        <v>0</v>
      </c>
      <c r="S18">
        <v>225</v>
      </c>
      <c r="T18">
        <v>300</v>
      </c>
      <c r="U18" t="s">
        <v>53</v>
      </c>
      <c r="V18" t="s">
        <v>38</v>
      </c>
      <c r="W18">
        <v>50</v>
      </c>
      <c r="X18" t="s">
        <v>39</v>
      </c>
      <c r="Y18">
        <v>2200</v>
      </c>
      <c r="Z18" s="3" t="s">
        <v>67</v>
      </c>
      <c r="AA18">
        <v>5</v>
      </c>
      <c r="AB18" t="s">
        <v>41</v>
      </c>
      <c r="AC18" t="s">
        <v>64</v>
      </c>
      <c r="AD18">
        <v>10</v>
      </c>
      <c r="AE18" t="s">
        <v>44</v>
      </c>
      <c r="AF18">
        <v>9</v>
      </c>
      <c r="AG18">
        <v>4</v>
      </c>
      <c r="AH18">
        <v>7</v>
      </c>
      <c r="AI18">
        <v>5</v>
      </c>
    </row>
    <row r="19" spans="1:35">
      <c r="A19">
        <v>17</v>
      </c>
      <c r="B19" t="s">
        <v>33</v>
      </c>
      <c r="C19">
        <v>72</v>
      </c>
      <c r="D19">
        <v>170</v>
      </c>
      <c r="E19">
        <v>70</v>
      </c>
      <c r="F19">
        <f t="shared" si="0"/>
        <v>24.2214532871972</v>
      </c>
      <c r="G19" t="s">
        <v>77</v>
      </c>
      <c r="H19">
        <v>4</v>
      </c>
      <c r="I19" t="s">
        <v>59</v>
      </c>
      <c r="J19">
        <v>3</v>
      </c>
      <c r="K19" t="s">
        <v>78</v>
      </c>
      <c r="L19">
        <v>27</v>
      </c>
      <c r="M19">
        <v>26</v>
      </c>
      <c r="N19">
        <f t="shared" si="1"/>
        <v>1</v>
      </c>
      <c r="O19">
        <v>28</v>
      </c>
      <c r="P19">
        <f t="shared" si="2"/>
        <v>-1</v>
      </c>
      <c r="Q19">
        <v>28</v>
      </c>
      <c r="R19">
        <f t="shared" si="3"/>
        <v>-1</v>
      </c>
      <c r="S19">
        <v>120</v>
      </c>
      <c r="T19">
        <v>189</v>
      </c>
      <c r="U19" t="s">
        <v>37</v>
      </c>
      <c r="V19" t="s">
        <v>38</v>
      </c>
      <c r="W19">
        <v>100</v>
      </c>
      <c r="X19" t="s">
        <v>39</v>
      </c>
      <c r="Y19">
        <v>1400</v>
      </c>
      <c r="Z19" s="2" t="s">
        <v>40</v>
      </c>
      <c r="AA19">
        <v>6</v>
      </c>
      <c r="AB19" t="s">
        <v>41</v>
      </c>
      <c r="AC19" t="s">
        <v>38</v>
      </c>
      <c r="AD19">
        <v>6</v>
      </c>
      <c r="AE19" t="s">
        <v>49</v>
      </c>
      <c r="AF19">
        <v>7</v>
      </c>
      <c r="AG19">
        <v>1</v>
      </c>
      <c r="AH19">
        <v>2</v>
      </c>
      <c r="AI19">
        <v>2</v>
      </c>
    </row>
    <row r="20" spans="1:35">
      <c r="A20">
        <v>18</v>
      </c>
      <c r="B20" t="s">
        <v>45</v>
      </c>
      <c r="C20">
        <v>85</v>
      </c>
      <c r="D20">
        <v>141</v>
      </c>
      <c r="E20">
        <v>50</v>
      </c>
      <c r="F20">
        <f t="shared" si="0"/>
        <v>25.1496403601429</v>
      </c>
      <c r="G20" t="s">
        <v>79</v>
      </c>
      <c r="H20">
        <v>4</v>
      </c>
      <c r="I20" t="s">
        <v>47</v>
      </c>
      <c r="J20">
        <v>3</v>
      </c>
      <c r="K20" t="s">
        <v>80</v>
      </c>
      <c r="L20">
        <v>24</v>
      </c>
      <c r="M20">
        <v>20</v>
      </c>
      <c r="N20">
        <f t="shared" si="1"/>
        <v>4</v>
      </c>
      <c r="O20">
        <v>21</v>
      </c>
      <c r="P20">
        <f t="shared" si="2"/>
        <v>3</v>
      </c>
      <c r="Q20">
        <v>23</v>
      </c>
      <c r="R20">
        <f t="shared" si="3"/>
        <v>1</v>
      </c>
      <c r="S20">
        <v>140</v>
      </c>
      <c r="T20">
        <v>270</v>
      </c>
      <c r="U20" t="s">
        <v>53</v>
      </c>
      <c r="V20" t="s">
        <v>38</v>
      </c>
      <c r="W20">
        <v>20</v>
      </c>
      <c r="X20" t="s">
        <v>39</v>
      </c>
      <c r="Y20">
        <v>2300</v>
      </c>
      <c r="Z20" s="2" t="s">
        <v>40</v>
      </c>
      <c r="AA20">
        <v>3</v>
      </c>
      <c r="AB20" t="s">
        <v>38</v>
      </c>
      <c r="AC20" t="s">
        <v>81</v>
      </c>
      <c r="AD20">
        <v>6</v>
      </c>
      <c r="AE20" t="s">
        <v>49</v>
      </c>
      <c r="AF20">
        <v>6</v>
      </c>
      <c r="AG20">
        <v>1</v>
      </c>
      <c r="AH20">
        <v>3</v>
      </c>
      <c r="AI20">
        <v>2</v>
      </c>
    </row>
    <row r="21" spans="1:35">
      <c r="A21">
        <v>19</v>
      </c>
      <c r="B21" t="s">
        <v>33</v>
      </c>
      <c r="C21">
        <v>74</v>
      </c>
      <c r="D21">
        <v>170</v>
      </c>
      <c r="E21">
        <v>63</v>
      </c>
      <c r="F21">
        <f t="shared" si="0"/>
        <v>21.7993079584775</v>
      </c>
      <c r="G21" t="s">
        <v>82</v>
      </c>
      <c r="H21">
        <v>3</v>
      </c>
      <c r="I21" t="s">
        <v>59</v>
      </c>
      <c r="J21">
        <v>2</v>
      </c>
      <c r="K21" t="s">
        <v>80</v>
      </c>
      <c r="L21">
        <v>27</v>
      </c>
      <c r="M21">
        <v>27</v>
      </c>
      <c r="N21">
        <f t="shared" si="1"/>
        <v>0</v>
      </c>
      <c r="O21">
        <v>28</v>
      </c>
      <c r="P21">
        <f t="shared" si="2"/>
        <v>-1</v>
      </c>
      <c r="Q21">
        <v>27</v>
      </c>
      <c r="R21">
        <f t="shared" si="3"/>
        <v>0</v>
      </c>
      <c r="S21">
        <v>150</v>
      </c>
      <c r="T21">
        <v>180</v>
      </c>
      <c r="U21" t="s">
        <v>53</v>
      </c>
      <c r="V21" t="s">
        <v>38</v>
      </c>
      <c r="W21">
        <v>20</v>
      </c>
      <c r="X21" t="s">
        <v>39</v>
      </c>
      <c r="Y21">
        <v>1800</v>
      </c>
      <c r="Z21" t="s">
        <v>39</v>
      </c>
      <c r="AA21">
        <v>2</v>
      </c>
      <c r="AB21" t="s">
        <v>38</v>
      </c>
      <c r="AC21" t="s">
        <v>38</v>
      </c>
      <c r="AD21">
        <v>7</v>
      </c>
      <c r="AE21" t="s">
        <v>83</v>
      </c>
      <c r="AF21">
        <v>7</v>
      </c>
      <c r="AG21">
        <v>1</v>
      </c>
      <c r="AH21">
        <v>2</v>
      </c>
      <c r="AI21">
        <v>2</v>
      </c>
    </row>
    <row r="22" spans="1:35">
      <c r="A22">
        <v>20</v>
      </c>
      <c r="B22" t="s">
        <v>33</v>
      </c>
      <c r="C22">
        <v>80</v>
      </c>
      <c r="D22">
        <v>170</v>
      </c>
      <c r="E22">
        <v>45</v>
      </c>
      <c r="F22">
        <f t="shared" si="0"/>
        <v>15.5709342560554</v>
      </c>
      <c r="G22" t="s">
        <v>84</v>
      </c>
      <c r="H22">
        <v>3</v>
      </c>
      <c r="I22" t="s">
        <v>35</v>
      </c>
      <c r="J22">
        <v>3</v>
      </c>
      <c r="K22" t="s">
        <v>85</v>
      </c>
      <c r="L22">
        <v>26</v>
      </c>
      <c r="M22">
        <v>20</v>
      </c>
      <c r="N22">
        <f t="shared" si="1"/>
        <v>6</v>
      </c>
      <c r="O22">
        <v>22</v>
      </c>
      <c r="P22">
        <f t="shared" si="2"/>
        <v>4</v>
      </c>
      <c r="Q22">
        <v>25</v>
      </c>
      <c r="R22">
        <f t="shared" si="3"/>
        <v>1</v>
      </c>
      <c r="S22">
        <v>140</v>
      </c>
      <c r="T22">
        <v>190</v>
      </c>
      <c r="U22" t="s">
        <v>53</v>
      </c>
      <c r="V22" t="s">
        <v>38</v>
      </c>
      <c r="W22">
        <v>50</v>
      </c>
      <c r="X22" t="s">
        <v>39</v>
      </c>
      <c r="Y22">
        <v>1000</v>
      </c>
      <c r="Z22" t="s">
        <v>39</v>
      </c>
      <c r="AA22">
        <v>4</v>
      </c>
      <c r="AB22" t="s">
        <v>41</v>
      </c>
      <c r="AC22" t="s">
        <v>86</v>
      </c>
      <c r="AD22">
        <v>13</v>
      </c>
      <c r="AE22" t="s">
        <v>42</v>
      </c>
      <c r="AF22">
        <v>10</v>
      </c>
      <c r="AG22">
        <v>3</v>
      </c>
      <c r="AH22">
        <v>6</v>
      </c>
      <c r="AI22">
        <v>4</v>
      </c>
    </row>
    <row r="23" spans="1:35">
      <c r="A23">
        <v>21</v>
      </c>
      <c r="B23" t="s">
        <v>33</v>
      </c>
      <c r="C23">
        <v>72</v>
      </c>
      <c r="D23">
        <v>165</v>
      </c>
      <c r="E23">
        <v>45</v>
      </c>
      <c r="F23">
        <f t="shared" si="0"/>
        <v>16.5289256198347</v>
      </c>
      <c r="G23" t="s">
        <v>87</v>
      </c>
      <c r="H23">
        <v>3</v>
      </c>
      <c r="I23" t="s">
        <v>47</v>
      </c>
      <c r="J23">
        <v>3</v>
      </c>
      <c r="K23" t="s">
        <v>88</v>
      </c>
      <c r="L23">
        <v>27</v>
      </c>
      <c r="M23">
        <v>26</v>
      </c>
      <c r="N23">
        <f t="shared" si="1"/>
        <v>1</v>
      </c>
      <c r="O23">
        <v>26</v>
      </c>
      <c r="P23">
        <f t="shared" si="2"/>
        <v>1</v>
      </c>
      <c r="Q23">
        <v>27</v>
      </c>
      <c r="R23">
        <f t="shared" si="3"/>
        <v>0</v>
      </c>
      <c r="S23">
        <v>150</v>
      </c>
      <c r="T23">
        <v>160</v>
      </c>
      <c r="U23" t="s">
        <v>53</v>
      </c>
      <c r="V23" t="s">
        <v>38</v>
      </c>
      <c r="W23">
        <v>100</v>
      </c>
      <c r="X23" t="s">
        <v>39</v>
      </c>
      <c r="Y23">
        <v>1600</v>
      </c>
      <c r="Z23" s="2" t="s">
        <v>40</v>
      </c>
      <c r="AA23">
        <v>2</v>
      </c>
      <c r="AB23" t="s">
        <v>41</v>
      </c>
      <c r="AC23" t="s">
        <v>89</v>
      </c>
      <c r="AD23">
        <v>8</v>
      </c>
      <c r="AE23" t="s">
        <v>49</v>
      </c>
      <c r="AF23">
        <v>6</v>
      </c>
      <c r="AG23">
        <v>1</v>
      </c>
      <c r="AH23">
        <v>3</v>
      </c>
      <c r="AI23">
        <v>3</v>
      </c>
    </row>
    <row r="24" ht="28.8" spans="1:35">
      <c r="A24">
        <v>22</v>
      </c>
      <c r="B24" t="s">
        <v>33</v>
      </c>
      <c r="C24">
        <v>85</v>
      </c>
      <c r="D24">
        <v>160</v>
      </c>
      <c r="E24">
        <v>50</v>
      </c>
      <c r="F24">
        <f t="shared" si="0"/>
        <v>19.53125</v>
      </c>
      <c r="G24" t="s">
        <v>90</v>
      </c>
      <c r="H24">
        <v>3</v>
      </c>
      <c r="I24" t="s">
        <v>35</v>
      </c>
      <c r="J24">
        <v>3</v>
      </c>
      <c r="K24" t="s">
        <v>80</v>
      </c>
      <c r="L24">
        <v>28</v>
      </c>
      <c r="M24">
        <v>28</v>
      </c>
      <c r="N24">
        <f t="shared" si="1"/>
        <v>0</v>
      </c>
      <c r="O24">
        <v>29</v>
      </c>
      <c r="P24">
        <f t="shared" si="2"/>
        <v>-1</v>
      </c>
      <c r="Q24">
        <v>29</v>
      </c>
      <c r="R24">
        <f t="shared" si="3"/>
        <v>-1</v>
      </c>
      <c r="S24">
        <v>185</v>
      </c>
      <c r="T24">
        <v>235</v>
      </c>
      <c r="U24" t="s">
        <v>37</v>
      </c>
      <c r="V24" t="s">
        <v>38</v>
      </c>
      <c r="W24">
        <v>100</v>
      </c>
      <c r="X24" t="s">
        <v>39</v>
      </c>
      <c r="Y24">
        <v>1700</v>
      </c>
      <c r="Z24" s="3" t="s">
        <v>67</v>
      </c>
      <c r="AA24">
        <v>3</v>
      </c>
      <c r="AB24" t="s">
        <v>41</v>
      </c>
      <c r="AC24" t="s">
        <v>64</v>
      </c>
      <c r="AD24">
        <v>6</v>
      </c>
      <c r="AE24" t="s">
        <v>44</v>
      </c>
      <c r="AF24">
        <v>5</v>
      </c>
      <c r="AG24">
        <v>1</v>
      </c>
      <c r="AH24">
        <v>2</v>
      </c>
      <c r="AI24">
        <v>2</v>
      </c>
    </row>
    <row r="25" spans="1:35">
      <c r="A25">
        <v>23</v>
      </c>
      <c r="B25" t="s">
        <v>45</v>
      </c>
      <c r="C25">
        <v>79</v>
      </c>
      <c r="D25">
        <v>148</v>
      </c>
      <c r="E25">
        <v>52.5</v>
      </c>
      <c r="F25">
        <f t="shared" si="0"/>
        <v>23.9682249817385</v>
      </c>
      <c r="G25" t="s">
        <v>91</v>
      </c>
      <c r="H25">
        <v>3</v>
      </c>
      <c r="I25" t="s">
        <v>59</v>
      </c>
      <c r="J25">
        <v>3</v>
      </c>
      <c r="K25" t="s">
        <v>92</v>
      </c>
      <c r="L25">
        <v>27</v>
      </c>
      <c r="M25">
        <v>26</v>
      </c>
      <c r="N25">
        <f t="shared" si="1"/>
        <v>1</v>
      </c>
      <c r="O25">
        <v>27</v>
      </c>
      <c r="P25">
        <f t="shared" si="2"/>
        <v>0</v>
      </c>
      <c r="Q25">
        <v>27</v>
      </c>
      <c r="R25">
        <f t="shared" si="3"/>
        <v>0</v>
      </c>
      <c r="S25">
        <v>170</v>
      </c>
      <c r="T25">
        <v>220</v>
      </c>
      <c r="U25" t="s">
        <v>37</v>
      </c>
      <c r="V25" t="s">
        <v>38</v>
      </c>
      <c r="W25">
        <v>300</v>
      </c>
      <c r="X25" t="s">
        <v>93</v>
      </c>
      <c r="Y25">
        <v>1400</v>
      </c>
      <c r="Z25" s="2" t="s">
        <v>40</v>
      </c>
      <c r="AA25">
        <v>3</v>
      </c>
      <c r="AB25" t="s">
        <v>41</v>
      </c>
      <c r="AC25" t="s">
        <v>38</v>
      </c>
      <c r="AD25">
        <v>7</v>
      </c>
      <c r="AE25" t="s">
        <v>42</v>
      </c>
      <c r="AF25">
        <v>6</v>
      </c>
      <c r="AG25">
        <v>1</v>
      </c>
      <c r="AH25">
        <v>2</v>
      </c>
      <c r="AI25">
        <v>1</v>
      </c>
    </row>
    <row r="26" spans="1:35">
      <c r="A26">
        <v>24</v>
      </c>
      <c r="B26" t="s">
        <v>33</v>
      </c>
      <c r="C26">
        <v>67</v>
      </c>
      <c r="D26">
        <v>161</v>
      </c>
      <c r="E26">
        <v>52</v>
      </c>
      <c r="F26">
        <f t="shared" si="0"/>
        <v>20.0609544384862</v>
      </c>
      <c r="G26" t="s">
        <v>94</v>
      </c>
      <c r="H26">
        <v>3</v>
      </c>
      <c r="I26" t="s">
        <v>59</v>
      </c>
      <c r="J26">
        <v>3</v>
      </c>
      <c r="K26" t="s">
        <v>95</v>
      </c>
      <c r="L26">
        <v>28</v>
      </c>
      <c r="M26">
        <v>28</v>
      </c>
      <c r="N26">
        <f t="shared" si="1"/>
        <v>0</v>
      </c>
      <c r="O26">
        <v>28</v>
      </c>
      <c r="P26">
        <f t="shared" si="2"/>
        <v>0</v>
      </c>
      <c r="Q26">
        <v>28</v>
      </c>
      <c r="R26">
        <f t="shared" si="3"/>
        <v>0</v>
      </c>
      <c r="S26">
        <v>140</v>
      </c>
      <c r="T26">
        <v>180</v>
      </c>
      <c r="U26" t="s">
        <v>53</v>
      </c>
      <c r="V26" t="s">
        <v>38</v>
      </c>
      <c r="W26">
        <v>5</v>
      </c>
      <c r="X26" t="s">
        <v>39</v>
      </c>
      <c r="Y26">
        <v>2100</v>
      </c>
      <c r="Z26" s="2" t="s">
        <v>40</v>
      </c>
      <c r="AA26">
        <v>5</v>
      </c>
      <c r="AB26" t="s">
        <v>38</v>
      </c>
      <c r="AC26" t="s">
        <v>38</v>
      </c>
      <c r="AD26">
        <v>11</v>
      </c>
      <c r="AE26" t="s">
        <v>44</v>
      </c>
      <c r="AF26">
        <v>9</v>
      </c>
      <c r="AG26">
        <v>3</v>
      </c>
      <c r="AH26">
        <v>6</v>
      </c>
      <c r="AI26">
        <v>4</v>
      </c>
    </row>
    <row r="27" spans="1:35">
      <c r="A27">
        <v>25</v>
      </c>
      <c r="B27" t="s">
        <v>45</v>
      </c>
      <c r="C27">
        <v>71</v>
      </c>
      <c r="D27">
        <v>155</v>
      </c>
      <c r="E27">
        <v>56</v>
      </c>
      <c r="F27">
        <f t="shared" si="0"/>
        <v>23.309053069719</v>
      </c>
      <c r="G27" t="s">
        <v>96</v>
      </c>
      <c r="H27">
        <v>3</v>
      </c>
      <c r="I27" t="s">
        <v>35</v>
      </c>
      <c r="J27">
        <v>3</v>
      </c>
      <c r="K27" t="s">
        <v>97</v>
      </c>
      <c r="L27">
        <v>28</v>
      </c>
      <c r="M27">
        <v>27</v>
      </c>
      <c r="N27">
        <f t="shared" si="1"/>
        <v>1</v>
      </c>
      <c r="O27">
        <v>28</v>
      </c>
      <c r="P27">
        <f t="shared" si="2"/>
        <v>0</v>
      </c>
      <c r="Q27">
        <v>28</v>
      </c>
      <c r="R27">
        <f t="shared" si="3"/>
        <v>0</v>
      </c>
      <c r="S27">
        <v>175</v>
      </c>
      <c r="T27">
        <v>225</v>
      </c>
      <c r="U27" t="s">
        <v>37</v>
      </c>
      <c r="V27" t="s">
        <v>38</v>
      </c>
      <c r="W27">
        <v>50</v>
      </c>
      <c r="X27" t="s">
        <v>39</v>
      </c>
      <c r="Y27">
        <v>1800</v>
      </c>
      <c r="Z27" s="2" t="s">
        <v>40</v>
      </c>
      <c r="AA27">
        <v>5</v>
      </c>
      <c r="AB27" t="s">
        <v>41</v>
      </c>
      <c r="AC27" t="s">
        <v>38</v>
      </c>
      <c r="AD27">
        <v>10</v>
      </c>
      <c r="AE27" t="s">
        <v>44</v>
      </c>
      <c r="AF27">
        <v>9</v>
      </c>
      <c r="AG27">
        <v>3</v>
      </c>
      <c r="AH27">
        <v>5</v>
      </c>
      <c r="AI27">
        <v>4</v>
      </c>
    </row>
    <row r="28" spans="1:35">
      <c r="A28">
        <v>26</v>
      </c>
      <c r="B28" t="s">
        <v>33</v>
      </c>
      <c r="C28">
        <v>71</v>
      </c>
      <c r="D28">
        <v>160</v>
      </c>
      <c r="E28">
        <v>65</v>
      </c>
      <c r="F28">
        <f t="shared" si="0"/>
        <v>25.390625</v>
      </c>
      <c r="G28" t="s">
        <v>43</v>
      </c>
      <c r="H28">
        <v>3</v>
      </c>
      <c r="I28" t="s">
        <v>35</v>
      </c>
      <c r="J28">
        <v>2</v>
      </c>
      <c r="K28" t="s">
        <v>76</v>
      </c>
      <c r="L28">
        <v>27</v>
      </c>
      <c r="M28">
        <v>27</v>
      </c>
      <c r="N28">
        <f t="shared" si="1"/>
        <v>0</v>
      </c>
      <c r="O28">
        <v>28</v>
      </c>
      <c r="P28">
        <f t="shared" si="2"/>
        <v>-1</v>
      </c>
      <c r="Q28">
        <v>27</v>
      </c>
      <c r="R28">
        <f t="shared" si="3"/>
        <v>0</v>
      </c>
      <c r="S28">
        <v>155</v>
      </c>
      <c r="T28">
        <v>225</v>
      </c>
      <c r="U28" t="s">
        <v>53</v>
      </c>
      <c r="V28" t="s">
        <v>38</v>
      </c>
      <c r="W28">
        <v>50</v>
      </c>
      <c r="X28" t="s">
        <v>39</v>
      </c>
      <c r="Y28">
        <v>2100</v>
      </c>
      <c r="Z28" s="2" t="s">
        <v>40</v>
      </c>
      <c r="AA28">
        <v>5</v>
      </c>
      <c r="AB28" t="s">
        <v>41</v>
      </c>
      <c r="AC28" t="s">
        <v>38</v>
      </c>
      <c r="AD28">
        <v>9</v>
      </c>
      <c r="AE28" t="s">
        <v>44</v>
      </c>
      <c r="AF28">
        <v>8</v>
      </c>
      <c r="AG28">
        <v>4</v>
      </c>
      <c r="AH28">
        <v>6</v>
      </c>
      <c r="AI28">
        <v>5</v>
      </c>
    </row>
    <row r="29" spans="1:35">
      <c r="A29">
        <v>27</v>
      </c>
      <c r="B29" t="s">
        <v>33</v>
      </c>
      <c r="C29">
        <v>67</v>
      </c>
      <c r="D29">
        <v>150</v>
      </c>
      <c r="E29">
        <v>60</v>
      </c>
      <c r="F29">
        <f t="shared" si="0"/>
        <v>26.6666666666667</v>
      </c>
      <c r="G29" t="s">
        <v>75</v>
      </c>
      <c r="H29">
        <v>3</v>
      </c>
      <c r="I29" t="s">
        <v>35</v>
      </c>
      <c r="J29">
        <v>3</v>
      </c>
      <c r="K29" t="s">
        <v>98</v>
      </c>
      <c r="L29">
        <v>27</v>
      </c>
      <c r="M29">
        <v>26</v>
      </c>
      <c r="N29">
        <f t="shared" si="1"/>
        <v>1</v>
      </c>
      <c r="O29">
        <v>27</v>
      </c>
      <c r="P29">
        <f t="shared" si="2"/>
        <v>0</v>
      </c>
      <c r="Q29">
        <v>27</v>
      </c>
      <c r="R29">
        <f t="shared" si="3"/>
        <v>0</v>
      </c>
      <c r="S29">
        <v>200</v>
      </c>
      <c r="T29">
        <v>250</v>
      </c>
      <c r="U29" t="s">
        <v>53</v>
      </c>
      <c r="V29" t="s">
        <v>38</v>
      </c>
      <c r="W29">
        <v>20</v>
      </c>
      <c r="X29" t="s">
        <v>39</v>
      </c>
      <c r="Y29">
        <v>1700</v>
      </c>
      <c r="Z29" s="2" t="s">
        <v>40</v>
      </c>
      <c r="AA29">
        <v>6</v>
      </c>
      <c r="AB29" t="s">
        <v>38</v>
      </c>
      <c r="AC29" t="s">
        <v>99</v>
      </c>
      <c r="AD29">
        <v>8</v>
      </c>
      <c r="AE29" t="s">
        <v>42</v>
      </c>
      <c r="AF29">
        <v>6</v>
      </c>
      <c r="AG29">
        <v>1</v>
      </c>
      <c r="AH29">
        <v>2</v>
      </c>
      <c r="AI29">
        <v>2</v>
      </c>
    </row>
    <row r="30" ht="28.8" spans="1:35">
      <c r="A30">
        <v>28</v>
      </c>
      <c r="B30" t="s">
        <v>45</v>
      </c>
      <c r="C30">
        <v>96</v>
      </c>
      <c r="D30">
        <v>140</v>
      </c>
      <c r="E30">
        <v>50</v>
      </c>
      <c r="F30">
        <f t="shared" si="0"/>
        <v>25.5102040816327</v>
      </c>
      <c r="G30" t="s">
        <v>100</v>
      </c>
      <c r="H30">
        <v>4</v>
      </c>
      <c r="I30" t="s">
        <v>47</v>
      </c>
      <c r="J30">
        <v>3</v>
      </c>
      <c r="K30" t="s">
        <v>101</v>
      </c>
      <c r="L30">
        <v>22</v>
      </c>
      <c r="M30">
        <v>21</v>
      </c>
      <c r="N30">
        <f t="shared" si="1"/>
        <v>1</v>
      </c>
      <c r="O30">
        <v>22</v>
      </c>
      <c r="P30">
        <f t="shared" si="2"/>
        <v>0</v>
      </c>
      <c r="Q30">
        <v>23</v>
      </c>
      <c r="R30">
        <f t="shared" si="3"/>
        <v>-1</v>
      </c>
      <c r="S30">
        <v>130</v>
      </c>
      <c r="T30">
        <v>190</v>
      </c>
      <c r="U30" t="s">
        <v>37</v>
      </c>
      <c r="V30" t="s">
        <v>102</v>
      </c>
      <c r="W30">
        <v>20</v>
      </c>
      <c r="X30" t="s">
        <v>39</v>
      </c>
      <c r="Y30">
        <v>1600</v>
      </c>
      <c r="Z30" s="3" t="s">
        <v>67</v>
      </c>
      <c r="AA30">
        <v>2</v>
      </c>
      <c r="AB30" t="s">
        <v>41</v>
      </c>
      <c r="AC30" t="s">
        <v>38</v>
      </c>
      <c r="AD30">
        <v>8</v>
      </c>
      <c r="AE30" t="s">
        <v>44</v>
      </c>
      <c r="AF30">
        <v>4</v>
      </c>
      <c r="AG30">
        <v>1</v>
      </c>
      <c r="AH30">
        <v>2</v>
      </c>
      <c r="AI30">
        <v>1</v>
      </c>
    </row>
    <row r="31" ht="28.8" spans="1:35">
      <c r="A31">
        <v>29</v>
      </c>
      <c r="B31" t="s">
        <v>33</v>
      </c>
      <c r="C31">
        <v>68</v>
      </c>
      <c r="D31">
        <v>164</v>
      </c>
      <c r="E31">
        <v>55</v>
      </c>
      <c r="F31">
        <f t="shared" si="0"/>
        <v>20.4491374182034</v>
      </c>
      <c r="G31" t="s">
        <v>103</v>
      </c>
      <c r="H31">
        <v>3</v>
      </c>
      <c r="I31" t="s">
        <v>59</v>
      </c>
      <c r="J31">
        <v>3</v>
      </c>
      <c r="K31" t="s">
        <v>104</v>
      </c>
      <c r="L31">
        <v>27</v>
      </c>
      <c r="M31">
        <v>28</v>
      </c>
      <c r="N31">
        <f t="shared" si="1"/>
        <v>-1</v>
      </c>
      <c r="O31">
        <v>28</v>
      </c>
      <c r="P31">
        <f t="shared" si="2"/>
        <v>-1</v>
      </c>
      <c r="Q31">
        <v>26</v>
      </c>
      <c r="R31">
        <f t="shared" si="3"/>
        <v>1</v>
      </c>
      <c r="S31">
        <v>185</v>
      </c>
      <c r="T31">
        <v>270</v>
      </c>
      <c r="U31" t="s">
        <v>53</v>
      </c>
      <c r="V31" t="s">
        <v>39</v>
      </c>
      <c r="W31">
        <v>200</v>
      </c>
      <c r="X31" t="s">
        <v>39</v>
      </c>
      <c r="Y31">
        <v>2100</v>
      </c>
      <c r="Z31" s="3" t="s">
        <v>67</v>
      </c>
      <c r="AA31">
        <v>6</v>
      </c>
      <c r="AB31" t="s">
        <v>41</v>
      </c>
      <c r="AC31" t="s">
        <v>105</v>
      </c>
      <c r="AD31">
        <v>10</v>
      </c>
      <c r="AE31" t="s">
        <v>44</v>
      </c>
      <c r="AF31">
        <v>9</v>
      </c>
      <c r="AG31">
        <v>5</v>
      </c>
      <c r="AH31">
        <v>10</v>
      </c>
      <c r="AI31">
        <v>5</v>
      </c>
    </row>
    <row r="32" ht="28.8" spans="1:35">
      <c r="A32">
        <v>30</v>
      </c>
      <c r="B32" t="s">
        <v>33</v>
      </c>
      <c r="C32">
        <v>70</v>
      </c>
      <c r="D32">
        <v>166</v>
      </c>
      <c r="E32">
        <v>56</v>
      </c>
      <c r="F32">
        <f t="shared" si="0"/>
        <v>20.3222528668892</v>
      </c>
      <c r="G32" t="s">
        <v>106</v>
      </c>
      <c r="H32">
        <v>3</v>
      </c>
      <c r="I32" t="s">
        <v>35</v>
      </c>
      <c r="J32">
        <v>3</v>
      </c>
      <c r="K32" t="s">
        <v>69</v>
      </c>
      <c r="L32">
        <v>24</v>
      </c>
      <c r="M32">
        <v>23</v>
      </c>
      <c r="N32">
        <f t="shared" si="1"/>
        <v>1</v>
      </c>
      <c r="O32">
        <v>25</v>
      </c>
      <c r="P32">
        <f t="shared" si="2"/>
        <v>-1</v>
      </c>
      <c r="Q32">
        <v>24</v>
      </c>
      <c r="R32">
        <f t="shared" si="3"/>
        <v>0</v>
      </c>
      <c r="S32">
        <v>145</v>
      </c>
      <c r="T32">
        <v>190</v>
      </c>
      <c r="U32" t="s">
        <v>53</v>
      </c>
      <c r="V32" t="s">
        <v>38</v>
      </c>
      <c r="W32">
        <v>5</v>
      </c>
      <c r="X32" t="s">
        <v>39</v>
      </c>
      <c r="Y32">
        <v>1700</v>
      </c>
      <c r="Z32" s="3" t="s">
        <v>67</v>
      </c>
      <c r="AA32">
        <v>6</v>
      </c>
      <c r="AB32" t="s">
        <v>39</v>
      </c>
      <c r="AC32" t="s">
        <v>38</v>
      </c>
      <c r="AD32">
        <v>9</v>
      </c>
      <c r="AE32" t="s">
        <v>44</v>
      </c>
      <c r="AF32">
        <v>7</v>
      </c>
      <c r="AG32">
        <v>4</v>
      </c>
      <c r="AH32">
        <v>8</v>
      </c>
      <c r="AI32">
        <v>3</v>
      </c>
    </row>
    <row r="33" spans="1:35">
      <c r="A33">
        <v>31</v>
      </c>
      <c r="B33" t="s">
        <v>33</v>
      </c>
      <c r="C33">
        <v>70</v>
      </c>
      <c r="D33">
        <v>170</v>
      </c>
      <c r="E33">
        <v>65</v>
      </c>
      <c r="F33">
        <f t="shared" si="0"/>
        <v>22.4913494809689</v>
      </c>
      <c r="G33" t="s">
        <v>34</v>
      </c>
      <c r="H33">
        <v>3</v>
      </c>
      <c r="I33" t="s">
        <v>59</v>
      </c>
      <c r="J33">
        <v>3</v>
      </c>
      <c r="K33" t="s">
        <v>107</v>
      </c>
      <c r="L33">
        <v>27</v>
      </c>
      <c r="M33">
        <v>27</v>
      </c>
      <c r="N33">
        <f t="shared" si="1"/>
        <v>0</v>
      </c>
      <c r="O33">
        <v>27</v>
      </c>
      <c r="P33">
        <f t="shared" si="2"/>
        <v>0</v>
      </c>
      <c r="Q33">
        <v>27</v>
      </c>
      <c r="R33">
        <f t="shared" si="3"/>
        <v>0</v>
      </c>
      <c r="S33">
        <v>140</v>
      </c>
      <c r="T33">
        <v>180</v>
      </c>
      <c r="U33" t="s">
        <v>53</v>
      </c>
      <c r="V33" t="s">
        <v>38</v>
      </c>
      <c r="W33">
        <v>400</v>
      </c>
      <c r="X33" t="s">
        <v>93</v>
      </c>
      <c r="Y33">
        <v>1500</v>
      </c>
      <c r="Z33" s="2" t="s">
        <v>40</v>
      </c>
      <c r="AA33">
        <v>5</v>
      </c>
      <c r="AB33" t="s">
        <v>41</v>
      </c>
      <c r="AC33" t="s">
        <v>38</v>
      </c>
      <c r="AD33">
        <v>10</v>
      </c>
      <c r="AE33" t="s">
        <v>44</v>
      </c>
      <c r="AF33">
        <v>7</v>
      </c>
      <c r="AG33">
        <v>4</v>
      </c>
      <c r="AH33">
        <v>7</v>
      </c>
      <c r="AI33">
        <v>3</v>
      </c>
    </row>
    <row r="34" spans="1:35">
      <c r="A34">
        <v>32</v>
      </c>
      <c r="B34" t="s">
        <v>33</v>
      </c>
      <c r="C34">
        <v>73</v>
      </c>
      <c r="D34">
        <v>155</v>
      </c>
      <c r="E34">
        <v>56</v>
      </c>
      <c r="F34">
        <f t="shared" si="0"/>
        <v>23.309053069719</v>
      </c>
      <c r="G34" t="s">
        <v>108</v>
      </c>
      <c r="H34">
        <v>3</v>
      </c>
      <c r="I34" t="s">
        <v>47</v>
      </c>
      <c r="J34">
        <v>3</v>
      </c>
      <c r="K34" t="s">
        <v>62</v>
      </c>
      <c r="L34">
        <v>25</v>
      </c>
      <c r="M34">
        <v>24</v>
      </c>
      <c r="N34">
        <f t="shared" si="1"/>
        <v>1</v>
      </c>
      <c r="O34">
        <v>26</v>
      </c>
      <c r="P34">
        <f t="shared" si="2"/>
        <v>-1</v>
      </c>
      <c r="Q34">
        <v>25</v>
      </c>
      <c r="R34">
        <f t="shared" si="3"/>
        <v>0</v>
      </c>
      <c r="S34">
        <v>130</v>
      </c>
      <c r="T34">
        <v>150</v>
      </c>
      <c r="U34" t="s">
        <v>37</v>
      </c>
      <c r="V34" t="s">
        <v>38</v>
      </c>
      <c r="W34">
        <v>100</v>
      </c>
      <c r="X34" t="s">
        <v>39</v>
      </c>
      <c r="Y34">
        <v>1500</v>
      </c>
      <c r="Z34" s="2" t="s">
        <v>40</v>
      </c>
      <c r="AA34">
        <v>5</v>
      </c>
      <c r="AB34" t="s">
        <v>41</v>
      </c>
      <c r="AC34" t="s">
        <v>38</v>
      </c>
      <c r="AD34">
        <v>7</v>
      </c>
      <c r="AE34" t="s">
        <v>44</v>
      </c>
      <c r="AF34">
        <v>7</v>
      </c>
      <c r="AG34">
        <v>1</v>
      </c>
      <c r="AH34">
        <v>2</v>
      </c>
      <c r="AI34">
        <v>2</v>
      </c>
    </row>
    <row r="35" spans="1:35">
      <c r="A35">
        <v>33</v>
      </c>
      <c r="B35" t="s">
        <v>45</v>
      </c>
      <c r="C35">
        <v>75</v>
      </c>
      <c r="D35">
        <v>155</v>
      </c>
      <c r="E35">
        <v>66</v>
      </c>
      <c r="F35">
        <f t="shared" si="0"/>
        <v>27.471383975026</v>
      </c>
      <c r="G35" t="s">
        <v>109</v>
      </c>
      <c r="H35">
        <v>4</v>
      </c>
      <c r="I35" t="s">
        <v>47</v>
      </c>
      <c r="J35">
        <v>3</v>
      </c>
      <c r="K35" t="s">
        <v>110</v>
      </c>
      <c r="L35">
        <v>26</v>
      </c>
      <c r="M35">
        <v>23</v>
      </c>
      <c r="N35">
        <f t="shared" si="1"/>
        <v>3</v>
      </c>
      <c r="O35">
        <v>23</v>
      </c>
      <c r="P35">
        <f t="shared" si="2"/>
        <v>3</v>
      </c>
      <c r="Q35">
        <v>26</v>
      </c>
      <c r="R35">
        <f t="shared" si="3"/>
        <v>0</v>
      </c>
      <c r="S35">
        <v>140</v>
      </c>
      <c r="T35">
        <v>210</v>
      </c>
      <c r="U35" t="s">
        <v>37</v>
      </c>
      <c r="V35" t="s">
        <v>38</v>
      </c>
      <c r="W35">
        <v>100</v>
      </c>
      <c r="X35" t="s">
        <v>39</v>
      </c>
      <c r="Y35">
        <v>1500</v>
      </c>
      <c r="Z35" s="2" t="s">
        <v>40</v>
      </c>
      <c r="AA35">
        <v>2</v>
      </c>
      <c r="AB35" t="s">
        <v>41</v>
      </c>
      <c r="AC35" t="s">
        <v>38</v>
      </c>
      <c r="AD35">
        <v>6</v>
      </c>
      <c r="AE35" t="s">
        <v>49</v>
      </c>
      <c r="AF35">
        <v>5</v>
      </c>
      <c r="AG35">
        <v>1</v>
      </c>
      <c r="AH35">
        <v>2</v>
      </c>
      <c r="AI35">
        <v>2</v>
      </c>
    </row>
    <row r="36" ht="28.8" spans="1:35">
      <c r="A36">
        <v>34</v>
      </c>
      <c r="B36" t="s">
        <v>33</v>
      </c>
      <c r="C36">
        <v>84</v>
      </c>
      <c r="D36">
        <v>160</v>
      </c>
      <c r="E36">
        <v>65</v>
      </c>
      <c r="F36">
        <f t="shared" si="0"/>
        <v>25.390625</v>
      </c>
      <c r="G36" t="s">
        <v>111</v>
      </c>
      <c r="H36">
        <v>4</v>
      </c>
      <c r="I36" t="s">
        <v>35</v>
      </c>
      <c r="J36">
        <v>3</v>
      </c>
      <c r="K36" t="s">
        <v>88</v>
      </c>
      <c r="L36">
        <v>23</v>
      </c>
      <c r="M36">
        <v>19</v>
      </c>
      <c r="N36">
        <f t="shared" si="1"/>
        <v>4</v>
      </c>
      <c r="O36">
        <v>20</v>
      </c>
      <c r="P36">
        <f t="shared" si="2"/>
        <v>3</v>
      </c>
      <c r="Q36">
        <v>20</v>
      </c>
      <c r="R36">
        <f t="shared" si="3"/>
        <v>3</v>
      </c>
      <c r="S36">
        <v>130</v>
      </c>
      <c r="T36">
        <v>160</v>
      </c>
      <c r="U36" t="s">
        <v>53</v>
      </c>
      <c r="V36" t="s">
        <v>38</v>
      </c>
      <c r="W36">
        <v>50</v>
      </c>
      <c r="X36" t="s">
        <v>39</v>
      </c>
      <c r="Y36">
        <v>1100</v>
      </c>
      <c r="Z36" s="3" t="s">
        <v>67</v>
      </c>
      <c r="AA36">
        <v>3</v>
      </c>
      <c r="AB36" t="s">
        <v>41</v>
      </c>
      <c r="AC36" t="s">
        <v>38</v>
      </c>
      <c r="AD36">
        <v>7</v>
      </c>
      <c r="AE36" t="s">
        <v>42</v>
      </c>
      <c r="AF36">
        <v>4</v>
      </c>
      <c r="AG36">
        <v>2</v>
      </c>
      <c r="AH36">
        <v>3</v>
      </c>
      <c r="AI36">
        <v>1</v>
      </c>
    </row>
    <row r="37" spans="1:35">
      <c r="A37">
        <v>35</v>
      </c>
      <c r="B37" t="s">
        <v>33</v>
      </c>
      <c r="C37">
        <v>69</v>
      </c>
      <c r="D37">
        <v>162</v>
      </c>
      <c r="E37">
        <v>55</v>
      </c>
      <c r="F37">
        <f t="shared" si="0"/>
        <v>20.9571711629325</v>
      </c>
      <c r="G37" t="s">
        <v>65</v>
      </c>
      <c r="H37">
        <v>3</v>
      </c>
      <c r="I37" t="s">
        <v>47</v>
      </c>
      <c r="J37">
        <v>3</v>
      </c>
      <c r="K37" t="s">
        <v>112</v>
      </c>
      <c r="L37">
        <v>24</v>
      </c>
      <c r="M37">
        <v>23</v>
      </c>
      <c r="N37">
        <f t="shared" si="1"/>
        <v>1</v>
      </c>
      <c r="O37">
        <v>23</v>
      </c>
      <c r="P37">
        <f t="shared" si="2"/>
        <v>1</v>
      </c>
      <c r="Q37">
        <v>24</v>
      </c>
      <c r="R37">
        <f t="shared" si="3"/>
        <v>0</v>
      </c>
      <c r="S37">
        <v>180</v>
      </c>
      <c r="T37">
        <v>270</v>
      </c>
      <c r="U37" t="s">
        <v>37</v>
      </c>
      <c r="V37" t="s">
        <v>38</v>
      </c>
      <c r="W37">
        <v>300</v>
      </c>
      <c r="X37" t="s">
        <v>39</v>
      </c>
      <c r="Y37">
        <v>2100</v>
      </c>
      <c r="Z37" s="2" t="s">
        <v>40</v>
      </c>
      <c r="AA37">
        <v>2</v>
      </c>
      <c r="AB37" t="s">
        <v>41</v>
      </c>
      <c r="AC37" t="s">
        <v>38</v>
      </c>
      <c r="AD37">
        <v>7</v>
      </c>
      <c r="AE37" t="s">
        <v>44</v>
      </c>
      <c r="AF37">
        <v>5</v>
      </c>
      <c r="AG37">
        <v>1</v>
      </c>
      <c r="AH37">
        <v>2</v>
      </c>
      <c r="AI37">
        <v>2</v>
      </c>
    </row>
    <row r="38" spans="1:35">
      <c r="A38">
        <v>36</v>
      </c>
      <c r="B38" t="s">
        <v>33</v>
      </c>
      <c r="C38">
        <v>78</v>
      </c>
      <c r="D38">
        <v>165</v>
      </c>
      <c r="E38">
        <v>60</v>
      </c>
      <c r="F38">
        <f t="shared" si="0"/>
        <v>22.038567493113</v>
      </c>
      <c r="G38" t="s">
        <v>111</v>
      </c>
      <c r="H38">
        <v>3</v>
      </c>
      <c r="I38" t="s">
        <v>35</v>
      </c>
      <c r="J38">
        <v>3</v>
      </c>
      <c r="K38" t="s">
        <v>69</v>
      </c>
      <c r="L38">
        <v>24</v>
      </c>
      <c r="M38">
        <v>23</v>
      </c>
      <c r="N38">
        <f t="shared" si="1"/>
        <v>1</v>
      </c>
      <c r="O38">
        <v>23</v>
      </c>
      <c r="P38">
        <f t="shared" si="2"/>
        <v>1</v>
      </c>
      <c r="Q38">
        <v>23</v>
      </c>
      <c r="R38">
        <f t="shared" si="3"/>
        <v>1</v>
      </c>
      <c r="S38">
        <v>220</v>
      </c>
      <c r="T38">
        <v>300</v>
      </c>
      <c r="U38" t="s">
        <v>53</v>
      </c>
      <c r="V38" t="s">
        <v>38</v>
      </c>
      <c r="W38">
        <v>100</v>
      </c>
      <c r="X38" t="s">
        <v>39</v>
      </c>
      <c r="Y38">
        <v>1800</v>
      </c>
      <c r="Z38" s="2" t="s">
        <v>40</v>
      </c>
      <c r="AA38">
        <v>5</v>
      </c>
      <c r="AB38" t="s">
        <v>41</v>
      </c>
      <c r="AC38" t="s">
        <v>64</v>
      </c>
      <c r="AD38">
        <v>9</v>
      </c>
      <c r="AE38" t="s">
        <v>44</v>
      </c>
      <c r="AF38">
        <v>8</v>
      </c>
      <c r="AG38">
        <v>4</v>
      </c>
      <c r="AH38">
        <v>7</v>
      </c>
      <c r="AI38">
        <v>4</v>
      </c>
    </row>
    <row r="39" ht="28.8" spans="1:35">
      <c r="A39">
        <v>37</v>
      </c>
      <c r="B39" t="s">
        <v>45</v>
      </c>
      <c r="C39">
        <v>76</v>
      </c>
      <c r="D39">
        <v>150</v>
      </c>
      <c r="E39">
        <v>65</v>
      </c>
      <c r="F39">
        <f t="shared" si="0"/>
        <v>28.8888888888889</v>
      </c>
      <c r="G39" t="s">
        <v>113</v>
      </c>
      <c r="H39">
        <v>3</v>
      </c>
      <c r="I39" t="s">
        <v>47</v>
      </c>
      <c r="J39">
        <v>3</v>
      </c>
      <c r="K39" t="s">
        <v>73</v>
      </c>
      <c r="L39">
        <v>26</v>
      </c>
      <c r="M39">
        <v>21</v>
      </c>
      <c r="N39">
        <f t="shared" si="1"/>
        <v>5</v>
      </c>
      <c r="O39">
        <v>25</v>
      </c>
      <c r="P39">
        <f t="shared" si="2"/>
        <v>1</v>
      </c>
      <c r="Q39">
        <v>25</v>
      </c>
      <c r="R39">
        <f t="shared" si="3"/>
        <v>1</v>
      </c>
      <c r="S39">
        <v>120</v>
      </c>
      <c r="T39">
        <v>180</v>
      </c>
      <c r="U39" t="s">
        <v>37</v>
      </c>
      <c r="V39" t="s">
        <v>38</v>
      </c>
      <c r="W39">
        <v>100</v>
      </c>
      <c r="X39" t="s">
        <v>39</v>
      </c>
      <c r="Y39">
        <v>1600</v>
      </c>
      <c r="Z39" s="3" t="s">
        <v>67</v>
      </c>
      <c r="AA39">
        <v>4</v>
      </c>
      <c r="AB39" t="s">
        <v>41</v>
      </c>
      <c r="AC39" t="s">
        <v>108</v>
      </c>
      <c r="AD39">
        <v>8</v>
      </c>
      <c r="AE39" t="s">
        <v>42</v>
      </c>
      <c r="AF39">
        <v>5</v>
      </c>
      <c r="AG39">
        <v>1</v>
      </c>
      <c r="AH39">
        <v>2</v>
      </c>
      <c r="AI39">
        <v>1</v>
      </c>
    </row>
    <row r="40" spans="1:35">
      <c r="A40">
        <v>38</v>
      </c>
      <c r="B40" t="s">
        <v>33</v>
      </c>
      <c r="C40">
        <v>69</v>
      </c>
      <c r="D40">
        <v>169</v>
      </c>
      <c r="E40">
        <v>69</v>
      </c>
      <c r="F40">
        <f t="shared" si="0"/>
        <v>24.1588179685585</v>
      </c>
      <c r="G40" t="s">
        <v>108</v>
      </c>
      <c r="H40">
        <v>3</v>
      </c>
      <c r="I40" t="s">
        <v>59</v>
      </c>
      <c r="J40">
        <v>3</v>
      </c>
      <c r="K40" t="s">
        <v>73</v>
      </c>
      <c r="L40">
        <v>27</v>
      </c>
      <c r="M40">
        <v>27</v>
      </c>
      <c r="N40">
        <f t="shared" si="1"/>
        <v>0</v>
      </c>
      <c r="O40">
        <v>27</v>
      </c>
      <c r="P40">
        <f t="shared" si="2"/>
        <v>0</v>
      </c>
      <c r="Q40">
        <v>26</v>
      </c>
      <c r="R40">
        <f t="shared" si="3"/>
        <v>1</v>
      </c>
      <c r="S40">
        <v>140</v>
      </c>
      <c r="T40">
        <v>210</v>
      </c>
      <c r="U40" t="s">
        <v>37</v>
      </c>
      <c r="V40" t="s">
        <v>38</v>
      </c>
      <c r="W40">
        <v>100</v>
      </c>
      <c r="X40" t="s">
        <v>39</v>
      </c>
      <c r="Y40">
        <v>1450</v>
      </c>
      <c r="Z40" s="2" t="s">
        <v>40</v>
      </c>
      <c r="AA40">
        <v>5</v>
      </c>
      <c r="AB40" t="s">
        <v>41</v>
      </c>
      <c r="AC40" t="s">
        <v>38</v>
      </c>
      <c r="AD40">
        <v>6</v>
      </c>
      <c r="AE40" t="s">
        <v>44</v>
      </c>
      <c r="AF40">
        <v>4</v>
      </c>
      <c r="AG40">
        <v>1</v>
      </c>
      <c r="AH40">
        <v>3</v>
      </c>
      <c r="AI40">
        <v>1</v>
      </c>
    </row>
    <row r="41" ht="28.8" spans="1:35">
      <c r="A41">
        <v>39</v>
      </c>
      <c r="B41" t="s">
        <v>33</v>
      </c>
      <c r="C41">
        <v>66</v>
      </c>
      <c r="D41">
        <v>161</v>
      </c>
      <c r="E41">
        <v>65</v>
      </c>
      <c r="F41">
        <f t="shared" si="0"/>
        <v>25.0761930481077</v>
      </c>
      <c r="G41" t="s">
        <v>114</v>
      </c>
      <c r="H41">
        <v>3</v>
      </c>
      <c r="I41" t="s">
        <v>59</v>
      </c>
      <c r="J41">
        <v>3</v>
      </c>
      <c r="K41" t="s">
        <v>80</v>
      </c>
      <c r="L41">
        <v>28</v>
      </c>
      <c r="M41">
        <v>27</v>
      </c>
      <c r="N41">
        <f t="shared" si="1"/>
        <v>1</v>
      </c>
      <c r="O41">
        <v>29</v>
      </c>
      <c r="P41">
        <f t="shared" si="2"/>
        <v>-1</v>
      </c>
      <c r="Q41">
        <v>28</v>
      </c>
      <c r="R41">
        <f t="shared" si="3"/>
        <v>0</v>
      </c>
      <c r="S41">
        <v>130</v>
      </c>
      <c r="T41">
        <v>180</v>
      </c>
      <c r="U41" t="s">
        <v>37</v>
      </c>
      <c r="V41" t="s">
        <v>38</v>
      </c>
      <c r="W41">
        <v>50</v>
      </c>
      <c r="X41" t="s">
        <v>39</v>
      </c>
      <c r="Y41">
        <v>1600</v>
      </c>
      <c r="Z41" s="3" t="s">
        <v>67</v>
      </c>
      <c r="AA41">
        <v>2</v>
      </c>
      <c r="AB41" t="s">
        <v>41</v>
      </c>
      <c r="AC41" t="s">
        <v>38</v>
      </c>
      <c r="AD41">
        <v>7</v>
      </c>
      <c r="AE41" t="s">
        <v>44</v>
      </c>
      <c r="AF41">
        <v>4</v>
      </c>
      <c r="AG41">
        <v>1</v>
      </c>
      <c r="AH41">
        <v>2</v>
      </c>
      <c r="AI41">
        <v>1</v>
      </c>
    </row>
    <row r="42" ht="28.8" spans="1:35">
      <c r="A42">
        <v>40</v>
      </c>
      <c r="B42" t="s">
        <v>45</v>
      </c>
      <c r="C42">
        <v>68</v>
      </c>
      <c r="D42">
        <v>154</v>
      </c>
      <c r="E42">
        <v>65</v>
      </c>
      <c r="F42">
        <f t="shared" si="0"/>
        <v>27.4076572777871</v>
      </c>
      <c r="G42" t="s">
        <v>65</v>
      </c>
      <c r="H42">
        <v>3</v>
      </c>
      <c r="I42" t="s">
        <v>35</v>
      </c>
      <c r="J42">
        <v>3</v>
      </c>
      <c r="K42" t="s">
        <v>115</v>
      </c>
      <c r="L42">
        <v>25</v>
      </c>
      <c r="M42">
        <v>22</v>
      </c>
      <c r="N42">
        <f t="shared" si="1"/>
        <v>3</v>
      </c>
      <c r="O42">
        <v>24</v>
      </c>
      <c r="P42">
        <f t="shared" si="2"/>
        <v>1</v>
      </c>
      <c r="Q42">
        <v>25</v>
      </c>
      <c r="R42">
        <f t="shared" si="3"/>
        <v>0</v>
      </c>
      <c r="S42">
        <v>135</v>
      </c>
      <c r="T42">
        <v>190</v>
      </c>
      <c r="U42" t="s">
        <v>53</v>
      </c>
      <c r="V42" t="s">
        <v>38</v>
      </c>
      <c r="W42">
        <v>50</v>
      </c>
      <c r="X42" t="s">
        <v>39</v>
      </c>
      <c r="Y42">
        <v>1700</v>
      </c>
      <c r="Z42" s="3" t="s">
        <v>67</v>
      </c>
      <c r="AA42">
        <v>5</v>
      </c>
      <c r="AB42" t="s">
        <v>41</v>
      </c>
      <c r="AC42" t="s">
        <v>38</v>
      </c>
      <c r="AD42">
        <v>10</v>
      </c>
      <c r="AE42" t="s">
        <v>44</v>
      </c>
      <c r="AF42">
        <v>9</v>
      </c>
      <c r="AG42">
        <v>2</v>
      </c>
      <c r="AH42">
        <v>5</v>
      </c>
      <c r="AI42">
        <v>5</v>
      </c>
    </row>
    <row r="43" spans="1:35">
      <c r="A43">
        <v>41</v>
      </c>
      <c r="B43" t="s">
        <v>33</v>
      </c>
      <c r="C43">
        <v>74</v>
      </c>
      <c r="D43">
        <v>166</v>
      </c>
      <c r="E43">
        <v>62</v>
      </c>
      <c r="F43">
        <f t="shared" si="0"/>
        <v>22.4996371026274</v>
      </c>
      <c r="G43" t="s">
        <v>116</v>
      </c>
      <c r="H43">
        <v>3</v>
      </c>
      <c r="I43" t="s">
        <v>59</v>
      </c>
      <c r="J43">
        <v>3</v>
      </c>
      <c r="K43" t="s">
        <v>117</v>
      </c>
      <c r="L43">
        <v>27</v>
      </c>
      <c r="M43">
        <v>26</v>
      </c>
      <c r="N43">
        <f t="shared" si="1"/>
        <v>1</v>
      </c>
      <c r="O43">
        <v>27</v>
      </c>
      <c r="P43">
        <f t="shared" si="2"/>
        <v>0</v>
      </c>
      <c r="Q43">
        <v>27</v>
      </c>
      <c r="R43">
        <f t="shared" si="3"/>
        <v>0</v>
      </c>
      <c r="S43">
        <v>155</v>
      </c>
      <c r="T43">
        <v>200</v>
      </c>
      <c r="U43" t="s">
        <v>53</v>
      </c>
      <c r="V43" t="s">
        <v>38</v>
      </c>
      <c r="W43">
        <v>200</v>
      </c>
      <c r="X43" t="s">
        <v>39</v>
      </c>
      <c r="Y43">
        <v>1900</v>
      </c>
      <c r="Z43" s="2" t="s">
        <v>40</v>
      </c>
      <c r="AA43">
        <v>4</v>
      </c>
      <c r="AB43" t="s">
        <v>118</v>
      </c>
      <c r="AC43" t="s">
        <v>38</v>
      </c>
      <c r="AD43">
        <v>7</v>
      </c>
      <c r="AE43" t="s">
        <v>44</v>
      </c>
      <c r="AF43">
        <v>5</v>
      </c>
      <c r="AG43">
        <v>1</v>
      </c>
      <c r="AH43">
        <v>2</v>
      </c>
      <c r="AI43">
        <v>2</v>
      </c>
    </row>
    <row r="44" spans="1:35">
      <c r="A44">
        <v>42</v>
      </c>
      <c r="B44" t="s">
        <v>33</v>
      </c>
      <c r="C44">
        <v>67</v>
      </c>
      <c r="D44">
        <v>156</v>
      </c>
      <c r="E44">
        <v>63</v>
      </c>
      <c r="F44">
        <f t="shared" si="0"/>
        <v>25.887573964497</v>
      </c>
      <c r="G44" t="s">
        <v>94</v>
      </c>
      <c r="H44">
        <v>3</v>
      </c>
      <c r="I44" t="s">
        <v>35</v>
      </c>
      <c r="J44">
        <v>3</v>
      </c>
      <c r="K44" t="s">
        <v>80</v>
      </c>
      <c r="L44">
        <v>26</v>
      </c>
      <c r="M44">
        <v>25</v>
      </c>
      <c r="N44">
        <f t="shared" si="1"/>
        <v>1</v>
      </c>
      <c r="O44">
        <v>26</v>
      </c>
      <c r="P44">
        <f t="shared" si="2"/>
        <v>0</v>
      </c>
      <c r="Q44">
        <v>26</v>
      </c>
      <c r="R44">
        <f t="shared" si="3"/>
        <v>0</v>
      </c>
      <c r="S44">
        <v>165</v>
      </c>
      <c r="T44">
        <v>210</v>
      </c>
      <c r="U44" t="s">
        <v>53</v>
      </c>
      <c r="V44" t="s">
        <v>38</v>
      </c>
      <c r="W44">
        <v>100</v>
      </c>
      <c r="X44" t="s">
        <v>39</v>
      </c>
      <c r="Y44">
        <v>2000</v>
      </c>
      <c r="Z44" s="2" t="s">
        <v>40</v>
      </c>
      <c r="AA44">
        <v>2</v>
      </c>
      <c r="AB44" t="s">
        <v>38</v>
      </c>
      <c r="AC44" t="s">
        <v>38</v>
      </c>
      <c r="AD44">
        <v>7</v>
      </c>
      <c r="AE44" t="s">
        <v>44</v>
      </c>
      <c r="AF44">
        <v>5</v>
      </c>
      <c r="AG44">
        <v>1</v>
      </c>
      <c r="AH44">
        <v>2</v>
      </c>
      <c r="AI44">
        <v>1</v>
      </c>
    </row>
    <row r="45" spans="1:35">
      <c r="A45">
        <v>43</v>
      </c>
      <c r="B45" t="s">
        <v>45</v>
      </c>
      <c r="C45">
        <v>79</v>
      </c>
      <c r="D45">
        <v>145</v>
      </c>
      <c r="E45">
        <v>43</v>
      </c>
      <c r="F45">
        <f t="shared" si="0"/>
        <v>20.4518430439952</v>
      </c>
      <c r="G45" t="s">
        <v>119</v>
      </c>
      <c r="H45">
        <v>4</v>
      </c>
      <c r="I45" t="s">
        <v>47</v>
      </c>
      <c r="J45">
        <v>3</v>
      </c>
      <c r="K45" t="s">
        <v>76</v>
      </c>
      <c r="L45">
        <v>24</v>
      </c>
      <c r="M45">
        <v>21</v>
      </c>
      <c r="N45">
        <f t="shared" si="1"/>
        <v>3</v>
      </c>
      <c r="O45">
        <v>23</v>
      </c>
      <c r="P45">
        <f t="shared" si="2"/>
        <v>1</v>
      </c>
      <c r="Q45">
        <v>23</v>
      </c>
      <c r="R45">
        <f t="shared" si="3"/>
        <v>1</v>
      </c>
      <c r="S45">
        <v>180</v>
      </c>
      <c r="T45">
        <v>240</v>
      </c>
      <c r="U45" t="s">
        <v>53</v>
      </c>
      <c r="V45" t="s">
        <v>38</v>
      </c>
      <c r="W45">
        <v>100</v>
      </c>
      <c r="X45" t="s">
        <v>39</v>
      </c>
      <c r="Y45">
        <v>1700</v>
      </c>
      <c r="Z45" s="2" t="s">
        <v>40</v>
      </c>
      <c r="AA45">
        <v>5</v>
      </c>
      <c r="AB45" t="s">
        <v>41</v>
      </c>
      <c r="AC45" t="s">
        <v>38</v>
      </c>
      <c r="AD45">
        <v>8</v>
      </c>
      <c r="AE45" t="s">
        <v>49</v>
      </c>
      <c r="AF45">
        <v>12</v>
      </c>
      <c r="AG45">
        <v>3</v>
      </c>
      <c r="AH45">
        <v>6</v>
      </c>
      <c r="AI45">
        <v>5</v>
      </c>
    </row>
    <row r="46" spans="1:35">
      <c r="A46">
        <v>44</v>
      </c>
      <c r="B46" t="s">
        <v>45</v>
      </c>
      <c r="C46">
        <v>68</v>
      </c>
      <c r="D46">
        <v>150</v>
      </c>
      <c r="E46">
        <v>60</v>
      </c>
      <c r="F46">
        <f t="shared" si="0"/>
        <v>26.6666666666667</v>
      </c>
      <c r="G46" t="s">
        <v>120</v>
      </c>
      <c r="H46">
        <v>3</v>
      </c>
      <c r="I46" t="s">
        <v>59</v>
      </c>
      <c r="J46">
        <v>3</v>
      </c>
      <c r="K46" t="s">
        <v>80</v>
      </c>
      <c r="L46">
        <v>27</v>
      </c>
      <c r="M46">
        <v>26</v>
      </c>
      <c r="N46">
        <f t="shared" si="1"/>
        <v>1</v>
      </c>
      <c r="O46">
        <v>27</v>
      </c>
      <c r="P46">
        <f t="shared" si="2"/>
        <v>0</v>
      </c>
      <c r="Q46">
        <v>27</v>
      </c>
      <c r="R46">
        <f t="shared" si="3"/>
        <v>0</v>
      </c>
      <c r="S46">
        <v>180</v>
      </c>
      <c r="T46">
        <v>240</v>
      </c>
      <c r="U46" t="s">
        <v>53</v>
      </c>
      <c r="V46" t="s">
        <v>38</v>
      </c>
      <c r="W46">
        <v>30</v>
      </c>
      <c r="X46" t="s">
        <v>39</v>
      </c>
      <c r="Y46">
        <v>1600</v>
      </c>
      <c r="Z46" s="2" t="s">
        <v>40</v>
      </c>
      <c r="AA46">
        <v>3</v>
      </c>
      <c r="AB46" t="s">
        <v>41</v>
      </c>
      <c r="AC46" t="s">
        <v>38</v>
      </c>
      <c r="AD46">
        <v>7</v>
      </c>
      <c r="AE46" t="s">
        <v>44</v>
      </c>
      <c r="AF46">
        <v>6</v>
      </c>
      <c r="AG46">
        <v>1</v>
      </c>
      <c r="AH46">
        <v>2</v>
      </c>
      <c r="AI46">
        <v>2</v>
      </c>
    </row>
    <row r="47" spans="1:35">
      <c r="A47">
        <v>45</v>
      </c>
      <c r="B47" t="s">
        <v>33</v>
      </c>
      <c r="C47">
        <v>70</v>
      </c>
      <c r="D47">
        <v>159</v>
      </c>
      <c r="E47">
        <v>65</v>
      </c>
      <c r="F47">
        <f t="shared" si="0"/>
        <v>25.711008267078</v>
      </c>
      <c r="G47" t="s">
        <v>121</v>
      </c>
      <c r="H47">
        <v>3</v>
      </c>
      <c r="I47" t="s">
        <v>35</v>
      </c>
      <c r="J47">
        <v>3</v>
      </c>
      <c r="K47" t="s">
        <v>122</v>
      </c>
      <c r="L47">
        <v>24</v>
      </c>
      <c r="M47">
        <v>21</v>
      </c>
      <c r="N47">
        <f t="shared" si="1"/>
        <v>3</v>
      </c>
      <c r="O47">
        <v>24</v>
      </c>
      <c r="P47">
        <f t="shared" si="2"/>
        <v>0</v>
      </c>
      <c r="Q47">
        <v>24</v>
      </c>
      <c r="R47">
        <f t="shared" si="3"/>
        <v>0</v>
      </c>
      <c r="S47">
        <v>170</v>
      </c>
      <c r="T47">
        <v>240</v>
      </c>
      <c r="U47" t="s">
        <v>53</v>
      </c>
      <c r="V47" t="s">
        <v>38</v>
      </c>
      <c r="W47">
        <v>50</v>
      </c>
      <c r="X47" t="s">
        <v>39</v>
      </c>
      <c r="Y47">
        <v>2000</v>
      </c>
      <c r="Z47" s="2" t="s">
        <v>40</v>
      </c>
      <c r="AA47">
        <v>4</v>
      </c>
      <c r="AB47" t="s">
        <v>41</v>
      </c>
      <c r="AC47" t="s">
        <v>38</v>
      </c>
      <c r="AD47">
        <v>9</v>
      </c>
      <c r="AE47" t="s">
        <v>44</v>
      </c>
      <c r="AF47">
        <v>10</v>
      </c>
      <c r="AG47">
        <v>3</v>
      </c>
      <c r="AH47">
        <v>6</v>
      </c>
      <c r="AI47">
        <v>5</v>
      </c>
    </row>
    <row r="48" spans="1:35">
      <c r="A48">
        <v>46</v>
      </c>
      <c r="B48" t="s">
        <v>33</v>
      </c>
      <c r="C48">
        <v>81</v>
      </c>
      <c r="D48">
        <v>166</v>
      </c>
      <c r="E48">
        <v>62</v>
      </c>
      <c r="F48">
        <f t="shared" si="0"/>
        <v>22.4996371026274</v>
      </c>
      <c r="G48" t="s">
        <v>113</v>
      </c>
      <c r="H48">
        <v>3</v>
      </c>
      <c r="I48" t="s">
        <v>51</v>
      </c>
      <c r="J48">
        <v>3</v>
      </c>
      <c r="K48" t="s">
        <v>88</v>
      </c>
      <c r="L48">
        <v>28</v>
      </c>
      <c r="M48">
        <v>28</v>
      </c>
      <c r="N48">
        <f t="shared" si="1"/>
        <v>0</v>
      </c>
      <c r="O48">
        <v>28</v>
      </c>
      <c r="P48">
        <f t="shared" si="2"/>
        <v>0</v>
      </c>
      <c r="Q48">
        <v>28</v>
      </c>
      <c r="R48">
        <f t="shared" si="3"/>
        <v>0</v>
      </c>
      <c r="S48">
        <v>150</v>
      </c>
      <c r="T48">
        <v>190</v>
      </c>
      <c r="U48" t="s">
        <v>37</v>
      </c>
      <c r="V48" t="s">
        <v>38</v>
      </c>
      <c r="W48">
        <v>200</v>
      </c>
      <c r="X48" t="s">
        <v>39</v>
      </c>
      <c r="Y48">
        <v>1500</v>
      </c>
      <c r="Z48" s="2" t="s">
        <v>40</v>
      </c>
      <c r="AA48">
        <v>3</v>
      </c>
      <c r="AB48" t="s">
        <v>41</v>
      </c>
      <c r="AC48" t="s">
        <v>38</v>
      </c>
      <c r="AD48">
        <v>8</v>
      </c>
      <c r="AE48" t="s">
        <v>44</v>
      </c>
      <c r="AF48">
        <v>5</v>
      </c>
      <c r="AG48">
        <v>1</v>
      </c>
      <c r="AH48">
        <v>3</v>
      </c>
      <c r="AI48">
        <v>3</v>
      </c>
    </row>
    <row r="49" spans="1:35">
      <c r="A49">
        <v>47</v>
      </c>
      <c r="B49" t="s">
        <v>33</v>
      </c>
      <c r="C49">
        <v>79</v>
      </c>
      <c r="D49">
        <v>172</v>
      </c>
      <c r="E49">
        <v>75</v>
      </c>
      <c r="F49">
        <f t="shared" si="0"/>
        <v>25.3515413737155</v>
      </c>
      <c r="G49" t="s">
        <v>123</v>
      </c>
      <c r="H49">
        <v>3</v>
      </c>
      <c r="I49" t="s">
        <v>59</v>
      </c>
      <c r="J49">
        <v>3</v>
      </c>
      <c r="K49" t="s">
        <v>73</v>
      </c>
      <c r="L49">
        <v>26</v>
      </c>
      <c r="M49">
        <v>26</v>
      </c>
      <c r="N49">
        <f t="shared" si="1"/>
        <v>0</v>
      </c>
      <c r="O49">
        <v>26</v>
      </c>
      <c r="P49">
        <f t="shared" si="2"/>
        <v>0</v>
      </c>
      <c r="Q49">
        <v>26</v>
      </c>
      <c r="R49">
        <f t="shared" si="3"/>
        <v>0</v>
      </c>
      <c r="S49">
        <v>140</v>
      </c>
      <c r="T49">
        <v>220</v>
      </c>
      <c r="U49" t="s">
        <v>37</v>
      </c>
      <c r="V49" t="s">
        <v>38</v>
      </c>
      <c r="W49">
        <v>200</v>
      </c>
      <c r="X49" t="s">
        <v>39</v>
      </c>
      <c r="Y49">
        <v>1100</v>
      </c>
      <c r="Z49" s="2" t="s">
        <v>40</v>
      </c>
      <c r="AA49">
        <v>5</v>
      </c>
      <c r="AB49" t="s">
        <v>41</v>
      </c>
      <c r="AC49" t="s">
        <v>38</v>
      </c>
      <c r="AD49">
        <v>7</v>
      </c>
      <c r="AE49" t="s">
        <v>44</v>
      </c>
      <c r="AF49">
        <v>6</v>
      </c>
      <c r="AG49">
        <v>1</v>
      </c>
      <c r="AH49">
        <v>2</v>
      </c>
      <c r="AI49">
        <v>2</v>
      </c>
    </row>
    <row r="50" spans="1:35">
      <c r="A50">
        <v>48</v>
      </c>
      <c r="B50" t="s">
        <v>33</v>
      </c>
      <c r="C50">
        <v>86</v>
      </c>
      <c r="D50">
        <v>163</v>
      </c>
      <c r="E50">
        <v>70</v>
      </c>
      <c r="F50">
        <f t="shared" si="0"/>
        <v>26.346494034401</v>
      </c>
      <c r="G50" t="s">
        <v>124</v>
      </c>
      <c r="H50">
        <v>4</v>
      </c>
      <c r="I50" t="s">
        <v>59</v>
      </c>
      <c r="J50">
        <v>3</v>
      </c>
      <c r="K50" t="s">
        <v>73</v>
      </c>
      <c r="L50">
        <v>24</v>
      </c>
      <c r="M50">
        <v>21</v>
      </c>
      <c r="N50">
        <f t="shared" si="1"/>
        <v>3</v>
      </c>
      <c r="O50">
        <v>23</v>
      </c>
      <c r="P50">
        <f t="shared" si="2"/>
        <v>1</v>
      </c>
      <c r="Q50">
        <v>21</v>
      </c>
      <c r="R50">
        <f t="shared" si="3"/>
        <v>3</v>
      </c>
      <c r="S50">
        <v>150</v>
      </c>
      <c r="T50">
        <v>215</v>
      </c>
      <c r="U50" t="s">
        <v>37</v>
      </c>
      <c r="V50" t="s">
        <v>38</v>
      </c>
      <c r="W50">
        <v>100</v>
      </c>
      <c r="X50" t="s">
        <v>39</v>
      </c>
      <c r="Y50">
        <v>1200</v>
      </c>
      <c r="Z50" s="2" t="s">
        <v>40</v>
      </c>
      <c r="AA50">
        <v>5</v>
      </c>
      <c r="AB50" t="s">
        <v>41</v>
      </c>
      <c r="AC50" t="s">
        <v>38</v>
      </c>
      <c r="AD50">
        <v>6</v>
      </c>
      <c r="AE50" t="s">
        <v>44</v>
      </c>
      <c r="AF50">
        <v>5</v>
      </c>
      <c r="AG50">
        <v>1</v>
      </c>
      <c r="AH50">
        <v>3</v>
      </c>
      <c r="AI50">
        <v>1</v>
      </c>
    </row>
    <row r="51" spans="1:35">
      <c r="A51">
        <v>49</v>
      </c>
      <c r="B51" t="s">
        <v>33</v>
      </c>
      <c r="C51">
        <v>69</v>
      </c>
      <c r="D51">
        <v>174</v>
      </c>
      <c r="E51">
        <v>68</v>
      </c>
      <c r="F51">
        <f t="shared" si="0"/>
        <v>22.4600343506408</v>
      </c>
      <c r="G51" t="s">
        <v>123</v>
      </c>
      <c r="H51">
        <v>3</v>
      </c>
      <c r="I51" t="s">
        <v>35</v>
      </c>
      <c r="J51">
        <v>3</v>
      </c>
      <c r="K51" t="s">
        <v>104</v>
      </c>
      <c r="L51">
        <v>25</v>
      </c>
      <c r="M51">
        <v>25</v>
      </c>
      <c r="N51">
        <f t="shared" si="1"/>
        <v>0</v>
      </c>
      <c r="O51">
        <v>25</v>
      </c>
      <c r="P51">
        <f t="shared" si="2"/>
        <v>0</v>
      </c>
      <c r="Q51">
        <v>25</v>
      </c>
      <c r="R51">
        <f t="shared" si="3"/>
        <v>0</v>
      </c>
      <c r="S51">
        <v>185</v>
      </c>
      <c r="T51">
        <v>240</v>
      </c>
      <c r="U51" t="s">
        <v>53</v>
      </c>
      <c r="V51" t="s">
        <v>38</v>
      </c>
      <c r="W51">
        <v>100</v>
      </c>
      <c r="X51" t="s">
        <v>39</v>
      </c>
      <c r="Y51">
        <v>2000</v>
      </c>
      <c r="Z51" s="2" t="s">
        <v>40</v>
      </c>
      <c r="AA51">
        <v>6</v>
      </c>
      <c r="AB51" t="s">
        <v>38</v>
      </c>
      <c r="AC51" t="s">
        <v>38</v>
      </c>
      <c r="AD51">
        <v>10</v>
      </c>
      <c r="AE51" t="s">
        <v>49</v>
      </c>
      <c r="AF51">
        <v>10</v>
      </c>
      <c r="AG51">
        <v>5</v>
      </c>
      <c r="AH51">
        <v>11</v>
      </c>
      <c r="AI51">
        <v>5</v>
      </c>
    </row>
    <row r="52" spans="1:35">
      <c r="A52">
        <v>50</v>
      </c>
      <c r="B52" t="s">
        <v>45</v>
      </c>
      <c r="C52">
        <v>74</v>
      </c>
      <c r="D52">
        <v>149</v>
      </c>
      <c r="E52">
        <v>50</v>
      </c>
      <c r="F52">
        <f t="shared" si="0"/>
        <v>22.5215080401784</v>
      </c>
      <c r="G52" t="s">
        <v>125</v>
      </c>
      <c r="H52">
        <v>3</v>
      </c>
      <c r="I52" t="s">
        <v>47</v>
      </c>
      <c r="J52">
        <v>3</v>
      </c>
      <c r="K52" t="s">
        <v>126</v>
      </c>
      <c r="L52">
        <v>21</v>
      </c>
      <c r="M52">
        <v>21</v>
      </c>
      <c r="N52">
        <f t="shared" si="1"/>
        <v>0</v>
      </c>
      <c r="O52">
        <v>21</v>
      </c>
      <c r="P52">
        <f t="shared" si="2"/>
        <v>0</v>
      </c>
      <c r="Q52">
        <v>22</v>
      </c>
      <c r="R52">
        <f t="shared" si="3"/>
        <v>-1</v>
      </c>
      <c r="S52">
        <v>150</v>
      </c>
      <c r="T52">
        <v>200</v>
      </c>
      <c r="U52" t="s">
        <v>37</v>
      </c>
      <c r="V52" t="s">
        <v>38</v>
      </c>
      <c r="W52">
        <v>30</v>
      </c>
      <c r="X52" t="s">
        <v>39</v>
      </c>
      <c r="Y52">
        <v>1300</v>
      </c>
      <c r="Z52" s="2" t="s">
        <v>40</v>
      </c>
      <c r="AA52">
        <v>3</v>
      </c>
      <c r="AB52" t="s">
        <v>41</v>
      </c>
      <c r="AC52" t="s">
        <v>38</v>
      </c>
      <c r="AD52">
        <v>6</v>
      </c>
      <c r="AE52" t="s">
        <v>44</v>
      </c>
      <c r="AF52">
        <v>3</v>
      </c>
      <c r="AG52">
        <v>1</v>
      </c>
      <c r="AH52">
        <v>2</v>
      </c>
      <c r="AI52">
        <v>2</v>
      </c>
    </row>
  </sheetData>
  <mergeCells count="1">
    <mergeCell ref="A1:Z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2"/>
  <sheetViews>
    <sheetView tabSelected="1" topLeftCell="N1" workbookViewId="0">
      <selection activeCell="AH2" sqref="AH2"/>
    </sheetView>
  </sheetViews>
  <sheetFormatPr defaultColWidth="9" defaultRowHeight="14.4"/>
  <sheetData>
    <row r="1" spans="1:31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13</v>
      </c>
      <c r="P2" t="s">
        <v>15</v>
      </c>
      <c r="Q2" t="s">
        <v>13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128</v>
      </c>
      <c r="AD2" t="s">
        <v>129</v>
      </c>
      <c r="AE2" t="s">
        <v>29</v>
      </c>
      <c r="AF2" t="s">
        <v>130</v>
      </c>
      <c r="AG2" t="s">
        <v>31</v>
      </c>
      <c r="AH2" t="s">
        <v>32</v>
      </c>
    </row>
    <row r="3" spans="1:34">
      <c r="A3" t="s">
        <v>33</v>
      </c>
      <c r="B3">
        <v>78</v>
      </c>
      <c r="C3">
        <v>155</v>
      </c>
      <c r="D3">
        <v>47</v>
      </c>
      <c r="E3">
        <v>19.5629552549428</v>
      </c>
      <c r="F3" t="s">
        <v>131</v>
      </c>
      <c r="G3">
        <v>3</v>
      </c>
      <c r="H3" t="s">
        <v>47</v>
      </c>
      <c r="I3">
        <v>3</v>
      </c>
      <c r="J3" t="s">
        <v>80</v>
      </c>
      <c r="K3">
        <v>22</v>
      </c>
      <c r="L3">
        <v>18</v>
      </c>
      <c r="M3">
        <f t="shared" ref="M3:M52" si="0">K3-L3</f>
        <v>4</v>
      </c>
      <c r="N3">
        <v>20</v>
      </c>
      <c r="O3">
        <f t="shared" ref="O3:O52" si="1">K3-N3</f>
        <v>2</v>
      </c>
      <c r="P3">
        <v>22</v>
      </c>
      <c r="Q3">
        <f t="shared" ref="Q3:Q52" si="2">K3-P3</f>
        <v>0</v>
      </c>
      <c r="R3">
        <v>120</v>
      </c>
      <c r="S3">
        <v>140</v>
      </c>
      <c r="T3" t="s">
        <v>37</v>
      </c>
      <c r="U3" t="s">
        <v>38</v>
      </c>
      <c r="V3">
        <v>10</v>
      </c>
      <c r="W3" t="s">
        <v>39</v>
      </c>
      <c r="X3">
        <v>1100</v>
      </c>
      <c r="Y3" s="2" t="s">
        <v>40</v>
      </c>
      <c r="Z3">
        <v>3</v>
      </c>
      <c r="AA3" t="s">
        <v>38</v>
      </c>
      <c r="AB3" t="s">
        <v>38</v>
      </c>
      <c r="AC3">
        <v>7</v>
      </c>
      <c r="AD3" t="s">
        <v>44</v>
      </c>
      <c r="AE3">
        <v>7</v>
      </c>
      <c r="AF3">
        <v>1</v>
      </c>
      <c r="AG3">
        <v>3</v>
      </c>
      <c r="AH3">
        <v>2</v>
      </c>
    </row>
    <row r="4" spans="1:34">
      <c r="A4" t="s">
        <v>33</v>
      </c>
      <c r="B4">
        <v>69</v>
      </c>
      <c r="C4">
        <v>155</v>
      </c>
      <c r="D4">
        <v>60</v>
      </c>
      <c r="E4">
        <v>24.9739854318418</v>
      </c>
      <c r="F4" t="s">
        <v>132</v>
      </c>
      <c r="G4">
        <v>3</v>
      </c>
      <c r="H4" t="s">
        <v>59</v>
      </c>
      <c r="I4">
        <v>3</v>
      </c>
      <c r="J4" t="s">
        <v>36</v>
      </c>
      <c r="K4">
        <v>25</v>
      </c>
      <c r="L4">
        <v>24</v>
      </c>
      <c r="M4">
        <f t="shared" si="0"/>
        <v>1</v>
      </c>
      <c r="N4">
        <v>25</v>
      </c>
      <c r="O4">
        <f t="shared" si="1"/>
        <v>0</v>
      </c>
      <c r="P4">
        <v>25</v>
      </c>
      <c r="Q4">
        <f t="shared" si="2"/>
        <v>0</v>
      </c>
      <c r="R4">
        <v>157</v>
      </c>
      <c r="S4">
        <v>210</v>
      </c>
      <c r="T4" t="s">
        <v>53</v>
      </c>
      <c r="U4" t="s">
        <v>38</v>
      </c>
      <c r="V4">
        <v>100</v>
      </c>
      <c r="W4" t="s">
        <v>39</v>
      </c>
      <c r="X4">
        <v>2200</v>
      </c>
      <c r="Y4" s="2" t="s">
        <v>40</v>
      </c>
      <c r="Z4">
        <v>5</v>
      </c>
      <c r="AA4" t="s">
        <v>41</v>
      </c>
      <c r="AB4" t="s">
        <v>38</v>
      </c>
      <c r="AC4">
        <v>10</v>
      </c>
      <c r="AD4" t="s">
        <v>49</v>
      </c>
      <c r="AE4">
        <v>10</v>
      </c>
      <c r="AF4">
        <v>2</v>
      </c>
      <c r="AG4">
        <v>4</v>
      </c>
      <c r="AH4">
        <v>4</v>
      </c>
    </row>
    <row r="5" ht="28.8" spans="1:34">
      <c r="A5" t="s">
        <v>45</v>
      </c>
      <c r="B5">
        <v>66</v>
      </c>
      <c r="C5">
        <v>150</v>
      </c>
      <c r="D5">
        <v>61</v>
      </c>
      <c r="E5">
        <v>27.1111111111111</v>
      </c>
      <c r="F5" t="s">
        <v>133</v>
      </c>
      <c r="G5">
        <v>3</v>
      </c>
      <c r="H5" t="s">
        <v>47</v>
      </c>
      <c r="I5">
        <v>2</v>
      </c>
      <c r="J5" t="s">
        <v>80</v>
      </c>
      <c r="K5">
        <v>27</v>
      </c>
      <c r="L5">
        <v>27</v>
      </c>
      <c r="M5">
        <f t="shared" si="0"/>
        <v>0</v>
      </c>
      <c r="N5">
        <v>27</v>
      </c>
      <c r="O5">
        <f t="shared" si="1"/>
        <v>0</v>
      </c>
      <c r="P5">
        <v>27</v>
      </c>
      <c r="Q5">
        <f t="shared" si="2"/>
        <v>0</v>
      </c>
      <c r="R5">
        <v>120</v>
      </c>
      <c r="S5">
        <v>150</v>
      </c>
      <c r="T5" t="s">
        <v>53</v>
      </c>
      <c r="U5" t="s">
        <v>38</v>
      </c>
      <c r="V5">
        <v>30</v>
      </c>
      <c r="W5" t="s">
        <v>39</v>
      </c>
      <c r="X5">
        <v>600</v>
      </c>
      <c r="Y5" s="3" t="s">
        <v>67</v>
      </c>
      <c r="Z5">
        <v>2</v>
      </c>
      <c r="AA5" t="s">
        <v>38</v>
      </c>
      <c r="AB5" t="s">
        <v>38</v>
      </c>
      <c r="AC5">
        <v>7</v>
      </c>
      <c r="AD5" t="s">
        <v>44</v>
      </c>
      <c r="AE5">
        <v>6</v>
      </c>
      <c r="AF5">
        <v>1</v>
      </c>
      <c r="AG5">
        <v>3</v>
      </c>
      <c r="AH5">
        <v>3</v>
      </c>
    </row>
    <row r="6" spans="1:34">
      <c r="A6" t="s">
        <v>33</v>
      </c>
      <c r="B6">
        <v>78</v>
      </c>
      <c r="C6">
        <v>160</v>
      </c>
      <c r="D6">
        <v>69</v>
      </c>
      <c r="E6">
        <f>D6/(C6%*C6%)</f>
        <v>26.953125</v>
      </c>
      <c r="F6" t="s">
        <v>134</v>
      </c>
      <c r="G6">
        <v>4</v>
      </c>
      <c r="H6" t="s">
        <v>47</v>
      </c>
      <c r="I6">
        <v>3</v>
      </c>
      <c r="J6" t="s">
        <v>66</v>
      </c>
      <c r="K6">
        <v>25</v>
      </c>
      <c r="L6">
        <v>24</v>
      </c>
      <c r="M6">
        <f t="shared" si="0"/>
        <v>1</v>
      </c>
      <c r="N6">
        <v>24</v>
      </c>
      <c r="O6">
        <f t="shared" si="1"/>
        <v>1</v>
      </c>
      <c r="P6">
        <v>25</v>
      </c>
      <c r="Q6">
        <f t="shared" si="2"/>
        <v>0</v>
      </c>
      <c r="R6">
        <v>120</v>
      </c>
      <c r="S6">
        <v>160</v>
      </c>
      <c r="T6" t="s">
        <v>37</v>
      </c>
      <c r="U6" t="s">
        <v>38</v>
      </c>
      <c r="V6">
        <v>5</v>
      </c>
      <c r="W6" t="s">
        <v>39</v>
      </c>
      <c r="X6">
        <v>1000</v>
      </c>
      <c r="Y6" s="4" t="s">
        <v>38</v>
      </c>
      <c r="Z6">
        <v>6</v>
      </c>
      <c r="AA6" t="s">
        <v>38</v>
      </c>
      <c r="AB6" t="s">
        <v>38</v>
      </c>
      <c r="AC6">
        <v>10</v>
      </c>
      <c r="AD6" t="s">
        <v>42</v>
      </c>
      <c r="AE6">
        <v>12</v>
      </c>
      <c r="AF6">
        <v>2</v>
      </c>
      <c r="AG6">
        <v>4</v>
      </c>
      <c r="AH6">
        <v>4</v>
      </c>
    </row>
    <row r="7" spans="1:34">
      <c r="A7" t="s">
        <v>33</v>
      </c>
      <c r="B7">
        <v>70</v>
      </c>
      <c r="C7">
        <v>165</v>
      </c>
      <c r="D7">
        <v>55</v>
      </c>
      <c r="E7">
        <v>20.2020202020202</v>
      </c>
      <c r="F7" t="s">
        <v>111</v>
      </c>
      <c r="G7">
        <v>4</v>
      </c>
      <c r="H7" t="s">
        <v>35</v>
      </c>
      <c r="I7">
        <v>3</v>
      </c>
      <c r="J7" t="s">
        <v>62</v>
      </c>
      <c r="K7">
        <v>27</v>
      </c>
      <c r="L7">
        <v>26</v>
      </c>
      <c r="M7">
        <f t="shared" si="0"/>
        <v>1</v>
      </c>
      <c r="N7">
        <v>28</v>
      </c>
      <c r="O7">
        <f t="shared" si="1"/>
        <v>-1</v>
      </c>
      <c r="P7">
        <v>27</v>
      </c>
      <c r="Q7">
        <f t="shared" si="2"/>
        <v>0</v>
      </c>
      <c r="R7">
        <v>124</v>
      </c>
      <c r="S7">
        <v>180</v>
      </c>
      <c r="T7" t="s">
        <v>37</v>
      </c>
      <c r="U7" t="s">
        <v>38</v>
      </c>
      <c r="V7">
        <v>200</v>
      </c>
      <c r="W7" t="s">
        <v>39</v>
      </c>
      <c r="X7">
        <v>1800</v>
      </c>
      <c r="Y7" s="2" t="s">
        <v>40</v>
      </c>
      <c r="Z7">
        <v>5</v>
      </c>
      <c r="AA7" t="s">
        <v>41</v>
      </c>
      <c r="AB7" t="s">
        <v>38</v>
      </c>
      <c r="AC7">
        <v>7</v>
      </c>
      <c r="AD7" t="s">
        <v>44</v>
      </c>
      <c r="AE7">
        <v>7</v>
      </c>
      <c r="AF7">
        <v>1</v>
      </c>
      <c r="AG7">
        <v>3</v>
      </c>
      <c r="AH7">
        <v>3</v>
      </c>
    </row>
    <row r="8" spans="1:34">
      <c r="A8" t="s">
        <v>45</v>
      </c>
      <c r="B8">
        <v>87</v>
      </c>
      <c r="C8">
        <v>148</v>
      </c>
      <c r="D8">
        <v>47</v>
      </c>
      <c r="E8">
        <v>21.4572680788897</v>
      </c>
      <c r="F8" t="s">
        <v>135</v>
      </c>
      <c r="G8">
        <v>4</v>
      </c>
      <c r="H8" t="s">
        <v>47</v>
      </c>
      <c r="I8">
        <v>3</v>
      </c>
      <c r="J8" t="s">
        <v>80</v>
      </c>
      <c r="K8">
        <v>26</v>
      </c>
      <c r="L8">
        <v>20</v>
      </c>
      <c r="M8">
        <f t="shared" si="0"/>
        <v>6</v>
      </c>
      <c r="N8">
        <v>22</v>
      </c>
      <c r="O8">
        <f t="shared" si="1"/>
        <v>4</v>
      </c>
      <c r="P8">
        <v>23</v>
      </c>
      <c r="Q8">
        <f t="shared" si="2"/>
        <v>3</v>
      </c>
      <c r="R8">
        <v>143</v>
      </c>
      <c r="S8">
        <v>190</v>
      </c>
      <c r="T8" t="s">
        <v>37</v>
      </c>
      <c r="U8" t="s">
        <v>38</v>
      </c>
      <c r="V8">
        <v>100</v>
      </c>
      <c r="W8" t="s">
        <v>39</v>
      </c>
      <c r="X8">
        <v>1450</v>
      </c>
      <c r="Y8" s="2" t="s">
        <v>40</v>
      </c>
      <c r="Z8">
        <v>3</v>
      </c>
      <c r="AA8" t="s">
        <v>41</v>
      </c>
      <c r="AB8" t="s">
        <v>38</v>
      </c>
      <c r="AC8">
        <v>7</v>
      </c>
      <c r="AD8" t="s">
        <v>42</v>
      </c>
      <c r="AE8">
        <v>7</v>
      </c>
      <c r="AF8">
        <v>1</v>
      </c>
      <c r="AG8">
        <v>2</v>
      </c>
      <c r="AH8">
        <v>3</v>
      </c>
    </row>
    <row r="9" ht="28.8" spans="1:34">
      <c r="A9" t="s">
        <v>33</v>
      </c>
      <c r="B9">
        <v>71</v>
      </c>
      <c r="C9">
        <v>160</v>
      </c>
      <c r="D9">
        <v>54</v>
      </c>
      <c r="E9">
        <v>21.09375</v>
      </c>
      <c r="F9" t="s">
        <v>136</v>
      </c>
      <c r="G9">
        <v>3</v>
      </c>
      <c r="H9" t="s">
        <v>59</v>
      </c>
      <c r="I9">
        <v>3</v>
      </c>
      <c r="J9" t="s">
        <v>137</v>
      </c>
      <c r="K9">
        <v>27</v>
      </c>
      <c r="L9">
        <v>24</v>
      </c>
      <c r="M9">
        <f t="shared" si="0"/>
        <v>3</v>
      </c>
      <c r="N9">
        <v>24</v>
      </c>
      <c r="O9">
        <f t="shared" si="1"/>
        <v>3</v>
      </c>
      <c r="P9">
        <v>26</v>
      </c>
      <c r="Q9">
        <f t="shared" si="2"/>
        <v>1</v>
      </c>
      <c r="R9">
        <v>178</v>
      </c>
      <c r="S9">
        <v>240</v>
      </c>
      <c r="T9" t="s">
        <v>53</v>
      </c>
      <c r="U9" t="s">
        <v>38</v>
      </c>
      <c r="V9">
        <v>400</v>
      </c>
      <c r="W9" t="s">
        <v>39</v>
      </c>
      <c r="X9">
        <v>2450</v>
      </c>
      <c r="Y9" s="3" t="s">
        <v>67</v>
      </c>
      <c r="Z9">
        <v>3</v>
      </c>
      <c r="AA9" t="s">
        <v>41</v>
      </c>
      <c r="AB9" t="s">
        <v>38</v>
      </c>
      <c r="AC9">
        <v>7</v>
      </c>
      <c r="AD9" t="s">
        <v>49</v>
      </c>
      <c r="AE9">
        <v>8</v>
      </c>
      <c r="AF9">
        <v>2</v>
      </c>
      <c r="AG9">
        <v>3</v>
      </c>
      <c r="AH9">
        <v>2</v>
      </c>
    </row>
    <row r="10" spans="1:34">
      <c r="A10" t="s">
        <v>45</v>
      </c>
      <c r="B10">
        <v>67</v>
      </c>
      <c r="C10">
        <v>160</v>
      </c>
      <c r="D10">
        <v>60</v>
      </c>
      <c r="E10">
        <v>23.4375</v>
      </c>
      <c r="F10" t="s">
        <v>138</v>
      </c>
      <c r="G10">
        <v>3</v>
      </c>
      <c r="H10" t="s">
        <v>59</v>
      </c>
      <c r="I10">
        <v>3</v>
      </c>
      <c r="J10" t="s">
        <v>139</v>
      </c>
      <c r="K10">
        <v>30</v>
      </c>
      <c r="L10">
        <v>30</v>
      </c>
      <c r="M10">
        <f t="shared" si="0"/>
        <v>0</v>
      </c>
      <c r="N10">
        <v>30</v>
      </c>
      <c r="O10">
        <f t="shared" si="1"/>
        <v>0</v>
      </c>
      <c r="P10">
        <v>30</v>
      </c>
      <c r="Q10">
        <f t="shared" si="2"/>
        <v>0</v>
      </c>
      <c r="R10">
        <v>147</v>
      </c>
      <c r="S10">
        <v>180</v>
      </c>
      <c r="T10" t="s">
        <v>53</v>
      </c>
      <c r="U10" t="s">
        <v>38</v>
      </c>
      <c r="V10">
        <v>50</v>
      </c>
      <c r="W10" t="s">
        <v>39</v>
      </c>
      <c r="X10">
        <v>1600</v>
      </c>
      <c r="Y10" s="2" t="s">
        <v>40</v>
      </c>
      <c r="Z10">
        <v>4</v>
      </c>
      <c r="AA10" t="s">
        <v>38</v>
      </c>
      <c r="AB10" t="s">
        <v>38</v>
      </c>
      <c r="AC10">
        <v>11</v>
      </c>
      <c r="AD10" t="s">
        <v>49</v>
      </c>
      <c r="AE10">
        <v>9</v>
      </c>
      <c r="AF10">
        <v>3</v>
      </c>
      <c r="AG10">
        <v>6</v>
      </c>
      <c r="AH10">
        <v>5</v>
      </c>
    </row>
    <row r="11" spans="1:34">
      <c r="A11" t="s">
        <v>45</v>
      </c>
      <c r="B11">
        <v>72</v>
      </c>
      <c r="C11">
        <v>157</v>
      </c>
      <c r="D11">
        <v>78</v>
      </c>
      <c r="E11">
        <v>31.6442857722423</v>
      </c>
      <c r="F11" t="s">
        <v>140</v>
      </c>
      <c r="G11">
        <v>3</v>
      </c>
      <c r="H11" t="s">
        <v>59</v>
      </c>
      <c r="I11">
        <v>3</v>
      </c>
      <c r="J11" t="s">
        <v>62</v>
      </c>
      <c r="K11">
        <v>27</v>
      </c>
      <c r="L11">
        <v>23</v>
      </c>
      <c r="M11">
        <f t="shared" si="0"/>
        <v>4</v>
      </c>
      <c r="N11">
        <v>25</v>
      </c>
      <c r="O11">
        <f t="shared" si="1"/>
        <v>2</v>
      </c>
      <c r="P11">
        <v>26</v>
      </c>
      <c r="Q11">
        <f t="shared" si="2"/>
        <v>1</v>
      </c>
      <c r="R11">
        <v>130</v>
      </c>
      <c r="S11">
        <v>190</v>
      </c>
      <c r="T11" t="s">
        <v>37</v>
      </c>
      <c r="U11" t="s">
        <v>38</v>
      </c>
      <c r="V11">
        <v>100</v>
      </c>
      <c r="W11" t="s">
        <v>39</v>
      </c>
      <c r="X11">
        <v>1550</v>
      </c>
      <c r="Y11" s="2" t="s">
        <v>40</v>
      </c>
      <c r="Z11">
        <v>4</v>
      </c>
      <c r="AA11" t="s">
        <v>41</v>
      </c>
      <c r="AB11" t="s">
        <v>38</v>
      </c>
      <c r="AC11">
        <v>9</v>
      </c>
      <c r="AD11" t="s">
        <v>42</v>
      </c>
      <c r="AE11">
        <v>8</v>
      </c>
      <c r="AF11">
        <v>1</v>
      </c>
      <c r="AG11">
        <v>3</v>
      </c>
      <c r="AH11">
        <v>2</v>
      </c>
    </row>
    <row r="12" spans="1:34">
      <c r="A12" t="s">
        <v>33</v>
      </c>
      <c r="B12">
        <v>77</v>
      </c>
      <c r="C12">
        <v>160</v>
      </c>
      <c r="D12">
        <v>42</v>
      </c>
      <c r="E12">
        <v>16.40625</v>
      </c>
      <c r="F12" t="s">
        <v>141</v>
      </c>
      <c r="G12">
        <v>4</v>
      </c>
      <c r="H12" t="s">
        <v>59</v>
      </c>
      <c r="I12">
        <v>3</v>
      </c>
      <c r="J12" t="s">
        <v>36</v>
      </c>
      <c r="K12">
        <v>27</v>
      </c>
      <c r="L12">
        <v>26</v>
      </c>
      <c r="M12">
        <f t="shared" si="0"/>
        <v>1</v>
      </c>
      <c r="N12">
        <v>28</v>
      </c>
      <c r="O12">
        <f t="shared" si="1"/>
        <v>-1</v>
      </c>
      <c r="P12">
        <v>27</v>
      </c>
      <c r="Q12">
        <f t="shared" si="2"/>
        <v>0</v>
      </c>
      <c r="R12">
        <v>124</v>
      </c>
      <c r="S12">
        <v>180</v>
      </c>
      <c r="T12" t="s">
        <v>53</v>
      </c>
      <c r="U12" t="s">
        <v>38</v>
      </c>
      <c r="V12">
        <v>10</v>
      </c>
      <c r="W12" t="s">
        <v>39</v>
      </c>
      <c r="X12">
        <v>1500</v>
      </c>
      <c r="Y12" s="2" t="s">
        <v>40</v>
      </c>
      <c r="Z12">
        <v>5</v>
      </c>
      <c r="AA12" t="s">
        <v>38</v>
      </c>
      <c r="AB12" t="s">
        <v>38</v>
      </c>
      <c r="AC12">
        <v>11</v>
      </c>
      <c r="AD12" t="s">
        <v>42</v>
      </c>
      <c r="AE12">
        <v>10</v>
      </c>
      <c r="AF12">
        <v>3</v>
      </c>
      <c r="AG12">
        <v>5</v>
      </c>
      <c r="AH12">
        <v>4</v>
      </c>
    </row>
    <row r="13" spans="1:34">
      <c r="A13" t="s">
        <v>33</v>
      </c>
      <c r="B13">
        <v>78</v>
      </c>
      <c r="C13">
        <v>173</v>
      </c>
      <c r="D13">
        <v>80</v>
      </c>
      <c r="E13">
        <v>26.7299274950717</v>
      </c>
      <c r="F13" t="s">
        <v>142</v>
      </c>
      <c r="G13">
        <v>3</v>
      </c>
      <c r="H13" t="s">
        <v>51</v>
      </c>
      <c r="I13">
        <v>3</v>
      </c>
      <c r="J13" t="s">
        <v>143</v>
      </c>
      <c r="K13">
        <v>27</v>
      </c>
      <c r="L13">
        <v>27</v>
      </c>
      <c r="M13">
        <f t="shared" si="0"/>
        <v>0</v>
      </c>
      <c r="N13">
        <v>27</v>
      </c>
      <c r="O13">
        <f t="shared" si="1"/>
        <v>0</v>
      </c>
      <c r="P13">
        <v>27</v>
      </c>
      <c r="Q13">
        <f t="shared" si="2"/>
        <v>0</v>
      </c>
      <c r="R13">
        <v>129</v>
      </c>
      <c r="S13">
        <v>165</v>
      </c>
      <c r="T13" t="s">
        <v>53</v>
      </c>
      <c r="U13" t="s">
        <v>38</v>
      </c>
      <c r="V13">
        <v>100</v>
      </c>
      <c r="W13" t="s">
        <v>39</v>
      </c>
      <c r="X13">
        <v>1100</v>
      </c>
      <c r="Y13" s="2" t="s">
        <v>40</v>
      </c>
      <c r="Z13">
        <v>4</v>
      </c>
      <c r="AA13" t="s">
        <v>38</v>
      </c>
      <c r="AB13" t="s">
        <v>38</v>
      </c>
      <c r="AC13">
        <v>12</v>
      </c>
      <c r="AD13" t="s">
        <v>44</v>
      </c>
      <c r="AE13">
        <v>10</v>
      </c>
      <c r="AF13">
        <v>3</v>
      </c>
      <c r="AG13">
        <v>5</v>
      </c>
      <c r="AH13">
        <v>4</v>
      </c>
    </row>
    <row r="14" spans="1:34">
      <c r="A14" t="s">
        <v>33</v>
      </c>
      <c r="B14">
        <v>70</v>
      </c>
      <c r="C14">
        <v>164</v>
      </c>
      <c r="D14">
        <v>65</v>
      </c>
      <c r="E14">
        <v>24.1671624033314</v>
      </c>
      <c r="F14" t="s">
        <v>144</v>
      </c>
      <c r="G14">
        <v>3</v>
      </c>
      <c r="H14" t="s">
        <v>59</v>
      </c>
      <c r="I14">
        <v>3</v>
      </c>
      <c r="J14" t="s">
        <v>62</v>
      </c>
      <c r="K14">
        <v>29</v>
      </c>
      <c r="L14">
        <v>26</v>
      </c>
      <c r="M14">
        <f t="shared" si="0"/>
        <v>3</v>
      </c>
      <c r="N14">
        <v>26</v>
      </c>
      <c r="O14">
        <f t="shared" si="1"/>
        <v>3</v>
      </c>
      <c r="P14">
        <v>28</v>
      </c>
      <c r="Q14">
        <f t="shared" si="2"/>
        <v>1</v>
      </c>
      <c r="R14">
        <v>154</v>
      </c>
      <c r="S14">
        <v>220</v>
      </c>
      <c r="T14" t="s">
        <v>37</v>
      </c>
      <c r="U14" t="s">
        <v>38</v>
      </c>
      <c r="V14">
        <v>200</v>
      </c>
      <c r="W14" t="s">
        <v>39</v>
      </c>
      <c r="X14">
        <v>1600</v>
      </c>
      <c r="Y14" s="2" t="s">
        <v>40</v>
      </c>
      <c r="Z14">
        <v>5</v>
      </c>
      <c r="AA14" t="s">
        <v>38</v>
      </c>
      <c r="AB14" t="s">
        <v>99</v>
      </c>
      <c r="AC14">
        <v>7</v>
      </c>
      <c r="AD14" t="s">
        <v>42</v>
      </c>
      <c r="AE14">
        <v>7</v>
      </c>
      <c r="AF14">
        <v>1</v>
      </c>
      <c r="AG14">
        <v>2</v>
      </c>
      <c r="AH14">
        <v>3</v>
      </c>
    </row>
    <row r="15" spans="1:34">
      <c r="A15" t="s">
        <v>33</v>
      </c>
      <c r="B15">
        <v>73</v>
      </c>
      <c r="C15">
        <v>160</v>
      </c>
      <c r="D15">
        <v>77</v>
      </c>
      <c r="E15">
        <v>30.078125</v>
      </c>
      <c r="F15" t="s">
        <v>145</v>
      </c>
      <c r="G15">
        <v>3</v>
      </c>
      <c r="H15" t="s">
        <v>59</v>
      </c>
      <c r="I15">
        <v>3</v>
      </c>
      <c r="J15" t="s">
        <v>80</v>
      </c>
      <c r="K15">
        <v>27</v>
      </c>
      <c r="L15">
        <v>24</v>
      </c>
      <c r="M15">
        <f t="shared" si="0"/>
        <v>3</v>
      </c>
      <c r="N15">
        <v>26</v>
      </c>
      <c r="O15">
        <f t="shared" si="1"/>
        <v>1</v>
      </c>
      <c r="P15">
        <v>26</v>
      </c>
      <c r="Q15">
        <f t="shared" si="2"/>
        <v>1</v>
      </c>
      <c r="R15">
        <v>120</v>
      </c>
      <c r="S15">
        <v>165</v>
      </c>
      <c r="T15" t="s">
        <v>53</v>
      </c>
      <c r="U15" t="s">
        <v>38</v>
      </c>
      <c r="V15">
        <v>200</v>
      </c>
      <c r="W15" t="s">
        <v>39</v>
      </c>
      <c r="X15">
        <v>2200</v>
      </c>
      <c r="Y15" s="2" t="s">
        <v>40</v>
      </c>
      <c r="Z15">
        <v>2</v>
      </c>
      <c r="AA15" t="s">
        <v>41</v>
      </c>
      <c r="AB15" t="s">
        <v>38</v>
      </c>
      <c r="AC15">
        <v>8</v>
      </c>
      <c r="AD15" t="s">
        <v>44</v>
      </c>
      <c r="AE15">
        <v>7</v>
      </c>
      <c r="AF15">
        <v>1</v>
      </c>
      <c r="AG15">
        <v>2</v>
      </c>
      <c r="AH15">
        <v>2</v>
      </c>
    </row>
    <row r="16" spans="1:34">
      <c r="A16" t="s">
        <v>45</v>
      </c>
      <c r="B16">
        <v>67</v>
      </c>
      <c r="C16">
        <v>165</v>
      </c>
      <c r="D16">
        <v>60</v>
      </c>
      <c r="E16">
        <v>22.038567493113</v>
      </c>
      <c r="F16" t="s">
        <v>146</v>
      </c>
      <c r="G16">
        <v>3</v>
      </c>
      <c r="H16" t="s">
        <v>35</v>
      </c>
      <c r="I16">
        <v>3</v>
      </c>
      <c r="J16" t="s">
        <v>80</v>
      </c>
      <c r="K16">
        <v>25</v>
      </c>
      <c r="L16">
        <v>22</v>
      </c>
      <c r="M16">
        <f t="shared" si="0"/>
        <v>3</v>
      </c>
      <c r="N16">
        <v>21</v>
      </c>
      <c r="O16">
        <f t="shared" si="1"/>
        <v>4</v>
      </c>
      <c r="P16">
        <v>24</v>
      </c>
      <c r="Q16">
        <f t="shared" si="2"/>
        <v>1</v>
      </c>
      <c r="R16">
        <v>170</v>
      </c>
      <c r="S16">
        <v>230</v>
      </c>
      <c r="T16" t="s">
        <v>37</v>
      </c>
      <c r="U16" t="s">
        <v>38</v>
      </c>
      <c r="V16">
        <v>20</v>
      </c>
      <c r="W16" t="s">
        <v>39</v>
      </c>
      <c r="X16">
        <v>1100</v>
      </c>
      <c r="Y16" s="2" t="s">
        <v>40</v>
      </c>
      <c r="Z16">
        <v>2</v>
      </c>
      <c r="AA16" t="s">
        <v>38</v>
      </c>
      <c r="AB16" t="s">
        <v>38</v>
      </c>
      <c r="AC16">
        <v>9</v>
      </c>
      <c r="AD16" t="s">
        <v>44</v>
      </c>
      <c r="AE16">
        <v>8</v>
      </c>
      <c r="AF16">
        <v>1</v>
      </c>
      <c r="AG16">
        <v>2</v>
      </c>
      <c r="AH16">
        <v>2</v>
      </c>
    </row>
    <row r="17" spans="1:34">
      <c r="A17" t="s">
        <v>45</v>
      </c>
      <c r="B17">
        <v>71</v>
      </c>
      <c r="C17">
        <v>162</v>
      </c>
      <c r="D17">
        <v>67</v>
      </c>
      <c r="E17">
        <v>25.5296448712087</v>
      </c>
      <c r="F17" t="s">
        <v>147</v>
      </c>
      <c r="G17">
        <v>3</v>
      </c>
      <c r="H17" t="s">
        <v>35</v>
      </c>
      <c r="I17">
        <v>2</v>
      </c>
      <c r="J17" t="s">
        <v>80</v>
      </c>
      <c r="K17">
        <v>27</v>
      </c>
      <c r="L17">
        <v>26</v>
      </c>
      <c r="M17">
        <f t="shared" si="0"/>
        <v>1</v>
      </c>
      <c r="N17">
        <v>28</v>
      </c>
      <c r="O17">
        <f t="shared" si="1"/>
        <v>-1</v>
      </c>
      <c r="P17">
        <v>27</v>
      </c>
      <c r="Q17">
        <f t="shared" si="2"/>
        <v>0</v>
      </c>
      <c r="R17">
        <v>170</v>
      </c>
      <c r="S17">
        <v>220</v>
      </c>
      <c r="T17" t="s">
        <v>37</v>
      </c>
      <c r="U17" t="s">
        <v>38</v>
      </c>
      <c r="V17">
        <v>200</v>
      </c>
      <c r="W17" t="s">
        <v>39</v>
      </c>
      <c r="X17">
        <v>2200</v>
      </c>
      <c r="Y17" s="2" t="s">
        <v>40</v>
      </c>
      <c r="Z17">
        <v>2</v>
      </c>
      <c r="AA17" t="s">
        <v>41</v>
      </c>
      <c r="AB17" t="s">
        <v>38</v>
      </c>
      <c r="AC17">
        <v>8</v>
      </c>
      <c r="AD17" t="s">
        <v>42</v>
      </c>
      <c r="AE17">
        <v>8</v>
      </c>
      <c r="AF17">
        <v>1</v>
      </c>
      <c r="AG17">
        <v>3</v>
      </c>
      <c r="AH17">
        <v>2</v>
      </c>
    </row>
    <row r="18" ht="28.8" spans="1:34">
      <c r="A18" t="s">
        <v>33</v>
      </c>
      <c r="B18">
        <v>80</v>
      </c>
      <c r="C18">
        <v>163</v>
      </c>
      <c r="D18">
        <v>50</v>
      </c>
      <c r="E18">
        <v>18.8189243102864</v>
      </c>
      <c r="F18" t="s">
        <v>148</v>
      </c>
      <c r="G18">
        <v>4</v>
      </c>
      <c r="H18" t="s">
        <v>59</v>
      </c>
      <c r="I18">
        <v>3</v>
      </c>
      <c r="J18" t="s">
        <v>36</v>
      </c>
      <c r="K18">
        <v>27</v>
      </c>
      <c r="L18">
        <v>27</v>
      </c>
      <c r="M18">
        <f t="shared" si="0"/>
        <v>0</v>
      </c>
      <c r="N18">
        <v>27</v>
      </c>
      <c r="O18">
        <f t="shared" si="1"/>
        <v>0</v>
      </c>
      <c r="P18">
        <v>27</v>
      </c>
      <c r="Q18">
        <f t="shared" si="2"/>
        <v>0</v>
      </c>
      <c r="R18">
        <v>190</v>
      </c>
      <c r="S18">
        <v>240</v>
      </c>
      <c r="T18" t="s">
        <v>53</v>
      </c>
      <c r="U18" t="s">
        <v>38</v>
      </c>
      <c r="V18">
        <v>120</v>
      </c>
      <c r="W18" t="s">
        <v>39</v>
      </c>
      <c r="X18">
        <v>1700</v>
      </c>
      <c r="Y18" s="3" t="s">
        <v>67</v>
      </c>
      <c r="Z18">
        <v>5</v>
      </c>
      <c r="AA18" t="s">
        <v>41</v>
      </c>
      <c r="AB18" t="s">
        <v>64</v>
      </c>
      <c r="AC18">
        <v>11</v>
      </c>
      <c r="AD18" t="s">
        <v>49</v>
      </c>
      <c r="AE18">
        <v>11</v>
      </c>
      <c r="AF18">
        <v>4</v>
      </c>
      <c r="AG18">
        <v>6</v>
      </c>
      <c r="AH18">
        <v>5</v>
      </c>
    </row>
    <row r="19" spans="1:34">
      <c r="A19" t="s">
        <v>45</v>
      </c>
      <c r="B19">
        <v>73</v>
      </c>
      <c r="C19">
        <v>155</v>
      </c>
      <c r="D19">
        <v>54</v>
      </c>
      <c r="E19">
        <v>22.4765868886576</v>
      </c>
      <c r="F19" t="s">
        <v>149</v>
      </c>
      <c r="G19">
        <v>3</v>
      </c>
      <c r="H19" t="s">
        <v>47</v>
      </c>
      <c r="I19">
        <v>3</v>
      </c>
      <c r="J19" t="s">
        <v>80</v>
      </c>
      <c r="K19">
        <v>26</v>
      </c>
      <c r="L19">
        <v>25</v>
      </c>
      <c r="M19">
        <f t="shared" si="0"/>
        <v>1</v>
      </c>
      <c r="N19">
        <v>27</v>
      </c>
      <c r="O19">
        <f t="shared" si="1"/>
        <v>-1</v>
      </c>
      <c r="P19">
        <v>26</v>
      </c>
      <c r="Q19">
        <f t="shared" si="2"/>
        <v>0</v>
      </c>
      <c r="R19">
        <v>137</v>
      </c>
      <c r="S19">
        <v>200</v>
      </c>
      <c r="T19" t="s">
        <v>37</v>
      </c>
      <c r="U19" t="s">
        <v>38</v>
      </c>
      <c r="V19">
        <v>20</v>
      </c>
      <c r="W19" t="s">
        <v>39</v>
      </c>
      <c r="X19">
        <v>1600</v>
      </c>
      <c r="Y19" s="2" t="s">
        <v>40</v>
      </c>
      <c r="Z19">
        <v>2</v>
      </c>
      <c r="AA19" t="s">
        <v>41</v>
      </c>
      <c r="AB19" t="s">
        <v>38</v>
      </c>
      <c r="AC19">
        <v>7</v>
      </c>
      <c r="AD19" t="s">
        <v>49</v>
      </c>
      <c r="AE19">
        <v>6</v>
      </c>
      <c r="AF19">
        <v>1</v>
      </c>
      <c r="AG19">
        <v>2</v>
      </c>
      <c r="AH19">
        <v>2</v>
      </c>
    </row>
    <row r="20" spans="1:34">
      <c r="A20" t="s">
        <v>33</v>
      </c>
      <c r="B20">
        <v>84</v>
      </c>
      <c r="C20">
        <v>168</v>
      </c>
      <c r="D20">
        <v>52</v>
      </c>
      <c r="E20">
        <v>18.4240362811791</v>
      </c>
      <c r="F20" t="s">
        <v>150</v>
      </c>
      <c r="G20">
        <v>4</v>
      </c>
      <c r="H20" t="s">
        <v>47</v>
      </c>
      <c r="I20">
        <v>3</v>
      </c>
      <c r="J20" t="s">
        <v>62</v>
      </c>
      <c r="K20">
        <v>25</v>
      </c>
      <c r="L20">
        <v>21</v>
      </c>
      <c r="M20">
        <f t="shared" si="0"/>
        <v>4</v>
      </c>
      <c r="N20">
        <v>25</v>
      </c>
      <c r="O20">
        <f t="shared" si="1"/>
        <v>0</v>
      </c>
      <c r="P20">
        <v>25</v>
      </c>
      <c r="Q20">
        <f t="shared" si="2"/>
        <v>0</v>
      </c>
      <c r="R20">
        <v>178</v>
      </c>
      <c r="S20">
        <v>260</v>
      </c>
      <c r="T20" t="s">
        <v>53</v>
      </c>
      <c r="U20" t="s">
        <v>38</v>
      </c>
      <c r="V20">
        <v>100</v>
      </c>
      <c r="W20" t="s">
        <v>39</v>
      </c>
      <c r="X20">
        <v>1800</v>
      </c>
      <c r="Y20" s="2" t="s">
        <v>40</v>
      </c>
      <c r="Z20">
        <v>5</v>
      </c>
      <c r="AA20" t="s">
        <v>41</v>
      </c>
      <c r="AB20" t="s">
        <v>38</v>
      </c>
      <c r="AC20">
        <v>8</v>
      </c>
      <c r="AD20" t="s">
        <v>44</v>
      </c>
      <c r="AE20">
        <v>7</v>
      </c>
      <c r="AF20">
        <v>1</v>
      </c>
      <c r="AG20">
        <v>3</v>
      </c>
      <c r="AH20">
        <v>2</v>
      </c>
    </row>
    <row r="21" spans="1:34">
      <c r="A21" t="s">
        <v>33</v>
      </c>
      <c r="B21">
        <v>75</v>
      </c>
      <c r="C21">
        <v>165</v>
      </c>
      <c r="D21">
        <v>62</v>
      </c>
      <c r="E21">
        <v>22.77318640955</v>
      </c>
      <c r="F21" t="s">
        <v>151</v>
      </c>
      <c r="G21">
        <v>3</v>
      </c>
      <c r="H21" t="s">
        <v>35</v>
      </c>
      <c r="I21">
        <v>3</v>
      </c>
      <c r="J21" t="s">
        <v>69</v>
      </c>
      <c r="K21">
        <v>26</v>
      </c>
      <c r="L21">
        <v>26</v>
      </c>
      <c r="M21">
        <f t="shared" si="0"/>
        <v>0</v>
      </c>
      <c r="N21">
        <v>26</v>
      </c>
      <c r="O21">
        <f t="shared" si="1"/>
        <v>0</v>
      </c>
      <c r="P21">
        <v>26</v>
      </c>
      <c r="Q21">
        <f t="shared" si="2"/>
        <v>0</v>
      </c>
      <c r="R21">
        <v>170</v>
      </c>
      <c r="S21">
        <v>256</v>
      </c>
      <c r="T21" t="s">
        <v>53</v>
      </c>
      <c r="U21" t="s">
        <v>38</v>
      </c>
      <c r="V21">
        <v>600</v>
      </c>
      <c r="W21" t="s">
        <v>39</v>
      </c>
      <c r="X21">
        <v>2200</v>
      </c>
      <c r="Y21" s="2" t="s">
        <v>40</v>
      </c>
      <c r="Z21">
        <v>4</v>
      </c>
      <c r="AA21" t="s">
        <v>38</v>
      </c>
      <c r="AB21" t="s">
        <v>38</v>
      </c>
      <c r="AC21">
        <v>10</v>
      </c>
      <c r="AD21" t="s">
        <v>49</v>
      </c>
      <c r="AE21">
        <v>9</v>
      </c>
      <c r="AF21">
        <v>5</v>
      </c>
      <c r="AG21">
        <v>7</v>
      </c>
      <c r="AH21">
        <v>3</v>
      </c>
    </row>
    <row r="22" ht="28.8" spans="1:34">
      <c r="A22" t="s">
        <v>33</v>
      </c>
      <c r="B22">
        <v>78</v>
      </c>
      <c r="C22">
        <v>163</v>
      </c>
      <c r="D22">
        <v>58</v>
      </c>
      <c r="E22" s="5" t="s">
        <v>152</v>
      </c>
      <c r="F22" t="s">
        <v>153</v>
      </c>
      <c r="G22">
        <v>4</v>
      </c>
      <c r="H22" t="s">
        <v>35</v>
      </c>
      <c r="I22">
        <v>3</v>
      </c>
      <c r="J22" t="s">
        <v>80</v>
      </c>
      <c r="K22">
        <v>27</v>
      </c>
      <c r="L22">
        <v>24</v>
      </c>
      <c r="M22">
        <f t="shared" si="0"/>
        <v>3</v>
      </c>
      <c r="N22">
        <v>26</v>
      </c>
      <c r="O22">
        <f t="shared" si="1"/>
        <v>1</v>
      </c>
      <c r="P22">
        <v>26</v>
      </c>
      <c r="Q22">
        <f t="shared" si="2"/>
        <v>1</v>
      </c>
      <c r="R22">
        <v>170</v>
      </c>
      <c r="S22">
        <v>237</v>
      </c>
      <c r="T22" t="s">
        <v>37</v>
      </c>
      <c r="U22" t="s">
        <v>38</v>
      </c>
      <c r="V22">
        <v>850</v>
      </c>
      <c r="W22" t="s">
        <v>93</v>
      </c>
      <c r="X22">
        <v>2100</v>
      </c>
      <c r="Y22" s="3" t="s">
        <v>67</v>
      </c>
      <c r="Z22">
        <v>3</v>
      </c>
      <c r="AA22" t="s">
        <v>41</v>
      </c>
      <c r="AB22" t="s">
        <v>64</v>
      </c>
      <c r="AC22">
        <v>9</v>
      </c>
      <c r="AD22" t="s">
        <v>42</v>
      </c>
      <c r="AE22">
        <v>7</v>
      </c>
      <c r="AF22">
        <v>1</v>
      </c>
      <c r="AG22">
        <v>2</v>
      </c>
      <c r="AH22">
        <v>1</v>
      </c>
    </row>
    <row r="23" spans="1:34">
      <c r="A23" t="s">
        <v>33</v>
      </c>
      <c r="B23">
        <v>71</v>
      </c>
      <c r="C23">
        <v>169</v>
      </c>
      <c r="D23">
        <v>66</v>
      </c>
      <c r="E23">
        <v>23.1084345786212</v>
      </c>
      <c r="F23" t="s">
        <v>154</v>
      </c>
      <c r="G23">
        <v>3</v>
      </c>
      <c r="H23" t="s">
        <v>51</v>
      </c>
      <c r="I23">
        <v>3</v>
      </c>
      <c r="J23" t="s">
        <v>62</v>
      </c>
      <c r="K23">
        <v>28</v>
      </c>
      <c r="L23">
        <v>25</v>
      </c>
      <c r="M23">
        <f t="shared" si="0"/>
        <v>3</v>
      </c>
      <c r="N23">
        <v>27</v>
      </c>
      <c r="O23">
        <f t="shared" si="1"/>
        <v>1</v>
      </c>
      <c r="P23">
        <v>27</v>
      </c>
      <c r="Q23">
        <f t="shared" si="2"/>
        <v>1</v>
      </c>
      <c r="R23">
        <v>144</v>
      </c>
      <c r="S23">
        <v>173</v>
      </c>
      <c r="T23" t="s">
        <v>53</v>
      </c>
      <c r="U23" t="s">
        <v>38</v>
      </c>
      <c r="V23">
        <v>200</v>
      </c>
      <c r="W23" t="s">
        <v>39</v>
      </c>
      <c r="X23">
        <v>1600</v>
      </c>
      <c r="Y23" s="2" t="s">
        <v>40</v>
      </c>
      <c r="Z23">
        <v>6</v>
      </c>
      <c r="AA23" t="s">
        <v>38</v>
      </c>
      <c r="AB23" t="s">
        <v>38</v>
      </c>
      <c r="AC23">
        <v>7</v>
      </c>
      <c r="AD23" t="s">
        <v>49</v>
      </c>
      <c r="AE23">
        <v>8</v>
      </c>
      <c r="AF23">
        <v>1</v>
      </c>
      <c r="AG23">
        <v>3</v>
      </c>
      <c r="AH23">
        <v>2</v>
      </c>
    </row>
    <row r="24" spans="1:34">
      <c r="A24" t="s">
        <v>33</v>
      </c>
      <c r="B24">
        <v>70</v>
      </c>
      <c r="C24">
        <v>164</v>
      </c>
      <c r="D24">
        <v>52</v>
      </c>
      <c r="E24">
        <v>19.3337299226651</v>
      </c>
      <c r="F24" t="s">
        <v>155</v>
      </c>
      <c r="G24">
        <v>3</v>
      </c>
      <c r="H24" t="s">
        <v>35</v>
      </c>
      <c r="I24">
        <v>3</v>
      </c>
      <c r="J24" t="s">
        <v>62</v>
      </c>
      <c r="K24">
        <v>27</v>
      </c>
      <c r="L24">
        <v>26</v>
      </c>
      <c r="M24">
        <f t="shared" si="0"/>
        <v>1</v>
      </c>
      <c r="N24">
        <v>27</v>
      </c>
      <c r="O24">
        <f t="shared" si="1"/>
        <v>0</v>
      </c>
      <c r="P24">
        <v>27</v>
      </c>
      <c r="Q24">
        <f t="shared" si="2"/>
        <v>0</v>
      </c>
      <c r="R24">
        <v>120</v>
      </c>
      <c r="S24">
        <v>290</v>
      </c>
      <c r="T24" t="s">
        <v>37</v>
      </c>
      <c r="U24" t="s">
        <v>38</v>
      </c>
      <c r="V24">
        <v>150</v>
      </c>
      <c r="W24" t="s">
        <v>39</v>
      </c>
      <c r="X24">
        <v>2000</v>
      </c>
      <c r="Y24" s="2" t="s">
        <v>40</v>
      </c>
      <c r="Z24">
        <v>5</v>
      </c>
      <c r="AA24" t="s">
        <v>41</v>
      </c>
      <c r="AB24" t="s">
        <v>38</v>
      </c>
      <c r="AC24">
        <v>7</v>
      </c>
      <c r="AD24" t="s">
        <v>44</v>
      </c>
      <c r="AE24">
        <v>6</v>
      </c>
      <c r="AF24">
        <v>1</v>
      </c>
      <c r="AG24">
        <v>2</v>
      </c>
      <c r="AH24">
        <v>1</v>
      </c>
    </row>
    <row r="25" ht="28.8" spans="1:34">
      <c r="A25" t="s">
        <v>45</v>
      </c>
      <c r="B25">
        <v>73</v>
      </c>
      <c r="C25">
        <v>145</v>
      </c>
      <c r="D25">
        <v>50</v>
      </c>
      <c r="E25">
        <v>23.7812128418549</v>
      </c>
      <c r="F25" t="s">
        <v>43</v>
      </c>
      <c r="G25">
        <v>3</v>
      </c>
      <c r="H25" t="s">
        <v>35</v>
      </c>
      <c r="I25">
        <v>2</v>
      </c>
      <c r="J25" t="s">
        <v>69</v>
      </c>
      <c r="K25">
        <v>25</v>
      </c>
      <c r="L25">
        <v>24</v>
      </c>
      <c r="M25">
        <f t="shared" si="0"/>
        <v>1</v>
      </c>
      <c r="N25">
        <v>26</v>
      </c>
      <c r="O25">
        <f t="shared" si="1"/>
        <v>-1</v>
      </c>
      <c r="P25">
        <v>26</v>
      </c>
      <c r="Q25">
        <f t="shared" si="2"/>
        <v>-1</v>
      </c>
      <c r="R25">
        <v>150</v>
      </c>
      <c r="S25">
        <v>230</v>
      </c>
      <c r="T25" t="s">
        <v>53</v>
      </c>
      <c r="U25" t="s">
        <v>38</v>
      </c>
      <c r="V25">
        <v>300</v>
      </c>
      <c r="W25" t="s">
        <v>39</v>
      </c>
      <c r="X25">
        <v>2400</v>
      </c>
      <c r="Y25" s="3" t="s">
        <v>67</v>
      </c>
      <c r="Z25">
        <v>5</v>
      </c>
      <c r="AA25" t="s">
        <v>41</v>
      </c>
      <c r="AB25" t="s">
        <v>38</v>
      </c>
      <c r="AC25">
        <v>10</v>
      </c>
      <c r="AD25" t="s">
        <v>42</v>
      </c>
      <c r="AE25">
        <v>10</v>
      </c>
      <c r="AF25">
        <v>5</v>
      </c>
      <c r="AG25">
        <v>7</v>
      </c>
      <c r="AH25">
        <v>4</v>
      </c>
    </row>
    <row r="26" spans="1:34">
      <c r="A26" t="s">
        <v>33</v>
      </c>
      <c r="B26">
        <v>75</v>
      </c>
      <c r="C26">
        <v>160</v>
      </c>
      <c r="D26">
        <v>70</v>
      </c>
      <c r="E26">
        <v>27.34375</v>
      </c>
      <c r="F26" t="s">
        <v>156</v>
      </c>
      <c r="G26">
        <v>4</v>
      </c>
      <c r="H26" t="s">
        <v>47</v>
      </c>
      <c r="I26">
        <v>3</v>
      </c>
      <c r="J26" t="s">
        <v>62</v>
      </c>
      <c r="K26">
        <v>24</v>
      </c>
      <c r="L26">
        <v>19</v>
      </c>
      <c r="M26">
        <f t="shared" si="0"/>
        <v>5</v>
      </c>
      <c r="N26">
        <v>21</v>
      </c>
      <c r="O26">
        <f t="shared" si="1"/>
        <v>3</v>
      </c>
      <c r="P26">
        <v>22</v>
      </c>
      <c r="Q26">
        <f t="shared" si="2"/>
        <v>2</v>
      </c>
      <c r="R26">
        <v>170</v>
      </c>
      <c r="S26">
        <v>210</v>
      </c>
      <c r="T26" t="s">
        <v>53</v>
      </c>
      <c r="U26" t="s">
        <v>38</v>
      </c>
      <c r="V26">
        <v>20</v>
      </c>
      <c r="W26" t="s">
        <v>39</v>
      </c>
      <c r="X26">
        <v>1300</v>
      </c>
      <c r="Y26" s="2" t="s">
        <v>40</v>
      </c>
      <c r="Z26">
        <v>5</v>
      </c>
      <c r="AA26" t="s">
        <v>41</v>
      </c>
      <c r="AB26" t="s">
        <v>38</v>
      </c>
      <c r="AC26">
        <v>9</v>
      </c>
      <c r="AD26" t="s">
        <v>49</v>
      </c>
      <c r="AE26">
        <v>8</v>
      </c>
      <c r="AF26">
        <v>1</v>
      </c>
      <c r="AG26">
        <v>3</v>
      </c>
      <c r="AH26">
        <v>1</v>
      </c>
    </row>
    <row r="27" spans="1:34">
      <c r="A27" t="s">
        <v>45</v>
      </c>
      <c r="B27">
        <v>72</v>
      </c>
      <c r="C27">
        <v>143</v>
      </c>
      <c r="D27">
        <v>41</v>
      </c>
      <c r="E27">
        <v>20.0498801897403</v>
      </c>
      <c r="F27" t="s">
        <v>157</v>
      </c>
      <c r="G27">
        <v>3</v>
      </c>
      <c r="H27" t="s">
        <v>47</v>
      </c>
      <c r="I27">
        <v>3</v>
      </c>
      <c r="J27" t="s">
        <v>80</v>
      </c>
      <c r="K27">
        <v>27</v>
      </c>
      <c r="L27">
        <v>27</v>
      </c>
      <c r="M27">
        <f t="shared" si="0"/>
        <v>0</v>
      </c>
      <c r="N27">
        <v>27</v>
      </c>
      <c r="O27">
        <f t="shared" si="1"/>
        <v>0</v>
      </c>
      <c r="P27">
        <v>27</v>
      </c>
      <c r="Q27">
        <f t="shared" si="2"/>
        <v>0</v>
      </c>
      <c r="R27">
        <v>160</v>
      </c>
      <c r="S27">
        <v>210</v>
      </c>
      <c r="T27" t="s">
        <v>37</v>
      </c>
      <c r="U27" t="s">
        <v>38</v>
      </c>
      <c r="V27">
        <v>20</v>
      </c>
      <c r="W27" t="s">
        <v>39</v>
      </c>
      <c r="X27">
        <v>1600</v>
      </c>
      <c r="Y27" s="2" t="s">
        <v>40</v>
      </c>
      <c r="Z27">
        <v>2</v>
      </c>
      <c r="AA27" t="s">
        <v>38</v>
      </c>
      <c r="AB27" t="s">
        <v>38</v>
      </c>
      <c r="AC27">
        <v>8</v>
      </c>
      <c r="AD27" t="s">
        <v>44</v>
      </c>
      <c r="AE27">
        <v>8</v>
      </c>
      <c r="AF27">
        <v>1</v>
      </c>
      <c r="AG27">
        <v>2</v>
      </c>
      <c r="AH27">
        <v>2</v>
      </c>
    </row>
    <row r="28" spans="1:34">
      <c r="A28" t="s">
        <v>45</v>
      </c>
      <c r="B28">
        <v>78</v>
      </c>
      <c r="C28">
        <v>149</v>
      </c>
      <c r="D28">
        <v>31</v>
      </c>
      <c r="E28">
        <v>13.9633349849106</v>
      </c>
      <c r="F28" t="s">
        <v>158</v>
      </c>
      <c r="G28">
        <v>4</v>
      </c>
      <c r="H28" t="s">
        <v>47</v>
      </c>
      <c r="I28">
        <v>3</v>
      </c>
      <c r="J28" t="s">
        <v>69</v>
      </c>
      <c r="K28">
        <v>23</v>
      </c>
      <c r="L28">
        <v>24</v>
      </c>
      <c r="M28">
        <f t="shared" si="0"/>
        <v>-1</v>
      </c>
      <c r="N28">
        <v>23</v>
      </c>
      <c r="O28">
        <f t="shared" si="1"/>
        <v>0</v>
      </c>
      <c r="P28">
        <v>23</v>
      </c>
      <c r="Q28">
        <f t="shared" si="2"/>
        <v>0</v>
      </c>
      <c r="R28">
        <v>170</v>
      </c>
      <c r="S28">
        <v>240</v>
      </c>
      <c r="T28" t="s">
        <v>53</v>
      </c>
      <c r="U28" t="s">
        <v>38</v>
      </c>
      <c r="V28">
        <v>50</v>
      </c>
      <c r="W28" t="s">
        <v>39</v>
      </c>
      <c r="X28">
        <v>1600</v>
      </c>
      <c r="Y28" s="2" t="s">
        <v>40</v>
      </c>
      <c r="Z28">
        <v>4</v>
      </c>
      <c r="AA28" t="s">
        <v>41</v>
      </c>
      <c r="AB28" t="s">
        <v>159</v>
      </c>
      <c r="AC28">
        <v>11</v>
      </c>
      <c r="AD28" t="s">
        <v>49</v>
      </c>
      <c r="AE28">
        <v>10</v>
      </c>
      <c r="AF28">
        <v>5</v>
      </c>
      <c r="AG28">
        <v>7</v>
      </c>
      <c r="AH28">
        <v>4</v>
      </c>
    </row>
    <row r="29" spans="1:34">
      <c r="A29" t="s">
        <v>33</v>
      </c>
      <c r="B29">
        <v>73</v>
      </c>
      <c r="C29">
        <v>170</v>
      </c>
      <c r="D29">
        <v>55</v>
      </c>
      <c r="E29">
        <v>19.0311418685121</v>
      </c>
      <c r="F29" t="s">
        <v>160</v>
      </c>
      <c r="G29">
        <v>3</v>
      </c>
      <c r="H29" t="s">
        <v>59</v>
      </c>
      <c r="I29">
        <v>3</v>
      </c>
      <c r="J29" t="s">
        <v>62</v>
      </c>
      <c r="K29">
        <v>27</v>
      </c>
      <c r="L29">
        <v>24</v>
      </c>
      <c r="M29">
        <f t="shared" si="0"/>
        <v>3</v>
      </c>
      <c r="N29">
        <v>27</v>
      </c>
      <c r="O29">
        <f t="shared" si="1"/>
        <v>0</v>
      </c>
      <c r="P29">
        <v>27</v>
      </c>
      <c r="Q29">
        <f t="shared" si="2"/>
        <v>0</v>
      </c>
      <c r="R29">
        <v>140</v>
      </c>
      <c r="S29">
        <v>200</v>
      </c>
      <c r="T29" t="s">
        <v>53</v>
      </c>
      <c r="U29" t="s">
        <v>38</v>
      </c>
      <c r="V29">
        <v>10</v>
      </c>
      <c r="W29" t="s">
        <v>39</v>
      </c>
      <c r="X29">
        <v>1400</v>
      </c>
      <c r="Y29" s="4" t="s">
        <v>39</v>
      </c>
      <c r="Z29">
        <v>6</v>
      </c>
      <c r="AA29" t="s">
        <v>41</v>
      </c>
      <c r="AB29" t="s">
        <v>38</v>
      </c>
      <c r="AC29">
        <v>8</v>
      </c>
      <c r="AD29" t="s">
        <v>44</v>
      </c>
      <c r="AE29">
        <v>7</v>
      </c>
      <c r="AF29">
        <v>1</v>
      </c>
      <c r="AG29">
        <v>2</v>
      </c>
      <c r="AH29">
        <v>2</v>
      </c>
    </row>
    <row r="30" ht="28.8" spans="1:34">
      <c r="A30" t="s">
        <v>45</v>
      </c>
      <c r="B30">
        <v>67</v>
      </c>
      <c r="C30">
        <v>150</v>
      </c>
      <c r="D30">
        <v>45</v>
      </c>
      <c r="E30">
        <v>20</v>
      </c>
      <c r="F30" t="s">
        <v>161</v>
      </c>
      <c r="G30">
        <v>3</v>
      </c>
      <c r="H30" t="s">
        <v>47</v>
      </c>
      <c r="I30">
        <v>3</v>
      </c>
      <c r="J30" t="s">
        <v>36</v>
      </c>
      <c r="K30">
        <v>25</v>
      </c>
      <c r="L30">
        <v>24</v>
      </c>
      <c r="M30">
        <f t="shared" si="0"/>
        <v>1</v>
      </c>
      <c r="N30">
        <v>25</v>
      </c>
      <c r="O30">
        <f t="shared" si="1"/>
        <v>0</v>
      </c>
      <c r="P30">
        <v>26</v>
      </c>
      <c r="Q30">
        <f t="shared" si="2"/>
        <v>-1</v>
      </c>
      <c r="R30">
        <v>185</v>
      </c>
      <c r="S30">
        <v>240</v>
      </c>
      <c r="T30" t="s">
        <v>53</v>
      </c>
      <c r="U30" t="s">
        <v>38</v>
      </c>
      <c r="V30">
        <v>100</v>
      </c>
      <c r="W30" t="s">
        <v>39</v>
      </c>
      <c r="X30">
        <v>2100</v>
      </c>
      <c r="Y30" s="3" t="s">
        <v>67</v>
      </c>
      <c r="Z30">
        <v>4</v>
      </c>
      <c r="AA30" t="s">
        <v>41</v>
      </c>
      <c r="AB30" t="s">
        <v>38</v>
      </c>
      <c r="AC30">
        <v>10</v>
      </c>
      <c r="AD30" t="s">
        <v>49</v>
      </c>
      <c r="AE30">
        <v>11</v>
      </c>
      <c r="AF30">
        <v>4</v>
      </c>
      <c r="AG30">
        <v>6</v>
      </c>
      <c r="AH30">
        <v>5</v>
      </c>
    </row>
    <row r="31" spans="1:34">
      <c r="A31" t="s">
        <v>33</v>
      </c>
      <c r="B31">
        <v>69</v>
      </c>
      <c r="C31">
        <v>162</v>
      </c>
      <c r="D31">
        <v>56</v>
      </c>
      <c r="E31">
        <v>21.3382106386222</v>
      </c>
      <c r="F31" t="s">
        <v>108</v>
      </c>
      <c r="G31">
        <v>3</v>
      </c>
      <c r="H31" t="s">
        <v>35</v>
      </c>
      <c r="I31">
        <v>3</v>
      </c>
      <c r="J31" t="s">
        <v>69</v>
      </c>
      <c r="K31">
        <v>27</v>
      </c>
      <c r="L31">
        <v>27</v>
      </c>
      <c r="M31">
        <f t="shared" si="0"/>
        <v>0</v>
      </c>
      <c r="N31">
        <v>28</v>
      </c>
      <c r="O31">
        <f t="shared" si="1"/>
        <v>-1</v>
      </c>
      <c r="P31">
        <v>28</v>
      </c>
      <c r="Q31">
        <f t="shared" si="2"/>
        <v>-1</v>
      </c>
      <c r="R31">
        <v>185</v>
      </c>
      <c r="S31">
        <v>230</v>
      </c>
      <c r="T31" t="s">
        <v>53</v>
      </c>
      <c r="U31" t="s">
        <v>38</v>
      </c>
      <c r="V31">
        <v>100</v>
      </c>
      <c r="W31" t="s">
        <v>39</v>
      </c>
      <c r="X31">
        <v>2100</v>
      </c>
      <c r="Y31" s="2" t="s">
        <v>40</v>
      </c>
      <c r="Z31">
        <v>4</v>
      </c>
      <c r="AA31" t="s">
        <v>41</v>
      </c>
      <c r="AB31" t="s">
        <v>38</v>
      </c>
      <c r="AC31">
        <v>10</v>
      </c>
      <c r="AD31" t="s">
        <v>44</v>
      </c>
      <c r="AE31">
        <v>10</v>
      </c>
      <c r="AF31">
        <v>4</v>
      </c>
      <c r="AG31">
        <v>7</v>
      </c>
      <c r="AH31">
        <v>3</v>
      </c>
    </row>
    <row r="32" spans="1:34">
      <c r="A32" t="s">
        <v>45</v>
      </c>
      <c r="B32">
        <v>82</v>
      </c>
      <c r="C32">
        <v>150</v>
      </c>
      <c r="D32">
        <v>50</v>
      </c>
      <c r="E32">
        <v>22.2222222222222</v>
      </c>
      <c r="F32" t="s">
        <v>162</v>
      </c>
      <c r="G32">
        <v>4</v>
      </c>
      <c r="H32" t="s">
        <v>59</v>
      </c>
      <c r="I32">
        <v>3</v>
      </c>
      <c r="J32" t="s">
        <v>80</v>
      </c>
      <c r="K32">
        <v>27</v>
      </c>
      <c r="L32">
        <v>24</v>
      </c>
      <c r="M32">
        <f t="shared" si="0"/>
        <v>3</v>
      </c>
      <c r="N32">
        <v>24</v>
      </c>
      <c r="O32">
        <f t="shared" si="1"/>
        <v>3</v>
      </c>
      <c r="P32">
        <v>24</v>
      </c>
      <c r="Q32">
        <f t="shared" si="2"/>
        <v>3</v>
      </c>
      <c r="R32">
        <v>170</v>
      </c>
      <c r="S32">
        <v>230</v>
      </c>
      <c r="T32" t="s">
        <v>37</v>
      </c>
      <c r="U32" t="s">
        <v>38</v>
      </c>
      <c r="V32">
        <v>100</v>
      </c>
      <c r="W32" t="s">
        <v>39</v>
      </c>
      <c r="X32">
        <v>1500</v>
      </c>
      <c r="Y32" s="4" t="s">
        <v>39</v>
      </c>
      <c r="Z32">
        <v>3</v>
      </c>
      <c r="AA32" t="s">
        <v>41</v>
      </c>
      <c r="AB32" t="s">
        <v>108</v>
      </c>
      <c r="AC32">
        <v>9</v>
      </c>
      <c r="AD32" t="s">
        <v>44</v>
      </c>
      <c r="AE32">
        <v>7</v>
      </c>
      <c r="AF32">
        <v>1</v>
      </c>
      <c r="AG32">
        <v>3</v>
      </c>
      <c r="AH32">
        <v>1</v>
      </c>
    </row>
    <row r="33" spans="1:34">
      <c r="A33" t="s">
        <v>33</v>
      </c>
      <c r="B33">
        <v>88</v>
      </c>
      <c r="C33">
        <v>176</v>
      </c>
      <c r="D33">
        <v>85</v>
      </c>
      <c r="E33">
        <v>27.4405991735537</v>
      </c>
      <c r="F33" t="s">
        <v>163</v>
      </c>
      <c r="G33">
        <v>3</v>
      </c>
      <c r="H33" t="s">
        <v>35</v>
      </c>
      <c r="I33">
        <v>3</v>
      </c>
      <c r="J33" t="s">
        <v>62</v>
      </c>
      <c r="K33">
        <v>25</v>
      </c>
      <c r="L33">
        <v>22</v>
      </c>
      <c r="M33">
        <f t="shared" si="0"/>
        <v>3</v>
      </c>
      <c r="N33">
        <v>22</v>
      </c>
      <c r="O33">
        <f t="shared" si="1"/>
        <v>3</v>
      </c>
      <c r="P33">
        <v>25</v>
      </c>
      <c r="Q33">
        <f t="shared" si="2"/>
        <v>0</v>
      </c>
      <c r="R33">
        <v>140</v>
      </c>
      <c r="S33">
        <v>170</v>
      </c>
      <c r="T33" t="s">
        <v>53</v>
      </c>
      <c r="U33" t="s">
        <v>38</v>
      </c>
      <c r="V33">
        <v>1</v>
      </c>
      <c r="W33" t="s">
        <v>39</v>
      </c>
      <c r="X33">
        <v>1400</v>
      </c>
      <c r="Y33" s="2" t="s">
        <v>40</v>
      </c>
      <c r="Z33">
        <v>5</v>
      </c>
      <c r="AA33" t="s">
        <v>41</v>
      </c>
      <c r="AB33" t="s">
        <v>38</v>
      </c>
      <c r="AC33">
        <v>8</v>
      </c>
      <c r="AD33" t="s">
        <v>42</v>
      </c>
      <c r="AE33">
        <v>6</v>
      </c>
      <c r="AF33">
        <v>1</v>
      </c>
      <c r="AG33">
        <v>2</v>
      </c>
      <c r="AH33">
        <v>2</v>
      </c>
    </row>
    <row r="34" ht="28.8" spans="1:34">
      <c r="A34" t="s">
        <v>33</v>
      </c>
      <c r="B34">
        <v>76</v>
      </c>
      <c r="C34">
        <v>160</v>
      </c>
      <c r="D34">
        <v>61</v>
      </c>
      <c r="E34">
        <v>21.875</v>
      </c>
      <c r="F34" t="s">
        <v>164</v>
      </c>
      <c r="G34">
        <v>4</v>
      </c>
      <c r="H34" t="s">
        <v>47</v>
      </c>
      <c r="I34">
        <v>3</v>
      </c>
      <c r="J34" t="s">
        <v>62</v>
      </c>
      <c r="K34">
        <v>26</v>
      </c>
      <c r="L34">
        <v>25</v>
      </c>
      <c r="M34">
        <f t="shared" si="0"/>
        <v>1</v>
      </c>
      <c r="N34">
        <v>25</v>
      </c>
      <c r="O34">
        <f t="shared" si="1"/>
        <v>1</v>
      </c>
      <c r="P34">
        <v>27</v>
      </c>
      <c r="Q34">
        <f t="shared" si="2"/>
        <v>-1</v>
      </c>
      <c r="R34">
        <v>200</v>
      </c>
      <c r="S34">
        <v>250</v>
      </c>
      <c r="T34" t="s">
        <v>37</v>
      </c>
      <c r="U34" t="s">
        <v>38</v>
      </c>
      <c r="V34">
        <v>20</v>
      </c>
      <c r="W34" t="s">
        <v>39</v>
      </c>
      <c r="X34">
        <v>2300</v>
      </c>
      <c r="Y34" s="3" t="s">
        <v>67</v>
      </c>
      <c r="Z34">
        <v>4</v>
      </c>
      <c r="AA34" t="s">
        <v>41</v>
      </c>
      <c r="AB34" t="s">
        <v>64</v>
      </c>
      <c r="AC34">
        <v>7</v>
      </c>
      <c r="AD34" t="s">
        <v>44</v>
      </c>
      <c r="AE34">
        <v>8</v>
      </c>
      <c r="AF34">
        <v>1</v>
      </c>
      <c r="AG34">
        <v>3</v>
      </c>
      <c r="AH34">
        <v>1</v>
      </c>
    </row>
    <row r="35" spans="1:34">
      <c r="A35" t="s">
        <v>33</v>
      </c>
      <c r="B35">
        <v>82</v>
      </c>
      <c r="C35">
        <v>165</v>
      </c>
      <c r="D35">
        <v>60</v>
      </c>
      <c r="E35">
        <v>22.038567493113</v>
      </c>
      <c r="F35" t="s">
        <v>43</v>
      </c>
      <c r="G35">
        <v>3</v>
      </c>
      <c r="H35" t="s">
        <v>35</v>
      </c>
      <c r="I35">
        <v>3</v>
      </c>
      <c r="J35" t="s">
        <v>80</v>
      </c>
      <c r="K35">
        <v>26</v>
      </c>
      <c r="L35">
        <v>23</v>
      </c>
      <c r="M35">
        <f t="shared" si="0"/>
        <v>3</v>
      </c>
      <c r="N35">
        <v>23</v>
      </c>
      <c r="O35">
        <f t="shared" si="1"/>
        <v>3</v>
      </c>
      <c r="P35">
        <v>26</v>
      </c>
      <c r="Q35">
        <f t="shared" si="2"/>
        <v>0</v>
      </c>
      <c r="R35">
        <v>150</v>
      </c>
      <c r="S35">
        <v>210</v>
      </c>
      <c r="T35" t="s">
        <v>37</v>
      </c>
      <c r="U35" t="s">
        <v>38</v>
      </c>
      <c r="V35">
        <v>100</v>
      </c>
      <c r="W35" t="s">
        <v>39</v>
      </c>
      <c r="X35">
        <v>1100</v>
      </c>
      <c r="Y35" s="2" t="s">
        <v>40</v>
      </c>
      <c r="Z35">
        <v>2</v>
      </c>
      <c r="AA35" t="s">
        <v>41</v>
      </c>
      <c r="AB35" t="s">
        <v>38</v>
      </c>
      <c r="AC35">
        <v>9</v>
      </c>
      <c r="AD35" t="s">
        <v>42</v>
      </c>
      <c r="AE35">
        <v>7</v>
      </c>
      <c r="AF35">
        <v>1</v>
      </c>
      <c r="AG35">
        <v>2</v>
      </c>
      <c r="AH35">
        <v>2</v>
      </c>
    </row>
    <row r="36" ht="28.8" spans="1:34">
      <c r="A36" t="s">
        <v>45</v>
      </c>
      <c r="B36">
        <v>73</v>
      </c>
      <c r="C36">
        <v>150</v>
      </c>
      <c r="D36">
        <v>60</v>
      </c>
      <c r="E36">
        <v>26.6666666666667</v>
      </c>
      <c r="F36" t="s">
        <v>106</v>
      </c>
      <c r="G36">
        <v>3</v>
      </c>
      <c r="H36" t="s">
        <v>35</v>
      </c>
      <c r="I36">
        <v>3</v>
      </c>
      <c r="J36" t="s">
        <v>165</v>
      </c>
      <c r="K36">
        <v>27</v>
      </c>
      <c r="L36">
        <v>24</v>
      </c>
      <c r="M36">
        <f t="shared" si="0"/>
        <v>3</v>
      </c>
      <c r="N36">
        <v>25</v>
      </c>
      <c r="O36">
        <f t="shared" si="1"/>
        <v>2</v>
      </c>
      <c r="P36">
        <v>26</v>
      </c>
      <c r="Q36">
        <f t="shared" si="2"/>
        <v>1</v>
      </c>
      <c r="R36">
        <v>185</v>
      </c>
      <c r="S36">
        <v>250</v>
      </c>
      <c r="T36" t="s">
        <v>53</v>
      </c>
      <c r="U36" t="s">
        <v>38</v>
      </c>
      <c r="V36">
        <v>200</v>
      </c>
      <c r="W36" t="s">
        <v>39</v>
      </c>
      <c r="X36">
        <v>2300</v>
      </c>
      <c r="Y36" s="3" t="s">
        <v>67</v>
      </c>
      <c r="Z36">
        <v>3</v>
      </c>
      <c r="AA36" t="s">
        <v>41</v>
      </c>
      <c r="AB36" t="s">
        <v>64</v>
      </c>
      <c r="AC36">
        <v>9</v>
      </c>
      <c r="AD36" t="s">
        <v>44</v>
      </c>
      <c r="AE36">
        <v>6</v>
      </c>
      <c r="AF36">
        <v>1</v>
      </c>
      <c r="AG36">
        <v>2</v>
      </c>
      <c r="AH36">
        <v>1</v>
      </c>
    </row>
    <row r="37" ht="28.8" spans="1:34">
      <c r="A37" t="s">
        <v>33</v>
      </c>
      <c r="B37">
        <v>77</v>
      </c>
      <c r="C37">
        <v>147</v>
      </c>
      <c r="D37">
        <v>53</v>
      </c>
      <c r="E37">
        <v>24.526817529733</v>
      </c>
      <c r="F37" t="s">
        <v>108</v>
      </c>
      <c r="G37">
        <v>3</v>
      </c>
      <c r="H37" t="s">
        <v>47</v>
      </c>
      <c r="I37">
        <v>3</v>
      </c>
      <c r="J37" t="s">
        <v>66</v>
      </c>
      <c r="K37">
        <v>24</v>
      </c>
      <c r="L37">
        <v>21</v>
      </c>
      <c r="M37">
        <f t="shared" si="0"/>
        <v>3</v>
      </c>
      <c r="N37">
        <v>21</v>
      </c>
      <c r="O37">
        <f t="shared" si="1"/>
        <v>3</v>
      </c>
      <c r="P37">
        <v>21</v>
      </c>
      <c r="Q37">
        <f t="shared" si="2"/>
        <v>3</v>
      </c>
      <c r="R37">
        <v>190</v>
      </c>
      <c r="S37">
        <v>240</v>
      </c>
      <c r="T37" t="s">
        <v>53</v>
      </c>
      <c r="U37" t="s">
        <v>38</v>
      </c>
      <c r="V37">
        <v>10</v>
      </c>
      <c r="W37" t="s">
        <v>39</v>
      </c>
      <c r="X37">
        <v>2200</v>
      </c>
      <c r="Y37" s="3" t="s">
        <v>67</v>
      </c>
      <c r="Z37">
        <v>5</v>
      </c>
      <c r="AA37" t="s">
        <v>41</v>
      </c>
      <c r="AB37" t="s">
        <v>64</v>
      </c>
      <c r="AC37">
        <v>11</v>
      </c>
      <c r="AD37" t="s">
        <v>44</v>
      </c>
      <c r="AE37">
        <v>12</v>
      </c>
      <c r="AF37">
        <v>3</v>
      </c>
      <c r="AG37">
        <v>6</v>
      </c>
      <c r="AH37">
        <v>6</v>
      </c>
    </row>
    <row r="38" spans="1:34">
      <c r="A38" t="s">
        <v>45</v>
      </c>
      <c r="B38">
        <v>72</v>
      </c>
      <c r="C38">
        <v>155</v>
      </c>
      <c r="D38">
        <v>50</v>
      </c>
      <c r="E38">
        <v>20.8116545265349</v>
      </c>
      <c r="F38" t="s">
        <v>162</v>
      </c>
      <c r="G38">
        <v>3</v>
      </c>
      <c r="H38" t="s">
        <v>47</v>
      </c>
      <c r="I38">
        <v>3</v>
      </c>
      <c r="J38" t="s">
        <v>137</v>
      </c>
      <c r="K38">
        <v>25</v>
      </c>
      <c r="L38">
        <v>24</v>
      </c>
      <c r="M38">
        <f t="shared" si="0"/>
        <v>1</v>
      </c>
      <c r="N38">
        <v>25</v>
      </c>
      <c r="O38">
        <f t="shared" si="1"/>
        <v>0</v>
      </c>
      <c r="P38">
        <v>25</v>
      </c>
      <c r="Q38">
        <f t="shared" si="2"/>
        <v>0</v>
      </c>
      <c r="R38">
        <v>180</v>
      </c>
      <c r="S38">
        <v>240</v>
      </c>
      <c r="T38" t="s">
        <v>53</v>
      </c>
      <c r="U38" t="s">
        <v>38</v>
      </c>
      <c r="V38">
        <v>400</v>
      </c>
      <c r="W38" t="s">
        <v>39</v>
      </c>
      <c r="X38">
        <v>2100</v>
      </c>
      <c r="Y38" s="2" t="s">
        <v>40</v>
      </c>
      <c r="Z38">
        <v>3</v>
      </c>
      <c r="AA38" t="s">
        <v>41</v>
      </c>
      <c r="AB38" t="s">
        <v>38</v>
      </c>
      <c r="AC38">
        <v>8</v>
      </c>
      <c r="AD38" t="s">
        <v>49</v>
      </c>
      <c r="AE38">
        <v>7</v>
      </c>
      <c r="AF38">
        <v>2</v>
      </c>
      <c r="AG38">
        <v>3</v>
      </c>
      <c r="AH38">
        <v>2</v>
      </c>
    </row>
    <row r="39" spans="1:34">
      <c r="A39" t="s">
        <v>33</v>
      </c>
      <c r="B39">
        <v>70</v>
      </c>
      <c r="C39">
        <v>165</v>
      </c>
      <c r="D39">
        <v>69</v>
      </c>
      <c r="E39">
        <v>25.3443526170799</v>
      </c>
      <c r="F39" t="s">
        <v>43</v>
      </c>
      <c r="G39">
        <v>3</v>
      </c>
      <c r="H39" t="s">
        <v>59</v>
      </c>
      <c r="I39">
        <v>3</v>
      </c>
      <c r="J39" t="s">
        <v>66</v>
      </c>
      <c r="K39">
        <v>27</v>
      </c>
      <c r="L39">
        <v>27</v>
      </c>
      <c r="M39">
        <f t="shared" si="0"/>
        <v>0</v>
      </c>
      <c r="N39">
        <v>27</v>
      </c>
      <c r="O39">
        <f t="shared" si="1"/>
        <v>0</v>
      </c>
      <c r="P39">
        <v>27</v>
      </c>
      <c r="Q39">
        <f t="shared" si="2"/>
        <v>0</v>
      </c>
      <c r="R39">
        <v>180</v>
      </c>
      <c r="S39">
        <v>240</v>
      </c>
      <c r="T39" t="s">
        <v>53</v>
      </c>
      <c r="U39" t="s">
        <v>38</v>
      </c>
      <c r="V39">
        <v>100</v>
      </c>
      <c r="W39" t="s">
        <v>39</v>
      </c>
      <c r="X39">
        <v>2300</v>
      </c>
      <c r="Y39" s="2" t="s">
        <v>40</v>
      </c>
      <c r="Z39">
        <v>6</v>
      </c>
      <c r="AA39" t="s">
        <v>41</v>
      </c>
      <c r="AB39" t="s">
        <v>38</v>
      </c>
      <c r="AC39">
        <v>10</v>
      </c>
      <c r="AD39" t="s">
        <v>42</v>
      </c>
      <c r="AE39">
        <v>13</v>
      </c>
      <c r="AF39">
        <v>3</v>
      </c>
      <c r="AG39">
        <v>6</v>
      </c>
      <c r="AH39">
        <v>3</v>
      </c>
    </row>
    <row r="40" spans="1:34">
      <c r="A40" t="s">
        <v>45</v>
      </c>
      <c r="B40">
        <v>73</v>
      </c>
      <c r="C40">
        <v>155</v>
      </c>
      <c r="D40">
        <v>60</v>
      </c>
      <c r="E40">
        <v>24.9739854318418</v>
      </c>
      <c r="F40" t="s">
        <v>111</v>
      </c>
      <c r="G40">
        <v>4</v>
      </c>
      <c r="H40" t="s">
        <v>47</v>
      </c>
      <c r="I40">
        <v>3</v>
      </c>
      <c r="J40" t="s">
        <v>166</v>
      </c>
      <c r="K40">
        <v>21</v>
      </c>
      <c r="L40">
        <v>17</v>
      </c>
      <c r="M40">
        <f t="shared" si="0"/>
        <v>4</v>
      </c>
      <c r="N40">
        <v>18</v>
      </c>
      <c r="O40">
        <f t="shared" si="1"/>
        <v>3</v>
      </c>
      <c r="P40">
        <v>21</v>
      </c>
      <c r="Q40">
        <f t="shared" si="2"/>
        <v>0</v>
      </c>
      <c r="R40">
        <v>150</v>
      </c>
      <c r="S40">
        <v>220</v>
      </c>
      <c r="T40" t="s">
        <v>37</v>
      </c>
      <c r="U40" t="s">
        <v>38</v>
      </c>
      <c r="V40">
        <v>200</v>
      </c>
      <c r="W40" t="s">
        <v>39</v>
      </c>
      <c r="X40">
        <v>1300</v>
      </c>
      <c r="Y40" s="2" t="s">
        <v>40</v>
      </c>
      <c r="Z40">
        <v>2</v>
      </c>
      <c r="AA40" t="s">
        <v>41</v>
      </c>
      <c r="AB40" t="s">
        <v>38</v>
      </c>
      <c r="AC40">
        <v>7</v>
      </c>
      <c r="AD40" t="s">
        <v>42</v>
      </c>
      <c r="AE40">
        <v>5</v>
      </c>
      <c r="AF40">
        <v>1</v>
      </c>
      <c r="AG40">
        <v>2</v>
      </c>
      <c r="AH40">
        <v>1</v>
      </c>
    </row>
    <row r="41" spans="1:34">
      <c r="A41" t="s">
        <v>33</v>
      </c>
      <c r="B41">
        <v>67</v>
      </c>
      <c r="C41">
        <v>155</v>
      </c>
      <c r="D41">
        <v>62</v>
      </c>
      <c r="E41">
        <v>25.8064516129032</v>
      </c>
      <c r="F41" t="s">
        <v>167</v>
      </c>
      <c r="G41">
        <v>3</v>
      </c>
      <c r="H41" t="s">
        <v>35</v>
      </c>
      <c r="I41">
        <v>3</v>
      </c>
      <c r="J41" t="s">
        <v>60</v>
      </c>
      <c r="K41">
        <v>22</v>
      </c>
      <c r="L41">
        <v>21</v>
      </c>
      <c r="M41">
        <f t="shared" si="0"/>
        <v>1</v>
      </c>
      <c r="N41">
        <v>22</v>
      </c>
      <c r="O41">
        <f t="shared" si="1"/>
        <v>0</v>
      </c>
      <c r="P41">
        <v>22</v>
      </c>
      <c r="Q41">
        <f t="shared" si="2"/>
        <v>0</v>
      </c>
      <c r="R41">
        <v>160</v>
      </c>
      <c r="S41">
        <v>230</v>
      </c>
      <c r="T41" t="s">
        <v>37</v>
      </c>
      <c r="U41" t="s">
        <v>38</v>
      </c>
      <c r="V41">
        <v>100</v>
      </c>
      <c r="W41" t="s">
        <v>39</v>
      </c>
      <c r="X41">
        <v>1600</v>
      </c>
      <c r="Y41" s="2" t="s">
        <v>40</v>
      </c>
      <c r="Z41">
        <v>5</v>
      </c>
      <c r="AA41" t="s">
        <v>41</v>
      </c>
      <c r="AB41" t="s">
        <v>105</v>
      </c>
      <c r="AC41">
        <v>8</v>
      </c>
      <c r="AD41" t="s">
        <v>44</v>
      </c>
      <c r="AE41">
        <v>8</v>
      </c>
      <c r="AF41">
        <v>1</v>
      </c>
      <c r="AG41">
        <v>2</v>
      </c>
      <c r="AH41">
        <v>2</v>
      </c>
    </row>
    <row r="42" spans="1:34">
      <c r="A42" t="s">
        <v>33</v>
      </c>
      <c r="B42">
        <v>78</v>
      </c>
      <c r="C42">
        <v>156</v>
      </c>
      <c r="D42">
        <v>50</v>
      </c>
      <c r="E42">
        <v>20.5456936226167</v>
      </c>
      <c r="F42" t="s">
        <v>168</v>
      </c>
      <c r="G42">
        <v>4</v>
      </c>
      <c r="H42" t="s">
        <v>59</v>
      </c>
      <c r="I42">
        <v>3</v>
      </c>
      <c r="J42" t="s">
        <v>36</v>
      </c>
      <c r="K42">
        <v>24</v>
      </c>
      <c r="L42">
        <v>21</v>
      </c>
      <c r="M42">
        <f t="shared" si="0"/>
        <v>3</v>
      </c>
      <c r="N42">
        <v>23</v>
      </c>
      <c r="O42">
        <f t="shared" si="1"/>
        <v>1</v>
      </c>
      <c r="P42">
        <v>24</v>
      </c>
      <c r="Q42">
        <f t="shared" si="2"/>
        <v>0</v>
      </c>
      <c r="R42">
        <v>175</v>
      </c>
      <c r="S42">
        <v>240</v>
      </c>
      <c r="T42" t="s">
        <v>37</v>
      </c>
      <c r="U42" t="s">
        <v>38</v>
      </c>
      <c r="V42">
        <v>100</v>
      </c>
      <c r="W42" t="s">
        <v>39</v>
      </c>
      <c r="X42">
        <v>1700</v>
      </c>
      <c r="Y42" s="2" t="s">
        <v>40</v>
      </c>
      <c r="Z42">
        <v>5</v>
      </c>
      <c r="AA42" t="s">
        <v>41</v>
      </c>
      <c r="AB42" t="s">
        <v>38</v>
      </c>
      <c r="AC42">
        <v>12</v>
      </c>
      <c r="AD42" t="s">
        <v>49</v>
      </c>
      <c r="AE42">
        <v>12</v>
      </c>
      <c r="AF42">
        <v>3</v>
      </c>
      <c r="AG42">
        <v>5</v>
      </c>
      <c r="AH42">
        <v>6</v>
      </c>
    </row>
    <row r="43" spans="1:34">
      <c r="A43" t="s">
        <v>45</v>
      </c>
      <c r="B43">
        <v>69</v>
      </c>
      <c r="C43">
        <v>164</v>
      </c>
      <c r="D43">
        <v>62</v>
      </c>
      <c r="E43">
        <v>23.051754907793</v>
      </c>
      <c r="F43" t="s">
        <v>169</v>
      </c>
      <c r="G43">
        <v>3</v>
      </c>
      <c r="H43" t="s">
        <v>35</v>
      </c>
      <c r="I43">
        <v>3</v>
      </c>
      <c r="J43" t="s">
        <v>69</v>
      </c>
      <c r="K43">
        <v>26</v>
      </c>
      <c r="L43">
        <v>23</v>
      </c>
      <c r="M43">
        <f t="shared" si="0"/>
        <v>3</v>
      </c>
      <c r="N43">
        <v>23</v>
      </c>
      <c r="O43">
        <f t="shared" si="1"/>
        <v>3</v>
      </c>
      <c r="P43">
        <v>26</v>
      </c>
      <c r="Q43">
        <f t="shared" si="2"/>
        <v>0</v>
      </c>
      <c r="R43">
        <v>190</v>
      </c>
      <c r="S43">
        <v>250</v>
      </c>
      <c r="T43" t="s">
        <v>53</v>
      </c>
      <c r="U43" t="s">
        <v>38</v>
      </c>
      <c r="V43">
        <v>100</v>
      </c>
      <c r="W43" t="s">
        <v>39</v>
      </c>
      <c r="X43">
        <v>2000</v>
      </c>
      <c r="Y43" s="2" t="s">
        <v>40</v>
      </c>
      <c r="Z43">
        <v>6</v>
      </c>
      <c r="AA43" t="s">
        <v>41</v>
      </c>
      <c r="AB43" t="s">
        <v>38</v>
      </c>
      <c r="AC43">
        <v>9</v>
      </c>
      <c r="AD43" t="s">
        <v>42</v>
      </c>
      <c r="AE43">
        <v>9</v>
      </c>
      <c r="AF43">
        <v>5</v>
      </c>
      <c r="AG43">
        <v>7</v>
      </c>
      <c r="AH43">
        <v>3</v>
      </c>
    </row>
    <row r="44" spans="1:34">
      <c r="A44" t="s">
        <v>33</v>
      </c>
      <c r="B44">
        <v>78</v>
      </c>
      <c r="C44">
        <v>175</v>
      </c>
      <c r="D44">
        <v>70</v>
      </c>
      <c r="E44">
        <v>22.8571428571429</v>
      </c>
      <c r="F44" t="s">
        <v>170</v>
      </c>
      <c r="G44">
        <v>3</v>
      </c>
      <c r="H44" t="s">
        <v>59</v>
      </c>
      <c r="I44">
        <v>3</v>
      </c>
      <c r="J44" t="s">
        <v>60</v>
      </c>
      <c r="K44">
        <v>27</v>
      </c>
      <c r="L44">
        <v>26</v>
      </c>
      <c r="M44">
        <f t="shared" si="0"/>
        <v>1</v>
      </c>
      <c r="N44">
        <v>27</v>
      </c>
      <c r="O44">
        <f t="shared" si="1"/>
        <v>0</v>
      </c>
      <c r="P44">
        <v>27</v>
      </c>
      <c r="Q44">
        <f t="shared" si="2"/>
        <v>0</v>
      </c>
      <c r="R44">
        <v>150</v>
      </c>
      <c r="S44">
        <v>200</v>
      </c>
      <c r="T44" t="s">
        <v>37</v>
      </c>
      <c r="U44" t="s">
        <v>38</v>
      </c>
      <c r="V44">
        <v>200</v>
      </c>
      <c r="W44" t="s">
        <v>39</v>
      </c>
      <c r="X44">
        <v>1800</v>
      </c>
      <c r="Y44" s="2" t="s">
        <v>40</v>
      </c>
      <c r="Z44">
        <v>6</v>
      </c>
      <c r="AA44" t="s">
        <v>41</v>
      </c>
      <c r="AB44" t="s">
        <v>38</v>
      </c>
      <c r="AC44">
        <v>7</v>
      </c>
      <c r="AD44" t="s">
        <v>49</v>
      </c>
      <c r="AE44">
        <v>7</v>
      </c>
      <c r="AF44">
        <v>1</v>
      </c>
      <c r="AG44">
        <v>3</v>
      </c>
      <c r="AH44">
        <v>1</v>
      </c>
    </row>
    <row r="45" spans="1:34">
      <c r="A45" t="s">
        <v>33</v>
      </c>
      <c r="B45">
        <v>68</v>
      </c>
      <c r="C45">
        <v>169</v>
      </c>
      <c r="D45">
        <v>62</v>
      </c>
      <c r="E45">
        <v>21.7079233920381</v>
      </c>
      <c r="F45" t="s">
        <v>111</v>
      </c>
      <c r="G45">
        <v>3</v>
      </c>
      <c r="H45" t="s">
        <v>51</v>
      </c>
      <c r="I45">
        <v>3</v>
      </c>
      <c r="J45" t="s">
        <v>171</v>
      </c>
      <c r="K45">
        <v>29</v>
      </c>
      <c r="L45">
        <v>29</v>
      </c>
      <c r="M45">
        <f t="shared" si="0"/>
        <v>0</v>
      </c>
      <c r="N45">
        <v>29</v>
      </c>
      <c r="O45">
        <f t="shared" si="1"/>
        <v>0</v>
      </c>
      <c r="P45">
        <v>29</v>
      </c>
      <c r="Q45">
        <f t="shared" si="2"/>
        <v>0</v>
      </c>
      <c r="R45">
        <v>140</v>
      </c>
      <c r="S45">
        <v>200</v>
      </c>
      <c r="T45" t="s">
        <v>37</v>
      </c>
      <c r="U45" t="s">
        <v>38</v>
      </c>
      <c r="V45">
        <v>300</v>
      </c>
      <c r="W45" t="s">
        <v>39</v>
      </c>
      <c r="X45">
        <v>2000</v>
      </c>
      <c r="Y45" s="2" t="s">
        <v>40</v>
      </c>
      <c r="Z45">
        <v>3</v>
      </c>
      <c r="AA45" t="s">
        <v>41</v>
      </c>
      <c r="AB45" t="s">
        <v>38</v>
      </c>
      <c r="AC45">
        <v>8</v>
      </c>
      <c r="AD45" t="s">
        <v>44</v>
      </c>
      <c r="AE45">
        <v>6</v>
      </c>
      <c r="AF45">
        <v>1</v>
      </c>
      <c r="AG45">
        <v>2</v>
      </c>
      <c r="AH45">
        <v>3</v>
      </c>
    </row>
    <row r="46" spans="1:34">
      <c r="A46" t="s">
        <v>33</v>
      </c>
      <c r="B46">
        <v>83</v>
      </c>
      <c r="C46">
        <v>171</v>
      </c>
      <c r="D46">
        <v>59</v>
      </c>
      <c r="E46">
        <v>20.1771485243323</v>
      </c>
      <c r="F46" t="s">
        <v>172</v>
      </c>
      <c r="G46">
        <v>3</v>
      </c>
      <c r="H46" t="s">
        <v>59</v>
      </c>
      <c r="I46">
        <v>3</v>
      </c>
      <c r="J46" t="s">
        <v>36</v>
      </c>
      <c r="K46">
        <v>26</v>
      </c>
      <c r="L46">
        <v>25</v>
      </c>
      <c r="M46">
        <f t="shared" si="0"/>
        <v>1</v>
      </c>
      <c r="N46">
        <v>26</v>
      </c>
      <c r="O46">
        <f t="shared" si="1"/>
        <v>0</v>
      </c>
      <c r="P46">
        <v>26</v>
      </c>
      <c r="Q46">
        <f t="shared" si="2"/>
        <v>0</v>
      </c>
      <c r="R46">
        <v>185</v>
      </c>
      <c r="S46">
        <v>240</v>
      </c>
      <c r="T46" t="s">
        <v>53</v>
      </c>
      <c r="U46" t="s">
        <v>38</v>
      </c>
      <c r="V46">
        <v>100</v>
      </c>
      <c r="W46" t="s">
        <v>39</v>
      </c>
      <c r="X46">
        <v>2200</v>
      </c>
      <c r="Y46" s="2" t="s">
        <v>40</v>
      </c>
      <c r="Z46">
        <v>5</v>
      </c>
      <c r="AA46" t="s">
        <v>41</v>
      </c>
      <c r="AB46" t="s">
        <v>38</v>
      </c>
      <c r="AC46">
        <v>10</v>
      </c>
      <c r="AD46" t="s">
        <v>44</v>
      </c>
      <c r="AE46">
        <v>11</v>
      </c>
      <c r="AF46">
        <v>4</v>
      </c>
      <c r="AG46">
        <v>6</v>
      </c>
      <c r="AH46">
        <v>5</v>
      </c>
    </row>
    <row r="47" spans="1:34">
      <c r="A47" t="s">
        <v>45</v>
      </c>
      <c r="B47">
        <v>79</v>
      </c>
      <c r="C47">
        <v>143</v>
      </c>
      <c r="D47">
        <v>48</v>
      </c>
      <c r="E47">
        <v>23.4730304660375</v>
      </c>
      <c r="F47" t="s">
        <v>113</v>
      </c>
      <c r="G47">
        <v>3</v>
      </c>
      <c r="H47" t="s">
        <v>47</v>
      </c>
      <c r="I47">
        <v>3</v>
      </c>
      <c r="J47" t="s">
        <v>62</v>
      </c>
      <c r="K47">
        <v>24</v>
      </c>
      <c r="L47">
        <v>21</v>
      </c>
      <c r="M47">
        <f t="shared" si="0"/>
        <v>3</v>
      </c>
      <c r="N47">
        <v>21</v>
      </c>
      <c r="O47">
        <f t="shared" si="1"/>
        <v>3</v>
      </c>
      <c r="P47">
        <v>21</v>
      </c>
      <c r="Q47">
        <f t="shared" si="2"/>
        <v>3</v>
      </c>
      <c r="R47">
        <v>150</v>
      </c>
      <c r="S47">
        <v>190</v>
      </c>
      <c r="T47" t="s">
        <v>53</v>
      </c>
      <c r="U47" t="s">
        <v>38</v>
      </c>
      <c r="V47">
        <v>50</v>
      </c>
      <c r="W47" t="s">
        <v>39</v>
      </c>
      <c r="X47">
        <v>1500</v>
      </c>
      <c r="Y47" s="2" t="s">
        <v>40</v>
      </c>
      <c r="Z47">
        <v>5</v>
      </c>
      <c r="AA47" t="s">
        <v>41</v>
      </c>
      <c r="AB47" t="s">
        <v>38</v>
      </c>
      <c r="AC47">
        <v>8</v>
      </c>
      <c r="AD47" t="s">
        <v>44</v>
      </c>
      <c r="AE47">
        <v>8</v>
      </c>
      <c r="AF47">
        <v>1</v>
      </c>
      <c r="AG47">
        <v>2</v>
      </c>
      <c r="AH47">
        <v>2</v>
      </c>
    </row>
    <row r="48" ht="28.8" spans="1:34">
      <c r="A48" t="s">
        <v>45</v>
      </c>
      <c r="B48">
        <v>75</v>
      </c>
      <c r="C48">
        <v>150</v>
      </c>
      <c r="D48">
        <v>50</v>
      </c>
      <c r="E48">
        <v>22.2222222222222</v>
      </c>
      <c r="F48" t="s">
        <v>125</v>
      </c>
      <c r="G48">
        <v>3</v>
      </c>
      <c r="H48" t="s">
        <v>59</v>
      </c>
      <c r="I48">
        <v>3</v>
      </c>
      <c r="J48" t="s">
        <v>73</v>
      </c>
      <c r="K48">
        <v>26</v>
      </c>
      <c r="L48">
        <v>25</v>
      </c>
      <c r="M48">
        <f t="shared" si="0"/>
        <v>1</v>
      </c>
      <c r="N48">
        <v>26</v>
      </c>
      <c r="O48">
        <f t="shared" si="1"/>
        <v>0</v>
      </c>
      <c r="P48">
        <v>26</v>
      </c>
      <c r="Q48">
        <f t="shared" si="2"/>
        <v>0</v>
      </c>
      <c r="R48">
        <v>130</v>
      </c>
      <c r="S48">
        <v>170</v>
      </c>
      <c r="T48" t="s">
        <v>37</v>
      </c>
      <c r="U48" t="s">
        <v>38</v>
      </c>
      <c r="V48">
        <v>100</v>
      </c>
      <c r="W48" t="s">
        <v>39</v>
      </c>
      <c r="X48">
        <v>1400</v>
      </c>
      <c r="Y48" s="3" t="s">
        <v>67</v>
      </c>
      <c r="Z48">
        <v>4</v>
      </c>
      <c r="AA48" t="s">
        <v>41</v>
      </c>
      <c r="AB48" t="s">
        <v>38</v>
      </c>
      <c r="AC48">
        <v>7</v>
      </c>
      <c r="AD48" t="s">
        <v>44</v>
      </c>
      <c r="AE48">
        <v>6</v>
      </c>
      <c r="AF48">
        <v>1</v>
      </c>
      <c r="AG48">
        <v>2</v>
      </c>
      <c r="AH48">
        <v>2</v>
      </c>
    </row>
    <row r="49" spans="1:34">
      <c r="A49" t="s">
        <v>33</v>
      </c>
      <c r="B49">
        <v>69</v>
      </c>
      <c r="C49">
        <v>152</v>
      </c>
      <c r="D49">
        <v>67</v>
      </c>
      <c r="E49">
        <v>28.9993074792244</v>
      </c>
      <c r="F49" t="s">
        <v>75</v>
      </c>
      <c r="G49">
        <v>3</v>
      </c>
      <c r="H49" t="s">
        <v>35</v>
      </c>
      <c r="I49">
        <v>3</v>
      </c>
      <c r="J49" t="s">
        <v>104</v>
      </c>
      <c r="K49">
        <v>25</v>
      </c>
      <c r="L49">
        <v>24</v>
      </c>
      <c r="M49">
        <f t="shared" si="0"/>
        <v>1</v>
      </c>
      <c r="N49">
        <v>25</v>
      </c>
      <c r="O49">
        <f t="shared" si="1"/>
        <v>0</v>
      </c>
      <c r="P49">
        <v>26</v>
      </c>
      <c r="Q49">
        <f t="shared" si="2"/>
        <v>-1</v>
      </c>
      <c r="R49">
        <v>190</v>
      </c>
      <c r="S49">
        <v>240</v>
      </c>
      <c r="T49" t="s">
        <v>53</v>
      </c>
      <c r="U49" t="s">
        <v>38</v>
      </c>
      <c r="V49">
        <v>50</v>
      </c>
      <c r="W49" t="s">
        <v>39</v>
      </c>
      <c r="X49">
        <v>2000</v>
      </c>
      <c r="Y49" s="2" t="s">
        <v>40</v>
      </c>
      <c r="Z49">
        <v>7</v>
      </c>
      <c r="AA49" t="s">
        <v>38</v>
      </c>
      <c r="AB49" t="s">
        <v>64</v>
      </c>
      <c r="AC49">
        <v>11</v>
      </c>
      <c r="AD49" t="s">
        <v>42</v>
      </c>
      <c r="AE49">
        <v>12</v>
      </c>
      <c r="AF49">
        <v>6</v>
      </c>
      <c r="AG49">
        <v>11</v>
      </c>
      <c r="AH49">
        <v>7</v>
      </c>
    </row>
    <row r="50" spans="1:34">
      <c r="A50" t="s">
        <v>33</v>
      </c>
      <c r="B50">
        <v>73</v>
      </c>
      <c r="C50">
        <v>169</v>
      </c>
      <c r="D50">
        <v>72</v>
      </c>
      <c r="E50">
        <v>25.2092013584959</v>
      </c>
      <c r="F50" t="s">
        <v>162</v>
      </c>
      <c r="G50">
        <v>3</v>
      </c>
      <c r="H50" t="s">
        <v>59</v>
      </c>
      <c r="I50">
        <v>3</v>
      </c>
      <c r="J50" t="s">
        <v>69</v>
      </c>
      <c r="K50">
        <v>26</v>
      </c>
      <c r="L50">
        <v>25</v>
      </c>
      <c r="M50">
        <f t="shared" si="0"/>
        <v>1</v>
      </c>
      <c r="N50">
        <v>26</v>
      </c>
      <c r="O50">
        <f t="shared" si="1"/>
        <v>0</v>
      </c>
      <c r="P50">
        <v>27</v>
      </c>
      <c r="Q50">
        <f t="shared" si="2"/>
        <v>-1</v>
      </c>
      <c r="R50">
        <v>200</v>
      </c>
      <c r="S50">
        <v>250</v>
      </c>
      <c r="T50" t="s">
        <v>53</v>
      </c>
      <c r="U50" t="s">
        <v>38</v>
      </c>
      <c r="V50">
        <v>50</v>
      </c>
      <c r="W50" t="s">
        <v>39</v>
      </c>
      <c r="X50">
        <v>1700</v>
      </c>
      <c r="Y50" s="2" t="s">
        <v>40</v>
      </c>
      <c r="Z50">
        <v>5</v>
      </c>
      <c r="AA50" t="s">
        <v>41</v>
      </c>
      <c r="AB50" t="s">
        <v>64</v>
      </c>
      <c r="AC50">
        <v>10</v>
      </c>
      <c r="AD50" t="s">
        <v>44</v>
      </c>
      <c r="AE50">
        <v>11</v>
      </c>
      <c r="AF50">
        <v>4</v>
      </c>
      <c r="AG50">
        <v>6</v>
      </c>
      <c r="AH50">
        <v>3</v>
      </c>
    </row>
    <row r="51" spans="1:34">
      <c r="A51" t="s">
        <v>33</v>
      </c>
      <c r="B51">
        <v>85</v>
      </c>
      <c r="C51">
        <v>178</v>
      </c>
      <c r="D51">
        <v>71</v>
      </c>
      <c r="E51">
        <v>22.4087867693473</v>
      </c>
      <c r="F51" t="s">
        <v>173</v>
      </c>
      <c r="G51">
        <v>3</v>
      </c>
      <c r="H51" t="s">
        <v>51</v>
      </c>
      <c r="I51">
        <v>3</v>
      </c>
      <c r="J51" t="s">
        <v>73</v>
      </c>
      <c r="K51">
        <v>29</v>
      </c>
      <c r="L51">
        <v>29</v>
      </c>
      <c r="M51">
        <f t="shared" si="0"/>
        <v>0</v>
      </c>
      <c r="N51">
        <v>29</v>
      </c>
      <c r="O51">
        <f t="shared" si="1"/>
        <v>0</v>
      </c>
      <c r="P51">
        <v>30</v>
      </c>
      <c r="Q51">
        <f t="shared" si="2"/>
        <v>-1</v>
      </c>
      <c r="R51">
        <v>140</v>
      </c>
      <c r="S51">
        <v>200</v>
      </c>
      <c r="T51" t="s">
        <v>37</v>
      </c>
      <c r="U51" t="s">
        <v>38</v>
      </c>
      <c r="V51">
        <v>100</v>
      </c>
      <c r="W51" t="s">
        <v>39</v>
      </c>
      <c r="X51">
        <v>1200</v>
      </c>
      <c r="Y51" s="2" t="s">
        <v>40</v>
      </c>
      <c r="Z51">
        <v>5</v>
      </c>
      <c r="AA51" t="s">
        <v>41</v>
      </c>
      <c r="AB51" t="s">
        <v>38</v>
      </c>
      <c r="AC51">
        <v>8</v>
      </c>
      <c r="AD51" t="s">
        <v>44</v>
      </c>
      <c r="AE51">
        <v>7</v>
      </c>
      <c r="AF51">
        <v>2</v>
      </c>
      <c r="AG51">
        <v>2</v>
      </c>
      <c r="AH51">
        <v>2</v>
      </c>
    </row>
    <row r="52" spans="1:34">
      <c r="A52" t="s">
        <v>33</v>
      </c>
      <c r="B52">
        <v>66</v>
      </c>
      <c r="C52">
        <v>161</v>
      </c>
      <c r="D52">
        <v>49</v>
      </c>
      <c r="E52">
        <v>18.9035916824197</v>
      </c>
      <c r="F52" t="s">
        <v>174</v>
      </c>
      <c r="G52">
        <v>3</v>
      </c>
      <c r="H52" t="s">
        <v>59</v>
      </c>
      <c r="I52">
        <v>3</v>
      </c>
      <c r="J52" t="s">
        <v>80</v>
      </c>
      <c r="K52">
        <v>26</v>
      </c>
      <c r="L52">
        <v>25</v>
      </c>
      <c r="M52">
        <f t="shared" si="0"/>
        <v>1</v>
      </c>
      <c r="N52">
        <v>26</v>
      </c>
      <c r="O52">
        <f t="shared" si="1"/>
        <v>0</v>
      </c>
      <c r="P52">
        <v>26</v>
      </c>
      <c r="Q52">
        <f t="shared" si="2"/>
        <v>0</v>
      </c>
      <c r="R52">
        <v>150</v>
      </c>
      <c r="S52">
        <v>190</v>
      </c>
      <c r="T52" t="s">
        <v>53</v>
      </c>
      <c r="U52" t="s">
        <v>38</v>
      </c>
      <c r="V52">
        <v>30</v>
      </c>
      <c r="W52" t="s">
        <v>39</v>
      </c>
      <c r="X52">
        <v>1600</v>
      </c>
      <c r="Y52" s="2" t="s">
        <v>40</v>
      </c>
      <c r="Z52">
        <v>2</v>
      </c>
      <c r="AA52" t="s">
        <v>38</v>
      </c>
      <c r="AB52" t="s">
        <v>38</v>
      </c>
      <c r="AC52">
        <v>7</v>
      </c>
      <c r="AD52" t="s">
        <v>49</v>
      </c>
      <c r="AE52">
        <v>4</v>
      </c>
      <c r="AF52">
        <v>1</v>
      </c>
      <c r="AG52">
        <v>3</v>
      </c>
      <c r="AH52">
        <v>2</v>
      </c>
    </row>
  </sheetData>
  <mergeCells count="1">
    <mergeCell ref="A1:A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chuanyue lan</dc:creator>
  <cp:lastModifiedBy>JunYu M</cp:lastModifiedBy>
  <dcterms:created xsi:type="dcterms:W3CDTF">2023-05-12T11:15:00Z</dcterms:created>
  <dcterms:modified xsi:type="dcterms:W3CDTF">2025-08-09T12:47:55Z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667A50DB03344A62BBE0A7ABA5056D63_12</vt:lpwstr>
  </property>
</Properties>
</file>