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ttps://kise-my.sharepoint.com/personal/virginija_karrenbauer_ki_se/Documents/Projekt/Oluf ALSP case series/Submision/"/>
    </mc:Choice>
  </mc:AlternateContent>
  <bookViews>
    <workbookView xWindow="0" yWindow="0" windowWidth="28190" windowHeight="17210"/>
  </bookViews>
  <sheets>
    <sheet name="Tab2" sheetId="1" r:id="rId1"/>
    <sheet name="Tab3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8" i="1" l="1"/>
  <c r="H39" i="1"/>
  <c r="H40" i="1"/>
  <c r="H41" i="1"/>
  <c r="H42" i="1"/>
  <c r="H43" i="1"/>
  <c r="H44" i="1"/>
  <c r="H45" i="1"/>
  <c r="H46" i="1"/>
  <c r="H47" i="1"/>
  <c r="H48" i="1"/>
  <c r="H49" i="1"/>
  <c r="H37" i="1"/>
  <c r="F38" i="1"/>
  <c r="F39" i="1"/>
  <c r="F40" i="1"/>
  <c r="F41" i="1"/>
  <c r="F42" i="1"/>
  <c r="F43" i="1"/>
  <c r="F44" i="1"/>
  <c r="F45" i="1"/>
  <c r="F46" i="1"/>
  <c r="F47" i="1"/>
  <c r="F48" i="1"/>
  <c r="F49" i="1"/>
  <c r="F37" i="1"/>
  <c r="D38" i="1"/>
  <c r="D39" i="1"/>
  <c r="D40" i="1"/>
  <c r="D41" i="1"/>
  <c r="D42" i="1"/>
  <c r="D43" i="1"/>
  <c r="D44" i="1"/>
  <c r="D45" i="1"/>
  <c r="D46" i="1"/>
  <c r="D47" i="1"/>
  <c r="D48" i="1"/>
  <c r="D49" i="1"/>
  <c r="D37" i="1"/>
  <c r="K27" i="1"/>
  <c r="C43" i="1" s="1"/>
  <c r="B38" i="1"/>
  <c r="B39" i="1"/>
  <c r="B40" i="1"/>
  <c r="B41" i="1"/>
  <c r="B42" i="1"/>
  <c r="B43" i="1"/>
  <c r="B44" i="1"/>
  <c r="B45" i="1"/>
  <c r="B46" i="1"/>
  <c r="B47" i="1"/>
  <c r="B48" i="1"/>
  <c r="B49" i="1"/>
  <c r="B37" i="1"/>
  <c r="E46" i="1"/>
  <c r="C38" i="1"/>
  <c r="E38" i="1"/>
  <c r="G38" i="1"/>
  <c r="C39" i="1"/>
  <c r="E39" i="1"/>
  <c r="G39" i="1"/>
  <c r="C40" i="1"/>
  <c r="E40" i="1"/>
  <c r="G40" i="1"/>
  <c r="C41" i="1"/>
  <c r="E41" i="1"/>
  <c r="G41" i="1"/>
  <c r="C42" i="1"/>
  <c r="E42" i="1"/>
  <c r="G42" i="1"/>
  <c r="E43" i="1"/>
  <c r="G43" i="1"/>
  <c r="E44" i="1"/>
  <c r="G44" i="1"/>
  <c r="C45" i="1"/>
  <c r="E45" i="1"/>
  <c r="G45" i="1"/>
  <c r="C46" i="1"/>
  <c r="G46" i="1"/>
  <c r="C47" i="1"/>
  <c r="E47" i="1"/>
  <c r="G47" i="1"/>
  <c r="C48" i="1"/>
  <c r="E48" i="1"/>
  <c r="G48" i="1"/>
  <c r="C49" i="1"/>
  <c r="E49" i="1"/>
  <c r="G49" i="1"/>
  <c r="E37" i="1"/>
  <c r="G37" i="1"/>
  <c r="K21" i="1"/>
  <c r="C37" i="1" s="1"/>
  <c r="M21" i="1"/>
  <c r="L21" i="1"/>
  <c r="A38" i="1"/>
  <c r="A39" i="1"/>
  <c r="A40" i="1"/>
  <c r="A41" i="1"/>
  <c r="A42" i="1"/>
  <c r="A43" i="1"/>
  <c r="A44" i="1"/>
  <c r="A45" i="1"/>
  <c r="A46" i="1"/>
  <c r="A47" i="1"/>
  <c r="A48" i="1"/>
  <c r="A49" i="1"/>
  <c r="A37" i="1"/>
  <c r="K22" i="1"/>
  <c r="L22" i="1"/>
  <c r="M22" i="1"/>
  <c r="K23" i="1"/>
  <c r="L23" i="1"/>
  <c r="M23" i="1"/>
  <c r="K24" i="1"/>
  <c r="L24" i="1"/>
  <c r="M24" i="1"/>
  <c r="K25" i="1"/>
  <c r="L25" i="1"/>
  <c r="M25" i="1"/>
  <c r="K26" i="1"/>
  <c r="L26" i="1"/>
  <c r="M26" i="1"/>
  <c r="L27" i="1"/>
  <c r="M27" i="1"/>
  <c r="K28" i="1"/>
  <c r="C44" i="1" s="1"/>
  <c r="L28" i="1"/>
  <c r="M28" i="1"/>
  <c r="K29" i="1"/>
  <c r="L29" i="1"/>
  <c r="M29" i="1"/>
  <c r="K30" i="1"/>
  <c r="L30" i="1"/>
  <c r="M30" i="1"/>
  <c r="K31" i="1"/>
  <c r="L31" i="1"/>
  <c r="M31" i="1"/>
  <c r="K32" i="1"/>
  <c r="L32" i="1"/>
  <c r="M32" i="1"/>
  <c r="K33" i="1"/>
  <c r="L33" i="1"/>
  <c r="M33" i="1"/>
</calcChain>
</file>

<file path=xl/sharedStrings.xml><?xml version="1.0" encoding="utf-8"?>
<sst xmlns="http://schemas.openxmlformats.org/spreadsheetml/2006/main" count="189" uniqueCount="116">
  <si>
    <t>Estimation instrument, time</t>
  </si>
  <si>
    <t>Case 1</t>
  </si>
  <si>
    <t>Case 2</t>
  </si>
  <si>
    <t>Case 3</t>
  </si>
  <si>
    <t>Case 4</t>
  </si>
  <si>
    <t>Rating time point, years(or months) after onset</t>
  </si>
  <si>
    <t>2 years</t>
  </si>
  <si>
    <t>1 year</t>
  </si>
  <si>
    <t>3 years</t>
  </si>
  <si>
    <t>UPDRS Part I</t>
  </si>
  <si>
    <t>9</t>
  </si>
  <si>
    <t>na</t>
  </si>
  <si>
    <t>4</t>
  </si>
  <si>
    <t>UPDRS part II</t>
  </si>
  <si>
    <t>33</t>
  </si>
  <si>
    <t>24</t>
  </si>
  <si>
    <t>15</t>
  </si>
  <si>
    <t>UPDRS part III</t>
  </si>
  <si>
    <t>35</t>
  </si>
  <si>
    <t>32</t>
  </si>
  <si>
    <t>8</t>
  </si>
  <si>
    <t>UPDRS part IV</t>
  </si>
  <si>
    <t>UPDRS part V</t>
  </si>
  <si>
    <t>stage 5</t>
  </si>
  <si>
    <t>Stage 1</t>
  </si>
  <si>
    <t>UPDRS part VI</t>
  </si>
  <si>
    <t>25%</t>
  </si>
  <si>
    <t>100%</t>
  </si>
  <si>
    <t>ALSFRS-R</t>
  </si>
  <si>
    <t>17</t>
  </si>
  <si>
    <t xml:space="preserve"> 31</t>
  </si>
  <si>
    <t>HADS  Depression/Anxiety</t>
  </si>
  <si>
    <t>9/9</t>
  </si>
  <si>
    <t xml:space="preserve"> 13/9</t>
  </si>
  <si>
    <t>EQ5D / VAS</t>
  </si>
  <si>
    <t>10/na</t>
  </si>
  <si>
    <t>14/ 10</t>
  </si>
  <si>
    <t>10 /4</t>
  </si>
  <si>
    <t>EDSS</t>
  </si>
  <si>
    <t>8.0</t>
  </si>
  <si>
    <t xml:space="preserve"> 7.5-8.0</t>
  </si>
  <si>
    <t>5.5</t>
  </si>
  <si>
    <t>MMSE</t>
  </si>
  <si>
    <t xml:space="preserve">MSIS-29 </t>
  </si>
  <si>
    <t xml:space="preserve"> Inväntar / hemläxa för pat </t>
  </si>
  <si>
    <t xml:space="preserve">   Rå data finns</t>
  </si>
  <si>
    <t>SDMT</t>
  </si>
  <si>
    <t>NA</t>
  </si>
  <si>
    <t>CSF-NFL</t>
  </si>
  <si>
    <t>24300 ng/L</t>
  </si>
  <si>
    <t>8840 ng/L</t>
  </si>
  <si>
    <t>4090 ng/l</t>
  </si>
  <si>
    <t>&lt;890 ng/L**)</t>
  </si>
  <si>
    <t>Min</t>
  </si>
  <si>
    <t>Max</t>
  </si>
  <si>
    <t>Pos</t>
  </si>
  <si>
    <t>HADS  Depression</t>
  </si>
  <si>
    <t>HADS  Anxiety</t>
  </si>
  <si>
    <t xml:space="preserve">EQ5D </t>
  </si>
  <si>
    <t>VAS (EQ5D)</t>
  </si>
  <si>
    <t>Case 1 CSF-NFL</t>
  </si>
  <si>
    <t>Case  3 CSF-NFL</t>
  </si>
  <si>
    <t>CSF analysis</t>
  </si>
  <si>
    <t>Case 4-1</t>
  </si>
  <si>
    <t>Case 4-2</t>
  </si>
  <si>
    <t>Reference value</t>
  </si>
  <si>
    <t>Number of months from first symptoms to LP timepoint</t>
  </si>
  <si>
    <t>6</t>
  </si>
  <si>
    <t>2</t>
  </si>
  <si>
    <t>14</t>
  </si>
  <si>
    <t>27</t>
  </si>
  <si>
    <t>-</t>
  </si>
  <si>
    <t xml:space="preserve">CSF-tau </t>
  </si>
  <si>
    <t>1180 ng/L</t>
  </si>
  <si>
    <t>240</t>
  </si>
  <si>
    <t>Na</t>
  </si>
  <si>
    <t>&lt;300 ng/L</t>
  </si>
  <si>
    <t>CSF-betaamyloid</t>
  </si>
  <si>
    <t>934 ng/L</t>
  </si>
  <si>
    <t>651</t>
  </si>
  <si>
    <t>&gt;550 ng/L</t>
  </si>
  <si>
    <t xml:space="preserve">CSF-phosphotau </t>
  </si>
  <si>
    <t>42 ng/L</t>
  </si>
  <si>
    <t>19</t>
  </si>
  <si>
    <t xml:space="preserve">&lt;60 ng/L </t>
  </si>
  <si>
    <t xml:space="preserve">CSF-GFA-p </t>
  </si>
  <si>
    <t xml:space="preserve">5150 ng/L </t>
  </si>
  <si>
    <t>400</t>
  </si>
  <si>
    <t>&lt;750 ng/L</t>
  </si>
  <si>
    <t>24,300 ng/L</t>
  </si>
  <si>
    <t>5110 ng/l</t>
  </si>
  <si>
    <t>CSF-CXCL13</t>
  </si>
  <si>
    <t>&lt;1.0 ng/l</t>
  </si>
  <si>
    <t>&lt;7.8 ng/l</t>
  </si>
  <si>
    <t>CSF cell count</t>
  </si>
  <si>
    <t>0</t>
  </si>
  <si>
    <t>normal</t>
  </si>
  <si>
    <t>CSF albumin ratio x (10-3)</t>
  </si>
  <si>
    <t>3.3</t>
  </si>
  <si>
    <t>*)</t>
  </si>
  <si>
    <t>1.7</t>
  </si>
  <si>
    <t>6.4</t>
  </si>
  <si>
    <t>5.7</t>
  </si>
  <si>
    <t>&lt;9.0</t>
  </si>
  <si>
    <t>CSF IgG index</t>
  </si>
  <si>
    <t>0.45</t>
  </si>
  <si>
    <t>0.63</t>
  </si>
  <si>
    <t>0.46</t>
  </si>
  <si>
    <t>&lt;0.7</t>
  </si>
  <si>
    <t>OCB</t>
  </si>
  <si>
    <t>absent</t>
  </si>
  <si>
    <t>Absent</t>
  </si>
  <si>
    <t>Case 4 CSF-NFL</t>
  </si>
  <si>
    <t xml:space="preserve">Case 1 rating scales </t>
  </si>
  <si>
    <t>Case 3 rating scales</t>
  </si>
  <si>
    <t>Case 4 rating scales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</si>
</sst>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mbria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49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49" fontId="0" fillId="0" borderId="0" xfId="0" applyNumberFormat="1" applyAlignment="1">
      <alignment horizontal="center" vertical="center"/>
    </xf>
    <xf numFmtId="49" fontId="0" fillId="2" borderId="0" xfId="0" applyNumberFormat="1" applyFill="1" applyAlignment="1">
      <alignment vertical="center"/>
    </xf>
    <xf numFmtId="49" fontId="0" fillId="2" borderId="0" xfId="0" applyNumberFormat="1" applyFill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164" fontId="2" fillId="2" borderId="0" xfId="0" applyNumberFormat="1" applyFont="1" applyFill="1" applyAlignment="1">
      <alignment horizontal="right" vertical="center" wrapText="1"/>
    </xf>
    <xf numFmtId="49" fontId="2" fillId="0" borderId="0" xfId="0" applyNumberFormat="1" applyFont="1" applyAlignment="1">
      <alignment vertical="center" wrapText="1"/>
    </xf>
    <xf numFmtId="49" fontId="2" fillId="0" borderId="0" xfId="0" applyNumberFormat="1" applyFont="1" applyAlignment="1">
      <alignment vertical="center"/>
    </xf>
    <xf numFmtId="49" fontId="2" fillId="2" borderId="0" xfId="0" applyNumberFormat="1" applyFont="1" applyFill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4" borderId="0" xfId="0" applyFont="1" applyFill="1" applyAlignment="1">
      <alignment vertical="center" wrapText="1"/>
    </xf>
    <xf numFmtId="164" fontId="2" fillId="3" borderId="0" xfId="0" applyNumberFormat="1" applyFont="1" applyFill="1" applyAlignment="1">
      <alignment vertical="center" wrapText="1"/>
    </xf>
    <xf numFmtId="0" fontId="2" fillId="3" borderId="0" xfId="0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194791364462505"/>
          <c:y val="0.18105033552186087"/>
          <c:w val="0.54475251875514197"/>
          <c:h val="0.76330586168068426"/>
        </c:manualLayout>
      </c:layout>
      <c:radarChart>
        <c:radarStyle val="marker"/>
        <c:varyColors val="0"/>
        <c:ser>
          <c:idx val="0"/>
          <c:order val="0"/>
          <c:tx>
            <c:strRef>
              <c:f>'Tab2'!$C$36</c:f>
              <c:strCache>
                <c:ptCount val="1"/>
                <c:pt idx="0">
                  <c:v>Case 1 rating scales </c:v>
                </c:pt>
              </c:strCache>
            </c:strRef>
          </c:tx>
          <c:spPr>
            <a:ln w="44450" cap="rnd">
              <a:solidFill>
                <a:srgbClr val="0000FF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00FF"/>
              </a:solidFill>
              <a:ln w="9525">
                <a:solidFill>
                  <a:srgbClr val="0000FF"/>
                </a:solidFill>
              </a:ln>
              <a:effectLst/>
            </c:spPr>
          </c:marker>
          <c:cat>
            <c:strRef>
              <c:f>'Tab2'!$A$37:$A$49</c:f>
              <c:strCache>
                <c:ptCount val="13"/>
                <c:pt idx="0">
                  <c:v>UPDRS Part I</c:v>
                </c:pt>
                <c:pt idx="1">
                  <c:v>UPDRS part II</c:v>
                </c:pt>
                <c:pt idx="2">
                  <c:v>UPDRS part III</c:v>
                </c:pt>
                <c:pt idx="3">
                  <c:v>UPDRS part V</c:v>
                </c:pt>
                <c:pt idx="4">
                  <c:v>UPDRS part VI</c:v>
                </c:pt>
                <c:pt idx="5">
                  <c:v>ALSFRS-R</c:v>
                </c:pt>
                <c:pt idx="6">
                  <c:v>HADS  Depression</c:v>
                </c:pt>
                <c:pt idx="7">
                  <c:v>HADS  Anxiety</c:v>
                </c:pt>
                <c:pt idx="8">
                  <c:v>EQ5D </c:v>
                </c:pt>
                <c:pt idx="9">
                  <c:v>VAS (EQ5D)</c:v>
                </c:pt>
                <c:pt idx="10">
                  <c:v>EDSS</c:v>
                </c:pt>
                <c:pt idx="11">
                  <c:v>MMSE</c:v>
                </c:pt>
                <c:pt idx="12">
                  <c:v>SDMT</c:v>
                </c:pt>
              </c:strCache>
            </c:strRef>
          </c:cat>
          <c:val>
            <c:numRef>
              <c:f>'Tab2'!$C$37:$C$49</c:f>
              <c:numCache>
                <c:formatCode>0.0</c:formatCode>
                <c:ptCount val="13"/>
                <c:pt idx="0">
                  <c:v>43.75</c:v>
                </c:pt>
                <c:pt idx="1">
                  <c:v>36.538461538461533</c:v>
                </c:pt>
                <c:pt idx="2">
                  <c:v>67.592592592592595</c:v>
                </c:pt>
                <c:pt idx="3">
                  <c:v>0</c:v>
                </c:pt>
                <c:pt idx="4">
                  <c:v>25</c:v>
                </c:pt>
                <c:pt idx="5">
                  <c:v>50</c:v>
                </c:pt>
                <c:pt idx="6">
                  <c:v>0</c:v>
                </c:pt>
                <c:pt idx="7">
                  <c:v>0</c:v>
                </c:pt>
                <c:pt idx="8">
                  <c:v>33.333333333333329</c:v>
                </c:pt>
                <c:pt idx="9">
                  <c:v>0</c:v>
                </c:pt>
                <c:pt idx="10">
                  <c:v>20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00C-4C44-9506-C16C0BEE29BB}"/>
            </c:ext>
          </c:extLst>
        </c:ser>
        <c:ser>
          <c:idx val="1"/>
          <c:order val="1"/>
          <c:tx>
            <c:strRef>
              <c:f>'Tab2'!$D$36</c:f>
              <c:strCache>
                <c:ptCount val="1"/>
                <c:pt idx="0">
                  <c:v>Case 1 CSF-NFL</c:v>
                </c:pt>
              </c:strCache>
            </c:strRef>
          </c:tx>
          <c:spPr>
            <a:ln w="44450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15875">
                <a:solidFill>
                  <a:srgbClr val="FF0000"/>
                </a:solidFill>
              </a:ln>
              <a:effectLst/>
            </c:spPr>
          </c:marker>
          <c:cat>
            <c:strRef>
              <c:f>'Tab2'!$A$37:$A$49</c:f>
              <c:strCache>
                <c:ptCount val="13"/>
                <c:pt idx="0">
                  <c:v>UPDRS Part I</c:v>
                </c:pt>
                <c:pt idx="1">
                  <c:v>UPDRS part II</c:v>
                </c:pt>
                <c:pt idx="2">
                  <c:v>UPDRS part III</c:v>
                </c:pt>
                <c:pt idx="3">
                  <c:v>UPDRS part V</c:v>
                </c:pt>
                <c:pt idx="4">
                  <c:v>UPDRS part VI</c:v>
                </c:pt>
                <c:pt idx="5">
                  <c:v>ALSFRS-R</c:v>
                </c:pt>
                <c:pt idx="6">
                  <c:v>HADS  Depression</c:v>
                </c:pt>
                <c:pt idx="7">
                  <c:v>HADS  Anxiety</c:v>
                </c:pt>
                <c:pt idx="8">
                  <c:v>EQ5D </c:v>
                </c:pt>
                <c:pt idx="9">
                  <c:v>VAS (EQ5D)</c:v>
                </c:pt>
                <c:pt idx="10">
                  <c:v>EDSS</c:v>
                </c:pt>
                <c:pt idx="11">
                  <c:v>MMSE</c:v>
                </c:pt>
                <c:pt idx="12">
                  <c:v>SDMT</c:v>
                </c:pt>
              </c:strCache>
            </c:strRef>
          </c:cat>
          <c:val>
            <c:numRef>
              <c:f>'Tab2'!$D$37:$D$49</c:f>
              <c:numCache>
                <c:formatCode>0.0</c:formatCode>
                <c:ptCount val="13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  <c:pt idx="3">
                  <c:v>100</c:v>
                </c:pt>
                <c:pt idx="4">
                  <c:v>100</c:v>
                </c:pt>
                <c:pt idx="5">
                  <c:v>100</c:v>
                </c:pt>
                <c:pt idx="6">
                  <c:v>100</c:v>
                </c:pt>
                <c:pt idx="7">
                  <c:v>100</c:v>
                </c:pt>
                <c:pt idx="8">
                  <c:v>100</c:v>
                </c:pt>
                <c:pt idx="9">
                  <c:v>100</c:v>
                </c:pt>
                <c:pt idx="10">
                  <c:v>100</c:v>
                </c:pt>
                <c:pt idx="11">
                  <c:v>100</c:v>
                </c:pt>
                <c:pt idx="12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00C-4C44-9506-C16C0BEE29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22207928"/>
        <c:axId val="522205576"/>
      </c:radarChart>
      <c:catAx>
        <c:axId val="5222079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700" b="1" i="1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522205576"/>
        <c:crosses val="autoZero"/>
        <c:auto val="1"/>
        <c:lblAlgn val="ctr"/>
        <c:lblOffset val="100"/>
        <c:noMultiLvlLbl val="0"/>
      </c:catAx>
      <c:valAx>
        <c:axId val="522205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50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1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5222079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7875641654270982"/>
          <c:y val="1.3477349409387281E-2"/>
          <c:w val="0.41027413671516716"/>
          <c:h val="0.1374039725536498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1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sv-SE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2397266261040255"/>
          <c:y val="0.16394657953317529"/>
          <c:w val="0.54198847589800569"/>
          <c:h val="0.75515777858605948"/>
        </c:manualLayout>
      </c:layout>
      <c:radarChart>
        <c:radarStyle val="marker"/>
        <c:varyColors val="0"/>
        <c:ser>
          <c:idx val="0"/>
          <c:order val="0"/>
          <c:tx>
            <c:strRef>
              <c:f>'Tab2'!$E$36</c:f>
              <c:strCache>
                <c:ptCount val="1"/>
                <c:pt idx="0">
                  <c:v>Case 3 rating scales</c:v>
                </c:pt>
              </c:strCache>
            </c:strRef>
          </c:tx>
          <c:spPr>
            <a:ln w="44450" cap="rnd">
              <a:solidFill>
                <a:srgbClr val="0000FF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00FF"/>
              </a:solidFill>
              <a:ln w="9525">
                <a:solidFill>
                  <a:srgbClr val="0000FF"/>
                </a:solidFill>
              </a:ln>
              <a:effectLst/>
            </c:spPr>
          </c:marker>
          <c:cat>
            <c:strRef>
              <c:f>'Tab2'!$A$37:$A$49</c:f>
              <c:strCache>
                <c:ptCount val="13"/>
                <c:pt idx="0">
                  <c:v>UPDRS Part I</c:v>
                </c:pt>
                <c:pt idx="1">
                  <c:v>UPDRS part II</c:v>
                </c:pt>
                <c:pt idx="2">
                  <c:v>UPDRS part III</c:v>
                </c:pt>
                <c:pt idx="3">
                  <c:v>UPDRS part V</c:v>
                </c:pt>
                <c:pt idx="4">
                  <c:v>UPDRS part VI</c:v>
                </c:pt>
                <c:pt idx="5">
                  <c:v>ALSFRS-R</c:v>
                </c:pt>
                <c:pt idx="6">
                  <c:v>HADS  Depression</c:v>
                </c:pt>
                <c:pt idx="7">
                  <c:v>HADS  Anxiety</c:v>
                </c:pt>
                <c:pt idx="8">
                  <c:v>EQ5D </c:v>
                </c:pt>
                <c:pt idx="9">
                  <c:v>VAS (EQ5D)</c:v>
                </c:pt>
                <c:pt idx="10">
                  <c:v>EDSS</c:v>
                </c:pt>
                <c:pt idx="11">
                  <c:v>MMSE</c:v>
                </c:pt>
                <c:pt idx="12">
                  <c:v>SDMT</c:v>
                </c:pt>
              </c:strCache>
            </c:strRef>
          </c:cat>
          <c:val>
            <c:numRef>
              <c:f>'Tab2'!$E$37:$E$49</c:f>
              <c:numCache>
                <c:formatCode>0.0</c:formatCode>
                <c:ptCount val="13"/>
                <c:pt idx="0">
                  <c:v>75</c:v>
                </c:pt>
                <c:pt idx="1">
                  <c:v>53.846153846153847</c:v>
                </c:pt>
                <c:pt idx="2">
                  <c:v>70.370370370370367</c:v>
                </c:pt>
                <c:pt idx="3">
                  <c:v>0</c:v>
                </c:pt>
                <c:pt idx="4">
                  <c:v>25</c:v>
                </c:pt>
                <c:pt idx="5">
                  <c:v>35.416666666666671</c:v>
                </c:pt>
                <c:pt idx="6">
                  <c:v>57.142857142857139</c:v>
                </c:pt>
                <c:pt idx="7">
                  <c:v>57.142857142857139</c:v>
                </c:pt>
                <c:pt idx="8">
                  <c:v>6.666666666666667</c:v>
                </c:pt>
                <c:pt idx="9">
                  <c:v>100</c:v>
                </c:pt>
                <c:pt idx="10">
                  <c:v>25</c:v>
                </c:pt>
                <c:pt idx="11">
                  <c:v>50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00C-4C44-9506-C16C0BEE29BB}"/>
            </c:ext>
          </c:extLst>
        </c:ser>
        <c:ser>
          <c:idx val="1"/>
          <c:order val="1"/>
          <c:tx>
            <c:strRef>
              <c:f>'Tab2'!$F$36</c:f>
              <c:strCache>
                <c:ptCount val="1"/>
                <c:pt idx="0">
                  <c:v>Case  3 CSF-NFL</c:v>
                </c:pt>
              </c:strCache>
            </c:strRef>
          </c:tx>
          <c:spPr>
            <a:ln w="44450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cat>
            <c:strRef>
              <c:f>'Tab2'!$A$37:$A$49</c:f>
              <c:strCache>
                <c:ptCount val="13"/>
                <c:pt idx="0">
                  <c:v>UPDRS Part I</c:v>
                </c:pt>
                <c:pt idx="1">
                  <c:v>UPDRS part II</c:v>
                </c:pt>
                <c:pt idx="2">
                  <c:v>UPDRS part III</c:v>
                </c:pt>
                <c:pt idx="3">
                  <c:v>UPDRS part V</c:v>
                </c:pt>
                <c:pt idx="4">
                  <c:v>UPDRS part VI</c:v>
                </c:pt>
                <c:pt idx="5">
                  <c:v>ALSFRS-R</c:v>
                </c:pt>
                <c:pt idx="6">
                  <c:v>HADS  Depression</c:v>
                </c:pt>
                <c:pt idx="7">
                  <c:v>HADS  Anxiety</c:v>
                </c:pt>
                <c:pt idx="8">
                  <c:v>EQ5D </c:v>
                </c:pt>
                <c:pt idx="9">
                  <c:v>VAS (EQ5D)</c:v>
                </c:pt>
                <c:pt idx="10">
                  <c:v>EDSS</c:v>
                </c:pt>
                <c:pt idx="11">
                  <c:v>MMSE</c:v>
                </c:pt>
                <c:pt idx="12">
                  <c:v>SDMT</c:v>
                </c:pt>
              </c:strCache>
            </c:strRef>
          </c:cat>
          <c:val>
            <c:numRef>
              <c:f>'Tab2'!$F$37:$F$49</c:f>
              <c:numCache>
                <c:formatCode>0.0</c:formatCode>
                <c:ptCount val="13"/>
                <c:pt idx="0">
                  <c:v>36.378600823045268</c:v>
                </c:pt>
                <c:pt idx="1">
                  <c:v>36.378600823045268</c:v>
                </c:pt>
                <c:pt idx="2">
                  <c:v>36.378600823045268</c:v>
                </c:pt>
                <c:pt idx="3">
                  <c:v>36.378600823045268</c:v>
                </c:pt>
                <c:pt idx="4">
                  <c:v>36.378600823045268</c:v>
                </c:pt>
                <c:pt idx="5">
                  <c:v>36.378600823045268</c:v>
                </c:pt>
                <c:pt idx="6">
                  <c:v>36.378600823045268</c:v>
                </c:pt>
                <c:pt idx="7">
                  <c:v>36.378600823045268</c:v>
                </c:pt>
                <c:pt idx="8">
                  <c:v>36.378600823045268</c:v>
                </c:pt>
                <c:pt idx="9">
                  <c:v>36.378600823045268</c:v>
                </c:pt>
                <c:pt idx="10">
                  <c:v>36.378600823045268</c:v>
                </c:pt>
                <c:pt idx="11">
                  <c:v>36.378600823045268</c:v>
                </c:pt>
                <c:pt idx="12">
                  <c:v>36.378600823045268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F9B-4AC6-9C1B-6A9C7B28E5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22204400"/>
        <c:axId val="522211456"/>
      </c:radarChart>
      <c:catAx>
        <c:axId val="5222044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700" b="1" i="1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522211456"/>
        <c:crosses val="autoZero"/>
        <c:auto val="1"/>
        <c:lblAlgn val="ctr"/>
        <c:lblOffset val="100"/>
        <c:noMultiLvlLbl val="0"/>
      </c:catAx>
      <c:valAx>
        <c:axId val="5222114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50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1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5222044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9926235982382314"/>
          <c:y val="1.0734784692608849E-2"/>
          <c:w val="0.3830969862564938"/>
          <c:h val="0.1460676229497399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1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sv-SE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31172665188126"/>
          <c:y val="0.13150516039752419"/>
          <c:w val="0.59171629302732398"/>
          <c:h val="0.82323146534389213"/>
        </c:manualLayout>
      </c:layout>
      <c:radarChart>
        <c:radarStyle val="marker"/>
        <c:varyColors val="0"/>
        <c:ser>
          <c:idx val="0"/>
          <c:order val="0"/>
          <c:tx>
            <c:strRef>
              <c:f>'Tab2'!$G$36</c:f>
              <c:strCache>
                <c:ptCount val="1"/>
                <c:pt idx="0">
                  <c:v>Case 4 rating scales</c:v>
                </c:pt>
              </c:strCache>
            </c:strRef>
          </c:tx>
          <c:spPr>
            <a:ln w="44450" cap="rnd">
              <a:solidFill>
                <a:srgbClr val="0000FF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00FF"/>
              </a:solidFill>
              <a:ln w="9525">
                <a:solidFill>
                  <a:srgbClr val="0000FF"/>
                </a:solidFill>
              </a:ln>
              <a:effectLst/>
            </c:spPr>
          </c:marker>
          <c:cat>
            <c:strRef>
              <c:f>'Tab2'!$A$37:$A$49</c:f>
              <c:strCache>
                <c:ptCount val="13"/>
                <c:pt idx="0">
                  <c:v>UPDRS Part I</c:v>
                </c:pt>
                <c:pt idx="1">
                  <c:v>UPDRS part II</c:v>
                </c:pt>
                <c:pt idx="2">
                  <c:v>UPDRS part III</c:v>
                </c:pt>
                <c:pt idx="3">
                  <c:v>UPDRS part V</c:v>
                </c:pt>
                <c:pt idx="4">
                  <c:v>UPDRS part VI</c:v>
                </c:pt>
                <c:pt idx="5">
                  <c:v>ALSFRS-R</c:v>
                </c:pt>
                <c:pt idx="6">
                  <c:v>HADS  Depression</c:v>
                </c:pt>
                <c:pt idx="7">
                  <c:v>HADS  Anxiety</c:v>
                </c:pt>
                <c:pt idx="8">
                  <c:v>EQ5D </c:v>
                </c:pt>
                <c:pt idx="9">
                  <c:v>VAS (EQ5D)</c:v>
                </c:pt>
                <c:pt idx="10">
                  <c:v>EDSS</c:v>
                </c:pt>
                <c:pt idx="11">
                  <c:v>MMSE</c:v>
                </c:pt>
                <c:pt idx="12">
                  <c:v>SDMT</c:v>
                </c:pt>
              </c:strCache>
            </c:strRef>
          </c:cat>
          <c:val>
            <c:numRef>
              <c:f>'Tab2'!$G$37:$G$49</c:f>
              <c:numCache>
                <c:formatCode>0.0</c:formatCode>
                <c:ptCount val="13"/>
                <c:pt idx="0">
                  <c:v>75</c:v>
                </c:pt>
                <c:pt idx="1">
                  <c:v>71.15384615384616</c:v>
                </c:pt>
                <c:pt idx="2">
                  <c:v>92.592592592592595</c:v>
                </c:pt>
                <c:pt idx="3">
                  <c:v>80</c:v>
                </c:pt>
                <c:pt idx="4">
                  <c:v>100</c:v>
                </c:pt>
                <c:pt idx="5">
                  <c:v>64.583333333333343</c:v>
                </c:pt>
                <c:pt idx="6">
                  <c:v>38.095238095238095</c:v>
                </c:pt>
                <c:pt idx="7">
                  <c:v>57.142857142857139</c:v>
                </c:pt>
                <c:pt idx="8">
                  <c:v>33.333333333333329</c:v>
                </c:pt>
                <c:pt idx="9">
                  <c:v>40</c:v>
                </c:pt>
                <c:pt idx="10">
                  <c:v>45</c:v>
                </c:pt>
                <c:pt idx="11">
                  <c:v>80</c:v>
                </c:pt>
                <c:pt idx="12">
                  <c:v>77.5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00C-4C44-9506-C16C0BEE29BB}"/>
            </c:ext>
          </c:extLst>
        </c:ser>
        <c:ser>
          <c:idx val="1"/>
          <c:order val="1"/>
          <c:tx>
            <c:strRef>
              <c:f>'Tab2'!$H$36</c:f>
              <c:strCache>
                <c:ptCount val="1"/>
                <c:pt idx="0">
                  <c:v>Case 4 CSF-NFL</c:v>
                </c:pt>
              </c:strCache>
            </c:strRef>
          </c:tx>
          <c:spPr>
            <a:ln w="44450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cat>
            <c:strRef>
              <c:f>'Tab2'!$A$37:$A$49</c:f>
              <c:strCache>
                <c:ptCount val="13"/>
                <c:pt idx="0">
                  <c:v>UPDRS Part I</c:v>
                </c:pt>
                <c:pt idx="1">
                  <c:v>UPDRS part II</c:v>
                </c:pt>
                <c:pt idx="2">
                  <c:v>UPDRS part III</c:v>
                </c:pt>
                <c:pt idx="3">
                  <c:v>UPDRS part V</c:v>
                </c:pt>
                <c:pt idx="4">
                  <c:v>UPDRS part VI</c:v>
                </c:pt>
                <c:pt idx="5">
                  <c:v>ALSFRS-R</c:v>
                </c:pt>
                <c:pt idx="6">
                  <c:v>HADS  Depression</c:v>
                </c:pt>
                <c:pt idx="7">
                  <c:v>HADS  Anxiety</c:v>
                </c:pt>
                <c:pt idx="8">
                  <c:v>EQ5D </c:v>
                </c:pt>
                <c:pt idx="9">
                  <c:v>VAS (EQ5D)</c:v>
                </c:pt>
                <c:pt idx="10">
                  <c:v>EDSS</c:v>
                </c:pt>
                <c:pt idx="11">
                  <c:v>MMSE</c:v>
                </c:pt>
                <c:pt idx="12">
                  <c:v>SDMT</c:v>
                </c:pt>
              </c:strCache>
            </c:strRef>
          </c:cat>
          <c:val>
            <c:numRef>
              <c:f>'Tab2'!$H$37:$H$49</c:f>
              <c:numCache>
                <c:formatCode>0.0</c:formatCode>
                <c:ptCount val="13"/>
                <c:pt idx="0">
                  <c:v>16.831275720164609</c:v>
                </c:pt>
                <c:pt idx="1">
                  <c:v>16.831275720164609</c:v>
                </c:pt>
                <c:pt idx="2">
                  <c:v>16.831275720164609</c:v>
                </c:pt>
                <c:pt idx="3">
                  <c:v>16.831275720164609</c:v>
                </c:pt>
                <c:pt idx="4">
                  <c:v>16.831275720164609</c:v>
                </c:pt>
                <c:pt idx="5">
                  <c:v>16.831275720164609</c:v>
                </c:pt>
                <c:pt idx="6">
                  <c:v>16.831275720164609</c:v>
                </c:pt>
                <c:pt idx="7">
                  <c:v>16.831275720164609</c:v>
                </c:pt>
                <c:pt idx="8">
                  <c:v>16.831275720164609</c:v>
                </c:pt>
                <c:pt idx="9">
                  <c:v>16.831275720164609</c:v>
                </c:pt>
                <c:pt idx="10">
                  <c:v>16.831275720164609</c:v>
                </c:pt>
                <c:pt idx="11">
                  <c:v>16.831275720164609</c:v>
                </c:pt>
                <c:pt idx="12">
                  <c:v>16.831275720164609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874-484A-ABFC-8450593DE2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22206360"/>
        <c:axId val="522214592"/>
      </c:radarChart>
      <c:catAx>
        <c:axId val="522206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700" b="1" i="1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522214592"/>
        <c:crosses val="autoZero"/>
        <c:auto val="1"/>
        <c:lblAlgn val="ctr"/>
        <c:lblOffset val="100"/>
        <c:noMultiLvlLbl val="0"/>
      </c:catAx>
      <c:valAx>
        <c:axId val="5222145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50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1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5222063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9945807050165301"/>
          <c:y val="2.3029135317689988E-3"/>
          <c:w val="0.39882582207372846"/>
          <c:h val="0.1060171904650333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1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sv-SE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50</xdr:row>
      <xdr:rowOff>21772</xdr:rowOff>
    </xdr:from>
    <xdr:to>
      <xdr:col>4</xdr:col>
      <xdr:colOff>293914</xdr:colOff>
      <xdr:row>81</xdr:row>
      <xdr:rowOff>76201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7B7DA26C-07BE-4543-A50C-B73FA8C26F9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305638</xdr:colOff>
      <xdr:row>50</xdr:row>
      <xdr:rowOff>28895</xdr:rowOff>
    </xdr:from>
    <xdr:to>
      <xdr:col>13</xdr:col>
      <xdr:colOff>413657</xdr:colOff>
      <xdr:row>81</xdr:row>
      <xdr:rowOff>97972</xdr:rowOff>
    </xdr:to>
    <xdr:graphicFrame macro="">
      <xdr:nvGraphicFramePr>
        <xdr:cNvPr id="5" name="Diagram 4">
          <a:extLst>
            <a:ext uri="{FF2B5EF4-FFF2-40B4-BE49-F238E27FC236}">
              <a16:creationId xmlns:a16="http://schemas.microsoft.com/office/drawing/2014/main" id="{6D5B591D-355B-4E65-ADC2-13FA62633A5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380999</xdr:colOff>
      <xdr:row>50</xdr:row>
      <xdr:rowOff>37247</xdr:rowOff>
    </xdr:from>
    <xdr:to>
      <xdr:col>25</xdr:col>
      <xdr:colOff>609600</xdr:colOff>
      <xdr:row>81</xdr:row>
      <xdr:rowOff>97973</xdr:rowOff>
    </xdr:to>
    <xdr:graphicFrame macro="">
      <xdr:nvGraphicFramePr>
        <xdr:cNvPr id="6" name="Diagram 5">
          <a:extLst>
            <a:ext uri="{FF2B5EF4-FFF2-40B4-BE49-F238E27FC236}">
              <a16:creationId xmlns:a16="http://schemas.microsoft.com/office/drawing/2014/main" id="{73520127-37E6-490A-A9F0-ADE9EC16E7A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showGridLines="0" tabSelected="1" zoomScale="42" zoomScaleNormal="70" workbookViewId="0">
      <selection activeCell="G36" sqref="G36"/>
    </sheetView>
  </sheetViews>
  <sheetFormatPr defaultColWidth="9.1796875" defaultRowHeight="14" x14ac:dyDescent="0.35"/>
  <cols>
    <col min="1" max="1" width="42.453125" style="6" bestFit="1" customWidth="1"/>
    <col min="2" max="2" width="38.26953125" style="6" customWidth="1"/>
    <col min="3" max="10" width="13.1796875" style="6" customWidth="1"/>
    <col min="11" max="13" width="10.1796875" style="6" customWidth="1"/>
    <col min="14" max="16384" width="9.1796875" style="6"/>
  </cols>
  <sheetData>
    <row r="1" spans="1:7" ht="21" customHeight="1" x14ac:dyDescent="0.35">
      <c r="A1" s="6" t="s">
        <v>0</v>
      </c>
      <c r="C1" s="8" t="s">
        <v>1</v>
      </c>
      <c r="D1" s="6" t="s">
        <v>2</v>
      </c>
      <c r="E1" s="8" t="s">
        <v>3</v>
      </c>
      <c r="F1" s="8" t="s">
        <v>4</v>
      </c>
    </row>
    <row r="2" spans="1:7" ht="21" customHeight="1" x14ac:dyDescent="0.35">
      <c r="A2" s="6" t="s">
        <v>5</v>
      </c>
      <c r="C2" s="10" t="s">
        <v>6</v>
      </c>
      <c r="D2" s="10"/>
      <c r="E2" s="10" t="s">
        <v>7</v>
      </c>
      <c r="F2" s="10" t="s">
        <v>8</v>
      </c>
    </row>
    <row r="3" spans="1:7" ht="21" customHeight="1" x14ac:dyDescent="0.35">
      <c r="A3" s="6" t="s">
        <v>9</v>
      </c>
      <c r="C3" s="10" t="s">
        <v>10</v>
      </c>
      <c r="D3" s="10" t="s">
        <v>11</v>
      </c>
      <c r="E3" s="10" t="s">
        <v>12</v>
      </c>
      <c r="F3" s="10" t="s">
        <v>12</v>
      </c>
    </row>
    <row r="4" spans="1:7" ht="21" customHeight="1" x14ac:dyDescent="0.35">
      <c r="A4" s="6" t="s">
        <v>13</v>
      </c>
      <c r="C4" s="10" t="s">
        <v>14</v>
      </c>
      <c r="D4" s="10" t="s">
        <v>11</v>
      </c>
      <c r="E4" s="10" t="s">
        <v>15</v>
      </c>
      <c r="F4" s="10" t="s">
        <v>16</v>
      </c>
    </row>
    <row r="5" spans="1:7" ht="21" customHeight="1" x14ac:dyDescent="0.35">
      <c r="A5" s="6" t="s">
        <v>17</v>
      </c>
      <c r="C5" s="10" t="s">
        <v>18</v>
      </c>
      <c r="D5" s="10" t="s">
        <v>11</v>
      </c>
      <c r="E5" s="10" t="s">
        <v>19</v>
      </c>
      <c r="F5" s="10" t="s">
        <v>20</v>
      </c>
    </row>
    <row r="6" spans="1:7" ht="21" customHeight="1" x14ac:dyDescent="0.35">
      <c r="A6" s="6" t="s">
        <v>21</v>
      </c>
      <c r="C6" s="10" t="s">
        <v>11</v>
      </c>
      <c r="D6" s="10" t="s">
        <v>11</v>
      </c>
      <c r="E6" s="10" t="s">
        <v>11</v>
      </c>
      <c r="F6" s="10" t="s">
        <v>11</v>
      </c>
    </row>
    <row r="7" spans="1:7" ht="21" customHeight="1" x14ac:dyDescent="0.35">
      <c r="A7" s="6" t="s">
        <v>22</v>
      </c>
      <c r="C7" s="10" t="s">
        <v>11</v>
      </c>
      <c r="D7" s="10" t="s">
        <v>11</v>
      </c>
      <c r="E7" s="10" t="s">
        <v>23</v>
      </c>
      <c r="F7" s="10" t="s">
        <v>24</v>
      </c>
    </row>
    <row r="8" spans="1:7" ht="21" customHeight="1" x14ac:dyDescent="0.35">
      <c r="A8" s="6" t="s">
        <v>25</v>
      </c>
      <c r="C8" s="10" t="s">
        <v>11</v>
      </c>
      <c r="D8" s="10" t="s">
        <v>11</v>
      </c>
      <c r="E8" s="10" t="s">
        <v>26</v>
      </c>
      <c r="F8" s="10" t="s">
        <v>27</v>
      </c>
    </row>
    <row r="9" spans="1:7" ht="21" customHeight="1" x14ac:dyDescent="0.35">
      <c r="A9" s="6" t="s">
        <v>28</v>
      </c>
      <c r="C9" s="10" t="s">
        <v>15</v>
      </c>
      <c r="D9" s="10" t="s">
        <v>11</v>
      </c>
      <c r="E9" s="10" t="s">
        <v>29</v>
      </c>
      <c r="F9" s="10" t="s">
        <v>30</v>
      </c>
    </row>
    <row r="10" spans="1:7" ht="21" customHeight="1" x14ac:dyDescent="0.35">
      <c r="A10" s="6" t="s">
        <v>31</v>
      </c>
      <c r="C10" s="10" t="s">
        <v>11</v>
      </c>
      <c r="D10" s="10" t="s">
        <v>11</v>
      </c>
      <c r="E10" s="10" t="s">
        <v>32</v>
      </c>
      <c r="F10" s="10" t="s">
        <v>33</v>
      </c>
    </row>
    <row r="11" spans="1:7" ht="21" customHeight="1" x14ac:dyDescent="0.35">
      <c r="A11" s="6" t="s">
        <v>34</v>
      </c>
      <c r="C11" s="10" t="s">
        <v>35</v>
      </c>
      <c r="D11" s="10" t="s">
        <v>11</v>
      </c>
      <c r="E11" s="10" t="s">
        <v>36</v>
      </c>
      <c r="F11" s="10" t="s">
        <v>37</v>
      </c>
    </row>
    <row r="12" spans="1:7" ht="21" customHeight="1" x14ac:dyDescent="0.35">
      <c r="A12" s="6" t="s">
        <v>38</v>
      </c>
      <c r="C12" s="10" t="s">
        <v>39</v>
      </c>
      <c r="D12" s="10" t="s">
        <v>11</v>
      </c>
      <c r="E12" s="10" t="s">
        <v>40</v>
      </c>
      <c r="F12" s="10" t="s">
        <v>41</v>
      </c>
    </row>
    <row r="13" spans="1:7" ht="21" customHeight="1" x14ac:dyDescent="0.35">
      <c r="A13" s="6" t="s">
        <v>42</v>
      </c>
      <c r="C13" s="10" t="s">
        <v>11</v>
      </c>
      <c r="D13" s="10" t="s">
        <v>11</v>
      </c>
      <c r="E13" s="10" t="s">
        <v>16</v>
      </c>
      <c r="F13" s="10"/>
    </row>
    <row r="14" spans="1:7" ht="21" customHeight="1" x14ac:dyDescent="0.35">
      <c r="A14" s="6" t="s">
        <v>43</v>
      </c>
      <c r="C14" s="10" t="s">
        <v>11</v>
      </c>
      <c r="D14" s="10" t="s">
        <v>11</v>
      </c>
      <c r="E14" s="10" t="s">
        <v>44</v>
      </c>
      <c r="F14" s="10" t="s">
        <v>45</v>
      </c>
    </row>
    <row r="15" spans="1:7" ht="21" customHeight="1" x14ac:dyDescent="0.35">
      <c r="A15" s="6" t="s">
        <v>46</v>
      </c>
      <c r="C15" s="10" t="s">
        <v>11</v>
      </c>
      <c r="D15" s="10" t="s">
        <v>11</v>
      </c>
      <c r="E15" s="10" t="s">
        <v>47</v>
      </c>
      <c r="F15" s="10" t="s">
        <v>30</v>
      </c>
    </row>
    <row r="16" spans="1:7" ht="21" customHeight="1" x14ac:dyDescent="0.35">
      <c r="A16" s="11" t="s">
        <v>48</v>
      </c>
      <c r="C16" s="12" t="s">
        <v>49</v>
      </c>
      <c r="E16" s="12" t="s">
        <v>50</v>
      </c>
      <c r="F16" s="12" t="s">
        <v>51</v>
      </c>
      <c r="G16" s="11" t="s">
        <v>52</v>
      </c>
    </row>
    <row r="20" spans="1:13" ht="15" customHeight="1" x14ac:dyDescent="0.35">
      <c r="C20" s="7" t="s">
        <v>1</v>
      </c>
      <c r="D20" s="7" t="s">
        <v>3</v>
      </c>
      <c r="E20" s="7" t="s">
        <v>4</v>
      </c>
      <c r="G20" s="13" t="s">
        <v>53</v>
      </c>
      <c r="H20" s="13" t="s">
        <v>54</v>
      </c>
      <c r="I20" s="13" t="s">
        <v>55</v>
      </c>
      <c r="K20" s="7" t="s">
        <v>1</v>
      </c>
      <c r="L20" s="7" t="s">
        <v>3</v>
      </c>
      <c r="M20" s="7" t="s">
        <v>4</v>
      </c>
    </row>
    <row r="21" spans="1:13" ht="15" customHeight="1" x14ac:dyDescent="0.35">
      <c r="A21" s="8" t="s">
        <v>9</v>
      </c>
      <c r="B21" s="8"/>
      <c r="C21" s="9">
        <v>9</v>
      </c>
      <c r="D21" s="9">
        <v>4</v>
      </c>
      <c r="E21" s="9">
        <v>4</v>
      </c>
      <c r="G21" s="14">
        <v>0</v>
      </c>
      <c r="H21" s="14">
        <v>16</v>
      </c>
      <c r="I21" s="14">
        <v>-1</v>
      </c>
      <c r="K21" s="15">
        <f t="shared" ref="K21:K33" si="0">IF($I21=-1,$H21-C21,C21)</f>
        <v>7</v>
      </c>
      <c r="L21" s="15">
        <f t="shared" ref="L21:L33" si="1">IF($I21=-1,$H21-D21,D21)</f>
        <v>12</v>
      </c>
      <c r="M21" s="15">
        <f t="shared" ref="M21:M33" si="2">IF($I21=-1,$H21-E21,E21)</f>
        <v>12</v>
      </c>
    </row>
    <row r="22" spans="1:13" ht="15" customHeight="1" x14ac:dyDescent="0.35">
      <c r="A22" s="8" t="s">
        <v>13</v>
      </c>
      <c r="B22" s="8"/>
      <c r="C22" s="9">
        <v>33</v>
      </c>
      <c r="D22" s="9">
        <v>24</v>
      </c>
      <c r="E22" s="9">
        <v>15</v>
      </c>
      <c r="G22" s="14">
        <v>0</v>
      </c>
      <c r="H22" s="14">
        <v>52</v>
      </c>
      <c r="I22" s="14">
        <v>-1</v>
      </c>
      <c r="K22" s="15">
        <f t="shared" si="0"/>
        <v>19</v>
      </c>
      <c r="L22" s="15">
        <f t="shared" si="1"/>
        <v>28</v>
      </c>
      <c r="M22" s="15">
        <f t="shared" si="2"/>
        <v>37</v>
      </c>
    </row>
    <row r="23" spans="1:13" ht="15" customHeight="1" x14ac:dyDescent="0.35">
      <c r="A23" s="8" t="s">
        <v>17</v>
      </c>
      <c r="B23" s="8"/>
      <c r="C23" s="9">
        <v>35</v>
      </c>
      <c r="D23" s="9">
        <v>32</v>
      </c>
      <c r="E23" s="9">
        <v>8</v>
      </c>
      <c r="G23" s="14">
        <v>0</v>
      </c>
      <c r="H23" s="14">
        <v>108</v>
      </c>
      <c r="I23" s="14">
        <v>-1</v>
      </c>
      <c r="K23" s="15">
        <f t="shared" si="0"/>
        <v>73</v>
      </c>
      <c r="L23" s="15">
        <f t="shared" si="1"/>
        <v>76</v>
      </c>
      <c r="M23" s="15">
        <f t="shared" si="2"/>
        <v>100</v>
      </c>
    </row>
    <row r="24" spans="1:13" ht="15" customHeight="1" x14ac:dyDescent="0.35">
      <c r="A24" s="8" t="s">
        <v>22</v>
      </c>
      <c r="B24" s="8"/>
      <c r="C24" s="9">
        <v>5</v>
      </c>
      <c r="D24" s="9">
        <v>5</v>
      </c>
      <c r="E24" s="9">
        <v>1</v>
      </c>
      <c r="G24" s="14">
        <v>0</v>
      </c>
      <c r="H24" s="14">
        <v>5</v>
      </c>
      <c r="I24" s="14">
        <v>-1</v>
      </c>
      <c r="K24" s="15">
        <f t="shared" si="0"/>
        <v>0</v>
      </c>
      <c r="L24" s="15">
        <f t="shared" si="1"/>
        <v>0</v>
      </c>
      <c r="M24" s="15">
        <f t="shared" si="2"/>
        <v>4</v>
      </c>
    </row>
    <row r="25" spans="1:13" ht="15" customHeight="1" x14ac:dyDescent="0.35">
      <c r="A25" s="8" t="s">
        <v>25</v>
      </c>
      <c r="B25" s="8"/>
      <c r="C25" s="9">
        <v>25</v>
      </c>
      <c r="D25" s="9">
        <v>25</v>
      </c>
      <c r="E25" s="9">
        <v>100</v>
      </c>
      <c r="G25" s="14">
        <v>0</v>
      </c>
      <c r="H25" s="14">
        <v>100</v>
      </c>
      <c r="I25" s="14">
        <v>1</v>
      </c>
      <c r="K25" s="15">
        <f t="shared" si="0"/>
        <v>25</v>
      </c>
      <c r="L25" s="15">
        <f t="shared" si="1"/>
        <v>25</v>
      </c>
      <c r="M25" s="15">
        <f t="shared" si="2"/>
        <v>100</v>
      </c>
    </row>
    <row r="26" spans="1:13" ht="15" customHeight="1" x14ac:dyDescent="0.35">
      <c r="A26" s="8" t="s">
        <v>28</v>
      </c>
      <c r="B26" s="8"/>
      <c r="C26" s="9">
        <v>24</v>
      </c>
      <c r="D26" s="9">
        <v>17</v>
      </c>
      <c r="E26" s="9">
        <v>31</v>
      </c>
      <c r="G26" s="14">
        <v>0</v>
      </c>
      <c r="H26" s="14">
        <v>48</v>
      </c>
      <c r="I26" s="14">
        <v>1</v>
      </c>
      <c r="K26" s="15">
        <f t="shared" si="0"/>
        <v>24</v>
      </c>
      <c r="L26" s="15">
        <f t="shared" si="1"/>
        <v>17</v>
      </c>
      <c r="M26" s="15">
        <f t="shared" si="2"/>
        <v>31</v>
      </c>
    </row>
    <row r="27" spans="1:13" ht="15" customHeight="1" x14ac:dyDescent="0.35">
      <c r="A27" s="8" t="s">
        <v>56</v>
      </c>
      <c r="B27" s="8"/>
      <c r="C27" s="9">
        <v>21</v>
      </c>
      <c r="D27" s="9">
        <v>9</v>
      </c>
      <c r="E27" s="9">
        <v>13</v>
      </c>
      <c r="G27" s="14">
        <v>0</v>
      </c>
      <c r="H27" s="14">
        <v>21</v>
      </c>
      <c r="I27" s="14">
        <v>-1</v>
      </c>
      <c r="K27" s="15">
        <f t="shared" si="0"/>
        <v>0</v>
      </c>
      <c r="L27" s="15">
        <f t="shared" si="1"/>
        <v>12</v>
      </c>
      <c r="M27" s="15">
        <f t="shared" si="2"/>
        <v>8</v>
      </c>
    </row>
    <row r="28" spans="1:13" ht="15" customHeight="1" x14ac:dyDescent="0.35">
      <c r="A28" s="8" t="s">
        <v>57</v>
      </c>
      <c r="B28" s="8"/>
      <c r="C28" s="9">
        <v>21</v>
      </c>
      <c r="D28" s="9">
        <v>9</v>
      </c>
      <c r="E28" s="9">
        <v>9</v>
      </c>
      <c r="G28" s="14">
        <v>0</v>
      </c>
      <c r="H28" s="14">
        <v>21</v>
      </c>
      <c r="I28" s="14">
        <v>-1</v>
      </c>
      <c r="K28" s="15">
        <f t="shared" si="0"/>
        <v>0</v>
      </c>
      <c r="L28" s="15">
        <f t="shared" si="1"/>
        <v>12</v>
      </c>
      <c r="M28" s="15">
        <f t="shared" si="2"/>
        <v>12</v>
      </c>
    </row>
    <row r="29" spans="1:13" ht="15" customHeight="1" x14ac:dyDescent="0.35">
      <c r="A29" s="8" t="s">
        <v>58</v>
      </c>
      <c r="B29" s="8"/>
      <c r="C29" s="9">
        <v>10</v>
      </c>
      <c r="D29" s="9">
        <v>14</v>
      </c>
      <c r="E29" s="9">
        <v>10</v>
      </c>
      <c r="G29" s="14">
        <v>0</v>
      </c>
      <c r="H29" s="14">
        <v>15</v>
      </c>
      <c r="I29" s="14">
        <v>-1</v>
      </c>
      <c r="K29" s="15">
        <f t="shared" si="0"/>
        <v>5</v>
      </c>
      <c r="L29" s="15">
        <f t="shared" si="1"/>
        <v>1</v>
      </c>
      <c r="M29" s="15">
        <f t="shared" si="2"/>
        <v>5</v>
      </c>
    </row>
    <row r="30" spans="1:13" ht="15" customHeight="1" x14ac:dyDescent="0.35">
      <c r="A30" s="8" t="s">
        <v>59</v>
      </c>
      <c r="B30" s="8"/>
      <c r="C30" s="9">
        <v>0</v>
      </c>
      <c r="D30" s="9">
        <v>10</v>
      </c>
      <c r="E30" s="9">
        <v>4</v>
      </c>
      <c r="G30" s="14">
        <v>0</v>
      </c>
      <c r="H30" s="14">
        <v>10</v>
      </c>
      <c r="I30" s="14">
        <v>1</v>
      </c>
      <c r="K30" s="15">
        <f t="shared" si="0"/>
        <v>0</v>
      </c>
      <c r="L30" s="15">
        <f t="shared" si="1"/>
        <v>10</v>
      </c>
      <c r="M30" s="15">
        <f t="shared" si="2"/>
        <v>4</v>
      </c>
    </row>
    <row r="31" spans="1:13" ht="15" customHeight="1" x14ac:dyDescent="0.35">
      <c r="A31" s="8" t="s">
        <v>38</v>
      </c>
      <c r="B31" s="8"/>
      <c r="C31" s="9">
        <v>8</v>
      </c>
      <c r="D31" s="9">
        <v>7.5</v>
      </c>
      <c r="E31" s="9">
        <v>5.5</v>
      </c>
      <c r="G31" s="14">
        <v>0</v>
      </c>
      <c r="H31" s="14">
        <v>10</v>
      </c>
      <c r="I31" s="14">
        <v>-1</v>
      </c>
      <c r="K31" s="15">
        <f t="shared" si="0"/>
        <v>2</v>
      </c>
      <c r="L31" s="15">
        <f t="shared" si="1"/>
        <v>2.5</v>
      </c>
      <c r="M31" s="15">
        <f t="shared" si="2"/>
        <v>4.5</v>
      </c>
    </row>
    <row r="32" spans="1:13" ht="15" customHeight="1" x14ac:dyDescent="0.35">
      <c r="A32" s="8" t="s">
        <v>42</v>
      </c>
      <c r="B32" s="8"/>
      <c r="C32" s="9">
        <v>0</v>
      </c>
      <c r="D32" s="9">
        <v>15</v>
      </c>
      <c r="E32" s="9">
        <v>24</v>
      </c>
      <c r="G32" s="14">
        <v>0</v>
      </c>
      <c r="H32" s="14">
        <v>30</v>
      </c>
      <c r="I32" s="14">
        <v>1</v>
      </c>
      <c r="K32" s="15">
        <f t="shared" si="0"/>
        <v>0</v>
      </c>
      <c r="L32" s="15">
        <f t="shared" si="1"/>
        <v>15</v>
      </c>
      <c r="M32" s="15">
        <f t="shared" si="2"/>
        <v>24</v>
      </c>
    </row>
    <row r="33" spans="1:13" ht="15" customHeight="1" x14ac:dyDescent="0.35">
      <c r="A33" s="8" t="s">
        <v>46</v>
      </c>
      <c r="B33" s="8"/>
      <c r="C33" s="9">
        <v>0</v>
      </c>
      <c r="D33" s="9">
        <v>0</v>
      </c>
      <c r="E33" s="9">
        <v>31</v>
      </c>
      <c r="G33" s="14">
        <v>0</v>
      </c>
      <c r="H33" s="14">
        <v>40</v>
      </c>
      <c r="I33" s="14">
        <v>1</v>
      </c>
      <c r="K33" s="15">
        <f t="shared" si="0"/>
        <v>0</v>
      </c>
      <c r="L33" s="15">
        <f t="shared" si="1"/>
        <v>0</v>
      </c>
      <c r="M33" s="15">
        <f t="shared" si="2"/>
        <v>31</v>
      </c>
    </row>
    <row r="34" spans="1:13" x14ac:dyDescent="0.35">
      <c r="A34" s="8" t="s">
        <v>48</v>
      </c>
      <c r="B34" s="8"/>
      <c r="C34" s="8">
        <v>24300</v>
      </c>
      <c r="D34" s="8">
        <v>8840</v>
      </c>
      <c r="E34" s="8">
        <v>4090</v>
      </c>
    </row>
    <row r="36" spans="1:13" ht="28" x14ac:dyDescent="0.35">
      <c r="C36" s="7" t="s">
        <v>113</v>
      </c>
      <c r="D36" s="7" t="s">
        <v>60</v>
      </c>
      <c r="E36" s="7" t="s">
        <v>114</v>
      </c>
      <c r="F36" s="7" t="s">
        <v>61</v>
      </c>
      <c r="G36" s="7" t="s">
        <v>115</v>
      </c>
      <c r="H36" s="7" t="s">
        <v>112</v>
      </c>
    </row>
    <row r="37" spans="1:13" ht="18" customHeight="1" x14ac:dyDescent="0.35">
      <c r="A37" s="16" t="str">
        <f>A21</f>
        <v>UPDRS Part I</v>
      </c>
      <c r="B37" s="16" t="str">
        <f>"% Max: "&amp;TEXT(H21,"000")&amp;IF(I21=-1," (MaxVal-ActVal)/MaxVal", " ActVal/MaxVal")</f>
        <v>% Max: 016 (MaxVal-ActVal)/MaxVal</v>
      </c>
      <c r="C37" s="15">
        <f>K21/$H21*100</f>
        <v>43.75</v>
      </c>
      <c r="D37" s="15">
        <f>$C$34/$C$34*100</f>
        <v>100</v>
      </c>
      <c r="E37" s="15">
        <f t="shared" ref="E37:E49" si="3">L21/$H21*100</f>
        <v>75</v>
      </c>
      <c r="F37" s="15">
        <f>$D$34/$C$34*100</f>
        <v>36.378600823045268</v>
      </c>
      <c r="G37" s="15">
        <f t="shared" ref="G37:G49" si="4">M21/$H21*100</f>
        <v>75</v>
      </c>
      <c r="H37" s="15">
        <f>$E$34/$C$34*100</f>
        <v>16.831275720164609</v>
      </c>
    </row>
    <row r="38" spans="1:13" ht="18" customHeight="1" x14ac:dyDescent="0.35">
      <c r="A38" s="16" t="str">
        <f t="shared" ref="A38:A49" si="5">A22</f>
        <v>UPDRS part II</v>
      </c>
      <c r="B38" s="16" t="str">
        <f t="shared" ref="B38:B49" si="6">"% Max: "&amp;TEXT(H22,"000")&amp;IF(I22=-1," (MaxVal-ActVal)/MaxVal", " ActVal/MaxVal")</f>
        <v>% Max: 052 (MaxVal-ActVal)/MaxVal</v>
      </c>
      <c r="C38" s="15">
        <f t="shared" ref="C38:C49" si="7">K22/$H22*100</f>
        <v>36.538461538461533</v>
      </c>
      <c r="D38" s="15">
        <f t="shared" ref="D38:D49" si="8">$C$34/$C$34*100</f>
        <v>100</v>
      </c>
      <c r="E38" s="15">
        <f t="shared" si="3"/>
        <v>53.846153846153847</v>
      </c>
      <c r="F38" s="15">
        <f t="shared" ref="F38:F49" si="9">$D$34/$C$34*100</f>
        <v>36.378600823045268</v>
      </c>
      <c r="G38" s="15">
        <f t="shared" si="4"/>
        <v>71.15384615384616</v>
      </c>
      <c r="H38" s="15">
        <f t="shared" ref="H38:H49" si="10">$E$34/$C$34*100</f>
        <v>16.831275720164609</v>
      </c>
    </row>
    <row r="39" spans="1:13" ht="18" customHeight="1" x14ac:dyDescent="0.35">
      <c r="A39" s="16" t="str">
        <f t="shared" si="5"/>
        <v>UPDRS part III</v>
      </c>
      <c r="B39" s="16" t="str">
        <f t="shared" si="6"/>
        <v>% Max: 108 (MaxVal-ActVal)/MaxVal</v>
      </c>
      <c r="C39" s="15">
        <f t="shared" si="7"/>
        <v>67.592592592592595</v>
      </c>
      <c r="D39" s="15">
        <f t="shared" si="8"/>
        <v>100</v>
      </c>
      <c r="E39" s="15">
        <f t="shared" si="3"/>
        <v>70.370370370370367</v>
      </c>
      <c r="F39" s="15">
        <f t="shared" si="9"/>
        <v>36.378600823045268</v>
      </c>
      <c r="G39" s="15">
        <f t="shared" si="4"/>
        <v>92.592592592592595</v>
      </c>
      <c r="H39" s="15">
        <f t="shared" si="10"/>
        <v>16.831275720164609</v>
      </c>
    </row>
    <row r="40" spans="1:13" ht="18" customHeight="1" x14ac:dyDescent="0.35">
      <c r="A40" s="16" t="str">
        <f t="shared" si="5"/>
        <v>UPDRS part V</v>
      </c>
      <c r="B40" s="16" t="str">
        <f t="shared" si="6"/>
        <v>% Max: 005 (MaxVal-ActVal)/MaxVal</v>
      </c>
      <c r="C40" s="15">
        <f t="shared" si="7"/>
        <v>0</v>
      </c>
      <c r="D40" s="15">
        <f t="shared" si="8"/>
        <v>100</v>
      </c>
      <c r="E40" s="15">
        <f t="shared" si="3"/>
        <v>0</v>
      </c>
      <c r="F40" s="15">
        <f t="shared" si="9"/>
        <v>36.378600823045268</v>
      </c>
      <c r="G40" s="15">
        <f t="shared" si="4"/>
        <v>80</v>
      </c>
      <c r="H40" s="15">
        <f t="shared" si="10"/>
        <v>16.831275720164609</v>
      </c>
    </row>
    <row r="41" spans="1:13" ht="18" customHeight="1" x14ac:dyDescent="0.35">
      <c r="A41" s="16" t="str">
        <f t="shared" si="5"/>
        <v>UPDRS part VI</v>
      </c>
      <c r="B41" s="16" t="str">
        <f t="shared" si="6"/>
        <v>% Max: 100 ActVal/MaxVal</v>
      </c>
      <c r="C41" s="15">
        <f t="shared" si="7"/>
        <v>25</v>
      </c>
      <c r="D41" s="15">
        <f t="shared" si="8"/>
        <v>100</v>
      </c>
      <c r="E41" s="15">
        <f t="shared" si="3"/>
        <v>25</v>
      </c>
      <c r="F41" s="15">
        <f t="shared" si="9"/>
        <v>36.378600823045268</v>
      </c>
      <c r="G41" s="15">
        <f t="shared" si="4"/>
        <v>100</v>
      </c>
      <c r="H41" s="15">
        <f t="shared" si="10"/>
        <v>16.831275720164609</v>
      </c>
    </row>
    <row r="42" spans="1:13" ht="18" customHeight="1" x14ac:dyDescent="0.35">
      <c r="A42" s="16" t="str">
        <f t="shared" si="5"/>
        <v>ALSFRS-R</v>
      </c>
      <c r="B42" s="16" t="str">
        <f t="shared" si="6"/>
        <v>% Max: 048 ActVal/MaxVal</v>
      </c>
      <c r="C42" s="15">
        <f t="shared" si="7"/>
        <v>50</v>
      </c>
      <c r="D42" s="15">
        <f t="shared" si="8"/>
        <v>100</v>
      </c>
      <c r="E42" s="15">
        <f t="shared" si="3"/>
        <v>35.416666666666671</v>
      </c>
      <c r="F42" s="15">
        <f t="shared" si="9"/>
        <v>36.378600823045268</v>
      </c>
      <c r="G42" s="15">
        <f t="shared" si="4"/>
        <v>64.583333333333343</v>
      </c>
      <c r="H42" s="15">
        <f t="shared" si="10"/>
        <v>16.831275720164609</v>
      </c>
    </row>
    <row r="43" spans="1:13" ht="18" customHeight="1" x14ac:dyDescent="0.35">
      <c r="A43" s="16" t="str">
        <f t="shared" si="5"/>
        <v>HADS  Depression</v>
      </c>
      <c r="B43" s="16" t="str">
        <f t="shared" si="6"/>
        <v>% Max: 021 (MaxVal-ActVal)/MaxVal</v>
      </c>
      <c r="C43" s="15">
        <f>K27/$H27*100</f>
        <v>0</v>
      </c>
      <c r="D43" s="15">
        <f t="shared" si="8"/>
        <v>100</v>
      </c>
      <c r="E43" s="15">
        <f t="shared" si="3"/>
        <v>57.142857142857139</v>
      </c>
      <c r="F43" s="15">
        <f t="shared" si="9"/>
        <v>36.378600823045268</v>
      </c>
      <c r="G43" s="15">
        <f t="shared" si="4"/>
        <v>38.095238095238095</v>
      </c>
      <c r="H43" s="15">
        <f t="shared" si="10"/>
        <v>16.831275720164609</v>
      </c>
    </row>
    <row r="44" spans="1:13" ht="18" customHeight="1" x14ac:dyDescent="0.35">
      <c r="A44" s="16" t="str">
        <f t="shared" si="5"/>
        <v>HADS  Anxiety</v>
      </c>
      <c r="B44" s="16" t="str">
        <f t="shared" si="6"/>
        <v>% Max: 021 (MaxVal-ActVal)/MaxVal</v>
      </c>
      <c r="C44" s="15">
        <f t="shared" si="7"/>
        <v>0</v>
      </c>
      <c r="D44" s="15">
        <f t="shared" si="8"/>
        <v>100</v>
      </c>
      <c r="E44" s="15">
        <f t="shared" si="3"/>
        <v>57.142857142857139</v>
      </c>
      <c r="F44" s="15">
        <f t="shared" si="9"/>
        <v>36.378600823045268</v>
      </c>
      <c r="G44" s="15">
        <f t="shared" si="4"/>
        <v>57.142857142857139</v>
      </c>
      <c r="H44" s="15">
        <f t="shared" si="10"/>
        <v>16.831275720164609</v>
      </c>
    </row>
    <row r="45" spans="1:13" ht="18" customHeight="1" x14ac:dyDescent="0.35">
      <c r="A45" s="16" t="str">
        <f t="shared" si="5"/>
        <v xml:space="preserve">EQ5D </v>
      </c>
      <c r="B45" s="16" t="str">
        <f t="shared" si="6"/>
        <v>% Max: 015 (MaxVal-ActVal)/MaxVal</v>
      </c>
      <c r="C45" s="15">
        <f t="shared" si="7"/>
        <v>33.333333333333329</v>
      </c>
      <c r="D45" s="15">
        <f t="shared" si="8"/>
        <v>100</v>
      </c>
      <c r="E45" s="15">
        <f t="shared" si="3"/>
        <v>6.666666666666667</v>
      </c>
      <c r="F45" s="15">
        <f t="shared" si="9"/>
        <v>36.378600823045268</v>
      </c>
      <c r="G45" s="15">
        <f t="shared" si="4"/>
        <v>33.333333333333329</v>
      </c>
      <c r="H45" s="15">
        <f t="shared" si="10"/>
        <v>16.831275720164609</v>
      </c>
    </row>
    <row r="46" spans="1:13" ht="18" customHeight="1" x14ac:dyDescent="0.35">
      <c r="A46" s="16" t="str">
        <f t="shared" si="5"/>
        <v>VAS (EQ5D)</v>
      </c>
      <c r="B46" s="16" t="str">
        <f t="shared" si="6"/>
        <v>% Max: 010 ActVal/MaxVal</v>
      </c>
      <c r="C46" s="15">
        <f t="shared" si="7"/>
        <v>0</v>
      </c>
      <c r="D46" s="15">
        <f t="shared" si="8"/>
        <v>100</v>
      </c>
      <c r="E46" s="15">
        <f t="shared" si="3"/>
        <v>100</v>
      </c>
      <c r="F46" s="15">
        <f t="shared" si="9"/>
        <v>36.378600823045268</v>
      </c>
      <c r="G46" s="15">
        <f t="shared" si="4"/>
        <v>40</v>
      </c>
      <c r="H46" s="15">
        <f t="shared" si="10"/>
        <v>16.831275720164609</v>
      </c>
    </row>
    <row r="47" spans="1:13" ht="18" customHeight="1" x14ac:dyDescent="0.35">
      <c r="A47" s="16" t="str">
        <f t="shared" si="5"/>
        <v>EDSS</v>
      </c>
      <c r="B47" s="16" t="str">
        <f t="shared" si="6"/>
        <v>% Max: 010 (MaxVal-ActVal)/MaxVal</v>
      </c>
      <c r="C47" s="15">
        <f t="shared" si="7"/>
        <v>20</v>
      </c>
      <c r="D47" s="15">
        <f t="shared" si="8"/>
        <v>100</v>
      </c>
      <c r="E47" s="15">
        <f t="shared" si="3"/>
        <v>25</v>
      </c>
      <c r="F47" s="15">
        <f t="shared" si="9"/>
        <v>36.378600823045268</v>
      </c>
      <c r="G47" s="15">
        <f t="shared" si="4"/>
        <v>45</v>
      </c>
      <c r="H47" s="15">
        <f t="shared" si="10"/>
        <v>16.831275720164609</v>
      </c>
    </row>
    <row r="48" spans="1:13" ht="18" customHeight="1" x14ac:dyDescent="0.35">
      <c r="A48" s="16" t="str">
        <f t="shared" si="5"/>
        <v>MMSE</v>
      </c>
      <c r="B48" s="16" t="str">
        <f t="shared" si="6"/>
        <v>% Max: 030 ActVal/MaxVal</v>
      </c>
      <c r="C48" s="15">
        <f t="shared" si="7"/>
        <v>0</v>
      </c>
      <c r="D48" s="15">
        <f t="shared" si="8"/>
        <v>100</v>
      </c>
      <c r="E48" s="15">
        <f t="shared" si="3"/>
        <v>50</v>
      </c>
      <c r="F48" s="15">
        <f t="shared" si="9"/>
        <v>36.378600823045268</v>
      </c>
      <c r="G48" s="15">
        <f t="shared" si="4"/>
        <v>80</v>
      </c>
      <c r="H48" s="15">
        <f t="shared" si="10"/>
        <v>16.831275720164609</v>
      </c>
    </row>
    <row r="49" spans="1:8" ht="18" customHeight="1" x14ac:dyDescent="0.35">
      <c r="A49" s="16" t="str">
        <f t="shared" si="5"/>
        <v>SDMT</v>
      </c>
      <c r="B49" s="16" t="str">
        <f t="shared" si="6"/>
        <v>% Max: 040 ActVal/MaxVal</v>
      </c>
      <c r="C49" s="15">
        <f t="shared" si="7"/>
        <v>0</v>
      </c>
      <c r="D49" s="15">
        <f t="shared" si="8"/>
        <v>100</v>
      </c>
      <c r="E49" s="15">
        <f t="shared" si="3"/>
        <v>0</v>
      </c>
      <c r="F49" s="15">
        <f t="shared" si="9"/>
        <v>36.378600823045268</v>
      </c>
      <c r="G49" s="15">
        <f t="shared" si="4"/>
        <v>77.5</v>
      </c>
      <c r="H49" s="15">
        <f t="shared" si="10"/>
        <v>16.831275720164609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workbookViewId="0">
      <selection activeCell="A7" sqref="A7:G7"/>
    </sheetView>
  </sheetViews>
  <sheetFormatPr defaultColWidth="9.1796875" defaultRowHeight="14.5" x14ac:dyDescent="0.35"/>
  <cols>
    <col min="1" max="1" width="51.453125" style="2" bestFit="1" customWidth="1"/>
    <col min="2" max="2" width="10.81640625" style="2" bestFit="1" customWidth="1"/>
    <col min="3" max="3" width="7.26953125" style="2" bestFit="1" customWidth="1"/>
    <col min="4" max="4" width="9.26953125" style="2" bestFit="1" customWidth="1"/>
    <col min="5" max="5" width="9" style="2" bestFit="1" customWidth="1"/>
    <col min="6" max="6" width="15.54296875" style="2" bestFit="1" customWidth="1"/>
    <col min="7" max="7" width="12.26953125" style="2" customWidth="1"/>
    <col min="8" max="16384" width="9.1796875" style="2"/>
  </cols>
  <sheetData>
    <row r="1" spans="1:13" ht="20.25" customHeight="1" x14ac:dyDescent="0.35">
      <c r="A1" s="1" t="s">
        <v>62</v>
      </c>
      <c r="B1" s="5" t="s">
        <v>1</v>
      </c>
      <c r="C1" s="3" t="s">
        <v>2</v>
      </c>
      <c r="D1" s="5" t="s">
        <v>3</v>
      </c>
      <c r="E1" s="5" t="s">
        <v>63</v>
      </c>
      <c r="F1" s="3" t="s">
        <v>64</v>
      </c>
      <c r="G1" s="3" t="s">
        <v>65</v>
      </c>
      <c r="H1" s="1"/>
      <c r="I1" s="1"/>
      <c r="J1" s="1"/>
      <c r="K1" s="1"/>
      <c r="L1" s="1"/>
      <c r="M1" s="1"/>
    </row>
    <row r="2" spans="1:13" ht="20.25" customHeight="1" x14ac:dyDescent="0.35">
      <c r="A2" s="1" t="s">
        <v>66</v>
      </c>
      <c r="B2" s="1" t="s">
        <v>67</v>
      </c>
      <c r="C2" s="1" t="s">
        <v>12</v>
      </c>
      <c r="D2" s="1" t="s">
        <v>68</v>
      </c>
      <c r="E2" s="1" t="s">
        <v>69</v>
      </c>
      <c r="F2" s="1" t="s">
        <v>70</v>
      </c>
      <c r="G2" s="1" t="s">
        <v>71</v>
      </c>
      <c r="H2" s="1"/>
      <c r="I2" s="1"/>
      <c r="J2" s="1"/>
      <c r="K2" s="1"/>
      <c r="L2" s="1"/>
      <c r="M2" s="1"/>
    </row>
    <row r="3" spans="1:13" ht="20.25" customHeight="1" x14ac:dyDescent="0.35">
      <c r="A3" s="1" t="s">
        <v>72</v>
      </c>
      <c r="B3" s="1" t="s">
        <v>73</v>
      </c>
      <c r="C3" s="1" t="s">
        <v>11</v>
      </c>
      <c r="D3" s="1" t="s">
        <v>74</v>
      </c>
      <c r="E3" s="1" t="s">
        <v>11</v>
      </c>
      <c r="F3" s="1" t="s">
        <v>75</v>
      </c>
      <c r="G3" s="1" t="s">
        <v>76</v>
      </c>
      <c r="H3" s="1"/>
      <c r="I3" s="1"/>
      <c r="J3" s="1"/>
      <c r="K3" s="1"/>
      <c r="L3" s="1"/>
      <c r="M3" s="1"/>
    </row>
    <row r="4" spans="1:13" ht="20.25" customHeight="1" x14ac:dyDescent="0.35">
      <c r="A4" s="1" t="s">
        <v>77</v>
      </c>
      <c r="B4" s="1" t="s">
        <v>78</v>
      </c>
      <c r="C4" s="1" t="s">
        <v>11</v>
      </c>
      <c r="D4" s="1" t="s">
        <v>79</v>
      </c>
      <c r="E4" s="1" t="s">
        <v>11</v>
      </c>
      <c r="F4" s="1" t="s">
        <v>75</v>
      </c>
      <c r="G4" s="1" t="s">
        <v>80</v>
      </c>
      <c r="H4" s="1"/>
      <c r="I4" s="1"/>
      <c r="J4" s="1"/>
      <c r="K4" s="1"/>
      <c r="L4" s="1"/>
      <c r="M4" s="1"/>
    </row>
    <row r="5" spans="1:13" ht="20.25" customHeight="1" x14ac:dyDescent="0.35">
      <c r="A5" s="1" t="s">
        <v>81</v>
      </c>
      <c r="B5" s="1" t="s">
        <v>82</v>
      </c>
      <c r="C5" s="1" t="s">
        <v>11</v>
      </c>
      <c r="D5" s="1" t="s">
        <v>83</v>
      </c>
      <c r="E5" s="1" t="s">
        <v>11</v>
      </c>
      <c r="F5" s="1" t="s">
        <v>75</v>
      </c>
      <c r="G5" s="1" t="s">
        <v>84</v>
      </c>
      <c r="H5" s="1"/>
      <c r="I5" s="1"/>
      <c r="J5" s="1"/>
      <c r="K5" s="1"/>
      <c r="L5" s="1"/>
      <c r="M5" s="1"/>
    </row>
    <row r="6" spans="1:13" ht="20.25" customHeight="1" x14ac:dyDescent="0.35">
      <c r="A6" s="1" t="s">
        <v>85</v>
      </c>
      <c r="B6" s="1" t="s">
        <v>86</v>
      </c>
      <c r="C6" s="1" t="s">
        <v>11</v>
      </c>
      <c r="D6" s="1" t="s">
        <v>87</v>
      </c>
      <c r="E6" s="1" t="s">
        <v>11</v>
      </c>
      <c r="F6" s="1" t="s">
        <v>75</v>
      </c>
      <c r="G6" s="1" t="s">
        <v>88</v>
      </c>
      <c r="H6" s="1"/>
      <c r="I6" s="1"/>
      <c r="J6" s="1"/>
      <c r="K6" s="1"/>
      <c r="L6" s="1"/>
      <c r="M6" s="1"/>
    </row>
    <row r="7" spans="1:13" ht="20.25" customHeight="1" x14ac:dyDescent="0.35">
      <c r="A7" s="1" t="s">
        <v>48</v>
      </c>
      <c r="B7" s="4" t="s">
        <v>89</v>
      </c>
      <c r="C7" s="1" t="s">
        <v>11</v>
      </c>
      <c r="D7" s="4" t="s">
        <v>50</v>
      </c>
      <c r="E7" s="4" t="s">
        <v>51</v>
      </c>
      <c r="F7" s="1" t="s">
        <v>90</v>
      </c>
      <c r="G7" s="1" t="s">
        <v>52</v>
      </c>
      <c r="H7" s="1"/>
      <c r="I7" s="1"/>
      <c r="J7" s="1"/>
      <c r="K7" s="1"/>
      <c r="L7" s="1"/>
      <c r="M7" s="1"/>
    </row>
    <row r="8" spans="1:13" ht="20.25" customHeight="1" x14ac:dyDescent="0.35">
      <c r="A8" s="1" t="s">
        <v>91</v>
      </c>
      <c r="B8" s="1" t="s">
        <v>11</v>
      </c>
      <c r="C8" s="1" t="s">
        <v>11</v>
      </c>
      <c r="D8" s="1" t="s">
        <v>75</v>
      </c>
      <c r="E8" s="1" t="s">
        <v>92</v>
      </c>
      <c r="F8" s="1" t="s">
        <v>92</v>
      </c>
      <c r="G8" s="1" t="s">
        <v>93</v>
      </c>
      <c r="H8" s="1"/>
      <c r="I8" s="1"/>
      <c r="J8" s="1"/>
      <c r="K8" s="1"/>
      <c r="L8" s="1"/>
      <c r="M8" s="1"/>
    </row>
    <row r="9" spans="1:13" ht="20.25" customHeight="1" x14ac:dyDescent="0.35">
      <c r="A9" s="1" t="s">
        <v>94</v>
      </c>
      <c r="B9" s="1" t="s">
        <v>95</v>
      </c>
      <c r="C9" s="1" t="s">
        <v>96</v>
      </c>
      <c r="D9" s="1" t="s">
        <v>95</v>
      </c>
      <c r="E9" s="1" t="s">
        <v>95</v>
      </c>
      <c r="F9" s="1" t="s">
        <v>95</v>
      </c>
      <c r="G9" s="1"/>
      <c r="H9" s="1"/>
      <c r="I9" s="1"/>
      <c r="J9" s="1"/>
      <c r="K9" s="1"/>
      <c r="L9" s="1"/>
      <c r="M9" s="1"/>
    </row>
    <row r="10" spans="1:13" ht="20.25" customHeight="1" x14ac:dyDescent="0.35">
      <c r="A10" s="1" t="s">
        <v>97</v>
      </c>
      <c r="B10" s="1" t="s">
        <v>98</v>
      </c>
      <c r="C10" s="1" t="s">
        <v>99</v>
      </c>
      <c r="D10" s="1" t="s">
        <v>100</v>
      </c>
      <c r="E10" s="1" t="s">
        <v>101</v>
      </c>
      <c r="F10" s="1" t="s">
        <v>102</v>
      </c>
      <c r="G10" s="1" t="s">
        <v>103</v>
      </c>
      <c r="H10" s="1"/>
      <c r="I10" s="1"/>
      <c r="J10" s="1"/>
      <c r="K10" s="1"/>
      <c r="L10" s="1"/>
      <c r="M10" s="1"/>
    </row>
    <row r="11" spans="1:13" ht="20.25" customHeight="1" x14ac:dyDescent="0.35">
      <c r="A11" s="1" t="s">
        <v>104</v>
      </c>
      <c r="B11" s="1" t="s">
        <v>105</v>
      </c>
      <c r="C11" s="1" t="s">
        <v>11</v>
      </c>
      <c r="D11" s="1" t="s">
        <v>106</v>
      </c>
      <c r="E11" s="1" t="s">
        <v>105</v>
      </c>
      <c r="F11" s="1" t="s">
        <v>107</v>
      </c>
      <c r="G11" s="1" t="s">
        <v>108</v>
      </c>
      <c r="H11" s="1"/>
      <c r="I11" s="1"/>
      <c r="J11" s="1"/>
      <c r="K11" s="1"/>
      <c r="L11" s="1"/>
      <c r="M11" s="1"/>
    </row>
    <row r="12" spans="1:13" ht="20.25" customHeight="1" x14ac:dyDescent="0.35">
      <c r="A12" s="1" t="s">
        <v>109</v>
      </c>
      <c r="B12" s="1" t="s">
        <v>110</v>
      </c>
      <c r="C12" s="1" t="s">
        <v>11</v>
      </c>
      <c r="D12" s="1" t="s">
        <v>111</v>
      </c>
      <c r="E12" s="1" t="s">
        <v>110</v>
      </c>
      <c r="F12" s="1" t="s">
        <v>110</v>
      </c>
      <c r="G12" s="1"/>
      <c r="H12" s="1"/>
      <c r="I12" s="1"/>
      <c r="J12" s="1"/>
      <c r="K12" s="1"/>
      <c r="L12" s="1"/>
      <c r="M12" s="1"/>
    </row>
    <row r="13" spans="1:13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3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13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1:13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1:13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1:13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1:13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1:13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1:13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spans="1:13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1:13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1:13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1:13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1:13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</row>
    <row r="29" spans="1:13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</row>
    <row r="30" spans="1:13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</row>
    <row r="31" spans="1:13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  <row r="32" spans="1:13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</row>
    <row r="33" spans="1:13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</sheetData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3812C573E53F8B46AABBC67ADEE23569" ma:contentTypeVersion="12" ma:contentTypeDescription="Skapa ett nytt dokument." ma:contentTypeScope="" ma:versionID="128861d41cc1315ef2b6e5035eb3df66">
  <xsd:schema xmlns:xsd="http://www.w3.org/2001/XMLSchema" xmlns:xs="http://www.w3.org/2001/XMLSchema" xmlns:p="http://schemas.microsoft.com/office/2006/metadata/properties" xmlns:ns3="45fbcc7e-bcc8-4c52-92bb-364e2225fda3" xmlns:ns4="3eacc1de-54be-40fb-ac49-da8087b8b6b2" targetNamespace="http://schemas.microsoft.com/office/2006/metadata/properties" ma:root="true" ma:fieldsID="fad354419280bead32be54cc151295eb" ns3:_="" ns4:_="">
    <xsd:import namespace="45fbcc7e-bcc8-4c52-92bb-364e2225fda3"/>
    <xsd:import namespace="3eacc1de-54be-40fb-ac49-da8087b8b6b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fbcc7e-bcc8-4c52-92bb-364e2225fda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acc1de-54be-40fb-ac49-da8087b8b6b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Dela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lat med information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Delar tips,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62A071E-880D-4A07-9F93-47778EB4694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fbcc7e-bcc8-4c52-92bb-364e2225fda3"/>
    <ds:schemaRef ds:uri="3eacc1de-54be-40fb-ac49-da8087b8b6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A9757E6-CC06-4D88-B5B1-15E9B51B05B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B2E5ED0-6207-46E8-9FDE-4AEA55FC496E}">
  <ds:schemaRefs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schemas.microsoft.com/office/2006/documentManagement/types"/>
    <ds:schemaRef ds:uri="http://purl.org/dc/terms/"/>
    <ds:schemaRef ds:uri="http://purl.org/dc/elements/1.1/"/>
    <ds:schemaRef ds:uri="http://schemas.openxmlformats.org/package/2006/metadata/core-properties"/>
    <ds:schemaRef ds:uri="3eacc1de-54be-40fb-ac49-da8087b8b6b2"/>
    <ds:schemaRef ds:uri="45fbcc7e-bcc8-4c52-92bb-364e2225fda3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Tab2</vt:lpstr>
      <vt:lpstr>Tab3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Antanas Romas</dc:creator>
  <cp:keywords/>
  <dc:description/>
  <cp:lastModifiedBy>Virginija Karrenbauer</cp:lastModifiedBy>
  <cp:revision/>
  <dcterms:created xsi:type="dcterms:W3CDTF">2015-06-05T18:19:34Z</dcterms:created>
  <dcterms:modified xsi:type="dcterms:W3CDTF">2021-06-09T10:58:32Z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0x0101003812C573E53F8B46AABBC67ADEE23569</vt:lpwstr>
  </property>
</Properties>
</file>