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uhuan\Documents\个人工作\骨松流调论文所有材料\3.BMC Geriatrics\005\"/>
    </mc:Choice>
  </mc:AlternateContent>
  <xr:revisionPtr revIDLastSave="0" documentId="13_ncr:1_{07EDF039-0EDA-4416-B229-9A7917268F29}" xr6:coauthVersionLast="47" xr6:coauthVersionMax="47" xr10:uidLastSave="{00000000-0000-0000-0000-000000000000}"/>
  <bookViews>
    <workbookView xWindow="8190" yWindow="870" windowWidth="15810" windowHeight="119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8" i="1"/>
  <c r="D19" i="1" l="1"/>
  <c r="D20" i="1" s="1"/>
</calcChain>
</file>

<file path=xl/sharedStrings.xml><?xml version="1.0" encoding="utf-8"?>
<sst xmlns="http://schemas.openxmlformats.org/spreadsheetml/2006/main" count="63" uniqueCount="61">
  <si>
    <t>(Template for Cost-Benefit Analysis)</t>
  </si>
  <si>
    <t>​​Category​​</t>
  </si>
  <si>
    <t>​​Unit Cost (CNY)​​</t>
  </si>
  <si>
    <t>​​Quantity/Frequency​​</t>
  </si>
  <si>
    <t>​​Annual Total​​</t>
  </si>
  <si>
    <t>​​Notes​​</t>
  </si>
  <si>
    <r>
      <t>​</t>
    </r>
    <r>
      <rPr>
        <b/>
        <sz val="11"/>
        <color rgb="FF000000"/>
        <rFont val="等线"/>
        <family val="3"/>
        <charset val="134"/>
        <scheme val="minor"/>
      </rPr>
      <t>​Subtotal​</t>
    </r>
    <r>
      <rPr>
        <sz val="11"/>
        <color rgb="FF000000"/>
        <rFont val="等线"/>
        <family val="3"/>
        <charset val="134"/>
        <scheme val="minor"/>
      </rPr>
      <t>​</t>
    </r>
  </si>
  <si>
    <t>- Radiographer Salary</t>
  </si>
  <si>
    <t>800/month</t>
  </si>
  <si>
    <t>Training included</t>
  </si>
  <si>
    <t>- Specialist Visit</t>
  </si>
  <si>
    <t>1 specialist × 3,530</t>
  </si>
  <si>
    <t>Suzhou Ninth Hospital team</t>
  </si>
  <si>
    <t>- Consumables (disposables)</t>
  </si>
  <si>
    <t>Gloves, films, etc.</t>
  </si>
  <si>
    <t>- Calibration</t>
  </si>
  <si>
    <t>2,000/year</t>
  </si>
  <si>
    <t>1 session</t>
  </si>
  <si>
    <t>European Spine Phantom</t>
  </si>
  <si>
    <t>- Maintenance</t>
  </si>
  <si>
    <t>1 service</t>
  </si>
  <si>
    <t>Annual checkup</t>
  </si>
  <si>
    <r>
      <t>​</t>
    </r>
    <r>
      <rPr>
        <b/>
        <sz val="11"/>
        <color rgb="FF000000"/>
        <rFont val="等线"/>
        <family val="3"/>
        <charset val="134"/>
        <scheme val="minor"/>
      </rPr>
      <t>​Total Annual Cost​</t>
    </r>
    <r>
      <rPr>
        <sz val="11"/>
        <color rgb="FF000000"/>
        <rFont val="等线"/>
        <family val="3"/>
        <charset val="134"/>
        <scheme val="minor"/>
      </rPr>
      <t>​</t>
    </r>
  </si>
  <si>
    <r>
      <t>​</t>
    </r>
    <r>
      <rPr>
        <b/>
        <sz val="11"/>
        <color rgb="FF000000"/>
        <rFont val="等线"/>
        <family val="3"/>
        <charset val="134"/>
        <scheme val="minor"/>
      </rPr>
      <t>​Cost per Screen​</t>
    </r>
    <r>
      <rPr>
        <sz val="11"/>
        <color rgb="FF000000"/>
        <rFont val="等线"/>
        <family val="3"/>
        <charset val="134"/>
        <scheme val="minor"/>
      </rPr>
      <t>​</t>
    </r>
  </si>
  <si>
    <t>(Total Annual Cost ÷ 3,530 scans)</t>
  </si>
  <si>
    <t>​​Sensitivity Analysis​​</t>
  </si>
  <si>
    <t>(Impact of Key Parameters)</t>
  </si>
  <si>
    <t>Scenario</t>
  </si>
  <si>
    <t>Cost per Screen (CNY)</t>
  </si>
  <si>
    <t>Change vs. Base Case</t>
  </si>
  <si>
    <t>Base Case (Current)</t>
  </si>
  <si>
    <t>-</t>
  </si>
  <si>
    <t>Reduced Volume (2,500 scans/year)</t>
  </si>
  <si>
    <t>​​Key Assumptions​​</t>
  </si>
  <si>
    <r>
      <t>1. ​</t>
    </r>
    <r>
      <rPr>
        <b/>
        <sz val="11"/>
        <color theme="1"/>
        <rFont val="等线"/>
        <family val="3"/>
        <charset val="134"/>
        <scheme val="minor"/>
      </rPr>
      <t>​Equipment Lifespan​</t>
    </r>
    <r>
      <rPr>
        <sz val="11"/>
        <color theme="1"/>
        <rFont val="等线"/>
        <family val="2"/>
        <scheme val="minor"/>
      </rPr>
      <t>​: 5 years (based on manufacturer specifications).</t>
    </r>
  </si>
  <si>
    <r>
      <t>2. ​</t>
    </r>
    <r>
      <rPr>
        <b/>
        <sz val="11"/>
        <color theme="1"/>
        <rFont val="等线"/>
        <family val="3"/>
        <charset val="134"/>
        <scheme val="minor"/>
      </rPr>
      <t>​Workload​</t>
    </r>
    <r>
      <rPr>
        <sz val="11"/>
        <color theme="1"/>
        <rFont val="等线"/>
        <family val="2"/>
        <scheme val="minor"/>
      </rPr>
      <t>​: 3,530 scans/year (100% coverage of eligible population).</t>
    </r>
  </si>
  <si>
    <r>
      <t>3. ​</t>
    </r>
    <r>
      <rPr>
        <b/>
        <sz val="11"/>
        <color theme="1"/>
        <rFont val="等线"/>
        <family val="3"/>
        <charset val="134"/>
        <scheme val="minor"/>
      </rPr>
      <t>​Staffing​</t>
    </r>
    <r>
      <rPr>
        <sz val="11"/>
        <color theme="1"/>
        <rFont val="等线"/>
        <family val="2"/>
        <scheme val="minor"/>
      </rPr>
      <t>​: 2 full-time radiographers dedicated to screening.</t>
    </r>
  </si>
  <si>
    <r>
      <t>4. ​</t>
    </r>
    <r>
      <rPr>
        <b/>
        <sz val="11"/>
        <color theme="1"/>
        <rFont val="等线"/>
        <family val="3"/>
        <charset val="134"/>
        <scheme val="minor"/>
      </rPr>
      <t>​Travel Costs​</t>
    </r>
    <r>
      <rPr>
        <sz val="11"/>
        <color theme="1"/>
        <rFont val="等线"/>
        <family val="2"/>
        <scheme val="minor"/>
      </rPr>
      <t>​: Excluded (screening integrated into annual health exams).</t>
    </r>
  </si>
  <si>
    <t>​​Policy Implications​​</t>
  </si>
  <si>
    <r>
      <t>​</t>
    </r>
    <r>
      <rPr>
        <b/>
        <sz val="11"/>
        <color theme="1"/>
        <rFont val="等线"/>
        <family val="3"/>
        <charset val="134"/>
        <scheme val="minor"/>
      </rPr>
      <t>​Cost Efficiency​</t>
    </r>
    <r>
      <rPr>
        <sz val="11"/>
        <color theme="1"/>
        <rFont val="等线"/>
        <family val="2"/>
        <scheme val="minor"/>
      </rPr>
      <t>​: Portable DXA reduces cost per screen by 87% vs. central DXA (48.5/CNY).</t>
    </r>
  </si>
  <si>
    <r>
      <t>1. ​</t>
    </r>
    <r>
      <rPr>
        <b/>
        <sz val="11"/>
        <color theme="1"/>
        <rFont val="等线"/>
        <family val="3"/>
        <charset val="134"/>
        <scheme val="minor"/>
      </rPr>
      <t>​Currency​</t>
    </r>
    <r>
      <rPr>
        <sz val="11"/>
        <color theme="1"/>
        <rFont val="等线"/>
        <family val="2"/>
        <scheme val="minor"/>
      </rPr>
      <t>​: All costs in Chinese Yuan (CNY).</t>
    </r>
  </si>
  <si>
    <r>
      <t>2. ​</t>
    </r>
    <r>
      <rPr>
        <b/>
        <sz val="11"/>
        <color theme="1"/>
        <rFont val="等线"/>
        <family val="3"/>
        <charset val="134"/>
        <scheme val="minor"/>
      </rPr>
      <t>​Data Sources​</t>
    </r>
    <r>
      <rPr>
        <sz val="11"/>
        <color theme="1"/>
        <rFont val="等线"/>
        <family val="2"/>
        <scheme val="minor"/>
      </rPr>
      <t>​:</t>
    </r>
  </si>
  <si>
    <t>Equipment cost: Manufacturer quotation (2021).</t>
  </si>
  <si>
    <t>Personnel salary: Local health bureau records.</t>
  </si>
  <si>
    <t>Calibration/maintenance: Supplier contracts.</t>
  </si>
  <si>
    <t>​​Excel Features​​</t>
  </si>
  <si>
    <r>
      <t>​</t>
    </r>
    <r>
      <rPr>
        <b/>
        <sz val="11"/>
        <color theme="1"/>
        <rFont val="等线"/>
        <family val="3"/>
        <charset val="134"/>
        <scheme val="minor"/>
      </rPr>
      <t>​Dynamic Formulas​</t>
    </r>
    <r>
      <rPr>
        <sz val="11"/>
        <color theme="1"/>
        <rFont val="等线"/>
        <family val="2"/>
        <scheme val="minor"/>
      </rPr>
      <t>​:</t>
    </r>
  </si>
  <si>
    <t>Total Cost = SUM(Cost per Category)</t>
  </si>
  <si>
    <t>Cost per Screen = Total Annual Cost / Annual Volume</t>
  </si>
  <si>
    <t>2 radiographers × 6</t>
    <phoneticPr fontId="6" type="noConversion"/>
  </si>
  <si>
    <t>10/day</t>
    <phoneticPr fontId="6" type="noConversion"/>
  </si>
  <si>
    <t>180 day</t>
    <phoneticPr fontId="6" type="noConversion"/>
  </si>
  <si>
    <t>2/scan</t>
    <phoneticPr fontId="6" type="noConversion"/>
  </si>
  <si>
    <t>1420/year</t>
    <phoneticPr fontId="6" type="noConversion"/>
  </si>
  <si>
    <t>Cost Recovery Model for Portable DXA Screening in Rural China – Extreme Simplification</t>
    <phoneticPr fontId="6" type="noConversion"/>
  </si>
  <si>
    <r>
      <rPr>
        <sz val="11"/>
        <color rgb="FF000000"/>
        <rFont val="等线"/>
        <family val="3"/>
        <charset val="128"/>
        <scheme val="minor"/>
      </rPr>
      <t>1</t>
    </r>
    <r>
      <rPr>
        <b/>
        <sz val="11"/>
        <color rgb="FF000000"/>
        <rFont val="等线"/>
        <family val="3"/>
        <charset val="134"/>
        <scheme val="minor"/>
      </rPr>
      <t>. Personnel Costs</t>
    </r>
    <r>
      <rPr>
        <b/>
        <sz val="11"/>
        <color rgb="FF000000"/>
        <rFont val="MS Gothic"/>
        <family val="3"/>
        <charset val="128"/>
      </rPr>
      <t>​</t>
    </r>
    <r>
      <rPr>
        <sz val="11"/>
        <color rgb="FF000000"/>
        <rFont val="MS Gothic"/>
        <family val="3"/>
        <charset val="128"/>
      </rPr>
      <t>​</t>
    </r>
    <phoneticPr fontId="6" type="noConversion"/>
  </si>
  <si>
    <r>
      <rPr>
        <sz val="11"/>
        <color rgb="FF000000"/>
        <rFont val="等线"/>
        <family val="3"/>
        <charset val="128"/>
        <scheme val="minor"/>
      </rPr>
      <t>2</t>
    </r>
    <r>
      <rPr>
        <b/>
        <sz val="11"/>
        <color rgb="FF000000"/>
        <rFont val="等线"/>
        <family val="3"/>
        <charset val="134"/>
        <scheme val="minor"/>
      </rPr>
      <t>. Operational Costs</t>
    </r>
    <r>
      <rPr>
        <b/>
        <sz val="11"/>
        <color rgb="FF000000"/>
        <rFont val="MS Gothic"/>
        <family val="3"/>
        <charset val="128"/>
      </rPr>
      <t>​</t>
    </r>
    <r>
      <rPr>
        <sz val="11"/>
        <color rgb="FF000000"/>
        <rFont val="MS Gothic"/>
        <family val="3"/>
        <charset val="128"/>
      </rPr>
      <t>​</t>
    </r>
    <phoneticPr fontId="6" type="noConversion"/>
  </si>
  <si>
    <t>Higher Salary (1,000/month)</t>
    <phoneticPr fontId="6" type="noConversion"/>
  </si>
  <si>
    <t>▲ 11.0%</t>
    <phoneticPr fontId="6" type="noConversion"/>
  </si>
  <si>
    <t>▲ 41.2%</t>
    <phoneticPr fontId="6" type="noConversion"/>
  </si>
  <si>
    <r>
      <rPr>
        <sz val="11"/>
        <color theme="1"/>
        <rFont val="MS Gothic"/>
        <family val="3"/>
        <charset val="128"/>
      </rPr>
      <t>​</t>
    </r>
    <r>
      <rPr>
        <b/>
        <sz val="11"/>
        <color theme="1"/>
        <rFont val="MS Gothic"/>
        <family val="3"/>
        <charset val="128"/>
      </rPr>
      <t>​</t>
    </r>
    <r>
      <rPr>
        <b/>
        <sz val="11"/>
        <color theme="1"/>
        <rFont val="等线"/>
        <family val="3"/>
        <charset val="134"/>
        <scheme val="minor"/>
      </rPr>
      <t>Scalability</t>
    </r>
    <r>
      <rPr>
        <b/>
        <sz val="11"/>
        <color theme="1"/>
        <rFont val="MS Gothic"/>
        <family val="3"/>
        <charset val="128"/>
      </rPr>
      <t>​</t>
    </r>
    <r>
      <rPr>
        <sz val="11"/>
        <color theme="1"/>
        <rFont val="MS Gothic"/>
        <family val="3"/>
        <charset val="128"/>
      </rPr>
      <t>​</t>
    </r>
    <r>
      <rPr>
        <sz val="11"/>
        <color theme="1"/>
        <rFont val="等线"/>
        <family val="3"/>
        <charset val="134"/>
        <scheme val="minor"/>
      </rPr>
      <t>: Model remains viable even with 20% volume reduction.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</si>
</sst>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15">
    <font>
      <sz val="11"/>
      <color theme="1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3.5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MS Gothic"/>
      <family val="3"/>
      <charset val="128"/>
    </font>
    <font>
      <sz val="11"/>
      <color rgb="FF000000"/>
      <name val="等线"/>
      <family val="3"/>
      <charset val="128"/>
      <scheme val="minor"/>
    </font>
    <font>
      <b/>
      <sz val="11"/>
      <color rgb="FF000000"/>
      <name val="MS Gothic"/>
      <family val="3"/>
      <charset val="128"/>
    </font>
    <font>
      <b/>
      <sz val="13.5"/>
      <color theme="1"/>
      <name val="Tahoma"/>
      <family val="2"/>
    </font>
    <font>
      <sz val="11"/>
      <color theme="1"/>
      <name val="MS Gothic"/>
      <family val="3"/>
      <charset val="128"/>
    </font>
    <font>
      <sz val="11"/>
      <color theme="1"/>
      <name val="等线"/>
      <family val="3"/>
      <charset val="128"/>
      <scheme val="minor"/>
    </font>
    <font>
      <b/>
      <sz val="11"/>
      <color theme="1"/>
      <name val="MS Gothic"/>
      <family val="3"/>
      <charset val="128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1" fillId="0" borderId="0" xfId="0" applyFont="1"/>
    <xf numFmtId="3" fontId="3" fillId="3" borderId="1" xfId="0" applyNumberFormat="1" applyFont="1" applyFill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 indent="1"/>
    </xf>
    <xf numFmtId="180" fontId="2" fillId="3" borderId="1" xfId="0" applyNumberFormat="1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72"/>
  <sheetViews>
    <sheetView tabSelected="1" topLeftCell="A55" workbookViewId="0">
      <selection activeCell="A64" sqref="A64:XFD66"/>
    </sheetView>
  </sheetViews>
  <sheetFormatPr defaultRowHeight="14.25"/>
  <cols>
    <col min="1" max="1" width="34.375" bestFit="1" customWidth="1"/>
    <col min="2" max="3" width="21.375" bestFit="1" customWidth="1"/>
    <col min="4" max="4" width="13.75" bestFit="1" customWidth="1"/>
    <col min="5" max="5" width="31.125" customWidth="1"/>
  </cols>
  <sheetData>
    <row r="5" spans="1:5" ht="17.25">
      <c r="A5" s="12" t="s">
        <v>54</v>
      </c>
      <c r="B5" s="12"/>
      <c r="C5" s="12"/>
      <c r="D5" s="12"/>
      <c r="E5" s="12"/>
    </row>
    <row r="7" spans="1:5">
      <c r="A7" s="10" t="s">
        <v>0</v>
      </c>
      <c r="B7" s="10"/>
      <c r="C7" s="10"/>
    </row>
    <row r="8" spans="1:5" ht="15" thickBot="1">
      <c r="A8" s="2"/>
    </row>
    <row r="9" spans="1:5" ht="15" thickBot="1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</row>
    <row r="10" spans="1:5" ht="15" thickBot="1">
      <c r="A10" s="13" t="s">
        <v>55</v>
      </c>
      <c r="B10" s="4"/>
      <c r="C10" s="4"/>
      <c r="D10" s="4"/>
      <c r="E10" s="4"/>
    </row>
    <row r="11" spans="1:5" ht="15" thickBot="1">
      <c r="A11" s="4" t="s">
        <v>7</v>
      </c>
      <c r="B11" s="4" t="s">
        <v>8</v>
      </c>
      <c r="C11" s="4" t="s">
        <v>49</v>
      </c>
      <c r="D11" s="5">
        <v>9600</v>
      </c>
      <c r="E11" s="4" t="s">
        <v>9</v>
      </c>
    </row>
    <row r="12" spans="1:5" ht="15" thickBot="1">
      <c r="A12" s="4" t="s">
        <v>10</v>
      </c>
      <c r="B12" s="4" t="s">
        <v>52</v>
      </c>
      <c r="C12" s="4" t="s">
        <v>11</v>
      </c>
      <c r="D12" s="5">
        <v>7060</v>
      </c>
      <c r="E12" s="4" t="s">
        <v>12</v>
      </c>
    </row>
    <row r="13" spans="1:5" ht="15" thickBot="1">
      <c r="A13" s="4" t="s">
        <v>6</v>
      </c>
      <c r="B13" s="4"/>
      <c r="C13" s="4"/>
      <c r="D13" s="11">
        <f>SUM(D11:D12)</f>
        <v>16660</v>
      </c>
      <c r="E13" s="4"/>
    </row>
    <row r="14" spans="1:5" ht="15" thickBot="1">
      <c r="A14" s="13" t="s">
        <v>56</v>
      </c>
      <c r="B14" s="4"/>
      <c r="C14" s="4"/>
      <c r="D14" s="4"/>
      <c r="E14" s="4"/>
    </row>
    <row r="15" spans="1:5" ht="15" thickBot="1">
      <c r="A15" s="4" t="s">
        <v>13</v>
      </c>
      <c r="B15" s="4" t="s">
        <v>50</v>
      </c>
      <c r="C15" s="4" t="s">
        <v>51</v>
      </c>
      <c r="D15" s="5">
        <v>1800</v>
      </c>
      <c r="E15" s="4" t="s">
        <v>14</v>
      </c>
    </row>
    <row r="16" spans="1:5" ht="15" thickBot="1">
      <c r="A16" s="4" t="s">
        <v>15</v>
      </c>
      <c r="B16" s="4" t="s">
        <v>16</v>
      </c>
      <c r="C16" s="4" t="s">
        <v>17</v>
      </c>
      <c r="D16" s="5">
        <v>2000</v>
      </c>
      <c r="E16" s="4" t="s">
        <v>18</v>
      </c>
    </row>
    <row r="17" spans="1:5" ht="15" thickBot="1">
      <c r="A17" s="4" t="s">
        <v>19</v>
      </c>
      <c r="B17" s="4" t="s">
        <v>53</v>
      </c>
      <c r="C17" s="4" t="s">
        <v>20</v>
      </c>
      <c r="D17" s="5">
        <v>1420</v>
      </c>
      <c r="E17" s="4" t="s">
        <v>21</v>
      </c>
    </row>
    <row r="18" spans="1:5" ht="15" thickBot="1">
      <c r="A18" s="4" t="s">
        <v>6</v>
      </c>
      <c r="B18" s="4"/>
      <c r="C18" s="4"/>
      <c r="D18" s="11">
        <f>SUM(D15:D17)</f>
        <v>5220</v>
      </c>
      <c r="E18" s="4"/>
    </row>
    <row r="19" spans="1:5" ht="15" thickBot="1">
      <c r="A19" s="4" t="s">
        <v>22</v>
      </c>
      <c r="B19" s="4"/>
      <c r="C19" s="4"/>
      <c r="D19" s="11">
        <f>D18+D13</f>
        <v>21880</v>
      </c>
      <c r="E19" s="4"/>
    </row>
    <row r="20" spans="1:5" ht="15" thickBot="1">
      <c r="A20" s="4" t="s">
        <v>23</v>
      </c>
      <c r="B20" s="4"/>
      <c r="C20" s="4"/>
      <c r="D20" s="14">
        <f>D19/3530</f>
        <v>6.1983002832861187</v>
      </c>
      <c r="E20" s="4" t="s">
        <v>24</v>
      </c>
    </row>
    <row r="23" spans="1:5" ht="17.25">
      <c r="A23" s="6" t="s">
        <v>25</v>
      </c>
    </row>
    <row r="25" spans="1:5">
      <c r="A25" s="1" t="s">
        <v>26</v>
      </c>
    </row>
    <row r="26" spans="1:5" ht="15" thickBot="1">
      <c r="A26" s="2"/>
    </row>
    <row r="27" spans="1:5" ht="15" thickBot="1">
      <c r="A27" s="3" t="s">
        <v>27</v>
      </c>
      <c r="B27" s="3" t="s">
        <v>28</v>
      </c>
      <c r="C27" s="3" t="s">
        <v>29</v>
      </c>
    </row>
    <row r="28" spans="1:5" ht="15" thickBot="1">
      <c r="A28" s="4" t="s">
        <v>30</v>
      </c>
      <c r="B28" s="4">
        <v>6.2</v>
      </c>
      <c r="C28" s="4" t="s">
        <v>31</v>
      </c>
    </row>
    <row r="29" spans="1:5" ht="15" thickBot="1">
      <c r="A29" s="4" t="s">
        <v>57</v>
      </c>
      <c r="B29" s="4">
        <v>7.1</v>
      </c>
      <c r="C29" s="4" t="s">
        <v>58</v>
      </c>
    </row>
    <row r="30" spans="1:5" ht="15" thickBot="1">
      <c r="A30" s="4" t="s">
        <v>32</v>
      </c>
      <c r="B30" s="4">
        <v>8.6</v>
      </c>
      <c r="C30" s="4" t="s">
        <v>59</v>
      </c>
    </row>
    <row r="33" spans="1:5" ht="17.25">
      <c r="A33" s="6" t="s">
        <v>33</v>
      </c>
    </row>
    <row r="34" spans="1:5">
      <c r="A34" s="7"/>
    </row>
    <row r="35" spans="1:5">
      <c r="A35" s="8" t="s">
        <v>34</v>
      </c>
      <c r="B35" s="8"/>
      <c r="C35" s="8"/>
    </row>
    <row r="36" spans="1:5">
      <c r="A36" s="8" t="s">
        <v>35</v>
      </c>
      <c r="B36" s="8"/>
      <c r="C36" s="8"/>
    </row>
    <row r="37" spans="1:5">
      <c r="A37" s="8" t="s">
        <v>36</v>
      </c>
      <c r="B37" s="8"/>
      <c r="C37" s="8"/>
    </row>
    <row r="38" spans="1:5">
      <c r="A38" s="8" t="s">
        <v>37</v>
      </c>
      <c r="B38" s="8"/>
      <c r="C38" s="8"/>
    </row>
    <row r="42" spans="1:5" ht="17.25">
      <c r="A42" s="6" t="s">
        <v>38</v>
      </c>
    </row>
    <row r="43" spans="1:5">
      <c r="A43" s="7"/>
    </row>
    <row r="44" spans="1:5">
      <c r="A44" s="8" t="s">
        <v>39</v>
      </c>
      <c r="B44" s="8"/>
      <c r="C44" s="8"/>
      <c r="D44" s="8"/>
      <c r="E44" s="8"/>
    </row>
    <row r="45" spans="1:5">
      <c r="A45" s="15" t="s">
        <v>60</v>
      </c>
      <c r="B45" s="8"/>
      <c r="C45" s="8"/>
      <c r="D45" s="8"/>
      <c r="E45" s="8"/>
    </row>
    <row r="49" spans="1:3" ht="17.25">
      <c r="A49" s="6" t="s">
        <v>5</v>
      </c>
    </row>
    <row r="50" spans="1:3">
      <c r="A50" s="7"/>
    </row>
    <row r="51" spans="1:3">
      <c r="A51" s="8" t="s">
        <v>40</v>
      </c>
      <c r="B51" s="8"/>
      <c r="C51" s="8"/>
    </row>
    <row r="52" spans="1:3">
      <c r="A52" s="7" t="s">
        <v>41</v>
      </c>
    </row>
    <row r="53" spans="1:3">
      <c r="A53" s="9" t="s">
        <v>42</v>
      </c>
      <c r="B53" s="9"/>
      <c r="C53" s="9"/>
    </row>
    <row r="54" spans="1:3">
      <c r="A54" s="9" t="s">
        <v>43</v>
      </c>
      <c r="B54" s="9"/>
      <c r="C54" s="9"/>
    </row>
    <row r="55" spans="1:3">
      <c r="A55" s="9" t="s">
        <v>44</v>
      </c>
      <c r="B55" s="9"/>
      <c r="C55" s="9"/>
    </row>
    <row r="59" spans="1:3" ht="17.25">
      <c r="A59" s="6" t="s">
        <v>45</v>
      </c>
    </row>
    <row r="60" spans="1:3">
      <c r="A60" s="7"/>
    </row>
    <row r="61" spans="1:3">
      <c r="A61" s="7" t="s">
        <v>46</v>
      </c>
    </row>
    <row r="62" spans="1:3">
      <c r="A62" s="9" t="s">
        <v>47</v>
      </c>
      <c r="B62" s="9"/>
      <c r="C62" s="9"/>
    </row>
    <row r="63" spans="1:3">
      <c r="A63" s="9" t="s">
        <v>48</v>
      </c>
      <c r="B63" s="9"/>
      <c r="C63" s="9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</sheetData>
  <mergeCells count="14">
    <mergeCell ref="A7:C7"/>
    <mergeCell ref="A45:E45"/>
    <mergeCell ref="A44:E44"/>
    <mergeCell ref="A5:E5"/>
    <mergeCell ref="A51:C51"/>
    <mergeCell ref="A53:C53"/>
    <mergeCell ref="A54:C54"/>
    <mergeCell ref="A55:C55"/>
    <mergeCell ref="A62:C62"/>
    <mergeCell ref="A63:C63"/>
    <mergeCell ref="A35:C35"/>
    <mergeCell ref="A36:C36"/>
    <mergeCell ref="A37:C37"/>
    <mergeCell ref="A38:C3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杜欢</cp:lastModifiedBy>
  <dcterms:created xsi:type="dcterms:W3CDTF">2015-06-05T18:19:34Z</dcterms:created>
  <dcterms:modified xsi:type="dcterms:W3CDTF">2025-07-18T10:11:04Z</dcterms:modified>
</cp:coreProperties>
</file>