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100"/>
  </bookViews>
  <sheets>
    <sheet name="GD experimen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<sst xmlns="http://schemas.openxmlformats.org/spreadsheetml/2006/main" count="96" uniqueCount="41">
  <si>
    <t>G2 (single-pair) crosses</t>
  </si>
  <si>
    <t>Exp. Group</t>
  </si>
  <si>
    <t>cross</t>
  </si>
  <si>
    <t>G2 offspring counting</t>
  </si>
  <si>
    <t>Counting Date</t>
  </si>
  <si>
    <t>DsRed+</t>
  </si>
  <si>
    <t>DsRed-</t>
  </si>
  <si>
    <t>Total</t>
  </si>
  <si>
    <t>Male</t>
  </si>
  <si>
    <t>Female</t>
  </si>
  <si>
    <t>Intersex</t>
  </si>
  <si>
    <t>DsRed+(All)</t>
  </si>
  <si>
    <t>DsRed-(All)</t>
  </si>
  <si>
    <t>Overall Inheritance</t>
  </si>
  <si>
    <t>Male drive</t>
  </si>
  <si>
    <t>Female drive</t>
  </si>
  <si>
    <t>Overall intersexes</t>
  </si>
  <si>
    <t>Male-non-drive</t>
  </si>
  <si>
    <t>Female-non-drive</t>
  </si>
  <si>
    <t>Female-non-drive(intersex)</t>
  </si>
  <si>
    <t>note</t>
  </si>
  <si>
    <t>female</t>
  </si>
  <si>
    <t>male</t>
  </si>
  <si>
    <t>intersex</t>
  </si>
  <si>
    <t>09/13/2024</t>
  </si>
  <si>
    <t>not hatch</t>
  </si>
  <si>
    <t>G0 crosses</t>
  </si>
  <si>
    <t>G1 crosses</t>
  </si>
  <si>
    <t>G0 cross</t>
  </si>
  <si>
    <t xml:space="preserve">Female </t>
  </si>
  <si>
    <t>Date</t>
  </si>
  <si>
    <t># of crosses setup</t>
  </si>
  <si>
    <t>wildtype-females (X30)</t>
  </si>
  <si>
    <t>P69: Culex-GD-males (X30)</t>
  </si>
  <si>
    <t>08/21/2024</t>
  </si>
  <si>
    <t>wildtype-females</t>
  </si>
  <si>
    <t>P69-DsRed+_GD_males</t>
  </si>
  <si>
    <t>09/05/2024</t>
  </si>
  <si>
    <t>02/03/2025</t>
  </si>
  <si>
    <t>02/17/2025</t>
  </si>
  <si>
    <t>02/27/2025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</si>
</sst>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2"/>
      <name val="Calibri"/>
      <charset val="134"/>
      <scheme val="minor"/>
    </font>
    <font>
      <sz val="12"/>
      <color theme="1"/>
      <name val="Calibri"/>
      <charset val="134"/>
    </font>
    <font>
      <strike/>
      <sz val="12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5F6EA"/>
        <bgColor rgb="FFF5F6EA"/>
      </patternFill>
    </fill>
    <fill>
      <patternFill patternType="solid">
        <fgColor rgb="FFFFCCC3"/>
        <bgColor rgb="FFFFCCC3"/>
      </patternFill>
    </fill>
    <fill>
      <patternFill patternType="solid">
        <fgColor rgb="FFBCCBE5"/>
        <bgColor rgb="FFBCCBE5"/>
      </patternFill>
    </fill>
    <fill>
      <patternFill patternType="solid">
        <fgColor rgb="FFF2EBD9"/>
        <bgColor rgb="FFF2EBD9"/>
      </patternFill>
    </fill>
    <fill>
      <patternFill patternType="solid">
        <fgColor rgb="FFFBE5D5"/>
        <bgColor rgb="FFFBE5D5"/>
      </patternFill>
    </fill>
    <fill>
      <patternFill patternType="solid">
        <fgColor rgb="FFF8F0DF"/>
        <bgColor rgb="FFF8F0DF"/>
      </patternFill>
    </fill>
    <fill>
      <patternFill patternType="solid">
        <fgColor rgb="FFBDD7EE"/>
        <bgColor rgb="FFBDD7EE"/>
      </patternFill>
    </fill>
    <fill>
      <patternFill patternType="solid">
        <fgColor rgb="FFFD6666"/>
        <bgColor rgb="FFFD6666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DBDBDB"/>
        <bgColor rgb="FFDBDBDB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theme="4" tint="0.8"/>
        <bgColor rgb="FFD9E2F3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8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9" borderId="25" applyNumberFormat="0" applyAlignment="0" applyProtection="0">
      <alignment vertical="center"/>
    </xf>
    <xf numFmtId="0" fontId="16" fillId="20" borderId="26" applyNumberFormat="0" applyAlignment="0" applyProtection="0">
      <alignment vertical="center"/>
    </xf>
    <xf numFmtId="0" fontId="17" fillId="20" borderId="25" applyNumberFormat="0" applyAlignment="0" applyProtection="0">
      <alignment vertical="center"/>
    </xf>
    <xf numFmtId="0" fontId="18" fillId="21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</cellStyleXfs>
  <cellXfs count="7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5" xfId="0" applyFont="1" applyBorder="1"/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1" fillId="10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11" borderId="14" xfId="0" applyFont="1" applyFill="1" applyBorder="1" applyAlignment="1">
      <alignment horizontal="center"/>
    </xf>
    <xf numFmtId="0" fontId="5" fillId="11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" fillId="8" borderId="7" xfId="0" applyFont="1" applyFill="1" applyBorder="1" applyAlignment="1">
      <alignment horizontal="center" vertical="center"/>
    </xf>
    <xf numFmtId="0" fontId="3" fillId="0" borderId="13" xfId="0" applyFont="1" applyBorder="1"/>
    <xf numFmtId="0" fontId="1" fillId="14" borderId="12" xfId="0" applyFont="1" applyFill="1" applyBorder="1" applyAlignment="1">
      <alignment horizontal="center" vertical="center"/>
    </xf>
    <xf numFmtId="0" fontId="3" fillId="0" borderId="4" xfId="0" applyFont="1" applyBorder="1"/>
    <xf numFmtId="0" fontId="1" fillId="14" borderId="4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11" borderId="14" xfId="0" applyFont="1" applyFill="1" applyBorder="1"/>
    <xf numFmtId="0" fontId="4" fillId="15" borderId="14" xfId="0" applyFont="1" applyFill="1" applyBorder="1"/>
    <xf numFmtId="0" fontId="4" fillId="0" borderId="14" xfId="0" applyFont="1" applyFill="1" applyBorder="1"/>
    <xf numFmtId="10" fontId="4" fillId="0" borderId="14" xfId="0" applyNumberFormat="1" applyFont="1" applyBorder="1"/>
    <xf numFmtId="0" fontId="5" fillId="16" borderId="14" xfId="0" applyFont="1" applyFill="1" applyBorder="1"/>
    <xf numFmtId="10" fontId="5" fillId="16" borderId="14" xfId="0" applyNumberFormat="1" applyFont="1" applyFill="1" applyBorder="1"/>
    <xf numFmtId="10" fontId="4" fillId="15" borderId="14" xfId="0" applyNumberFormat="1" applyFont="1" applyFill="1" applyBorder="1"/>
    <xf numFmtId="10" fontId="4" fillId="0" borderId="14" xfId="0" applyNumberFormat="1" applyFont="1" applyFill="1" applyBorder="1"/>
    <xf numFmtId="0" fontId="4" fillId="0" borderId="3" xfId="0" applyFont="1" applyBorder="1"/>
    <xf numFmtId="10" fontId="4" fillId="0" borderId="3" xfId="0" applyNumberFormat="1" applyFont="1" applyBorder="1"/>
    <xf numFmtId="0" fontId="4" fillId="0" borderId="15" xfId="0" applyFont="1" applyBorder="1"/>
    <xf numFmtId="10" fontId="4" fillId="0" borderId="16" xfId="0" applyNumberFormat="1" applyFont="1" applyBorder="1"/>
    <xf numFmtId="0" fontId="1" fillId="14" borderId="17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/>
    </xf>
    <xf numFmtId="0" fontId="1" fillId="14" borderId="19" xfId="0" applyFont="1" applyFill="1" applyBorder="1" applyAlignment="1">
      <alignment horizontal="center" vertical="center"/>
    </xf>
    <xf numFmtId="0" fontId="1" fillId="14" borderId="15" xfId="0" applyFont="1" applyFill="1" applyBorder="1" applyAlignment="1">
      <alignment horizontal="center" vertical="center"/>
    </xf>
    <xf numFmtId="0" fontId="1" fillId="14" borderId="16" xfId="0" applyFont="1" applyFill="1" applyBorder="1" applyAlignment="1">
      <alignment horizontal="center" vertical="center"/>
    </xf>
    <xf numFmtId="10" fontId="4" fillId="0" borderId="15" xfId="3" applyNumberFormat="1" applyFont="1" applyBorder="1" applyAlignment="1"/>
    <xf numFmtId="10" fontId="4" fillId="0" borderId="16" xfId="3" applyNumberFormat="1" applyFont="1" applyBorder="1" applyAlignment="1"/>
    <xf numFmtId="10" fontId="4" fillId="17" borderId="15" xfId="3" applyNumberFormat="1" applyFont="1" applyFill="1" applyBorder="1" applyAlignment="1"/>
    <xf numFmtId="10" fontId="4" fillId="17" borderId="16" xfId="3" applyNumberFormat="1" applyFont="1" applyFill="1" applyBorder="1" applyAlignment="1"/>
    <xf numFmtId="10" fontId="4" fillId="0" borderId="20" xfId="3" applyNumberFormat="1" applyFont="1" applyBorder="1" applyAlignment="1"/>
    <xf numFmtId="10" fontId="4" fillId="0" borderId="21" xfId="3" applyNumberFormat="1" applyFont="1" applyBorder="1" applyAlignment="1"/>
    <xf numFmtId="0" fontId="1" fillId="14" borderId="13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16" borderId="13" xfId="0" applyFont="1" applyFill="1" applyBorder="1"/>
    <xf numFmtId="0" fontId="4" fillId="0" borderId="13" xfId="0" applyFont="1" applyFill="1" applyBorder="1"/>
    <xf numFmtId="0" fontId="4" fillId="0" borderId="6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98"/>
  <sheetViews>
    <sheetView tabSelected="1" zoomScale="97" zoomScaleNormal="97" topLeftCell="K9" workbookViewId="0">
      <selection activeCell="AD51" sqref="AD51"/>
    </sheetView>
  </sheetViews>
  <sheetFormatPr defaultColWidth="11.2205882352941" defaultRowHeight="15" customHeight="1"/>
  <cols>
    <col min="1" max="27" width="11" customWidth="1"/>
    <col min="28" max="28" width="12.6691176470588" customWidth="1"/>
    <col min="29" max="34" width="12.6470588235294"/>
  </cols>
  <sheetData>
    <row r="1" ht="17.25" customHeight="1"/>
    <row r="2" ht="17.25" customHeight="1"/>
    <row r="3" ht="17.25" customHeight="1" spans="1:35">
      <c r="A3" s="1"/>
      <c r="B3" s="2"/>
      <c r="C3" s="2"/>
      <c r="D3" s="2"/>
      <c r="E3" s="2"/>
      <c r="F3" s="3"/>
      <c r="G3" s="2"/>
      <c r="H3" s="2"/>
      <c r="I3" s="2"/>
      <c r="J3" s="2"/>
      <c r="K3" s="2"/>
      <c r="M3" s="5" t="s">
        <v>0</v>
      </c>
      <c r="N3" s="6"/>
      <c r="O3" s="6"/>
      <c r="P3" s="6"/>
      <c r="Q3" s="6"/>
      <c r="R3" s="6"/>
      <c r="S3" s="6"/>
      <c r="T3" s="6"/>
      <c r="U3" s="12"/>
      <c r="V3" s="34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ht="17.25" customHeight="1" spans="1: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9" t="s">
        <v>1</v>
      </c>
      <c r="N4" s="20" t="s">
        <v>2</v>
      </c>
      <c r="O4" s="21" t="s">
        <v>3</v>
      </c>
      <c r="P4" s="6"/>
      <c r="Q4" s="6"/>
      <c r="R4" s="6"/>
      <c r="S4" s="6"/>
      <c r="T4" s="12"/>
      <c r="U4" s="36" t="s">
        <v>4</v>
      </c>
      <c r="V4" s="34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</row>
    <row r="5" ht="17.25" customHeight="1" spans="1:35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1"/>
      <c r="M5" s="22"/>
      <c r="N5" s="23"/>
      <c r="O5" s="24" t="s">
        <v>5</v>
      </c>
      <c r="P5" s="6"/>
      <c r="Q5" s="12"/>
      <c r="R5" s="31" t="s">
        <v>6</v>
      </c>
      <c r="S5" s="6"/>
      <c r="T5" s="12"/>
      <c r="U5" s="37"/>
      <c r="V5" s="38" t="s">
        <v>7</v>
      </c>
      <c r="W5" s="38" t="s">
        <v>8</v>
      </c>
      <c r="X5" s="38" t="s">
        <v>9</v>
      </c>
      <c r="Y5" s="38" t="s">
        <v>10</v>
      </c>
      <c r="Z5" s="38" t="s">
        <v>11</v>
      </c>
      <c r="AA5" s="38" t="s">
        <v>12</v>
      </c>
      <c r="AB5" s="38" t="s">
        <v>13</v>
      </c>
      <c r="AC5" s="54" t="s">
        <v>14</v>
      </c>
      <c r="AD5" s="55" t="s">
        <v>15</v>
      </c>
      <c r="AE5" s="56" t="s">
        <v>16</v>
      </c>
      <c r="AF5" s="56" t="s">
        <v>17</v>
      </c>
      <c r="AG5" s="55" t="s">
        <v>18</v>
      </c>
      <c r="AH5" s="55" t="s">
        <v>19</v>
      </c>
      <c r="AI5" s="65" t="s">
        <v>20</v>
      </c>
    </row>
    <row r="6" ht="17.25" customHeight="1" spans="1:35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1"/>
      <c r="M6" s="22"/>
      <c r="N6" s="23"/>
      <c r="O6" s="25" t="s">
        <v>21</v>
      </c>
      <c r="P6" s="26" t="s">
        <v>22</v>
      </c>
      <c r="Q6" s="32" t="s">
        <v>10</v>
      </c>
      <c r="R6" s="8" t="s">
        <v>21</v>
      </c>
      <c r="S6" s="26" t="s">
        <v>22</v>
      </c>
      <c r="T6" s="33" t="s">
        <v>23</v>
      </c>
      <c r="U6" s="37"/>
      <c r="V6" s="39"/>
      <c r="W6" s="40"/>
      <c r="X6" s="40"/>
      <c r="Y6" s="40"/>
      <c r="Z6" s="39"/>
      <c r="AA6" s="39"/>
      <c r="AB6" s="39"/>
      <c r="AC6" s="57"/>
      <c r="AD6" s="58"/>
      <c r="AE6" s="56"/>
      <c r="AF6" s="56"/>
      <c r="AG6" s="58"/>
      <c r="AH6" s="58"/>
      <c r="AI6" s="37"/>
    </row>
    <row r="7" ht="17.25" customHeight="1" spans="1:35">
      <c r="A7" s="3"/>
      <c r="B7" s="4"/>
      <c r="C7" s="3"/>
      <c r="D7" s="3"/>
      <c r="E7" s="4"/>
      <c r="G7" s="4"/>
      <c r="H7" s="4"/>
      <c r="I7" s="11"/>
      <c r="J7" s="11"/>
      <c r="K7" s="4"/>
      <c r="M7" s="27">
        <v>1</v>
      </c>
      <c r="N7" s="27">
        <v>1</v>
      </c>
      <c r="O7" s="27">
        <v>0</v>
      </c>
      <c r="P7" s="27">
        <v>40</v>
      </c>
      <c r="Q7" s="27">
        <v>7</v>
      </c>
      <c r="R7" s="27">
        <v>38</v>
      </c>
      <c r="S7" s="27">
        <v>2</v>
      </c>
      <c r="T7" s="27">
        <v>6</v>
      </c>
      <c r="U7" s="27" t="s">
        <v>24</v>
      </c>
      <c r="V7" s="41">
        <f t="shared" ref="V7:V40" si="0">SUM(O7:T7)</f>
        <v>93</v>
      </c>
      <c r="W7" s="41">
        <f>P7+S7</f>
        <v>42</v>
      </c>
      <c r="X7" s="41">
        <f>O7+R7</f>
        <v>38</v>
      </c>
      <c r="Y7" s="41">
        <f>Q7+T7</f>
        <v>13</v>
      </c>
      <c r="Z7" s="41">
        <f t="shared" ref="Z7:Z25" si="1">SUM(O7:Q7)</f>
        <v>47</v>
      </c>
      <c r="AA7" s="41">
        <f t="shared" ref="AA7:AA25" si="2">SUM(R7:T7)</f>
        <v>46</v>
      </c>
      <c r="AB7" s="45">
        <f t="shared" ref="AB7:AB40" si="3">Z7/V7</f>
        <v>0.505376344086022</v>
      </c>
      <c r="AC7" s="59">
        <f>P7/V7</f>
        <v>0.43010752688172</v>
      </c>
      <c r="AD7" s="60">
        <f>Q7/V7</f>
        <v>0.0752688172043011</v>
      </c>
      <c r="AE7" s="60">
        <f>Y7/V7</f>
        <v>0.139784946236559</v>
      </c>
      <c r="AF7" s="60">
        <f>S7/V7</f>
        <v>0.021505376344086</v>
      </c>
      <c r="AG7" s="60">
        <f>R7/V7</f>
        <v>0.408602150537634</v>
      </c>
      <c r="AH7" s="60">
        <f>T7/V7</f>
        <v>0.0645161290322581</v>
      </c>
      <c r="AI7" s="66"/>
    </row>
    <row r="8" ht="17.25" customHeight="1" spans="1:35">
      <c r="A8" s="3"/>
      <c r="B8" s="4"/>
      <c r="C8" s="3"/>
      <c r="D8" s="3"/>
      <c r="E8" s="11"/>
      <c r="F8" s="3"/>
      <c r="G8" s="4"/>
      <c r="H8" s="4"/>
      <c r="I8" s="11"/>
      <c r="J8" s="11"/>
      <c r="K8" s="4"/>
      <c r="L8" s="3"/>
      <c r="M8" s="28">
        <v>1</v>
      </c>
      <c r="N8" s="29">
        <v>2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8" t="s">
        <v>24</v>
      </c>
      <c r="V8" s="42">
        <f t="shared" si="0"/>
        <v>0</v>
      </c>
      <c r="W8" s="41">
        <f t="shared" ref="W8:W40" si="4">P8+S8</f>
        <v>0</v>
      </c>
      <c r="X8" s="41">
        <f t="shared" ref="X8:X40" si="5">O8+R8</f>
        <v>0</v>
      </c>
      <c r="Y8" s="41">
        <f t="shared" ref="Y8:Y40" si="6">Q8+T8</f>
        <v>0</v>
      </c>
      <c r="Z8" s="46">
        <f t="shared" si="1"/>
        <v>0</v>
      </c>
      <c r="AA8" s="46">
        <f t="shared" si="2"/>
        <v>0</v>
      </c>
      <c r="AB8" s="47" t="e">
        <f t="shared" si="3"/>
        <v>#DIV/0!</v>
      </c>
      <c r="AC8" s="61" t="e">
        <f t="shared" ref="AC8:AC40" si="7">P8/V8</f>
        <v>#DIV/0!</v>
      </c>
      <c r="AD8" s="62" t="e">
        <f t="shared" ref="AD8:AD40" si="8">Q8/V8</f>
        <v>#DIV/0!</v>
      </c>
      <c r="AE8" s="62" t="e">
        <f t="shared" ref="AE8:AE40" si="9">Y8/V8</f>
        <v>#DIV/0!</v>
      </c>
      <c r="AF8" s="62" t="e">
        <f t="shared" ref="AF8:AF40" si="10">S8/V8</f>
        <v>#DIV/0!</v>
      </c>
      <c r="AG8" s="62" t="e">
        <f t="shared" ref="AG8:AG40" si="11">R8/V8</f>
        <v>#DIV/0!</v>
      </c>
      <c r="AH8" s="62" t="e">
        <f t="shared" ref="AH8:AH40" si="12">T8/V8</f>
        <v>#DIV/0!</v>
      </c>
      <c r="AI8" s="67" t="s">
        <v>25</v>
      </c>
    </row>
    <row r="9" ht="17.25" customHeight="1" spans="1:35">
      <c r="A9" s="3"/>
      <c r="B9" s="3"/>
      <c r="C9" s="3"/>
      <c r="D9" s="3"/>
      <c r="E9" s="3"/>
      <c r="F9" s="3"/>
      <c r="G9" s="4"/>
      <c r="H9" s="3"/>
      <c r="I9" s="11"/>
      <c r="J9" s="11"/>
      <c r="K9" s="3"/>
      <c r="L9" s="3"/>
      <c r="M9" s="27">
        <v>1</v>
      </c>
      <c r="N9" s="27">
        <v>3</v>
      </c>
      <c r="O9" s="27">
        <v>0</v>
      </c>
      <c r="P9" s="27">
        <v>33</v>
      </c>
      <c r="Q9" s="27">
        <v>11</v>
      </c>
      <c r="R9" s="27">
        <v>0</v>
      </c>
      <c r="S9" s="27">
        <v>0</v>
      </c>
      <c r="T9" s="27">
        <v>1</v>
      </c>
      <c r="U9" s="27" t="s">
        <v>24</v>
      </c>
      <c r="V9" s="41">
        <f t="shared" si="0"/>
        <v>45</v>
      </c>
      <c r="W9" s="41">
        <f t="shared" si="4"/>
        <v>33</v>
      </c>
      <c r="X9" s="41">
        <f t="shared" si="5"/>
        <v>0</v>
      </c>
      <c r="Y9" s="41">
        <f t="shared" si="6"/>
        <v>12</v>
      </c>
      <c r="Z9" s="41">
        <f t="shared" si="1"/>
        <v>44</v>
      </c>
      <c r="AA9" s="41">
        <f t="shared" si="2"/>
        <v>1</v>
      </c>
      <c r="AB9" s="45">
        <f t="shared" si="3"/>
        <v>0.977777777777778</v>
      </c>
      <c r="AC9" s="59">
        <f t="shared" si="7"/>
        <v>0.733333333333333</v>
      </c>
      <c r="AD9" s="60">
        <f t="shared" si="8"/>
        <v>0.244444444444444</v>
      </c>
      <c r="AE9" s="60">
        <f t="shared" si="9"/>
        <v>0.266666666666667</v>
      </c>
      <c r="AF9" s="60">
        <f t="shared" si="10"/>
        <v>0</v>
      </c>
      <c r="AG9" s="60">
        <f t="shared" si="11"/>
        <v>0</v>
      </c>
      <c r="AH9" s="60">
        <f t="shared" si="12"/>
        <v>0.0222222222222222</v>
      </c>
      <c r="AI9" s="66"/>
    </row>
    <row r="10" ht="17.25" customHeight="1" spans="1: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27">
        <v>1</v>
      </c>
      <c r="N10" s="27">
        <v>4</v>
      </c>
      <c r="O10" s="27">
        <v>0</v>
      </c>
      <c r="P10" s="27">
        <v>24</v>
      </c>
      <c r="Q10" s="27">
        <v>5</v>
      </c>
      <c r="R10" s="27">
        <v>4</v>
      </c>
      <c r="S10" s="27">
        <v>0</v>
      </c>
      <c r="T10" s="27">
        <v>2</v>
      </c>
      <c r="U10" s="27" t="s">
        <v>24</v>
      </c>
      <c r="V10" s="43">
        <f t="shared" si="0"/>
        <v>35</v>
      </c>
      <c r="W10" s="41">
        <f t="shared" si="4"/>
        <v>24</v>
      </c>
      <c r="X10" s="41">
        <f t="shared" si="5"/>
        <v>4</v>
      </c>
      <c r="Y10" s="41">
        <f t="shared" si="6"/>
        <v>7</v>
      </c>
      <c r="Z10" s="43">
        <f t="shared" si="1"/>
        <v>29</v>
      </c>
      <c r="AA10" s="43">
        <f t="shared" si="2"/>
        <v>6</v>
      </c>
      <c r="AB10" s="48">
        <f t="shared" si="3"/>
        <v>0.828571428571429</v>
      </c>
      <c r="AC10" s="59">
        <f t="shared" si="7"/>
        <v>0.685714285714286</v>
      </c>
      <c r="AD10" s="60">
        <f t="shared" si="8"/>
        <v>0.142857142857143</v>
      </c>
      <c r="AE10" s="60">
        <f t="shared" si="9"/>
        <v>0.2</v>
      </c>
      <c r="AF10" s="60">
        <f t="shared" si="10"/>
        <v>0</v>
      </c>
      <c r="AG10" s="60">
        <f t="shared" si="11"/>
        <v>0.114285714285714</v>
      </c>
      <c r="AH10" s="60">
        <f t="shared" si="12"/>
        <v>0.0571428571428571</v>
      </c>
      <c r="AI10" s="66"/>
    </row>
    <row r="11" ht="17.25" customHeight="1" spans="1: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27">
        <v>1</v>
      </c>
      <c r="N11" s="27">
        <v>5</v>
      </c>
      <c r="O11" s="27">
        <v>0</v>
      </c>
      <c r="P11" s="27">
        <v>33</v>
      </c>
      <c r="Q11" s="27">
        <v>5</v>
      </c>
      <c r="R11" s="27">
        <v>15</v>
      </c>
      <c r="S11" s="27">
        <v>0</v>
      </c>
      <c r="T11" s="27">
        <v>1</v>
      </c>
      <c r="U11" s="27" t="s">
        <v>24</v>
      </c>
      <c r="V11" s="41">
        <f t="shared" si="0"/>
        <v>54</v>
      </c>
      <c r="W11" s="41">
        <f t="shared" si="4"/>
        <v>33</v>
      </c>
      <c r="X11" s="41">
        <f t="shared" si="5"/>
        <v>15</v>
      </c>
      <c r="Y11" s="41">
        <f t="shared" si="6"/>
        <v>6</v>
      </c>
      <c r="Z11" s="41">
        <f t="shared" si="1"/>
        <v>38</v>
      </c>
      <c r="AA11" s="41">
        <f t="shared" si="2"/>
        <v>16</v>
      </c>
      <c r="AB11" s="45">
        <f t="shared" si="3"/>
        <v>0.703703703703704</v>
      </c>
      <c r="AC11" s="59">
        <f t="shared" si="7"/>
        <v>0.611111111111111</v>
      </c>
      <c r="AD11" s="60">
        <f t="shared" si="8"/>
        <v>0.0925925925925926</v>
      </c>
      <c r="AE11" s="60">
        <f t="shared" si="9"/>
        <v>0.111111111111111</v>
      </c>
      <c r="AF11" s="60">
        <f t="shared" si="10"/>
        <v>0</v>
      </c>
      <c r="AG11" s="60">
        <f t="shared" si="11"/>
        <v>0.277777777777778</v>
      </c>
      <c r="AH11" s="60">
        <f t="shared" si="12"/>
        <v>0.0185185185185185</v>
      </c>
      <c r="AI11" s="66"/>
    </row>
    <row r="12" ht="17.25" customHeight="1" spans="1:35">
      <c r="A12" s="3"/>
      <c r="B12" s="5" t="s">
        <v>26</v>
      </c>
      <c r="C12" s="6"/>
      <c r="D12" s="6"/>
      <c r="E12" s="12"/>
      <c r="F12" s="3"/>
      <c r="G12" s="5" t="s">
        <v>27</v>
      </c>
      <c r="H12" s="6"/>
      <c r="I12" s="6"/>
      <c r="J12" s="6"/>
      <c r="K12" s="12"/>
      <c r="L12" s="3"/>
      <c r="M12" s="27">
        <v>1</v>
      </c>
      <c r="N12" s="27">
        <v>6</v>
      </c>
      <c r="O12" s="27">
        <v>0</v>
      </c>
      <c r="P12" s="27">
        <v>25</v>
      </c>
      <c r="Q12" s="27">
        <v>10</v>
      </c>
      <c r="R12" s="27">
        <v>1</v>
      </c>
      <c r="S12" s="27">
        <v>0</v>
      </c>
      <c r="T12" s="27">
        <v>6</v>
      </c>
      <c r="U12" s="27" t="s">
        <v>24</v>
      </c>
      <c r="V12" s="43">
        <f t="shared" si="0"/>
        <v>42</v>
      </c>
      <c r="W12" s="41">
        <f t="shared" si="4"/>
        <v>25</v>
      </c>
      <c r="X12" s="41">
        <f t="shared" si="5"/>
        <v>1</v>
      </c>
      <c r="Y12" s="41">
        <f t="shared" si="6"/>
        <v>16</v>
      </c>
      <c r="Z12" s="43">
        <f t="shared" si="1"/>
        <v>35</v>
      </c>
      <c r="AA12" s="43">
        <f t="shared" si="2"/>
        <v>7</v>
      </c>
      <c r="AB12" s="48">
        <f t="shared" si="3"/>
        <v>0.833333333333333</v>
      </c>
      <c r="AC12" s="59">
        <f t="shared" si="7"/>
        <v>0.595238095238095</v>
      </c>
      <c r="AD12" s="60">
        <f t="shared" si="8"/>
        <v>0.238095238095238</v>
      </c>
      <c r="AE12" s="60">
        <f t="shared" si="9"/>
        <v>0.380952380952381</v>
      </c>
      <c r="AF12" s="60">
        <f t="shared" si="10"/>
        <v>0</v>
      </c>
      <c r="AG12" s="60">
        <f t="shared" si="11"/>
        <v>0.0238095238095238</v>
      </c>
      <c r="AH12" s="60">
        <f t="shared" si="12"/>
        <v>0.142857142857143</v>
      </c>
      <c r="AI12" s="66"/>
    </row>
    <row r="13" ht="17.25" customHeight="1" spans="1:35">
      <c r="A13" s="3"/>
      <c r="B13" s="7" t="s">
        <v>28</v>
      </c>
      <c r="C13" s="8" t="s">
        <v>29</v>
      </c>
      <c r="D13" s="9" t="s">
        <v>8</v>
      </c>
      <c r="E13" s="13" t="s">
        <v>30</v>
      </c>
      <c r="F13" s="3"/>
      <c r="G13" s="7" t="s">
        <v>1</v>
      </c>
      <c r="H13" s="14" t="s">
        <v>31</v>
      </c>
      <c r="I13" s="8" t="s">
        <v>29</v>
      </c>
      <c r="J13" s="9" t="s">
        <v>8</v>
      </c>
      <c r="K13" s="16" t="s">
        <v>30</v>
      </c>
      <c r="L13" s="3"/>
      <c r="M13" s="27">
        <v>1</v>
      </c>
      <c r="N13" s="27">
        <v>7</v>
      </c>
      <c r="O13" s="27">
        <v>0</v>
      </c>
      <c r="P13" s="27">
        <v>25</v>
      </c>
      <c r="Q13" s="27">
        <v>3</v>
      </c>
      <c r="R13" s="27">
        <v>2</v>
      </c>
      <c r="S13" s="27">
        <v>1</v>
      </c>
      <c r="T13" s="27">
        <v>16</v>
      </c>
      <c r="U13" s="27" t="s">
        <v>24</v>
      </c>
      <c r="V13" s="43">
        <f t="shared" si="0"/>
        <v>47</v>
      </c>
      <c r="W13" s="41">
        <f t="shared" si="4"/>
        <v>26</v>
      </c>
      <c r="X13" s="41">
        <f t="shared" si="5"/>
        <v>2</v>
      </c>
      <c r="Y13" s="41">
        <f t="shared" si="6"/>
        <v>19</v>
      </c>
      <c r="Z13" s="43">
        <f t="shared" si="1"/>
        <v>28</v>
      </c>
      <c r="AA13" s="43">
        <f t="shared" si="2"/>
        <v>19</v>
      </c>
      <c r="AB13" s="48">
        <f t="shared" si="3"/>
        <v>0.595744680851064</v>
      </c>
      <c r="AC13" s="59">
        <f t="shared" si="7"/>
        <v>0.531914893617021</v>
      </c>
      <c r="AD13" s="60">
        <f t="shared" si="8"/>
        <v>0.0638297872340425</v>
      </c>
      <c r="AE13" s="60">
        <f t="shared" si="9"/>
        <v>0.404255319148936</v>
      </c>
      <c r="AF13" s="60">
        <f t="shared" si="10"/>
        <v>0.0212765957446809</v>
      </c>
      <c r="AG13" s="60">
        <f t="shared" si="11"/>
        <v>0.0425531914893617</v>
      </c>
      <c r="AH13" s="60">
        <f t="shared" si="12"/>
        <v>0.340425531914894</v>
      </c>
      <c r="AI13" s="66"/>
    </row>
    <row r="14" ht="17.25" customHeight="1" spans="1:35">
      <c r="A14" s="3"/>
      <c r="B14" s="10">
        <v>1</v>
      </c>
      <c r="C14" s="10" t="s">
        <v>32</v>
      </c>
      <c r="D14" s="10" t="s">
        <v>33</v>
      </c>
      <c r="E14" s="15" t="s">
        <v>34</v>
      </c>
      <c r="F14" s="3"/>
      <c r="G14" s="10">
        <v>1</v>
      </c>
      <c r="H14" s="10">
        <v>20</v>
      </c>
      <c r="I14" s="10" t="s">
        <v>35</v>
      </c>
      <c r="J14" s="10" t="s">
        <v>36</v>
      </c>
      <c r="K14" s="15" t="s">
        <v>37</v>
      </c>
      <c r="L14" s="3"/>
      <c r="M14" s="27">
        <v>1</v>
      </c>
      <c r="N14" s="27">
        <v>8</v>
      </c>
      <c r="O14" s="27">
        <v>0</v>
      </c>
      <c r="P14" s="27">
        <v>25</v>
      </c>
      <c r="Q14" s="27">
        <v>22</v>
      </c>
      <c r="R14" s="27">
        <v>1</v>
      </c>
      <c r="S14" s="27">
        <v>1</v>
      </c>
      <c r="T14" s="27">
        <v>10</v>
      </c>
      <c r="U14" s="27" t="s">
        <v>24</v>
      </c>
      <c r="V14" s="41">
        <f t="shared" si="0"/>
        <v>59</v>
      </c>
      <c r="W14" s="41">
        <f t="shared" si="4"/>
        <v>26</v>
      </c>
      <c r="X14" s="41">
        <f t="shared" si="5"/>
        <v>1</v>
      </c>
      <c r="Y14" s="41">
        <f t="shared" si="6"/>
        <v>32</v>
      </c>
      <c r="Z14" s="41">
        <f t="shared" si="1"/>
        <v>47</v>
      </c>
      <c r="AA14" s="41">
        <f t="shared" si="2"/>
        <v>12</v>
      </c>
      <c r="AB14" s="45">
        <f t="shared" si="3"/>
        <v>0.796610169491525</v>
      </c>
      <c r="AC14" s="59">
        <f t="shared" si="7"/>
        <v>0.423728813559322</v>
      </c>
      <c r="AD14" s="60">
        <f t="shared" si="8"/>
        <v>0.372881355932203</v>
      </c>
      <c r="AE14" s="60">
        <f t="shared" si="9"/>
        <v>0.542372881355932</v>
      </c>
      <c r="AF14" s="60">
        <f t="shared" si="10"/>
        <v>0.0169491525423729</v>
      </c>
      <c r="AG14" s="60">
        <f t="shared" si="11"/>
        <v>0.0169491525423729</v>
      </c>
      <c r="AH14" s="60">
        <f t="shared" si="12"/>
        <v>0.169491525423729</v>
      </c>
      <c r="AI14" s="66"/>
    </row>
    <row r="15" ht="17.25" customHeight="1" spans="13:35">
      <c r="M15" s="27">
        <v>1</v>
      </c>
      <c r="N15" s="27">
        <v>9</v>
      </c>
      <c r="O15" s="27">
        <v>0</v>
      </c>
      <c r="P15" s="27">
        <v>44</v>
      </c>
      <c r="Q15" s="27">
        <v>9</v>
      </c>
      <c r="R15" s="27">
        <v>15</v>
      </c>
      <c r="S15" s="27">
        <v>1</v>
      </c>
      <c r="T15" s="27">
        <v>4</v>
      </c>
      <c r="U15" s="27" t="s">
        <v>24</v>
      </c>
      <c r="V15" s="41">
        <f t="shared" si="0"/>
        <v>73</v>
      </c>
      <c r="W15" s="41">
        <f t="shared" si="4"/>
        <v>45</v>
      </c>
      <c r="X15" s="41">
        <f t="shared" si="5"/>
        <v>15</v>
      </c>
      <c r="Y15" s="41">
        <f t="shared" si="6"/>
        <v>13</v>
      </c>
      <c r="Z15" s="41">
        <f t="shared" si="1"/>
        <v>53</v>
      </c>
      <c r="AA15" s="41">
        <f t="shared" si="2"/>
        <v>20</v>
      </c>
      <c r="AB15" s="45">
        <f t="shared" si="3"/>
        <v>0.726027397260274</v>
      </c>
      <c r="AC15" s="59">
        <f t="shared" si="7"/>
        <v>0.602739726027397</v>
      </c>
      <c r="AD15" s="60">
        <f t="shared" si="8"/>
        <v>0.123287671232877</v>
      </c>
      <c r="AE15" s="60">
        <f t="shared" si="9"/>
        <v>0.178082191780822</v>
      </c>
      <c r="AF15" s="60">
        <f t="shared" si="10"/>
        <v>0.0136986301369863</v>
      </c>
      <c r="AG15" s="60">
        <f t="shared" si="11"/>
        <v>0.205479452054795</v>
      </c>
      <c r="AH15" s="60">
        <f t="shared" si="12"/>
        <v>0.0547945205479452</v>
      </c>
      <c r="AI15" s="66"/>
    </row>
    <row r="16" ht="17.25" customHeight="1" spans="13:35">
      <c r="M16" s="30">
        <v>1</v>
      </c>
      <c r="N16" s="30">
        <v>10</v>
      </c>
      <c r="O16" s="30">
        <v>0</v>
      </c>
      <c r="P16" s="30">
        <v>7</v>
      </c>
      <c r="Q16" s="30">
        <v>1</v>
      </c>
      <c r="R16" s="30">
        <v>5</v>
      </c>
      <c r="S16" s="30">
        <v>0</v>
      </c>
      <c r="T16" s="30">
        <v>0</v>
      </c>
      <c r="U16" s="30" t="s">
        <v>24</v>
      </c>
      <c r="V16" s="44">
        <f t="shared" si="0"/>
        <v>13</v>
      </c>
      <c r="W16" s="41">
        <f t="shared" si="4"/>
        <v>7</v>
      </c>
      <c r="X16" s="41">
        <f t="shared" si="5"/>
        <v>5</v>
      </c>
      <c r="Y16" s="41">
        <f t="shared" si="6"/>
        <v>1</v>
      </c>
      <c r="Z16" s="44">
        <f t="shared" si="1"/>
        <v>8</v>
      </c>
      <c r="AA16" s="44">
        <f t="shared" si="2"/>
        <v>5</v>
      </c>
      <c r="AB16" s="49">
        <f t="shared" si="3"/>
        <v>0.615384615384615</v>
      </c>
      <c r="AC16" s="59">
        <f t="shared" si="7"/>
        <v>0.538461538461538</v>
      </c>
      <c r="AD16" s="60">
        <f t="shared" si="8"/>
        <v>0.0769230769230769</v>
      </c>
      <c r="AE16" s="60">
        <f t="shared" si="9"/>
        <v>0.0769230769230769</v>
      </c>
      <c r="AF16" s="60">
        <f t="shared" si="10"/>
        <v>0</v>
      </c>
      <c r="AG16" s="60">
        <f t="shared" si="11"/>
        <v>0.384615384615385</v>
      </c>
      <c r="AH16" s="60">
        <f t="shared" si="12"/>
        <v>0</v>
      </c>
      <c r="AI16" s="68"/>
    </row>
    <row r="17" ht="17.25" customHeight="1" spans="13:35">
      <c r="M17" s="30">
        <v>1</v>
      </c>
      <c r="N17" s="30">
        <v>11</v>
      </c>
      <c r="O17" s="30">
        <v>0</v>
      </c>
      <c r="P17" s="30">
        <v>6</v>
      </c>
      <c r="Q17" s="30">
        <v>1</v>
      </c>
      <c r="R17" s="30">
        <v>4</v>
      </c>
      <c r="S17" s="30">
        <v>0</v>
      </c>
      <c r="T17" s="30">
        <v>1</v>
      </c>
      <c r="U17" s="30" t="s">
        <v>24</v>
      </c>
      <c r="V17" s="44">
        <f t="shared" si="0"/>
        <v>12</v>
      </c>
      <c r="W17" s="41">
        <f t="shared" si="4"/>
        <v>6</v>
      </c>
      <c r="X17" s="41">
        <f t="shared" si="5"/>
        <v>4</v>
      </c>
      <c r="Y17" s="41">
        <f t="shared" si="6"/>
        <v>2</v>
      </c>
      <c r="Z17" s="44">
        <f t="shared" si="1"/>
        <v>7</v>
      </c>
      <c r="AA17" s="44">
        <f t="shared" si="2"/>
        <v>5</v>
      </c>
      <c r="AB17" s="49">
        <f t="shared" si="3"/>
        <v>0.583333333333333</v>
      </c>
      <c r="AC17" s="59">
        <f t="shared" si="7"/>
        <v>0.5</v>
      </c>
      <c r="AD17" s="60">
        <f t="shared" si="8"/>
        <v>0.0833333333333333</v>
      </c>
      <c r="AE17" s="60">
        <f t="shared" si="9"/>
        <v>0.166666666666667</v>
      </c>
      <c r="AF17" s="60">
        <f t="shared" si="10"/>
        <v>0</v>
      </c>
      <c r="AG17" s="60">
        <f t="shared" si="11"/>
        <v>0.333333333333333</v>
      </c>
      <c r="AH17" s="60">
        <f t="shared" si="12"/>
        <v>0.0833333333333333</v>
      </c>
      <c r="AI17" s="68"/>
    </row>
    <row r="18" ht="17.25" customHeight="1" spans="2:35">
      <c r="B18" s="5" t="s">
        <v>26</v>
      </c>
      <c r="C18" s="6"/>
      <c r="D18" s="6"/>
      <c r="E18" s="12"/>
      <c r="F18" s="3"/>
      <c r="G18" s="5" t="s">
        <v>27</v>
      </c>
      <c r="H18" s="6"/>
      <c r="I18" s="6"/>
      <c r="J18" s="6"/>
      <c r="K18" s="12"/>
      <c r="M18" s="27">
        <v>1</v>
      </c>
      <c r="N18" s="27">
        <v>12</v>
      </c>
      <c r="O18" s="27">
        <v>0</v>
      </c>
      <c r="P18" s="27">
        <v>31</v>
      </c>
      <c r="Q18" s="27">
        <v>14</v>
      </c>
      <c r="R18" s="27">
        <v>10</v>
      </c>
      <c r="S18" s="27">
        <v>0</v>
      </c>
      <c r="T18" s="27">
        <v>2</v>
      </c>
      <c r="U18" s="27" t="s">
        <v>24</v>
      </c>
      <c r="V18" s="41">
        <f t="shared" si="0"/>
        <v>57</v>
      </c>
      <c r="W18" s="41">
        <f t="shared" si="4"/>
        <v>31</v>
      </c>
      <c r="X18" s="41">
        <f t="shared" si="5"/>
        <v>10</v>
      </c>
      <c r="Y18" s="41">
        <f t="shared" si="6"/>
        <v>16</v>
      </c>
      <c r="Z18" s="41">
        <f t="shared" si="1"/>
        <v>45</v>
      </c>
      <c r="AA18" s="41">
        <f t="shared" si="2"/>
        <v>12</v>
      </c>
      <c r="AB18" s="45">
        <f t="shared" si="3"/>
        <v>0.789473684210526</v>
      </c>
      <c r="AC18" s="59">
        <f t="shared" si="7"/>
        <v>0.543859649122807</v>
      </c>
      <c r="AD18" s="60">
        <f t="shared" si="8"/>
        <v>0.245614035087719</v>
      </c>
      <c r="AE18" s="60">
        <f t="shared" si="9"/>
        <v>0.280701754385965</v>
      </c>
      <c r="AF18" s="60">
        <f t="shared" si="10"/>
        <v>0</v>
      </c>
      <c r="AG18" s="60">
        <f t="shared" si="11"/>
        <v>0.175438596491228</v>
      </c>
      <c r="AH18" s="60">
        <f t="shared" si="12"/>
        <v>0.0350877192982456</v>
      </c>
      <c r="AI18" s="66"/>
    </row>
    <row r="19" ht="17.25" customHeight="1" spans="2:35">
      <c r="B19" s="7" t="s">
        <v>28</v>
      </c>
      <c r="C19" s="8" t="s">
        <v>29</v>
      </c>
      <c r="D19" s="9" t="s">
        <v>8</v>
      </c>
      <c r="E19" s="13" t="s">
        <v>30</v>
      </c>
      <c r="F19" s="3"/>
      <c r="G19" s="7" t="s">
        <v>1</v>
      </c>
      <c r="H19" s="14" t="s">
        <v>31</v>
      </c>
      <c r="I19" s="8" t="s">
        <v>29</v>
      </c>
      <c r="J19" s="9" t="s">
        <v>8</v>
      </c>
      <c r="K19" s="17" t="s">
        <v>30</v>
      </c>
      <c r="M19" s="27">
        <v>1</v>
      </c>
      <c r="N19" s="27">
        <v>13</v>
      </c>
      <c r="O19" s="27">
        <v>0</v>
      </c>
      <c r="P19" s="27">
        <v>19</v>
      </c>
      <c r="Q19" s="27">
        <v>7</v>
      </c>
      <c r="R19" s="27">
        <v>8</v>
      </c>
      <c r="S19" s="27">
        <v>0</v>
      </c>
      <c r="T19" s="27">
        <v>0</v>
      </c>
      <c r="U19" s="27" t="s">
        <v>24</v>
      </c>
      <c r="V19" s="41">
        <f t="shared" si="0"/>
        <v>34</v>
      </c>
      <c r="W19" s="41">
        <f t="shared" si="4"/>
        <v>19</v>
      </c>
      <c r="X19" s="41">
        <f t="shared" si="5"/>
        <v>8</v>
      </c>
      <c r="Y19" s="41">
        <f t="shared" si="6"/>
        <v>7</v>
      </c>
      <c r="Z19" s="41">
        <f t="shared" si="1"/>
        <v>26</v>
      </c>
      <c r="AA19" s="41">
        <f t="shared" si="2"/>
        <v>8</v>
      </c>
      <c r="AB19" s="45">
        <f t="shared" si="3"/>
        <v>0.764705882352941</v>
      </c>
      <c r="AC19" s="59">
        <f t="shared" si="7"/>
        <v>0.558823529411765</v>
      </c>
      <c r="AD19" s="60">
        <f t="shared" si="8"/>
        <v>0.205882352941176</v>
      </c>
      <c r="AE19" s="60">
        <f t="shared" si="9"/>
        <v>0.205882352941176</v>
      </c>
      <c r="AF19" s="60">
        <f t="shared" si="10"/>
        <v>0</v>
      </c>
      <c r="AG19" s="60">
        <f t="shared" si="11"/>
        <v>0.235294117647059</v>
      </c>
      <c r="AH19" s="60">
        <f t="shared" si="12"/>
        <v>0</v>
      </c>
      <c r="AI19" s="66"/>
    </row>
    <row r="20" ht="17.25" customHeight="1" spans="2:35">
      <c r="B20" s="10">
        <v>1</v>
      </c>
      <c r="C20" s="10" t="s">
        <v>32</v>
      </c>
      <c r="D20" s="10" t="s">
        <v>33</v>
      </c>
      <c r="E20" s="15" t="s">
        <v>38</v>
      </c>
      <c r="F20" s="3"/>
      <c r="G20" s="10">
        <v>2</v>
      </c>
      <c r="H20" s="10">
        <v>20</v>
      </c>
      <c r="I20" s="10" t="s">
        <v>35</v>
      </c>
      <c r="J20" s="10" t="s">
        <v>36</v>
      </c>
      <c r="K20" s="18" t="s">
        <v>39</v>
      </c>
      <c r="M20" s="27">
        <v>1</v>
      </c>
      <c r="N20" s="27">
        <v>14</v>
      </c>
      <c r="O20" s="27">
        <v>0</v>
      </c>
      <c r="P20" s="27">
        <v>17</v>
      </c>
      <c r="Q20" s="27">
        <v>5</v>
      </c>
      <c r="R20" s="27">
        <v>4</v>
      </c>
      <c r="S20" s="27">
        <v>0</v>
      </c>
      <c r="T20" s="27">
        <v>4</v>
      </c>
      <c r="U20" s="27" t="s">
        <v>24</v>
      </c>
      <c r="V20" s="41">
        <f t="shared" si="0"/>
        <v>30</v>
      </c>
      <c r="W20" s="41">
        <f t="shared" si="4"/>
        <v>17</v>
      </c>
      <c r="X20" s="41">
        <f t="shared" si="5"/>
        <v>4</v>
      </c>
      <c r="Y20" s="41">
        <f t="shared" si="6"/>
        <v>9</v>
      </c>
      <c r="Z20" s="41">
        <f t="shared" si="1"/>
        <v>22</v>
      </c>
      <c r="AA20" s="41">
        <f t="shared" si="2"/>
        <v>8</v>
      </c>
      <c r="AB20" s="45">
        <f t="shared" si="3"/>
        <v>0.733333333333333</v>
      </c>
      <c r="AC20" s="59">
        <f t="shared" si="7"/>
        <v>0.566666666666667</v>
      </c>
      <c r="AD20" s="60">
        <f t="shared" si="8"/>
        <v>0.166666666666667</v>
      </c>
      <c r="AE20" s="60">
        <f t="shared" si="9"/>
        <v>0.3</v>
      </c>
      <c r="AF20" s="60">
        <f t="shared" si="10"/>
        <v>0</v>
      </c>
      <c r="AG20" s="60">
        <f t="shared" si="11"/>
        <v>0.133333333333333</v>
      </c>
      <c r="AH20" s="60">
        <f t="shared" si="12"/>
        <v>0.133333333333333</v>
      </c>
      <c r="AI20" s="66"/>
    </row>
    <row r="21" ht="17.25" customHeight="1" spans="13:35">
      <c r="M21" s="30">
        <v>1</v>
      </c>
      <c r="N21" s="30">
        <v>15</v>
      </c>
      <c r="O21" s="30">
        <v>0</v>
      </c>
      <c r="P21" s="30">
        <v>7</v>
      </c>
      <c r="Q21" s="30">
        <v>1</v>
      </c>
      <c r="R21" s="30">
        <v>1</v>
      </c>
      <c r="S21" s="30">
        <v>0</v>
      </c>
      <c r="T21" s="30">
        <v>8</v>
      </c>
      <c r="U21" s="30" t="s">
        <v>24</v>
      </c>
      <c r="V21" s="44">
        <f t="shared" si="0"/>
        <v>17</v>
      </c>
      <c r="W21" s="41">
        <f t="shared" si="4"/>
        <v>7</v>
      </c>
      <c r="X21" s="41">
        <f t="shared" si="5"/>
        <v>1</v>
      </c>
      <c r="Y21" s="41">
        <f t="shared" si="6"/>
        <v>9</v>
      </c>
      <c r="Z21" s="44">
        <f t="shared" si="1"/>
        <v>8</v>
      </c>
      <c r="AA21" s="44">
        <f t="shared" si="2"/>
        <v>9</v>
      </c>
      <c r="AB21" s="49">
        <f t="shared" si="3"/>
        <v>0.470588235294118</v>
      </c>
      <c r="AC21" s="59">
        <f t="shared" si="7"/>
        <v>0.411764705882353</v>
      </c>
      <c r="AD21" s="60">
        <f t="shared" si="8"/>
        <v>0.0588235294117647</v>
      </c>
      <c r="AE21" s="60">
        <f t="shared" si="9"/>
        <v>0.529411764705882</v>
      </c>
      <c r="AF21" s="60">
        <f t="shared" si="10"/>
        <v>0</v>
      </c>
      <c r="AG21" s="60">
        <f t="shared" si="11"/>
        <v>0.0588235294117647</v>
      </c>
      <c r="AH21" s="60">
        <f t="shared" si="12"/>
        <v>0.470588235294118</v>
      </c>
      <c r="AI21" s="68"/>
    </row>
    <row r="22" ht="17.25" customHeight="1" spans="13:35">
      <c r="M22" s="27">
        <v>1</v>
      </c>
      <c r="N22" s="27">
        <v>16</v>
      </c>
      <c r="O22" s="27">
        <v>0</v>
      </c>
      <c r="P22" s="27">
        <v>27</v>
      </c>
      <c r="Q22" s="27">
        <v>6</v>
      </c>
      <c r="R22" s="27">
        <v>25</v>
      </c>
      <c r="S22" s="27">
        <v>0</v>
      </c>
      <c r="T22" s="27">
        <v>2</v>
      </c>
      <c r="U22" s="27" t="s">
        <v>24</v>
      </c>
      <c r="V22" s="41">
        <f t="shared" si="0"/>
        <v>60</v>
      </c>
      <c r="W22" s="41">
        <f t="shared" si="4"/>
        <v>27</v>
      </c>
      <c r="X22" s="41">
        <f t="shared" si="5"/>
        <v>25</v>
      </c>
      <c r="Y22" s="41">
        <f t="shared" si="6"/>
        <v>8</v>
      </c>
      <c r="Z22" s="41">
        <f t="shared" si="1"/>
        <v>33</v>
      </c>
      <c r="AA22" s="41">
        <f t="shared" si="2"/>
        <v>27</v>
      </c>
      <c r="AB22" s="45">
        <f t="shared" si="3"/>
        <v>0.55</v>
      </c>
      <c r="AC22" s="59">
        <f t="shared" si="7"/>
        <v>0.45</v>
      </c>
      <c r="AD22" s="60">
        <f t="shared" si="8"/>
        <v>0.1</v>
      </c>
      <c r="AE22" s="60">
        <f t="shared" si="9"/>
        <v>0.133333333333333</v>
      </c>
      <c r="AF22" s="60">
        <f t="shared" si="10"/>
        <v>0</v>
      </c>
      <c r="AG22" s="60">
        <f t="shared" si="11"/>
        <v>0.416666666666667</v>
      </c>
      <c r="AH22" s="60">
        <f t="shared" si="12"/>
        <v>0.0333333333333333</v>
      </c>
      <c r="AI22" s="66"/>
    </row>
    <row r="23" ht="17.25" customHeight="1" spans="13:35">
      <c r="M23" s="30">
        <v>1</v>
      </c>
      <c r="N23" s="30">
        <v>17</v>
      </c>
      <c r="O23" s="30">
        <v>0</v>
      </c>
      <c r="P23" s="30">
        <v>3</v>
      </c>
      <c r="Q23" s="30">
        <v>10</v>
      </c>
      <c r="R23" s="30">
        <v>1</v>
      </c>
      <c r="S23" s="30">
        <v>0</v>
      </c>
      <c r="T23" s="30">
        <v>4</v>
      </c>
      <c r="U23" s="30" t="s">
        <v>24</v>
      </c>
      <c r="V23" s="44">
        <f t="shared" si="0"/>
        <v>18</v>
      </c>
      <c r="W23" s="41">
        <f t="shared" si="4"/>
        <v>3</v>
      </c>
      <c r="X23" s="41">
        <f t="shared" si="5"/>
        <v>1</v>
      </c>
      <c r="Y23" s="41">
        <f t="shared" si="6"/>
        <v>14</v>
      </c>
      <c r="Z23" s="44">
        <f t="shared" si="1"/>
        <v>13</v>
      </c>
      <c r="AA23" s="44">
        <f t="shared" si="2"/>
        <v>5</v>
      </c>
      <c r="AB23" s="49">
        <f t="shared" si="3"/>
        <v>0.722222222222222</v>
      </c>
      <c r="AC23" s="59">
        <f t="shared" si="7"/>
        <v>0.166666666666667</v>
      </c>
      <c r="AD23" s="60">
        <f t="shared" si="8"/>
        <v>0.555555555555556</v>
      </c>
      <c r="AE23" s="60">
        <f t="shared" si="9"/>
        <v>0.777777777777778</v>
      </c>
      <c r="AF23" s="60">
        <f t="shared" si="10"/>
        <v>0</v>
      </c>
      <c r="AG23" s="60">
        <f t="shared" si="11"/>
        <v>0.0555555555555556</v>
      </c>
      <c r="AH23" s="60">
        <f t="shared" si="12"/>
        <v>0.222222222222222</v>
      </c>
      <c r="AI23" s="68"/>
    </row>
    <row r="24" ht="17.25" customHeight="1" spans="13:35">
      <c r="M24" s="27">
        <v>1</v>
      </c>
      <c r="N24" s="27">
        <v>18</v>
      </c>
      <c r="O24" s="27">
        <v>0</v>
      </c>
      <c r="P24" s="27">
        <v>10</v>
      </c>
      <c r="Q24" s="27">
        <v>5</v>
      </c>
      <c r="R24" s="27">
        <v>13</v>
      </c>
      <c r="S24" s="27">
        <v>0</v>
      </c>
      <c r="T24" s="27">
        <v>1</v>
      </c>
      <c r="U24" s="27" t="s">
        <v>24</v>
      </c>
      <c r="V24" s="41">
        <f t="shared" si="0"/>
        <v>29</v>
      </c>
      <c r="W24" s="41">
        <f t="shared" si="4"/>
        <v>10</v>
      </c>
      <c r="X24" s="41">
        <f t="shared" si="5"/>
        <v>13</v>
      </c>
      <c r="Y24" s="41">
        <f t="shared" si="6"/>
        <v>6</v>
      </c>
      <c r="Z24" s="41">
        <f t="shared" si="1"/>
        <v>15</v>
      </c>
      <c r="AA24" s="41">
        <f t="shared" si="2"/>
        <v>14</v>
      </c>
      <c r="AB24" s="45">
        <f t="shared" si="3"/>
        <v>0.517241379310345</v>
      </c>
      <c r="AC24" s="59">
        <f t="shared" si="7"/>
        <v>0.344827586206897</v>
      </c>
      <c r="AD24" s="60">
        <f t="shared" si="8"/>
        <v>0.172413793103448</v>
      </c>
      <c r="AE24" s="60">
        <f t="shared" si="9"/>
        <v>0.206896551724138</v>
      </c>
      <c r="AF24" s="60">
        <f t="shared" si="10"/>
        <v>0</v>
      </c>
      <c r="AG24" s="60">
        <f t="shared" si="11"/>
        <v>0.448275862068966</v>
      </c>
      <c r="AH24" s="60">
        <f t="shared" si="12"/>
        <v>0.0344827586206897</v>
      </c>
      <c r="AI24" s="66"/>
    </row>
    <row r="25" ht="17.25" customHeight="1" spans="13:35">
      <c r="M25" s="27">
        <v>1</v>
      </c>
      <c r="N25" s="27">
        <v>19</v>
      </c>
      <c r="O25" s="27">
        <v>0</v>
      </c>
      <c r="P25" s="27">
        <v>13</v>
      </c>
      <c r="Q25" s="27">
        <v>0</v>
      </c>
      <c r="R25" s="27">
        <v>6</v>
      </c>
      <c r="S25" s="27">
        <v>1</v>
      </c>
      <c r="T25" s="27">
        <v>0</v>
      </c>
      <c r="U25" s="27" t="s">
        <v>24</v>
      </c>
      <c r="V25" s="41">
        <f t="shared" si="0"/>
        <v>20</v>
      </c>
      <c r="W25" s="41">
        <f t="shared" si="4"/>
        <v>14</v>
      </c>
      <c r="X25" s="41">
        <f t="shared" si="5"/>
        <v>6</v>
      </c>
      <c r="Y25" s="41">
        <f t="shared" si="6"/>
        <v>0</v>
      </c>
      <c r="Z25" s="41">
        <f t="shared" si="1"/>
        <v>13</v>
      </c>
      <c r="AA25" s="41">
        <f t="shared" si="2"/>
        <v>7</v>
      </c>
      <c r="AB25" s="45">
        <f t="shared" si="3"/>
        <v>0.65</v>
      </c>
      <c r="AC25" s="59">
        <f t="shared" si="7"/>
        <v>0.65</v>
      </c>
      <c r="AD25" s="60">
        <f t="shared" si="8"/>
        <v>0</v>
      </c>
      <c r="AE25" s="60">
        <f t="shared" si="9"/>
        <v>0</v>
      </c>
      <c r="AF25" s="60">
        <f t="shared" si="10"/>
        <v>0.05</v>
      </c>
      <c r="AG25" s="60">
        <f t="shared" si="11"/>
        <v>0.3</v>
      </c>
      <c r="AH25" s="60">
        <f t="shared" si="12"/>
        <v>0</v>
      </c>
      <c r="AI25" s="66"/>
    </row>
    <row r="26" ht="17.25" customHeight="1" spans="13:35">
      <c r="M26" s="27">
        <v>1</v>
      </c>
      <c r="N26" s="27">
        <v>20</v>
      </c>
      <c r="O26" s="27">
        <v>0</v>
      </c>
      <c r="P26" s="27">
        <v>8</v>
      </c>
      <c r="Q26" s="27">
        <v>2</v>
      </c>
      <c r="R26" s="27">
        <v>12</v>
      </c>
      <c r="S26" s="27">
        <v>0</v>
      </c>
      <c r="T26" s="27">
        <v>1</v>
      </c>
      <c r="U26" s="27" t="s">
        <v>24</v>
      </c>
      <c r="V26" s="41">
        <f t="shared" si="0"/>
        <v>23</v>
      </c>
      <c r="W26" s="41">
        <f t="shared" si="4"/>
        <v>8</v>
      </c>
      <c r="X26" s="41">
        <f t="shared" si="5"/>
        <v>12</v>
      </c>
      <c r="Y26" s="41">
        <f t="shared" si="6"/>
        <v>3</v>
      </c>
      <c r="Z26" s="41">
        <f>O26+R26</f>
        <v>12</v>
      </c>
      <c r="AA26" s="41">
        <f>Q26+T26</f>
        <v>3</v>
      </c>
      <c r="AB26" s="45">
        <f t="shared" si="3"/>
        <v>0.521739130434783</v>
      </c>
      <c r="AC26" s="59">
        <f t="shared" si="7"/>
        <v>0.347826086956522</v>
      </c>
      <c r="AD26" s="60">
        <f t="shared" si="8"/>
        <v>0.0869565217391304</v>
      </c>
      <c r="AE26" s="60">
        <f t="shared" si="9"/>
        <v>0.130434782608696</v>
      </c>
      <c r="AF26" s="60">
        <f t="shared" si="10"/>
        <v>0</v>
      </c>
      <c r="AG26" s="60">
        <f t="shared" si="11"/>
        <v>0.521739130434783</v>
      </c>
      <c r="AH26" s="60">
        <f t="shared" si="12"/>
        <v>0.0434782608695652</v>
      </c>
      <c r="AI26" s="69"/>
    </row>
    <row r="27" ht="17.25" customHeight="1" spans="13:35">
      <c r="M27" s="27">
        <v>2</v>
      </c>
      <c r="N27" s="27">
        <v>1</v>
      </c>
      <c r="O27" s="27">
        <v>0</v>
      </c>
      <c r="P27" s="27">
        <v>86</v>
      </c>
      <c r="Q27" s="27">
        <v>30</v>
      </c>
      <c r="R27" s="27">
        <v>5</v>
      </c>
      <c r="S27" s="27">
        <v>1</v>
      </c>
      <c r="T27" s="27">
        <v>26</v>
      </c>
      <c r="U27" s="27" t="s">
        <v>40</v>
      </c>
      <c r="V27" s="41">
        <f t="shared" si="0"/>
        <v>148</v>
      </c>
      <c r="W27" s="41">
        <f t="shared" si="4"/>
        <v>87</v>
      </c>
      <c r="X27" s="41">
        <f t="shared" si="5"/>
        <v>5</v>
      </c>
      <c r="Y27" s="41">
        <f t="shared" si="6"/>
        <v>56</v>
      </c>
      <c r="Z27" s="41">
        <f t="shared" ref="Z27:Z40" si="13">SUM(O27:Q27)</f>
        <v>116</v>
      </c>
      <c r="AA27" s="41">
        <f t="shared" ref="AA27:AA40" si="14">SUM(R27:T27)</f>
        <v>32</v>
      </c>
      <c r="AB27" s="45">
        <f t="shared" si="3"/>
        <v>0.783783783783784</v>
      </c>
      <c r="AC27" s="59">
        <f t="shared" si="7"/>
        <v>0.581081081081081</v>
      </c>
      <c r="AD27" s="60">
        <f t="shared" si="8"/>
        <v>0.202702702702703</v>
      </c>
      <c r="AE27" s="60">
        <f t="shared" si="9"/>
        <v>0.378378378378378</v>
      </c>
      <c r="AF27" s="60">
        <f t="shared" si="10"/>
        <v>0.00675675675675676</v>
      </c>
      <c r="AG27" s="60">
        <f t="shared" si="11"/>
        <v>0.0337837837837838</v>
      </c>
      <c r="AH27" s="60">
        <f t="shared" si="12"/>
        <v>0.175675675675676</v>
      </c>
      <c r="AI27" s="66"/>
    </row>
    <row r="28" ht="17.25" customHeight="1" spans="13:35">
      <c r="M28" s="27">
        <v>2</v>
      </c>
      <c r="N28" s="27">
        <v>2</v>
      </c>
      <c r="O28" s="27">
        <v>0</v>
      </c>
      <c r="P28" s="27">
        <v>82</v>
      </c>
      <c r="Q28" s="27">
        <v>43</v>
      </c>
      <c r="R28" s="27">
        <v>21</v>
      </c>
      <c r="S28" s="27">
        <v>4</v>
      </c>
      <c r="T28" s="27">
        <v>11</v>
      </c>
      <c r="U28" s="27" t="s">
        <v>40</v>
      </c>
      <c r="V28" s="41">
        <f t="shared" si="0"/>
        <v>161</v>
      </c>
      <c r="W28" s="41">
        <f t="shared" si="4"/>
        <v>86</v>
      </c>
      <c r="X28" s="41">
        <f t="shared" si="5"/>
        <v>21</v>
      </c>
      <c r="Y28" s="41">
        <f t="shared" si="6"/>
        <v>54</v>
      </c>
      <c r="Z28" s="41">
        <f t="shared" si="13"/>
        <v>125</v>
      </c>
      <c r="AA28" s="41">
        <f t="shared" si="14"/>
        <v>36</v>
      </c>
      <c r="AB28" s="45">
        <f t="shared" si="3"/>
        <v>0.77639751552795</v>
      </c>
      <c r="AC28" s="59">
        <f t="shared" si="7"/>
        <v>0.509316770186335</v>
      </c>
      <c r="AD28" s="60">
        <f t="shared" si="8"/>
        <v>0.267080745341615</v>
      </c>
      <c r="AE28" s="60">
        <f t="shared" si="9"/>
        <v>0.335403726708075</v>
      </c>
      <c r="AF28" s="60">
        <f t="shared" si="10"/>
        <v>0.0248447204968944</v>
      </c>
      <c r="AG28" s="60">
        <f t="shared" si="11"/>
        <v>0.130434782608696</v>
      </c>
      <c r="AH28" s="60">
        <f t="shared" si="12"/>
        <v>0.0683229813664596</v>
      </c>
      <c r="AI28" s="66"/>
    </row>
    <row r="29" ht="17.25" customHeight="1" spans="13:35">
      <c r="M29" s="27">
        <v>2</v>
      </c>
      <c r="N29" s="27">
        <v>3</v>
      </c>
      <c r="O29" s="27">
        <v>0</v>
      </c>
      <c r="P29" s="27">
        <v>53</v>
      </c>
      <c r="Q29" s="27">
        <v>11</v>
      </c>
      <c r="R29" s="27">
        <v>20</v>
      </c>
      <c r="S29" s="27">
        <v>1</v>
      </c>
      <c r="T29" s="27">
        <v>21</v>
      </c>
      <c r="U29" s="27" t="s">
        <v>40</v>
      </c>
      <c r="V29" s="41">
        <f t="shared" si="0"/>
        <v>106</v>
      </c>
      <c r="W29" s="41">
        <f t="shared" si="4"/>
        <v>54</v>
      </c>
      <c r="X29" s="41">
        <f t="shared" si="5"/>
        <v>20</v>
      </c>
      <c r="Y29" s="41">
        <f t="shared" si="6"/>
        <v>32</v>
      </c>
      <c r="Z29" s="41">
        <f t="shared" si="13"/>
        <v>64</v>
      </c>
      <c r="AA29" s="41">
        <f t="shared" si="14"/>
        <v>42</v>
      </c>
      <c r="AB29" s="45">
        <f t="shared" si="3"/>
        <v>0.60377358490566</v>
      </c>
      <c r="AC29" s="59">
        <f t="shared" si="7"/>
        <v>0.5</v>
      </c>
      <c r="AD29" s="60">
        <f t="shared" si="8"/>
        <v>0.10377358490566</v>
      </c>
      <c r="AE29" s="60">
        <f t="shared" si="9"/>
        <v>0.30188679245283</v>
      </c>
      <c r="AF29" s="60">
        <f t="shared" si="10"/>
        <v>0.00943396226415094</v>
      </c>
      <c r="AG29" s="60">
        <f t="shared" si="11"/>
        <v>0.188679245283019</v>
      </c>
      <c r="AH29" s="60">
        <f t="shared" si="12"/>
        <v>0.19811320754717</v>
      </c>
      <c r="AI29" s="66"/>
    </row>
    <row r="30" ht="17.25" customHeight="1" spans="13:35">
      <c r="M30" s="27">
        <v>2</v>
      </c>
      <c r="N30" s="27">
        <v>4</v>
      </c>
      <c r="O30" s="27">
        <v>0</v>
      </c>
      <c r="P30" s="27">
        <v>66</v>
      </c>
      <c r="Q30" s="27">
        <v>39</v>
      </c>
      <c r="R30" s="27">
        <v>13</v>
      </c>
      <c r="S30" s="27">
        <v>1</v>
      </c>
      <c r="T30" s="27">
        <v>13</v>
      </c>
      <c r="U30" s="27" t="s">
        <v>40</v>
      </c>
      <c r="V30" s="41">
        <f t="shared" si="0"/>
        <v>132</v>
      </c>
      <c r="W30" s="41">
        <f t="shared" si="4"/>
        <v>67</v>
      </c>
      <c r="X30" s="41">
        <f t="shared" si="5"/>
        <v>13</v>
      </c>
      <c r="Y30" s="41">
        <f t="shared" si="6"/>
        <v>52</v>
      </c>
      <c r="Z30" s="41">
        <f t="shared" si="13"/>
        <v>105</v>
      </c>
      <c r="AA30" s="41">
        <f t="shared" si="14"/>
        <v>27</v>
      </c>
      <c r="AB30" s="45">
        <f t="shared" si="3"/>
        <v>0.795454545454545</v>
      </c>
      <c r="AC30" s="59">
        <f t="shared" si="7"/>
        <v>0.5</v>
      </c>
      <c r="AD30" s="60">
        <f t="shared" si="8"/>
        <v>0.295454545454545</v>
      </c>
      <c r="AE30" s="60">
        <f t="shared" si="9"/>
        <v>0.393939393939394</v>
      </c>
      <c r="AF30" s="60">
        <f t="shared" si="10"/>
        <v>0.00757575757575758</v>
      </c>
      <c r="AG30" s="60">
        <f t="shared" si="11"/>
        <v>0.0984848484848485</v>
      </c>
      <c r="AH30" s="60">
        <f t="shared" si="12"/>
        <v>0.0984848484848485</v>
      </c>
      <c r="AI30" s="66"/>
    </row>
    <row r="31" ht="17.25" customHeight="1" spans="13:35">
      <c r="M31" s="27">
        <v>2</v>
      </c>
      <c r="N31" s="27">
        <v>5</v>
      </c>
      <c r="O31" s="27">
        <v>0</v>
      </c>
      <c r="P31" s="27">
        <v>42</v>
      </c>
      <c r="Q31" s="27">
        <v>12</v>
      </c>
      <c r="R31" s="27">
        <v>6</v>
      </c>
      <c r="S31" s="27">
        <v>0</v>
      </c>
      <c r="T31" s="27">
        <v>4</v>
      </c>
      <c r="U31" s="27" t="s">
        <v>40</v>
      </c>
      <c r="V31" s="41">
        <f t="shared" si="0"/>
        <v>64</v>
      </c>
      <c r="W31" s="41">
        <f t="shared" si="4"/>
        <v>42</v>
      </c>
      <c r="X31" s="41">
        <f t="shared" si="5"/>
        <v>6</v>
      </c>
      <c r="Y31" s="41">
        <f t="shared" si="6"/>
        <v>16</v>
      </c>
      <c r="Z31" s="41">
        <f t="shared" si="13"/>
        <v>54</v>
      </c>
      <c r="AA31" s="41">
        <f t="shared" si="14"/>
        <v>10</v>
      </c>
      <c r="AB31" s="45">
        <f t="shared" si="3"/>
        <v>0.84375</v>
      </c>
      <c r="AC31" s="59">
        <f t="shared" si="7"/>
        <v>0.65625</v>
      </c>
      <c r="AD31" s="60">
        <f t="shared" si="8"/>
        <v>0.1875</v>
      </c>
      <c r="AE31" s="60">
        <f t="shared" si="9"/>
        <v>0.25</v>
      </c>
      <c r="AF31" s="60">
        <f t="shared" si="10"/>
        <v>0</v>
      </c>
      <c r="AG31" s="60">
        <f t="shared" si="11"/>
        <v>0.09375</v>
      </c>
      <c r="AH31" s="60">
        <f t="shared" si="12"/>
        <v>0.0625</v>
      </c>
      <c r="AI31" s="66"/>
    </row>
    <row r="32" ht="17.25" customHeight="1" spans="13:35">
      <c r="M32" s="27">
        <v>2</v>
      </c>
      <c r="N32" s="27">
        <v>6</v>
      </c>
      <c r="O32" s="27">
        <v>0</v>
      </c>
      <c r="P32" s="27">
        <v>29</v>
      </c>
      <c r="Q32" s="27">
        <v>13</v>
      </c>
      <c r="R32" s="27">
        <v>5</v>
      </c>
      <c r="S32" s="27">
        <v>1</v>
      </c>
      <c r="T32" s="27">
        <v>7</v>
      </c>
      <c r="U32" s="27" t="s">
        <v>40</v>
      </c>
      <c r="V32" s="41">
        <f t="shared" si="0"/>
        <v>55</v>
      </c>
      <c r="W32" s="41">
        <f t="shared" si="4"/>
        <v>30</v>
      </c>
      <c r="X32" s="41">
        <f t="shared" si="5"/>
        <v>5</v>
      </c>
      <c r="Y32" s="41">
        <f t="shared" si="6"/>
        <v>20</v>
      </c>
      <c r="Z32" s="41">
        <f t="shared" si="13"/>
        <v>42</v>
      </c>
      <c r="AA32" s="41">
        <f t="shared" si="14"/>
        <v>13</v>
      </c>
      <c r="AB32" s="45">
        <f t="shared" si="3"/>
        <v>0.763636363636364</v>
      </c>
      <c r="AC32" s="59">
        <f t="shared" si="7"/>
        <v>0.527272727272727</v>
      </c>
      <c r="AD32" s="60">
        <f t="shared" si="8"/>
        <v>0.236363636363636</v>
      </c>
      <c r="AE32" s="60">
        <f t="shared" si="9"/>
        <v>0.363636363636364</v>
      </c>
      <c r="AF32" s="60">
        <f t="shared" si="10"/>
        <v>0.0181818181818182</v>
      </c>
      <c r="AG32" s="60">
        <f t="shared" si="11"/>
        <v>0.0909090909090909</v>
      </c>
      <c r="AH32" s="60">
        <f t="shared" si="12"/>
        <v>0.127272727272727</v>
      </c>
      <c r="AI32" s="66"/>
    </row>
    <row r="33" ht="17.25" customHeight="1" spans="13:35">
      <c r="M33" s="27">
        <v>2</v>
      </c>
      <c r="N33" s="27">
        <v>7</v>
      </c>
      <c r="O33" s="27">
        <v>0</v>
      </c>
      <c r="P33" s="27">
        <v>19</v>
      </c>
      <c r="Q33" s="27">
        <v>5</v>
      </c>
      <c r="R33" s="27">
        <v>10</v>
      </c>
      <c r="S33" s="27">
        <v>1</v>
      </c>
      <c r="T33" s="27">
        <v>2</v>
      </c>
      <c r="U33" s="27" t="s">
        <v>40</v>
      </c>
      <c r="V33" s="43">
        <f t="shared" si="0"/>
        <v>37</v>
      </c>
      <c r="W33" s="41">
        <f t="shared" si="4"/>
        <v>20</v>
      </c>
      <c r="X33" s="41">
        <f t="shared" si="5"/>
        <v>10</v>
      </c>
      <c r="Y33" s="41">
        <f t="shared" si="6"/>
        <v>7</v>
      </c>
      <c r="Z33" s="41">
        <f t="shared" si="13"/>
        <v>24</v>
      </c>
      <c r="AA33" s="41">
        <f t="shared" si="14"/>
        <v>13</v>
      </c>
      <c r="AB33" s="45">
        <f t="shared" si="3"/>
        <v>0.648648648648649</v>
      </c>
      <c r="AC33" s="59">
        <f t="shared" si="7"/>
        <v>0.513513513513513</v>
      </c>
      <c r="AD33" s="60">
        <f t="shared" si="8"/>
        <v>0.135135135135135</v>
      </c>
      <c r="AE33" s="60">
        <f t="shared" si="9"/>
        <v>0.189189189189189</v>
      </c>
      <c r="AF33" s="60">
        <f t="shared" si="10"/>
        <v>0.027027027027027</v>
      </c>
      <c r="AG33" s="60">
        <f t="shared" si="11"/>
        <v>0.27027027027027</v>
      </c>
      <c r="AH33" s="60">
        <f t="shared" si="12"/>
        <v>0.0540540540540541</v>
      </c>
      <c r="AI33" s="66"/>
    </row>
    <row r="34" ht="17.25" customHeight="1" spans="13:35">
      <c r="M34" s="27">
        <v>2</v>
      </c>
      <c r="N34" s="27">
        <v>8</v>
      </c>
      <c r="O34" s="27">
        <v>0</v>
      </c>
      <c r="P34" s="27">
        <v>23</v>
      </c>
      <c r="Q34" s="27">
        <v>17</v>
      </c>
      <c r="R34" s="27">
        <v>6</v>
      </c>
      <c r="S34" s="27">
        <v>1</v>
      </c>
      <c r="T34" s="27">
        <v>8</v>
      </c>
      <c r="U34" s="27" t="s">
        <v>40</v>
      </c>
      <c r="V34" s="41">
        <f t="shared" si="0"/>
        <v>55</v>
      </c>
      <c r="W34" s="41">
        <f t="shared" si="4"/>
        <v>24</v>
      </c>
      <c r="X34" s="41">
        <f t="shared" si="5"/>
        <v>6</v>
      </c>
      <c r="Y34" s="41">
        <f t="shared" si="6"/>
        <v>25</v>
      </c>
      <c r="Z34" s="41">
        <f t="shared" si="13"/>
        <v>40</v>
      </c>
      <c r="AA34" s="41">
        <f t="shared" si="14"/>
        <v>15</v>
      </c>
      <c r="AB34" s="45">
        <f t="shared" si="3"/>
        <v>0.727272727272727</v>
      </c>
      <c r="AC34" s="59">
        <f t="shared" si="7"/>
        <v>0.418181818181818</v>
      </c>
      <c r="AD34" s="60">
        <f t="shared" si="8"/>
        <v>0.309090909090909</v>
      </c>
      <c r="AE34" s="60">
        <f t="shared" si="9"/>
        <v>0.454545454545455</v>
      </c>
      <c r="AF34" s="60">
        <f t="shared" si="10"/>
        <v>0.0181818181818182</v>
      </c>
      <c r="AG34" s="60">
        <f t="shared" si="11"/>
        <v>0.109090909090909</v>
      </c>
      <c r="AH34" s="60">
        <f t="shared" si="12"/>
        <v>0.145454545454545</v>
      </c>
      <c r="AI34" s="66"/>
    </row>
    <row r="35" ht="17.25" customHeight="1" spans="13:35">
      <c r="M35" s="30">
        <v>2</v>
      </c>
      <c r="N35" s="30">
        <v>9</v>
      </c>
      <c r="O35" s="30">
        <v>0</v>
      </c>
      <c r="P35" s="30">
        <v>15</v>
      </c>
      <c r="Q35" s="30">
        <v>2</v>
      </c>
      <c r="R35" s="30">
        <v>2</v>
      </c>
      <c r="S35" s="30">
        <v>0</v>
      </c>
      <c r="T35" s="30">
        <v>0</v>
      </c>
      <c r="U35" s="30" t="s">
        <v>40</v>
      </c>
      <c r="V35" s="44">
        <f t="shared" si="0"/>
        <v>19</v>
      </c>
      <c r="W35" s="41">
        <f t="shared" si="4"/>
        <v>15</v>
      </c>
      <c r="X35" s="41">
        <f t="shared" si="5"/>
        <v>2</v>
      </c>
      <c r="Y35" s="41">
        <f t="shared" si="6"/>
        <v>2</v>
      </c>
      <c r="Z35" s="44">
        <f t="shared" si="13"/>
        <v>17</v>
      </c>
      <c r="AA35" s="44">
        <f t="shared" si="14"/>
        <v>2</v>
      </c>
      <c r="AB35" s="49">
        <f t="shared" si="3"/>
        <v>0.894736842105263</v>
      </c>
      <c r="AC35" s="59">
        <f t="shared" si="7"/>
        <v>0.789473684210526</v>
      </c>
      <c r="AD35" s="60">
        <f t="shared" si="8"/>
        <v>0.105263157894737</v>
      </c>
      <c r="AE35" s="60">
        <f t="shared" si="9"/>
        <v>0.105263157894737</v>
      </c>
      <c r="AF35" s="60">
        <f t="shared" si="10"/>
        <v>0</v>
      </c>
      <c r="AG35" s="60">
        <f t="shared" si="11"/>
        <v>0.105263157894737</v>
      </c>
      <c r="AH35" s="60">
        <f t="shared" si="12"/>
        <v>0</v>
      </c>
      <c r="AI35" s="68"/>
    </row>
    <row r="36" ht="17.25" customHeight="1" spans="13:35">
      <c r="M36" s="27">
        <v>2</v>
      </c>
      <c r="N36" s="27">
        <v>10</v>
      </c>
      <c r="O36" s="27">
        <v>0</v>
      </c>
      <c r="P36" s="27">
        <v>22</v>
      </c>
      <c r="Q36" s="27">
        <v>1</v>
      </c>
      <c r="R36" s="27">
        <v>20</v>
      </c>
      <c r="S36" s="27">
        <v>0</v>
      </c>
      <c r="T36" s="27">
        <v>6</v>
      </c>
      <c r="U36" s="27" t="s">
        <v>40</v>
      </c>
      <c r="V36" s="41">
        <f t="shared" si="0"/>
        <v>49</v>
      </c>
      <c r="W36" s="41">
        <f t="shared" si="4"/>
        <v>22</v>
      </c>
      <c r="X36" s="41">
        <f t="shared" si="5"/>
        <v>20</v>
      </c>
      <c r="Y36" s="41">
        <f t="shared" si="6"/>
        <v>7</v>
      </c>
      <c r="Z36" s="41">
        <f t="shared" si="13"/>
        <v>23</v>
      </c>
      <c r="AA36" s="50">
        <f t="shared" si="14"/>
        <v>26</v>
      </c>
      <c r="AB36" s="51">
        <f t="shared" si="3"/>
        <v>0.469387755102041</v>
      </c>
      <c r="AC36" s="63">
        <f t="shared" si="7"/>
        <v>0.448979591836735</v>
      </c>
      <c r="AD36" s="64">
        <f t="shared" si="8"/>
        <v>0.0204081632653061</v>
      </c>
      <c r="AE36" s="64">
        <f t="shared" si="9"/>
        <v>0.142857142857143</v>
      </c>
      <c r="AF36" s="64">
        <f t="shared" si="10"/>
        <v>0</v>
      </c>
      <c r="AG36" s="64">
        <f t="shared" si="11"/>
        <v>0.408163265306122</v>
      </c>
      <c r="AH36" s="64">
        <f t="shared" si="12"/>
        <v>0.122448979591837</v>
      </c>
      <c r="AI36" s="66"/>
    </row>
    <row r="37" ht="17.25" customHeight="1" spans="13:35">
      <c r="M37" s="27">
        <v>2</v>
      </c>
      <c r="N37" s="27">
        <v>11</v>
      </c>
      <c r="O37" s="27">
        <v>0</v>
      </c>
      <c r="P37" s="27">
        <v>18</v>
      </c>
      <c r="Q37" s="27">
        <v>11</v>
      </c>
      <c r="R37" s="27">
        <v>5</v>
      </c>
      <c r="S37" s="27">
        <v>1</v>
      </c>
      <c r="T37" s="27">
        <v>6</v>
      </c>
      <c r="U37" s="27" t="s">
        <v>40</v>
      </c>
      <c r="V37" s="41">
        <f t="shared" si="0"/>
        <v>41</v>
      </c>
      <c r="W37" s="41">
        <f t="shared" si="4"/>
        <v>19</v>
      </c>
      <c r="X37" s="41">
        <f t="shared" si="5"/>
        <v>5</v>
      </c>
      <c r="Y37" s="41">
        <f t="shared" si="6"/>
        <v>17</v>
      </c>
      <c r="Z37" s="41">
        <f t="shared" si="13"/>
        <v>29</v>
      </c>
      <c r="AA37" s="52">
        <f t="shared" si="14"/>
        <v>12</v>
      </c>
      <c r="AB37" s="53">
        <f t="shared" si="3"/>
        <v>0.707317073170732</v>
      </c>
      <c r="AC37" s="60">
        <f t="shared" si="7"/>
        <v>0.439024390243902</v>
      </c>
      <c r="AD37" s="60">
        <f t="shared" si="8"/>
        <v>0.268292682926829</v>
      </c>
      <c r="AE37" s="60">
        <f t="shared" si="9"/>
        <v>0.414634146341463</v>
      </c>
      <c r="AF37" s="60">
        <f t="shared" si="10"/>
        <v>0.024390243902439</v>
      </c>
      <c r="AG37" s="60">
        <f t="shared" si="11"/>
        <v>0.121951219512195</v>
      </c>
      <c r="AH37" s="60">
        <f t="shared" si="12"/>
        <v>0.146341463414634</v>
      </c>
      <c r="AI37" s="66"/>
    </row>
    <row r="38" ht="17.25" customHeight="1" spans="13:35">
      <c r="M38" s="27">
        <v>2</v>
      </c>
      <c r="N38" s="27">
        <v>12</v>
      </c>
      <c r="O38" s="27">
        <v>0</v>
      </c>
      <c r="P38" s="27">
        <v>63</v>
      </c>
      <c r="Q38" s="27">
        <v>4</v>
      </c>
      <c r="R38" s="27">
        <v>35</v>
      </c>
      <c r="S38" s="27">
        <v>0</v>
      </c>
      <c r="T38" s="27">
        <v>10</v>
      </c>
      <c r="U38" s="27" t="s">
        <v>40</v>
      </c>
      <c r="V38" s="41">
        <f t="shared" si="0"/>
        <v>112</v>
      </c>
      <c r="W38" s="41">
        <f t="shared" si="4"/>
        <v>63</v>
      </c>
      <c r="X38" s="41">
        <f t="shared" si="5"/>
        <v>35</v>
      </c>
      <c r="Y38" s="41">
        <f t="shared" si="6"/>
        <v>14</v>
      </c>
      <c r="Z38" s="41">
        <f t="shared" si="13"/>
        <v>67</v>
      </c>
      <c r="AA38" s="52">
        <f t="shared" si="14"/>
        <v>45</v>
      </c>
      <c r="AB38" s="53">
        <f t="shared" si="3"/>
        <v>0.598214285714286</v>
      </c>
      <c r="AC38" s="60">
        <f t="shared" si="7"/>
        <v>0.5625</v>
      </c>
      <c r="AD38" s="60">
        <f t="shared" si="8"/>
        <v>0.0357142857142857</v>
      </c>
      <c r="AE38" s="60">
        <f t="shared" si="9"/>
        <v>0.125</v>
      </c>
      <c r="AF38" s="60">
        <f t="shared" si="10"/>
        <v>0</v>
      </c>
      <c r="AG38" s="60">
        <f t="shared" si="11"/>
        <v>0.3125</v>
      </c>
      <c r="AH38" s="60">
        <f t="shared" si="12"/>
        <v>0.0892857142857143</v>
      </c>
      <c r="AI38" s="66"/>
    </row>
    <row r="39" ht="17.25" customHeight="1" spans="13:35">
      <c r="M39" s="27">
        <v>2</v>
      </c>
      <c r="N39" s="27">
        <v>13</v>
      </c>
      <c r="O39" s="27">
        <v>0</v>
      </c>
      <c r="P39" s="27">
        <v>50</v>
      </c>
      <c r="Q39" s="27">
        <v>5</v>
      </c>
      <c r="R39" s="27">
        <v>4</v>
      </c>
      <c r="S39" s="27">
        <v>4</v>
      </c>
      <c r="T39" s="27">
        <v>26</v>
      </c>
      <c r="U39" s="27" t="s">
        <v>40</v>
      </c>
      <c r="V39" s="41">
        <f t="shared" si="0"/>
        <v>89</v>
      </c>
      <c r="W39" s="41">
        <f t="shared" si="4"/>
        <v>54</v>
      </c>
      <c r="X39" s="41">
        <f t="shared" si="5"/>
        <v>4</v>
      </c>
      <c r="Y39" s="41">
        <f t="shared" si="6"/>
        <v>31</v>
      </c>
      <c r="Z39" s="41">
        <f t="shared" si="13"/>
        <v>55</v>
      </c>
      <c r="AA39" s="52">
        <f t="shared" si="14"/>
        <v>34</v>
      </c>
      <c r="AB39" s="53">
        <f t="shared" si="3"/>
        <v>0.617977528089888</v>
      </c>
      <c r="AC39" s="60">
        <f t="shared" si="7"/>
        <v>0.561797752808989</v>
      </c>
      <c r="AD39" s="60">
        <f t="shared" si="8"/>
        <v>0.0561797752808989</v>
      </c>
      <c r="AE39" s="60">
        <f t="shared" si="9"/>
        <v>0.348314606741573</v>
      </c>
      <c r="AF39" s="60">
        <f t="shared" si="10"/>
        <v>0.0449438202247191</v>
      </c>
      <c r="AG39" s="60">
        <f t="shared" si="11"/>
        <v>0.0449438202247191</v>
      </c>
      <c r="AH39" s="60">
        <f t="shared" si="12"/>
        <v>0.292134831460674</v>
      </c>
      <c r="AI39" s="66"/>
    </row>
    <row r="40" ht="17.25" customHeight="1" spans="13:35">
      <c r="M40" s="27">
        <v>2</v>
      </c>
      <c r="N40" s="27">
        <v>14</v>
      </c>
      <c r="O40" s="27">
        <v>0</v>
      </c>
      <c r="P40" s="27">
        <v>77</v>
      </c>
      <c r="Q40" s="27">
        <v>16</v>
      </c>
      <c r="R40" s="27">
        <v>33</v>
      </c>
      <c r="S40" s="27">
        <v>1</v>
      </c>
      <c r="T40" s="27">
        <v>45</v>
      </c>
      <c r="U40" s="27" t="s">
        <v>40</v>
      </c>
      <c r="V40" s="41">
        <f t="shared" si="0"/>
        <v>172</v>
      </c>
      <c r="W40" s="41">
        <f t="shared" si="4"/>
        <v>78</v>
      </c>
      <c r="X40" s="41">
        <f t="shared" si="5"/>
        <v>33</v>
      </c>
      <c r="Y40" s="41">
        <f t="shared" si="6"/>
        <v>61</v>
      </c>
      <c r="Z40" s="41">
        <f t="shared" si="13"/>
        <v>93</v>
      </c>
      <c r="AA40" s="52">
        <f t="shared" si="14"/>
        <v>79</v>
      </c>
      <c r="AB40" s="53">
        <f t="shared" si="3"/>
        <v>0.540697674418605</v>
      </c>
      <c r="AC40" s="60">
        <f t="shared" si="7"/>
        <v>0.447674418604651</v>
      </c>
      <c r="AD40" s="60">
        <f t="shared" si="8"/>
        <v>0.0930232558139535</v>
      </c>
      <c r="AE40" s="60">
        <f t="shared" si="9"/>
        <v>0.354651162790698</v>
      </c>
      <c r="AF40" s="60">
        <f t="shared" si="10"/>
        <v>0.00581395348837209</v>
      </c>
      <c r="AG40" s="60">
        <f t="shared" si="11"/>
        <v>0.191860465116279</v>
      </c>
      <c r="AH40" s="60">
        <f t="shared" si="12"/>
        <v>0.261627906976744</v>
      </c>
      <c r="AI40" s="69"/>
    </row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8">
    <mergeCell ref="B3:E3"/>
    <mergeCell ref="G3:K3"/>
    <mergeCell ref="M3:U3"/>
    <mergeCell ref="O4:T4"/>
    <mergeCell ref="O5:Q5"/>
    <mergeCell ref="R5:T5"/>
    <mergeCell ref="B12:E12"/>
    <mergeCell ref="G12:K12"/>
    <mergeCell ref="B18:E18"/>
    <mergeCell ref="G18:K18"/>
    <mergeCell ref="M4:M6"/>
    <mergeCell ref="N4:N6"/>
    <mergeCell ref="U4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V3:AI4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GD experiment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xuechunfeng</cp:lastModifiedBy>
  <dcterms:created xsi:type="dcterms:W3CDTF">2023-05-19T18:50:00Z</dcterms:created>
  <dcterms:modified xsi:type="dcterms:W3CDTF">2025-07-04T11:48:05Z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1033-7.2.2.8955</vt:lpwstr>
  </property>
  <property fmtid="{D5CDD505-2E9C-101B-9397-08002B2CF9AE}" pid="3" name="ICV">
    <vt:lpwstr>CE10C8414A0846B55C915D66C7BC4618_42</vt:lpwstr>
  </property>
</Properties>
</file>