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ldizsara\Documents\poplar\answer\"/>
    </mc:Choice>
  </mc:AlternateContent>
  <xr:revisionPtr revIDLastSave="0" documentId="13_ncr:1_{FE7118AD-D3F9-4CB4-AF76-2FD0211BCC38}" xr6:coauthVersionLast="45" xr6:coauthVersionMax="45" xr10:uidLastSave="{00000000-0000-0000-0000-000000000000}"/>
  <bookViews>
    <workbookView xWindow="-120" yWindow="-120" windowWidth="20730" windowHeight="11160" activeTab="1" xr2:uid="{D5E2C855-C1AF-40AE-ABC9-5A1712C9AD89}"/>
  </bookViews>
  <sheets>
    <sheet name="Raw data of Fig 8" sheetId="1" r:id="rId1"/>
    <sheet name="Raw data of Fig 9" sheetId="2" r:id="rId2"/>
  </sheets>
  <definedNames>
    <definedName name="_xlnm._FilterDatabase" localSheetId="0" hidden="1">'Raw data of Fig 8'!$P$8:$AS$57</definedName>
    <definedName name="_xlnm._FilterDatabase" localSheetId="1" hidden="1">'Raw data of Fig 9'!$A$2:$K$67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7" i="2" l="1"/>
  <c r="H7" i="2"/>
  <c r="G7" i="2"/>
  <c r="F7" i="2"/>
  <c r="E7" i="2"/>
  <c r="D7" i="2"/>
  <c r="D154" i="2" s="1"/>
  <c r="F6" i="2"/>
  <c r="E6" i="2"/>
  <c r="D6" i="2"/>
  <c r="E141" i="2"/>
  <c r="E157" i="2"/>
  <c r="D166" i="2"/>
  <c r="C166" i="2"/>
  <c r="C165" i="2"/>
  <c r="C164" i="2"/>
  <c r="C163" i="2"/>
  <c r="C162" i="2"/>
  <c r="C161" i="2"/>
  <c r="C160" i="2"/>
  <c r="C159" i="2"/>
  <c r="C158" i="2"/>
  <c r="C157" i="2"/>
  <c r="C156" i="2"/>
  <c r="C155" i="2"/>
  <c r="C154" i="2"/>
  <c r="C153" i="2"/>
  <c r="C152" i="2"/>
  <c r="C151" i="2"/>
  <c r="D150" i="2"/>
  <c r="C150" i="2"/>
  <c r="C149" i="2"/>
  <c r="C148" i="2"/>
  <c r="C147" i="2"/>
  <c r="D146" i="2"/>
  <c r="C146" i="2"/>
  <c r="C145" i="2"/>
  <c r="C144" i="2"/>
  <c r="C143" i="2"/>
  <c r="D142" i="2"/>
  <c r="C142" i="2"/>
  <c r="C141" i="2"/>
  <c r="K133" i="2"/>
  <c r="K134" i="2" s="1"/>
  <c r="K153" i="2" s="1"/>
  <c r="J133" i="2"/>
  <c r="J134" i="2" s="1"/>
  <c r="J153" i="2" s="1"/>
  <c r="I133" i="2"/>
  <c r="I134" i="2" s="1"/>
  <c r="I153" i="2" s="1"/>
  <c r="H133" i="2"/>
  <c r="H134" i="2" s="1"/>
  <c r="H153" i="2" s="1"/>
  <c r="G133" i="2"/>
  <c r="G134" i="2" s="1"/>
  <c r="G153" i="2" s="1"/>
  <c r="F133" i="2"/>
  <c r="F134" i="2" s="1"/>
  <c r="F153" i="2" s="1"/>
  <c r="E133" i="2"/>
  <c r="E134" i="2" s="1"/>
  <c r="E153" i="2" s="1"/>
  <c r="D133" i="2"/>
  <c r="D134" i="2" s="1"/>
  <c r="D153" i="2" s="1"/>
  <c r="K128" i="2"/>
  <c r="K129" i="2" s="1"/>
  <c r="K152" i="2" s="1"/>
  <c r="J128" i="2"/>
  <c r="J129" i="2" s="1"/>
  <c r="J152" i="2" s="1"/>
  <c r="I128" i="2"/>
  <c r="I129" i="2" s="1"/>
  <c r="I152" i="2" s="1"/>
  <c r="H128" i="2"/>
  <c r="H129" i="2" s="1"/>
  <c r="H152" i="2" s="1"/>
  <c r="G128" i="2"/>
  <c r="G129" i="2" s="1"/>
  <c r="G152" i="2" s="1"/>
  <c r="F128" i="2"/>
  <c r="F129" i="2" s="1"/>
  <c r="F152" i="2" s="1"/>
  <c r="E128" i="2"/>
  <c r="E129" i="2" s="1"/>
  <c r="E152" i="2" s="1"/>
  <c r="D128" i="2"/>
  <c r="D129" i="2" s="1"/>
  <c r="D152" i="2" s="1"/>
  <c r="K123" i="2"/>
  <c r="K124" i="2" s="1"/>
  <c r="K151" i="2" s="1"/>
  <c r="J123" i="2"/>
  <c r="J124" i="2" s="1"/>
  <c r="J151" i="2" s="1"/>
  <c r="I123" i="2"/>
  <c r="I124" i="2" s="1"/>
  <c r="I151" i="2" s="1"/>
  <c r="H123" i="2"/>
  <c r="H124" i="2" s="1"/>
  <c r="H151" i="2" s="1"/>
  <c r="G123" i="2"/>
  <c r="G124" i="2" s="1"/>
  <c r="G151" i="2" s="1"/>
  <c r="F123" i="2"/>
  <c r="F124" i="2" s="1"/>
  <c r="F151" i="2" s="1"/>
  <c r="E123" i="2"/>
  <c r="E124" i="2" s="1"/>
  <c r="E151" i="2" s="1"/>
  <c r="D123" i="2"/>
  <c r="D124" i="2" s="1"/>
  <c r="D151" i="2" s="1"/>
  <c r="K118" i="2"/>
  <c r="K119" i="2" s="1"/>
  <c r="K150" i="2" s="1"/>
  <c r="J118" i="2"/>
  <c r="J119" i="2" s="1"/>
  <c r="J150" i="2" s="1"/>
  <c r="I118" i="2"/>
  <c r="I119" i="2" s="1"/>
  <c r="I150" i="2" s="1"/>
  <c r="H118" i="2"/>
  <c r="H119" i="2" s="1"/>
  <c r="H150" i="2" s="1"/>
  <c r="G118" i="2"/>
  <c r="G119" i="2" s="1"/>
  <c r="G150" i="2" s="1"/>
  <c r="F118" i="2"/>
  <c r="F119" i="2" s="1"/>
  <c r="F150" i="2" s="1"/>
  <c r="E118" i="2"/>
  <c r="E119" i="2" s="1"/>
  <c r="E150" i="2" s="1"/>
  <c r="D118" i="2"/>
  <c r="D119" i="2" s="1"/>
  <c r="K113" i="2"/>
  <c r="K114" i="2" s="1"/>
  <c r="K149" i="2" s="1"/>
  <c r="J113" i="2"/>
  <c r="J114" i="2" s="1"/>
  <c r="J149" i="2" s="1"/>
  <c r="I113" i="2"/>
  <c r="I114" i="2" s="1"/>
  <c r="I149" i="2" s="1"/>
  <c r="H113" i="2"/>
  <c r="H114" i="2" s="1"/>
  <c r="H149" i="2" s="1"/>
  <c r="G113" i="2"/>
  <c r="G114" i="2" s="1"/>
  <c r="G149" i="2" s="1"/>
  <c r="F113" i="2"/>
  <c r="F114" i="2" s="1"/>
  <c r="F149" i="2" s="1"/>
  <c r="E113" i="2"/>
  <c r="E114" i="2" s="1"/>
  <c r="E149" i="2" s="1"/>
  <c r="D113" i="2"/>
  <c r="D114" i="2" s="1"/>
  <c r="D149" i="2" s="1"/>
  <c r="K108" i="2"/>
  <c r="K109" i="2" s="1"/>
  <c r="K148" i="2" s="1"/>
  <c r="J108" i="2"/>
  <c r="J109" i="2" s="1"/>
  <c r="J148" i="2" s="1"/>
  <c r="I108" i="2"/>
  <c r="I109" i="2" s="1"/>
  <c r="I148" i="2" s="1"/>
  <c r="H108" i="2"/>
  <c r="H109" i="2" s="1"/>
  <c r="H148" i="2" s="1"/>
  <c r="G108" i="2"/>
  <c r="G109" i="2" s="1"/>
  <c r="G148" i="2" s="1"/>
  <c r="F108" i="2"/>
  <c r="F109" i="2" s="1"/>
  <c r="F148" i="2" s="1"/>
  <c r="E108" i="2"/>
  <c r="E109" i="2" s="1"/>
  <c r="E148" i="2" s="1"/>
  <c r="D108" i="2"/>
  <c r="D109" i="2" s="1"/>
  <c r="D148" i="2" s="1"/>
  <c r="K103" i="2"/>
  <c r="K104" i="2" s="1"/>
  <c r="K147" i="2" s="1"/>
  <c r="J103" i="2"/>
  <c r="J104" i="2" s="1"/>
  <c r="J147" i="2" s="1"/>
  <c r="I103" i="2"/>
  <c r="I104" i="2" s="1"/>
  <c r="I147" i="2" s="1"/>
  <c r="H103" i="2"/>
  <c r="H104" i="2" s="1"/>
  <c r="H147" i="2" s="1"/>
  <c r="G103" i="2"/>
  <c r="G104" i="2" s="1"/>
  <c r="G147" i="2" s="1"/>
  <c r="F103" i="2"/>
  <c r="F104" i="2" s="1"/>
  <c r="F147" i="2" s="1"/>
  <c r="E103" i="2"/>
  <c r="E104" i="2" s="1"/>
  <c r="E147" i="2" s="1"/>
  <c r="D103" i="2"/>
  <c r="D104" i="2" s="1"/>
  <c r="D147" i="2" s="1"/>
  <c r="K98" i="2"/>
  <c r="K99" i="2" s="1"/>
  <c r="K146" i="2" s="1"/>
  <c r="J98" i="2"/>
  <c r="J99" i="2" s="1"/>
  <c r="J146" i="2" s="1"/>
  <c r="I98" i="2"/>
  <c r="I99" i="2" s="1"/>
  <c r="I146" i="2" s="1"/>
  <c r="H98" i="2"/>
  <c r="H99" i="2" s="1"/>
  <c r="H146" i="2" s="1"/>
  <c r="G98" i="2"/>
  <c r="G99" i="2" s="1"/>
  <c r="G146" i="2" s="1"/>
  <c r="F98" i="2"/>
  <c r="F99" i="2" s="1"/>
  <c r="F146" i="2" s="1"/>
  <c r="E98" i="2"/>
  <c r="E99" i="2" s="1"/>
  <c r="E146" i="2" s="1"/>
  <c r="D98" i="2"/>
  <c r="D99" i="2" s="1"/>
  <c r="K93" i="2"/>
  <c r="K94" i="2" s="1"/>
  <c r="K145" i="2" s="1"/>
  <c r="J93" i="2"/>
  <c r="J94" i="2" s="1"/>
  <c r="J145" i="2" s="1"/>
  <c r="I93" i="2"/>
  <c r="I94" i="2" s="1"/>
  <c r="I145" i="2" s="1"/>
  <c r="H93" i="2"/>
  <c r="H94" i="2" s="1"/>
  <c r="H145" i="2" s="1"/>
  <c r="G93" i="2"/>
  <c r="G94" i="2" s="1"/>
  <c r="G145" i="2" s="1"/>
  <c r="F93" i="2"/>
  <c r="F94" i="2" s="1"/>
  <c r="F145" i="2" s="1"/>
  <c r="E93" i="2"/>
  <c r="E94" i="2" s="1"/>
  <c r="E145" i="2" s="1"/>
  <c r="D93" i="2"/>
  <c r="D94" i="2" s="1"/>
  <c r="D145" i="2" s="1"/>
  <c r="K88" i="2"/>
  <c r="K89" i="2" s="1"/>
  <c r="K144" i="2" s="1"/>
  <c r="J88" i="2"/>
  <c r="J89" i="2" s="1"/>
  <c r="J144" i="2" s="1"/>
  <c r="I88" i="2"/>
  <c r="I89" i="2" s="1"/>
  <c r="I144" i="2" s="1"/>
  <c r="H88" i="2"/>
  <c r="H89" i="2" s="1"/>
  <c r="H144" i="2" s="1"/>
  <c r="G88" i="2"/>
  <c r="G89" i="2" s="1"/>
  <c r="G144" i="2" s="1"/>
  <c r="F88" i="2"/>
  <c r="F89" i="2" s="1"/>
  <c r="F144" i="2" s="1"/>
  <c r="E88" i="2"/>
  <c r="E89" i="2" s="1"/>
  <c r="E144" i="2" s="1"/>
  <c r="D88" i="2"/>
  <c r="D89" i="2" s="1"/>
  <c r="D144" i="2" s="1"/>
  <c r="K83" i="2"/>
  <c r="K84" i="2" s="1"/>
  <c r="K143" i="2" s="1"/>
  <c r="J83" i="2"/>
  <c r="J84" i="2" s="1"/>
  <c r="J143" i="2" s="1"/>
  <c r="I83" i="2"/>
  <c r="I84" i="2" s="1"/>
  <c r="I143" i="2" s="1"/>
  <c r="H83" i="2"/>
  <c r="H84" i="2" s="1"/>
  <c r="H143" i="2" s="1"/>
  <c r="G83" i="2"/>
  <c r="G84" i="2" s="1"/>
  <c r="G143" i="2" s="1"/>
  <c r="F83" i="2"/>
  <c r="F84" i="2" s="1"/>
  <c r="F143" i="2" s="1"/>
  <c r="E83" i="2"/>
  <c r="E84" i="2" s="1"/>
  <c r="E143" i="2" s="1"/>
  <c r="D83" i="2"/>
  <c r="D84" i="2" s="1"/>
  <c r="D143" i="2" s="1"/>
  <c r="K78" i="2"/>
  <c r="K79" i="2" s="1"/>
  <c r="K142" i="2" s="1"/>
  <c r="J78" i="2"/>
  <c r="J79" i="2" s="1"/>
  <c r="J142" i="2" s="1"/>
  <c r="I78" i="2"/>
  <c r="I79" i="2" s="1"/>
  <c r="I142" i="2" s="1"/>
  <c r="H78" i="2"/>
  <c r="H79" i="2" s="1"/>
  <c r="H142" i="2" s="1"/>
  <c r="G78" i="2"/>
  <c r="G79" i="2" s="1"/>
  <c r="G142" i="2" s="1"/>
  <c r="F78" i="2"/>
  <c r="F79" i="2" s="1"/>
  <c r="F142" i="2" s="1"/>
  <c r="E78" i="2"/>
  <c r="E79" i="2" s="1"/>
  <c r="E142" i="2" s="1"/>
  <c r="D78" i="2"/>
  <c r="D79" i="2" s="1"/>
  <c r="K73" i="2"/>
  <c r="K74" i="2" s="1"/>
  <c r="K141" i="2" s="1"/>
  <c r="J73" i="2"/>
  <c r="J74" i="2" s="1"/>
  <c r="J141" i="2" s="1"/>
  <c r="I73" i="2"/>
  <c r="I74" i="2" s="1"/>
  <c r="I141" i="2" s="1"/>
  <c r="H73" i="2"/>
  <c r="H74" i="2" s="1"/>
  <c r="H141" i="2" s="1"/>
  <c r="G73" i="2"/>
  <c r="G74" i="2" s="1"/>
  <c r="G141" i="2" s="1"/>
  <c r="F73" i="2"/>
  <c r="F74" i="2" s="1"/>
  <c r="F141" i="2" s="1"/>
  <c r="E73" i="2"/>
  <c r="E74" i="2" s="1"/>
  <c r="D73" i="2"/>
  <c r="D74" i="2" s="1"/>
  <c r="D141" i="2" s="1"/>
  <c r="K66" i="2"/>
  <c r="K67" i="2" s="1"/>
  <c r="K166" i="2" s="1"/>
  <c r="J66" i="2"/>
  <c r="J67" i="2" s="1"/>
  <c r="J166" i="2" s="1"/>
  <c r="I66" i="2"/>
  <c r="I67" i="2" s="1"/>
  <c r="I166" i="2" s="1"/>
  <c r="H66" i="2"/>
  <c r="H67" i="2" s="1"/>
  <c r="H166" i="2" s="1"/>
  <c r="G66" i="2"/>
  <c r="G67" i="2" s="1"/>
  <c r="G166" i="2" s="1"/>
  <c r="F66" i="2"/>
  <c r="F67" i="2" s="1"/>
  <c r="F166" i="2" s="1"/>
  <c r="E66" i="2"/>
  <c r="E67" i="2" s="1"/>
  <c r="E166" i="2" s="1"/>
  <c r="D66" i="2"/>
  <c r="D67" i="2" s="1"/>
  <c r="K62" i="2"/>
  <c r="K165" i="2" s="1"/>
  <c r="K61" i="2"/>
  <c r="J61" i="2"/>
  <c r="J62" i="2" s="1"/>
  <c r="J165" i="2" s="1"/>
  <c r="I61" i="2"/>
  <c r="I62" i="2" s="1"/>
  <c r="I165" i="2" s="1"/>
  <c r="H61" i="2"/>
  <c r="H62" i="2" s="1"/>
  <c r="H165" i="2" s="1"/>
  <c r="G61" i="2"/>
  <c r="G62" i="2" s="1"/>
  <c r="G165" i="2" s="1"/>
  <c r="F61" i="2"/>
  <c r="F62" i="2" s="1"/>
  <c r="F165" i="2" s="1"/>
  <c r="E61" i="2"/>
  <c r="E62" i="2" s="1"/>
  <c r="E165" i="2" s="1"/>
  <c r="D61" i="2"/>
  <c r="D62" i="2" s="1"/>
  <c r="D165" i="2" s="1"/>
  <c r="K56" i="2"/>
  <c r="K57" i="2" s="1"/>
  <c r="K164" i="2" s="1"/>
  <c r="J56" i="2"/>
  <c r="J57" i="2" s="1"/>
  <c r="J164" i="2" s="1"/>
  <c r="I56" i="2"/>
  <c r="I57" i="2" s="1"/>
  <c r="I164" i="2" s="1"/>
  <c r="H56" i="2"/>
  <c r="H57" i="2" s="1"/>
  <c r="H164" i="2" s="1"/>
  <c r="G56" i="2"/>
  <c r="G57" i="2" s="1"/>
  <c r="G164" i="2" s="1"/>
  <c r="F56" i="2"/>
  <c r="F57" i="2" s="1"/>
  <c r="F164" i="2" s="1"/>
  <c r="E56" i="2"/>
  <c r="E57" i="2" s="1"/>
  <c r="E164" i="2" s="1"/>
  <c r="D56" i="2"/>
  <c r="D57" i="2" s="1"/>
  <c r="D164" i="2" s="1"/>
  <c r="K51" i="2"/>
  <c r="J51" i="2"/>
  <c r="I51" i="2"/>
  <c r="H51" i="2"/>
  <c r="H52" i="2" s="1"/>
  <c r="H163" i="2" s="1"/>
  <c r="G51" i="2"/>
  <c r="G52" i="2" s="1"/>
  <c r="G163" i="2" s="1"/>
  <c r="F51" i="2"/>
  <c r="F52" i="2" s="1"/>
  <c r="F163" i="2" s="1"/>
  <c r="E51" i="2"/>
  <c r="E52" i="2" s="1"/>
  <c r="E163" i="2" s="1"/>
  <c r="D51" i="2"/>
  <c r="D52" i="2" s="1"/>
  <c r="D163" i="2" s="1"/>
  <c r="K46" i="2"/>
  <c r="K47" i="2" s="1"/>
  <c r="K162" i="2" s="1"/>
  <c r="J46" i="2"/>
  <c r="J47" i="2" s="1"/>
  <c r="J162" i="2" s="1"/>
  <c r="I46" i="2"/>
  <c r="I47" i="2" s="1"/>
  <c r="I162" i="2" s="1"/>
  <c r="H46" i="2"/>
  <c r="H47" i="2" s="1"/>
  <c r="H162" i="2" s="1"/>
  <c r="G46" i="2"/>
  <c r="G47" i="2" s="1"/>
  <c r="G162" i="2" s="1"/>
  <c r="F46" i="2"/>
  <c r="F47" i="2" s="1"/>
  <c r="F162" i="2" s="1"/>
  <c r="E46" i="2"/>
  <c r="E47" i="2" s="1"/>
  <c r="E162" i="2" s="1"/>
  <c r="D46" i="2"/>
  <c r="D47" i="2" s="1"/>
  <c r="D162" i="2" s="1"/>
  <c r="K41" i="2"/>
  <c r="K42" i="2" s="1"/>
  <c r="K161" i="2" s="1"/>
  <c r="J41" i="2"/>
  <c r="J42" i="2" s="1"/>
  <c r="J161" i="2" s="1"/>
  <c r="I41" i="2"/>
  <c r="I42" i="2" s="1"/>
  <c r="I161" i="2" s="1"/>
  <c r="H41" i="2"/>
  <c r="H42" i="2" s="1"/>
  <c r="H161" i="2" s="1"/>
  <c r="G41" i="2"/>
  <c r="G42" i="2" s="1"/>
  <c r="G161" i="2" s="1"/>
  <c r="F41" i="2"/>
  <c r="F42" i="2" s="1"/>
  <c r="F161" i="2" s="1"/>
  <c r="E41" i="2"/>
  <c r="E42" i="2" s="1"/>
  <c r="E161" i="2" s="1"/>
  <c r="D41" i="2"/>
  <c r="D42" i="2" s="1"/>
  <c r="D161" i="2" s="1"/>
  <c r="K36" i="2"/>
  <c r="K37" i="2" s="1"/>
  <c r="K160" i="2" s="1"/>
  <c r="J36" i="2"/>
  <c r="J37" i="2" s="1"/>
  <c r="J160" i="2" s="1"/>
  <c r="I36" i="2"/>
  <c r="I37" i="2" s="1"/>
  <c r="I160" i="2" s="1"/>
  <c r="H36" i="2"/>
  <c r="H37" i="2" s="1"/>
  <c r="H160" i="2" s="1"/>
  <c r="G36" i="2"/>
  <c r="G37" i="2" s="1"/>
  <c r="G160" i="2" s="1"/>
  <c r="F36" i="2"/>
  <c r="F37" i="2" s="1"/>
  <c r="F160" i="2" s="1"/>
  <c r="E36" i="2"/>
  <c r="E37" i="2" s="1"/>
  <c r="E160" i="2" s="1"/>
  <c r="D36" i="2"/>
  <c r="D37" i="2" s="1"/>
  <c r="D160" i="2" s="1"/>
  <c r="K31" i="2"/>
  <c r="K32" i="2" s="1"/>
  <c r="K159" i="2" s="1"/>
  <c r="J31" i="2"/>
  <c r="J32" i="2" s="1"/>
  <c r="J159" i="2" s="1"/>
  <c r="I31" i="2"/>
  <c r="I32" i="2" s="1"/>
  <c r="I159" i="2" s="1"/>
  <c r="H31" i="2"/>
  <c r="H32" i="2" s="1"/>
  <c r="H159" i="2" s="1"/>
  <c r="G31" i="2"/>
  <c r="G32" i="2" s="1"/>
  <c r="G159" i="2" s="1"/>
  <c r="F31" i="2"/>
  <c r="F32" i="2" s="1"/>
  <c r="F159" i="2" s="1"/>
  <c r="E31" i="2"/>
  <c r="E32" i="2" s="1"/>
  <c r="E159" i="2" s="1"/>
  <c r="D31" i="2"/>
  <c r="D32" i="2" s="1"/>
  <c r="D159" i="2" s="1"/>
  <c r="K26" i="2"/>
  <c r="K27" i="2" s="1"/>
  <c r="K158" i="2" s="1"/>
  <c r="J26" i="2"/>
  <c r="J27" i="2" s="1"/>
  <c r="J158" i="2" s="1"/>
  <c r="I26" i="2"/>
  <c r="I27" i="2" s="1"/>
  <c r="I158" i="2" s="1"/>
  <c r="H26" i="2"/>
  <c r="H27" i="2" s="1"/>
  <c r="H158" i="2" s="1"/>
  <c r="G26" i="2"/>
  <c r="G27" i="2" s="1"/>
  <c r="G158" i="2" s="1"/>
  <c r="F26" i="2"/>
  <c r="F27" i="2" s="1"/>
  <c r="F158" i="2" s="1"/>
  <c r="E26" i="2"/>
  <c r="E27" i="2" s="1"/>
  <c r="E158" i="2" s="1"/>
  <c r="D26" i="2"/>
  <c r="D27" i="2" s="1"/>
  <c r="D158" i="2" s="1"/>
  <c r="K21" i="2"/>
  <c r="K22" i="2" s="1"/>
  <c r="K157" i="2" s="1"/>
  <c r="J21" i="2"/>
  <c r="J22" i="2" s="1"/>
  <c r="J157" i="2" s="1"/>
  <c r="I21" i="2"/>
  <c r="I22" i="2" s="1"/>
  <c r="I157" i="2" s="1"/>
  <c r="H21" i="2"/>
  <c r="H22" i="2" s="1"/>
  <c r="H157" i="2" s="1"/>
  <c r="G21" i="2"/>
  <c r="G22" i="2" s="1"/>
  <c r="G157" i="2" s="1"/>
  <c r="F21" i="2"/>
  <c r="F22" i="2" s="1"/>
  <c r="F157" i="2" s="1"/>
  <c r="E21" i="2"/>
  <c r="E22" i="2" s="1"/>
  <c r="D21" i="2"/>
  <c r="D22" i="2" s="1"/>
  <c r="D157" i="2" s="1"/>
  <c r="K16" i="2"/>
  <c r="K17" i="2" s="1"/>
  <c r="K156" i="2" s="1"/>
  <c r="J16" i="2"/>
  <c r="J17" i="2" s="1"/>
  <c r="J156" i="2" s="1"/>
  <c r="I16" i="2"/>
  <c r="I17" i="2" s="1"/>
  <c r="I156" i="2" s="1"/>
  <c r="H16" i="2"/>
  <c r="H17" i="2" s="1"/>
  <c r="H156" i="2" s="1"/>
  <c r="G16" i="2"/>
  <c r="G17" i="2" s="1"/>
  <c r="G156" i="2" s="1"/>
  <c r="F16" i="2"/>
  <c r="F17" i="2" s="1"/>
  <c r="F156" i="2" s="1"/>
  <c r="E16" i="2"/>
  <c r="E17" i="2" s="1"/>
  <c r="E156" i="2" s="1"/>
  <c r="D16" i="2"/>
  <c r="D17" i="2" s="1"/>
  <c r="D156" i="2" s="1"/>
  <c r="K11" i="2"/>
  <c r="K12" i="2" s="1"/>
  <c r="K155" i="2" s="1"/>
  <c r="J11" i="2"/>
  <c r="J12" i="2" s="1"/>
  <c r="J155" i="2" s="1"/>
  <c r="I11" i="2"/>
  <c r="I12" i="2" s="1"/>
  <c r="I155" i="2" s="1"/>
  <c r="H11" i="2"/>
  <c r="H12" i="2" s="1"/>
  <c r="H155" i="2" s="1"/>
  <c r="G11" i="2"/>
  <c r="G12" i="2" s="1"/>
  <c r="G155" i="2" s="1"/>
  <c r="F11" i="2"/>
  <c r="F12" i="2" s="1"/>
  <c r="F155" i="2" s="1"/>
  <c r="E11" i="2"/>
  <c r="E12" i="2" s="1"/>
  <c r="E155" i="2" s="1"/>
  <c r="D11" i="2"/>
  <c r="D12" i="2" s="1"/>
  <c r="D155" i="2" s="1"/>
  <c r="K6" i="2"/>
  <c r="K7" i="2" s="1"/>
  <c r="K154" i="2" s="1"/>
  <c r="J6" i="2"/>
  <c r="J7" i="2" s="1"/>
  <c r="J154" i="2" s="1"/>
  <c r="I6" i="2"/>
  <c r="H6" i="2"/>
  <c r="G6" i="2"/>
  <c r="G154" i="2" s="1"/>
  <c r="E154" i="2"/>
  <c r="AC81" i="1"/>
  <c r="Q81" i="1"/>
  <c r="AC80" i="1"/>
  <c r="Q80" i="1"/>
  <c r="AC79" i="1"/>
  <c r="Q79" i="1"/>
  <c r="AC78" i="1"/>
  <c r="Q78" i="1"/>
  <c r="AC77" i="1"/>
  <c r="Q77" i="1"/>
  <c r="AC76" i="1"/>
  <c r="Q76" i="1"/>
  <c r="AC75" i="1"/>
  <c r="Q75" i="1"/>
  <c r="AC74" i="1"/>
  <c r="Q74" i="1"/>
  <c r="AQ57" i="1"/>
  <c r="AR57" i="1" s="1"/>
  <c r="AS57" i="1" s="1"/>
  <c r="AM81" i="1" s="1"/>
  <c r="AN57" i="1"/>
  <c r="AO57" i="1" s="1"/>
  <c r="AP57" i="1" s="1"/>
  <c r="AL81" i="1" s="1"/>
  <c r="AK57" i="1"/>
  <c r="AH57" i="1"/>
  <c r="AE57" i="1"/>
  <c r="AF57" i="1" s="1"/>
  <c r="AG57" i="1" s="1"/>
  <c r="AI81" i="1" s="1"/>
  <c r="AB57" i="1"/>
  <c r="AC57" i="1" s="1"/>
  <c r="AD57" i="1" s="1"/>
  <c r="AH81" i="1" s="1"/>
  <c r="Y57" i="1"/>
  <c r="V57" i="1"/>
  <c r="S57" i="1"/>
  <c r="T57" i="1" s="1"/>
  <c r="U57" i="1" s="1"/>
  <c r="AE81" i="1" s="1"/>
  <c r="P57" i="1"/>
  <c r="Q57" i="1" s="1"/>
  <c r="R57" i="1" s="1"/>
  <c r="AD81" i="1" s="1"/>
  <c r="AQ54" i="1"/>
  <c r="AR54" i="1" s="1"/>
  <c r="AS54" i="1" s="1"/>
  <c r="AM80" i="1" s="1"/>
  <c r="AN54" i="1"/>
  <c r="AK54" i="1"/>
  <c r="AH54" i="1"/>
  <c r="AI54" i="1" s="1"/>
  <c r="AJ54" i="1" s="1"/>
  <c r="AJ80" i="1" s="1"/>
  <c r="AE54" i="1"/>
  <c r="AF54" i="1" s="1"/>
  <c r="AG54" i="1" s="1"/>
  <c r="AI80" i="1" s="1"/>
  <c r="AB54" i="1"/>
  <c r="Y54" i="1"/>
  <c r="V54" i="1"/>
  <c r="W54" i="1" s="1"/>
  <c r="X54" i="1" s="1"/>
  <c r="AF80" i="1" s="1"/>
  <c r="S54" i="1"/>
  <c r="T54" i="1" s="1"/>
  <c r="U54" i="1" s="1"/>
  <c r="AE80" i="1" s="1"/>
  <c r="P54" i="1"/>
  <c r="Q54" i="1" s="1"/>
  <c r="R54" i="1" s="1"/>
  <c r="AD80" i="1" s="1"/>
  <c r="AQ51" i="1"/>
  <c r="AR51" i="1" s="1"/>
  <c r="AS51" i="1" s="1"/>
  <c r="AM79" i="1" s="1"/>
  <c r="AP51" i="1"/>
  <c r="AL79" i="1" s="1"/>
  <c r="AN51" i="1"/>
  <c r="AO51" i="1" s="1"/>
  <c r="AK51" i="1"/>
  <c r="AH51" i="1"/>
  <c r="AI51" i="1" s="1"/>
  <c r="AJ51" i="1" s="1"/>
  <c r="AJ79" i="1" s="1"/>
  <c r="AE51" i="1"/>
  <c r="AF51" i="1" s="1"/>
  <c r="AG51" i="1" s="1"/>
  <c r="AI79" i="1" s="1"/>
  <c r="AD51" i="1"/>
  <c r="AH79" i="1" s="1"/>
  <c r="AB51" i="1"/>
  <c r="AC51" i="1" s="1"/>
  <c r="V51" i="1"/>
  <c r="W51" i="1" s="1"/>
  <c r="X51" i="1" s="1"/>
  <c r="AF79" i="1" s="1"/>
  <c r="S51" i="1"/>
  <c r="T51" i="1" s="1"/>
  <c r="U51" i="1" s="1"/>
  <c r="AE79" i="1" s="1"/>
  <c r="P51" i="1"/>
  <c r="Q51" i="1" s="1"/>
  <c r="R51" i="1" s="1"/>
  <c r="AD79" i="1" s="1"/>
  <c r="H50" i="1"/>
  <c r="Y51" i="1" s="1"/>
  <c r="AS48" i="1"/>
  <c r="AM78" i="1" s="1"/>
  <c r="AQ48" i="1"/>
  <c r="AR48" i="1" s="1"/>
  <c r="AO48" i="1"/>
  <c r="AP48" i="1" s="1"/>
  <c r="AL78" i="1" s="1"/>
  <c r="AN48" i="1"/>
  <c r="AK48" i="1"/>
  <c r="AH48" i="1"/>
  <c r="AI48" i="1" s="1"/>
  <c r="AJ48" i="1" s="1"/>
  <c r="AJ78" i="1" s="1"/>
  <c r="AG48" i="1"/>
  <c r="AI78" i="1" s="1"/>
  <c r="AE48" i="1"/>
  <c r="AF48" i="1" s="1"/>
  <c r="AC48" i="1"/>
  <c r="AD48" i="1" s="1"/>
  <c r="AH78" i="1" s="1"/>
  <c r="AB48" i="1"/>
  <c r="Y48" i="1"/>
  <c r="V48" i="1"/>
  <c r="W48" i="1" s="1"/>
  <c r="X48" i="1" s="1"/>
  <c r="AF78" i="1" s="1"/>
  <c r="U48" i="1"/>
  <c r="AE78" i="1" s="1"/>
  <c r="S48" i="1"/>
  <c r="T48" i="1" s="1"/>
  <c r="Q48" i="1"/>
  <c r="R48" i="1" s="1"/>
  <c r="AD78" i="1" s="1"/>
  <c r="P48" i="1"/>
  <c r="AQ45" i="1"/>
  <c r="AR45" i="1" s="1"/>
  <c r="AS45" i="1" s="1"/>
  <c r="AM77" i="1" s="1"/>
  <c r="AN45" i="1"/>
  <c r="AO45" i="1" s="1"/>
  <c r="AP45" i="1" s="1"/>
  <c r="AL77" i="1" s="1"/>
  <c r="AK45" i="1"/>
  <c r="AI45" i="1"/>
  <c r="AJ45" i="1" s="1"/>
  <c r="AJ77" i="1" s="1"/>
  <c r="AH45" i="1"/>
  <c r="AE45" i="1"/>
  <c r="AF45" i="1" s="1"/>
  <c r="AG45" i="1" s="1"/>
  <c r="AI77" i="1" s="1"/>
  <c r="AB45" i="1"/>
  <c r="AC45" i="1" s="1"/>
  <c r="AD45" i="1" s="1"/>
  <c r="AH77" i="1" s="1"/>
  <c r="Y45" i="1"/>
  <c r="W45" i="1"/>
  <c r="X45" i="1" s="1"/>
  <c r="AF77" i="1" s="1"/>
  <c r="V45" i="1"/>
  <c r="S45" i="1"/>
  <c r="T45" i="1" s="1"/>
  <c r="U45" i="1" s="1"/>
  <c r="AE77" i="1" s="1"/>
  <c r="P45" i="1"/>
  <c r="Q45" i="1" s="1"/>
  <c r="R45" i="1" s="1"/>
  <c r="AD77" i="1" s="1"/>
  <c r="AS42" i="1"/>
  <c r="AM76" i="1" s="1"/>
  <c r="AQ42" i="1"/>
  <c r="AR42" i="1" s="1"/>
  <c r="AO42" i="1"/>
  <c r="AP42" i="1" s="1"/>
  <c r="AL76" i="1" s="1"/>
  <c r="AN42" i="1"/>
  <c r="AK42" i="1"/>
  <c r="AH42" i="1"/>
  <c r="AI42" i="1" s="1"/>
  <c r="AJ42" i="1" s="1"/>
  <c r="AJ76" i="1" s="1"/>
  <c r="AG42" i="1"/>
  <c r="AI76" i="1" s="1"/>
  <c r="AE42" i="1"/>
  <c r="AF42" i="1" s="1"/>
  <c r="AC42" i="1"/>
  <c r="AD42" i="1" s="1"/>
  <c r="AH76" i="1" s="1"/>
  <c r="AB42" i="1"/>
  <c r="Y42" i="1"/>
  <c r="Z42" i="1" s="1"/>
  <c r="AA42" i="1" s="1"/>
  <c r="AG76" i="1" s="1"/>
  <c r="V42" i="1"/>
  <c r="W42" i="1" s="1"/>
  <c r="X42" i="1" s="1"/>
  <c r="AF76" i="1" s="1"/>
  <c r="U42" i="1"/>
  <c r="AE76" i="1" s="1"/>
  <c r="S42" i="1"/>
  <c r="T42" i="1" s="1"/>
  <c r="Q42" i="1"/>
  <c r="R42" i="1" s="1"/>
  <c r="AD76" i="1" s="1"/>
  <c r="P42" i="1"/>
  <c r="AQ39" i="1"/>
  <c r="AR39" i="1" s="1"/>
  <c r="AS39" i="1" s="1"/>
  <c r="AM75" i="1" s="1"/>
  <c r="AN39" i="1"/>
  <c r="AO39" i="1" s="1"/>
  <c r="AP39" i="1" s="1"/>
  <c r="AL75" i="1" s="1"/>
  <c r="AK39" i="1"/>
  <c r="AI39" i="1"/>
  <c r="AJ39" i="1" s="1"/>
  <c r="AJ75" i="1" s="1"/>
  <c r="AH39" i="1"/>
  <c r="AE39" i="1"/>
  <c r="AF39" i="1" s="1"/>
  <c r="AG39" i="1" s="1"/>
  <c r="AI75" i="1" s="1"/>
  <c r="AB39" i="1"/>
  <c r="Y39" i="1"/>
  <c r="W39" i="1"/>
  <c r="X39" i="1" s="1"/>
  <c r="AF75" i="1" s="1"/>
  <c r="V39" i="1"/>
  <c r="S39" i="1"/>
  <c r="T39" i="1" s="1"/>
  <c r="U39" i="1" s="1"/>
  <c r="AE75" i="1" s="1"/>
  <c r="P39" i="1"/>
  <c r="AS36" i="1"/>
  <c r="AM74" i="1" s="1"/>
  <c r="AQ36" i="1"/>
  <c r="AR36" i="1" s="1"/>
  <c r="AO36" i="1"/>
  <c r="AP36" i="1" s="1"/>
  <c r="AL74" i="1" s="1"/>
  <c r="AN36" i="1"/>
  <c r="AO54" i="1" s="1"/>
  <c r="AP54" i="1" s="1"/>
  <c r="AL80" i="1" s="1"/>
  <c r="AK36" i="1"/>
  <c r="AL36" i="1" s="1"/>
  <c r="AM36" i="1" s="1"/>
  <c r="AK74" i="1" s="1"/>
  <c r="AI36" i="1"/>
  <c r="AJ36" i="1" s="1"/>
  <c r="AJ74" i="1" s="1"/>
  <c r="AH36" i="1"/>
  <c r="AI57" i="1" s="1"/>
  <c r="AJ57" i="1" s="1"/>
  <c r="AJ81" i="1" s="1"/>
  <c r="AE36" i="1"/>
  <c r="AF36" i="1" s="1"/>
  <c r="AG36" i="1" s="1"/>
  <c r="AI74" i="1" s="1"/>
  <c r="AC36" i="1"/>
  <c r="AD36" i="1" s="1"/>
  <c r="AH74" i="1" s="1"/>
  <c r="AB36" i="1"/>
  <c r="AC39" i="1" s="1"/>
  <c r="AD39" i="1" s="1"/>
  <c r="AH75" i="1" s="1"/>
  <c r="Y36" i="1"/>
  <c r="Z36" i="1" s="1"/>
  <c r="AA36" i="1" s="1"/>
  <c r="AG74" i="1" s="1"/>
  <c r="W36" i="1"/>
  <c r="X36" i="1" s="1"/>
  <c r="AF74" i="1" s="1"/>
  <c r="V36" i="1"/>
  <c r="W57" i="1" s="1"/>
  <c r="X57" i="1" s="1"/>
  <c r="AF81" i="1" s="1"/>
  <c r="U36" i="1"/>
  <c r="AE74" i="1" s="1"/>
  <c r="S36" i="1"/>
  <c r="T36" i="1" s="1"/>
  <c r="Q36" i="1"/>
  <c r="R36" i="1" s="1"/>
  <c r="AD74" i="1" s="1"/>
  <c r="P36" i="1"/>
  <c r="Q39" i="1" s="1"/>
  <c r="R39" i="1" s="1"/>
  <c r="AD75" i="1" s="1"/>
  <c r="AQ32" i="1"/>
  <c r="AN32" i="1"/>
  <c r="AK32" i="1"/>
  <c r="AH32" i="1"/>
  <c r="AE32" i="1"/>
  <c r="AB32" i="1"/>
  <c r="AC32" i="1" s="1"/>
  <c r="AD32" i="1" s="1"/>
  <c r="V81" i="1" s="1"/>
  <c r="Y32" i="1"/>
  <c r="V32" i="1"/>
  <c r="W32" i="1" s="1"/>
  <c r="X32" i="1" s="1"/>
  <c r="T81" i="1" s="1"/>
  <c r="T32" i="1"/>
  <c r="U32" i="1" s="1"/>
  <c r="S81" i="1" s="1"/>
  <c r="S32" i="1"/>
  <c r="P32" i="1"/>
  <c r="Q32" i="1" s="1"/>
  <c r="R32" i="1" s="1"/>
  <c r="R81" i="1" s="1"/>
  <c r="AQ29" i="1"/>
  <c r="AN29" i="1"/>
  <c r="AO29" i="1" s="1"/>
  <c r="AP29" i="1" s="1"/>
  <c r="Z80" i="1" s="1"/>
  <c r="AL29" i="1"/>
  <c r="AM29" i="1" s="1"/>
  <c r="Y80" i="1" s="1"/>
  <c r="AK29" i="1"/>
  <c r="AH29" i="1"/>
  <c r="AI29" i="1" s="1"/>
  <c r="AJ29" i="1" s="1"/>
  <c r="X80" i="1" s="1"/>
  <c r="AE29" i="1"/>
  <c r="AB29" i="1"/>
  <c r="AC29" i="1" s="1"/>
  <c r="AD29" i="1" s="1"/>
  <c r="V80" i="1" s="1"/>
  <c r="Z29" i="1"/>
  <c r="AA29" i="1" s="1"/>
  <c r="U80" i="1" s="1"/>
  <c r="Y29" i="1"/>
  <c r="V29" i="1"/>
  <c r="W29" i="1" s="1"/>
  <c r="X29" i="1" s="1"/>
  <c r="T80" i="1" s="1"/>
  <c r="S29" i="1"/>
  <c r="P29" i="1"/>
  <c r="Q29" i="1" s="1"/>
  <c r="R29" i="1" s="1"/>
  <c r="R80" i="1" s="1"/>
  <c r="AR26" i="1"/>
  <c r="AS26" i="1" s="1"/>
  <c r="AA79" i="1" s="1"/>
  <c r="AQ26" i="1"/>
  <c r="AN26" i="1"/>
  <c r="AO26" i="1" s="1"/>
  <c r="AP26" i="1" s="1"/>
  <c r="Z79" i="1" s="1"/>
  <c r="AK26" i="1"/>
  <c r="AH26" i="1"/>
  <c r="AI26" i="1" s="1"/>
  <c r="AJ26" i="1" s="1"/>
  <c r="X79" i="1" s="1"/>
  <c r="AF26" i="1"/>
  <c r="AG26" i="1" s="1"/>
  <c r="W79" i="1" s="1"/>
  <c r="AE26" i="1"/>
  <c r="AB26" i="1"/>
  <c r="AC26" i="1" s="1"/>
  <c r="AD26" i="1" s="1"/>
  <c r="V79" i="1" s="1"/>
  <c r="Y26" i="1"/>
  <c r="V26" i="1"/>
  <c r="W26" i="1" s="1"/>
  <c r="X26" i="1" s="1"/>
  <c r="T79" i="1" s="1"/>
  <c r="T26" i="1"/>
  <c r="U26" i="1" s="1"/>
  <c r="S79" i="1" s="1"/>
  <c r="S26" i="1"/>
  <c r="P26" i="1"/>
  <c r="Q26" i="1" s="1"/>
  <c r="R26" i="1" s="1"/>
  <c r="R79" i="1" s="1"/>
  <c r="AQ23" i="1"/>
  <c r="AN23" i="1"/>
  <c r="AO23" i="1" s="1"/>
  <c r="AP23" i="1" s="1"/>
  <c r="Z78" i="1" s="1"/>
  <c r="AL23" i="1"/>
  <c r="AM23" i="1" s="1"/>
  <c r="Y78" i="1" s="1"/>
  <c r="AK23" i="1"/>
  <c r="AH23" i="1"/>
  <c r="AI23" i="1" s="1"/>
  <c r="AJ23" i="1" s="1"/>
  <c r="X78" i="1" s="1"/>
  <c r="AE23" i="1"/>
  <c r="AB23" i="1"/>
  <c r="AC23" i="1" s="1"/>
  <c r="AD23" i="1" s="1"/>
  <c r="V78" i="1" s="1"/>
  <c r="Z23" i="1"/>
  <c r="AA23" i="1" s="1"/>
  <c r="U78" i="1" s="1"/>
  <c r="Y23" i="1"/>
  <c r="V23" i="1"/>
  <c r="W23" i="1" s="1"/>
  <c r="X23" i="1" s="1"/>
  <c r="T78" i="1" s="1"/>
  <c r="S23" i="1"/>
  <c r="P23" i="1"/>
  <c r="Q23" i="1" s="1"/>
  <c r="R23" i="1" s="1"/>
  <c r="R78" i="1" s="1"/>
  <c r="AR20" i="1"/>
  <c r="AS20" i="1" s="1"/>
  <c r="AA77" i="1" s="1"/>
  <c r="AQ20" i="1"/>
  <c r="AN20" i="1"/>
  <c r="AO20" i="1" s="1"/>
  <c r="AP20" i="1" s="1"/>
  <c r="Z77" i="1" s="1"/>
  <c r="AK20" i="1"/>
  <c r="AH20" i="1"/>
  <c r="AI20" i="1" s="1"/>
  <c r="AJ20" i="1" s="1"/>
  <c r="X77" i="1" s="1"/>
  <c r="AF20" i="1"/>
  <c r="AG20" i="1" s="1"/>
  <c r="W77" i="1" s="1"/>
  <c r="AE20" i="1"/>
  <c r="AB20" i="1"/>
  <c r="AC20" i="1" s="1"/>
  <c r="AD20" i="1" s="1"/>
  <c r="V77" i="1" s="1"/>
  <c r="Y20" i="1"/>
  <c r="V20" i="1"/>
  <c r="W20" i="1" s="1"/>
  <c r="X20" i="1" s="1"/>
  <c r="T77" i="1" s="1"/>
  <c r="T20" i="1"/>
  <c r="U20" i="1" s="1"/>
  <c r="S77" i="1" s="1"/>
  <c r="S20" i="1"/>
  <c r="P20" i="1"/>
  <c r="Q20" i="1" s="1"/>
  <c r="R20" i="1" s="1"/>
  <c r="R77" i="1" s="1"/>
  <c r="AR17" i="1"/>
  <c r="AS17" i="1" s="1"/>
  <c r="AA76" i="1" s="1"/>
  <c r="AQ17" i="1"/>
  <c r="AN17" i="1"/>
  <c r="AO17" i="1" s="1"/>
  <c r="AP17" i="1" s="1"/>
  <c r="Z76" i="1" s="1"/>
  <c r="AL17" i="1"/>
  <c r="AM17" i="1" s="1"/>
  <c r="Y76" i="1" s="1"/>
  <c r="AK17" i="1"/>
  <c r="AH17" i="1"/>
  <c r="AI17" i="1" s="1"/>
  <c r="AJ17" i="1" s="1"/>
  <c r="X76" i="1" s="1"/>
  <c r="AF17" i="1"/>
  <c r="AG17" i="1" s="1"/>
  <c r="W76" i="1" s="1"/>
  <c r="AE17" i="1"/>
  <c r="AB17" i="1"/>
  <c r="AC17" i="1" s="1"/>
  <c r="AD17" i="1" s="1"/>
  <c r="V76" i="1" s="1"/>
  <c r="Z17" i="1"/>
  <c r="AA17" i="1" s="1"/>
  <c r="U76" i="1" s="1"/>
  <c r="Y17" i="1"/>
  <c r="V17" i="1"/>
  <c r="W17" i="1" s="1"/>
  <c r="X17" i="1" s="1"/>
  <c r="T76" i="1" s="1"/>
  <c r="T17" i="1"/>
  <c r="U17" i="1" s="1"/>
  <c r="S76" i="1" s="1"/>
  <c r="S17" i="1"/>
  <c r="P17" i="1"/>
  <c r="Q17" i="1" s="1"/>
  <c r="R17" i="1" s="1"/>
  <c r="R76" i="1" s="1"/>
  <c r="AR14" i="1"/>
  <c r="AS14" i="1" s="1"/>
  <c r="AA75" i="1" s="1"/>
  <c r="AQ14" i="1"/>
  <c r="AN14" i="1"/>
  <c r="AO14" i="1" s="1"/>
  <c r="AP14" i="1" s="1"/>
  <c r="Z75" i="1" s="1"/>
  <c r="AL14" i="1"/>
  <c r="AM14" i="1" s="1"/>
  <c r="Y75" i="1" s="1"/>
  <c r="AK14" i="1"/>
  <c r="AH14" i="1"/>
  <c r="AI14" i="1" s="1"/>
  <c r="AJ14" i="1" s="1"/>
  <c r="X75" i="1" s="1"/>
  <c r="AF14" i="1"/>
  <c r="AG14" i="1" s="1"/>
  <c r="W75" i="1" s="1"/>
  <c r="AE14" i="1"/>
  <c r="AB14" i="1"/>
  <c r="AC14" i="1" s="1"/>
  <c r="AD14" i="1" s="1"/>
  <c r="V75" i="1" s="1"/>
  <c r="Z14" i="1"/>
  <c r="AA14" i="1" s="1"/>
  <c r="U75" i="1" s="1"/>
  <c r="Y14" i="1"/>
  <c r="V14" i="1"/>
  <c r="W14" i="1" s="1"/>
  <c r="X14" i="1" s="1"/>
  <c r="T75" i="1" s="1"/>
  <c r="T14" i="1"/>
  <c r="U14" i="1" s="1"/>
  <c r="S75" i="1" s="1"/>
  <c r="S14" i="1"/>
  <c r="P14" i="1"/>
  <c r="Q14" i="1" s="1"/>
  <c r="R14" i="1" s="1"/>
  <c r="R75" i="1" s="1"/>
  <c r="AR11" i="1"/>
  <c r="AS11" i="1" s="1"/>
  <c r="AA74" i="1" s="1"/>
  <c r="AQ11" i="1"/>
  <c r="AR29" i="1" s="1"/>
  <c r="AS29" i="1" s="1"/>
  <c r="AA80" i="1" s="1"/>
  <c r="AN11" i="1"/>
  <c r="AO11" i="1" s="1"/>
  <c r="AP11" i="1" s="1"/>
  <c r="Z74" i="1" s="1"/>
  <c r="AL11" i="1"/>
  <c r="AM11" i="1" s="1"/>
  <c r="Y74" i="1" s="1"/>
  <c r="AK11" i="1"/>
  <c r="AL26" i="1" s="1"/>
  <c r="AM26" i="1" s="1"/>
  <c r="Y79" i="1" s="1"/>
  <c r="AH11" i="1"/>
  <c r="AI32" i="1" s="1"/>
  <c r="AJ32" i="1" s="1"/>
  <c r="X81" i="1" s="1"/>
  <c r="AF11" i="1"/>
  <c r="AG11" i="1" s="1"/>
  <c r="W74" i="1" s="1"/>
  <c r="AE11" i="1"/>
  <c r="AF29" i="1" s="1"/>
  <c r="AG29" i="1" s="1"/>
  <c r="W80" i="1" s="1"/>
  <c r="AB11" i="1"/>
  <c r="AC11" i="1" s="1"/>
  <c r="AD11" i="1" s="1"/>
  <c r="V74" i="1" s="1"/>
  <c r="Z11" i="1"/>
  <c r="AA11" i="1" s="1"/>
  <c r="U74" i="1" s="1"/>
  <c r="Y11" i="1"/>
  <c r="Z32" i="1" s="1"/>
  <c r="AA32" i="1" s="1"/>
  <c r="U81" i="1" s="1"/>
  <c r="V11" i="1"/>
  <c r="W11" i="1" s="1"/>
  <c r="X11" i="1" s="1"/>
  <c r="T74" i="1" s="1"/>
  <c r="T11" i="1"/>
  <c r="U11" i="1" s="1"/>
  <c r="S74" i="1" s="1"/>
  <c r="S11" i="1"/>
  <c r="T29" i="1" s="1"/>
  <c r="U29" i="1" s="1"/>
  <c r="S80" i="1" s="1"/>
  <c r="P11" i="1"/>
  <c r="Q11" i="1" s="1"/>
  <c r="R11" i="1" s="1"/>
  <c r="R74" i="1" s="1"/>
  <c r="I154" i="2" l="1"/>
  <c r="H154" i="2"/>
  <c r="F154" i="2"/>
  <c r="J52" i="2"/>
  <c r="J163" i="2" s="1"/>
  <c r="I52" i="2"/>
  <c r="I163" i="2" s="1"/>
  <c r="K52" i="2"/>
  <c r="K163" i="2" s="1"/>
  <c r="AL48" i="1"/>
  <c r="AM48" i="1" s="1"/>
  <c r="AK78" i="1" s="1"/>
  <c r="AL51" i="1"/>
  <c r="AM51" i="1" s="1"/>
  <c r="AK79" i="1" s="1"/>
  <c r="AI11" i="1"/>
  <c r="AJ11" i="1" s="1"/>
  <c r="X74" i="1" s="1"/>
  <c r="AO32" i="1"/>
  <c r="AP32" i="1" s="1"/>
  <c r="Z81" i="1" s="1"/>
  <c r="Z39" i="1"/>
  <c r="AA39" i="1" s="1"/>
  <c r="AG75" i="1" s="1"/>
  <c r="AL45" i="1"/>
  <c r="AM45" i="1" s="1"/>
  <c r="AK77" i="1" s="1"/>
  <c r="Z57" i="1"/>
  <c r="AA57" i="1" s="1"/>
  <c r="AG81" i="1" s="1"/>
  <c r="AL57" i="1"/>
  <c r="AM57" i="1" s="1"/>
  <c r="AK81" i="1" s="1"/>
  <c r="Z20" i="1"/>
  <c r="AA20" i="1" s="1"/>
  <c r="U77" i="1" s="1"/>
  <c r="AL20" i="1"/>
  <c r="AM20" i="1" s="1"/>
  <c r="Y77" i="1" s="1"/>
  <c r="T23" i="1"/>
  <c r="U23" i="1" s="1"/>
  <c r="S78" i="1" s="1"/>
  <c r="AF23" i="1"/>
  <c r="AG23" i="1" s="1"/>
  <c r="W78" i="1" s="1"/>
  <c r="AR23" i="1"/>
  <c r="AS23" i="1" s="1"/>
  <c r="AA78" i="1" s="1"/>
  <c r="Z26" i="1"/>
  <c r="AA26" i="1" s="1"/>
  <c r="U79" i="1" s="1"/>
  <c r="AF32" i="1"/>
  <c r="AG32" i="1" s="1"/>
  <c r="W81" i="1" s="1"/>
  <c r="AL32" i="1"/>
  <c r="AM32" i="1" s="1"/>
  <c r="Y81" i="1" s="1"/>
  <c r="AR32" i="1"/>
  <c r="AS32" i="1" s="1"/>
  <c r="AA81" i="1" s="1"/>
  <c r="AL42" i="1"/>
  <c r="AM42" i="1" s="1"/>
  <c r="AK76" i="1" s="1"/>
  <c r="Z48" i="1"/>
  <c r="AA48" i="1" s="1"/>
  <c r="AG78" i="1" s="1"/>
  <c r="Z51" i="1"/>
  <c r="AA51" i="1" s="1"/>
  <c r="AG79" i="1" s="1"/>
  <c r="AL39" i="1"/>
  <c r="AM39" i="1" s="1"/>
  <c r="AK75" i="1" s="1"/>
  <c r="Z45" i="1"/>
  <c r="AA45" i="1" s="1"/>
  <c r="AG77" i="1" s="1"/>
  <c r="Z54" i="1"/>
  <c r="AA54" i="1" s="1"/>
  <c r="AG80" i="1" s="1"/>
  <c r="AL54" i="1"/>
  <c r="AM54" i="1" s="1"/>
  <c r="AK80" i="1" s="1"/>
  <c r="AC54" i="1"/>
  <c r="AD54" i="1" s="1"/>
  <c r="AH80" i="1" s="1"/>
</calcChain>
</file>

<file path=xl/sharedStrings.xml><?xml version="1.0" encoding="utf-8"?>
<sst xmlns="http://schemas.openxmlformats.org/spreadsheetml/2006/main" count="413" uniqueCount="65">
  <si>
    <t>Study:</t>
  </si>
  <si>
    <t>Phytohormones in Populus plants</t>
  </si>
  <si>
    <t>Material:</t>
  </si>
  <si>
    <t>freshly freezed plant material, 48 samples</t>
  </si>
  <si>
    <t>Analysis:</t>
  </si>
  <si>
    <t>SPE and LCMS-MRM</t>
  </si>
  <si>
    <t>For</t>
  </si>
  <si>
    <t>Gabor Galiba</t>
  </si>
  <si>
    <t>Sample No</t>
  </si>
  <si>
    <t>gFW</t>
  </si>
  <si>
    <t>days</t>
  </si>
  <si>
    <t>ABA</t>
  </si>
  <si>
    <t>PA</t>
  </si>
  <si>
    <t>IAA</t>
  </si>
  <si>
    <t>IAA-Asp</t>
  </si>
  <si>
    <t>OxIAA</t>
  </si>
  <si>
    <t>PAA</t>
  </si>
  <si>
    <t>IAM</t>
  </si>
  <si>
    <t>SA</t>
  </si>
  <si>
    <t>BzA</t>
  </si>
  <si>
    <t>JA</t>
  </si>
  <si>
    <t>OKANESE</t>
  </si>
  <si>
    <t>pmol/gFW</t>
  </si>
  <si>
    <t>0/O/</t>
  </si>
  <si>
    <t>1/O</t>
  </si>
  <si>
    <t>2/O</t>
  </si>
  <si>
    <t>3/O</t>
  </si>
  <si>
    <t>4/O</t>
  </si>
  <si>
    <t>5/O</t>
  </si>
  <si>
    <t>6/O</t>
  </si>
  <si>
    <t>7/O</t>
  </si>
  <si>
    <t>WALKER</t>
  </si>
  <si>
    <t>Okanese</t>
  </si>
  <si>
    <t>Walker</t>
  </si>
  <si>
    <t>active</t>
  </si>
  <si>
    <t>tZ (trans-zeatin)</t>
  </si>
  <si>
    <t>iP (isopentenyl adenine)</t>
  </si>
  <si>
    <t>cZ (cis-zeatin)</t>
  </si>
  <si>
    <t>ribozids</t>
  </si>
  <si>
    <t>tZR (trans-zeatin riboside)</t>
  </si>
  <si>
    <t>iPR (isopentenyl adenosine)</t>
  </si>
  <si>
    <t>cZR (cis-zeatin riboside)</t>
  </si>
  <si>
    <t>O-glucosides</t>
  </si>
  <si>
    <t>DZROG (dihydrozeatin riboside -O-glucoside)</t>
  </si>
  <si>
    <t>cZOG (cis-zeatin-O-glucoside)</t>
  </si>
  <si>
    <t>cZROG (cis-zeatin riboside -O-glucoside)</t>
  </si>
  <si>
    <t>7Gs</t>
  </si>
  <si>
    <t>iP7G (isopentenyl adenine-7-glucoside)</t>
  </si>
  <si>
    <t>cZ7G (cis-zeatin-7-glucoside)</t>
  </si>
  <si>
    <t>iPRMP (isopentenyl adenosine monophosphate)</t>
  </si>
  <si>
    <t>etilen</t>
  </si>
  <si>
    <t>ACC (1-aminocyclopropane-1-carboxylic acid)</t>
  </si>
  <si>
    <t>Oszlop1</t>
  </si>
  <si>
    <t>Oszlop2</t>
  </si>
  <si>
    <t>Oszlop3</t>
  </si>
  <si>
    <t>Oszlop4</t>
  </si>
  <si>
    <t>Oszlop5</t>
  </si>
  <si>
    <t>Oszlop6</t>
  </si>
  <si>
    <t>Oszlop7</t>
  </si>
  <si>
    <t>Oszlop8</t>
  </si>
  <si>
    <t>Oszlop9</t>
  </si>
  <si>
    <t>Oszlop10</t>
  </si>
  <si>
    <t>Oszlop11</t>
  </si>
  <si>
    <t>actives</t>
  </si>
  <si>
    <t>ribozides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</si>
</sst>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/yyyy;@"/>
    <numFmt numFmtId="165" formatCode="0.0"/>
    <numFmt numFmtId="166" formatCode="0.0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8"/>
      <color theme="1"/>
      <name val="Calibri"/>
      <family val="2"/>
      <scheme val="minor"/>
    </font>
    <font>
      <b/>
      <sz val="8"/>
      <color rgb="FFFFFF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10"/>
      <name val="Arial"/>
      <family val="2"/>
      <charset val="238"/>
    </font>
    <font>
      <sz val="8"/>
      <color theme="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8"/>
      <color rgb="FF00B05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/>
      <top/>
      <bottom style="thick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1" fontId="5" fillId="0" borderId="0"/>
    <xf numFmtId="1" fontId="12" fillId="0" borderId="0"/>
  </cellStyleXfs>
  <cellXfs count="63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164" fontId="5" fillId="0" borderId="0" xfId="1" applyNumberFormat="1"/>
    <xf numFmtId="1" fontId="5" fillId="0" borderId="0" xfId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center"/>
    </xf>
    <xf numFmtId="1" fontId="8" fillId="0" borderId="0" xfId="0" applyNumberFormat="1" applyFont="1"/>
    <xf numFmtId="1" fontId="4" fillId="0" borderId="0" xfId="0" applyNumberFormat="1" applyFont="1"/>
    <xf numFmtId="0" fontId="9" fillId="0" borderId="0" xfId="0" applyFont="1"/>
    <xf numFmtId="0" fontId="10" fillId="0" borderId="0" xfId="0" applyFont="1"/>
    <xf numFmtId="1" fontId="11" fillId="0" borderId="0" xfId="0" applyNumberFormat="1" applyFont="1"/>
    <xf numFmtId="2" fontId="8" fillId="0" borderId="0" xfId="0" applyNumberFormat="1" applyFont="1"/>
    <xf numFmtId="2" fontId="0" fillId="0" borderId="0" xfId="0" applyNumberFormat="1"/>
    <xf numFmtId="2" fontId="3" fillId="0" borderId="0" xfId="0" applyNumberFormat="1" applyFont="1"/>
    <xf numFmtId="0" fontId="13" fillId="0" borderId="0" xfId="0" applyFont="1"/>
    <xf numFmtId="2" fontId="14" fillId="0" borderId="0" xfId="0" applyNumberFormat="1" applyFont="1"/>
    <xf numFmtId="165" fontId="8" fillId="0" borderId="0" xfId="0" applyNumberFormat="1" applyFont="1"/>
    <xf numFmtId="2" fontId="15" fillId="0" borderId="0" xfId="0" applyNumberFormat="1" applyFont="1"/>
    <xf numFmtId="2" fontId="16" fillId="0" borderId="0" xfId="0" applyNumberFormat="1" applyFont="1"/>
    <xf numFmtId="0" fontId="2" fillId="0" borderId="0" xfId="0" applyFont="1"/>
    <xf numFmtId="2" fontId="6" fillId="0" borderId="0" xfId="0" applyNumberFormat="1" applyFont="1"/>
    <xf numFmtId="166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/>
    <xf numFmtId="2" fontId="2" fillId="2" borderId="0" xfId="0" applyNumberFormat="1" applyFont="1" applyFill="1"/>
    <xf numFmtId="1" fontId="0" fillId="0" borderId="0" xfId="0" applyNumberFormat="1"/>
    <xf numFmtId="0" fontId="18" fillId="0" borderId="0" xfId="0" applyFont="1"/>
    <xf numFmtId="2" fontId="18" fillId="0" borderId="0" xfId="0" applyNumberFormat="1" applyFont="1"/>
    <xf numFmtId="1" fontId="9" fillId="0" borderId="0" xfId="0" applyNumberFormat="1" applyFont="1"/>
    <xf numFmtId="0" fontId="0" fillId="0" borderId="0" xfId="0" applyAlignment="1">
      <alignment horizontal="right"/>
    </xf>
    <xf numFmtId="165" fontId="18" fillId="0" borderId="0" xfId="0" applyNumberFormat="1" applyFont="1"/>
    <xf numFmtId="0" fontId="19" fillId="3" borderId="1" xfId="0" applyFont="1" applyFill="1" applyBorder="1" applyAlignment="1">
      <alignment horizontal="right"/>
    </xf>
    <xf numFmtId="0" fontId="19" fillId="3" borderId="2" xfId="0" applyFont="1" applyFill="1" applyBorder="1" applyAlignment="1">
      <alignment horizontal="right"/>
    </xf>
    <xf numFmtId="0" fontId="19" fillId="3" borderId="2" xfId="0" applyFont="1" applyFill="1" applyBorder="1"/>
    <xf numFmtId="165" fontId="17" fillId="3" borderId="2" xfId="0" applyNumberFormat="1" applyFont="1" applyFill="1" applyBorder="1"/>
    <xf numFmtId="165" fontId="17" fillId="3" borderId="3" xfId="0" applyNumberFormat="1" applyFont="1" applyFill="1" applyBorder="1"/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0" fontId="0" fillId="4" borderId="5" xfId="0" applyFill="1" applyBorder="1"/>
    <xf numFmtId="165" fontId="18" fillId="4" borderId="5" xfId="0" applyNumberFormat="1" applyFont="1" applyFill="1" applyBorder="1"/>
    <xf numFmtId="165" fontId="18" fillId="4" borderId="6" xfId="0" applyNumberFormat="1" applyFont="1" applyFill="1" applyBorder="1"/>
    <xf numFmtId="0" fontId="0" fillId="5" borderId="4" xfId="0" applyFill="1" applyBorder="1" applyAlignment="1">
      <alignment horizontal="right"/>
    </xf>
    <xf numFmtId="0" fontId="0" fillId="5" borderId="5" xfId="0" applyFill="1" applyBorder="1" applyAlignment="1">
      <alignment horizontal="right"/>
    </xf>
    <xf numFmtId="0" fontId="0" fillId="5" borderId="5" xfId="0" applyFill="1" applyBorder="1"/>
    <xf numFmtId="165" fontId="18" fillId="5" borderId="5" xfId="0" applyNumberFormat="1" applyFont="1" applyFill="1" applyBorder="1"/>
    <xf numFmtId="165" fontId="18" fillId="5" borderId="6" xfId="0" applyNumberFormat="1" applyFont="1" applyFill="1" applyBorder="1"/>
    <xf numFmtId="0" fontId="0" fillId="4" borderId="7" xfId="0" applyFill="1" applyBorder="1" applyAlignment="1">
      <alignment horizontal="right"/>
    </xf>
    <xf numFmtId="0" fontId="0" fillId="4" borderId="8" xfId="0" applyFill="1" applyBorder="1" applyAlignment="1">
      <alignment horizontal="right"/>
    </xf>
    <xf numFmtId="0" fontId="0" fillId="4" borderId="8" xfId="0" applyFill="1" applyBorder="1"/>
    <xf numFmtId="165" fontId="18" fillId="4" borderId="8" xfId="0" applyNumberFormat="1" applyFont="1" applyFill="1" applyBorder="1"/>
    <xf numFmtId="165" fontId="18" fillId="4" borderId="9" xfId="0" applyNumberFormat="1" applyFont="1" applyFill="1" applyBorder="1"/>
    <xf numFmtId="2" fontId="20" fillId="0" borderId="0" xfId="0" applyNumberFormat="1" applyFont="1"/>
    <xf numFmtId="0" fontId="20" fillId="0" borderId="0" xfId="0" applyFont="1"/>
    <xf numFmtId="2" fontId="17" fillId="0" borderId="0" xfId="0" applyNumberFormat="1" applyFont="1" applyFill="1"/>
    <xf numFmtId="0" fontId="17" fillId="0" borderId="0" xfId="0" applyFont="1" applyFill="1"/>
    <xf numFmtId="0" fontId="20" fillId="0" borderId="0" xfId="0" applyFont="1" applyFill="1"/>
    <xf numFmtId="2" fontId="12" fillId="0" borderId="0" xfId="2" applyNumberFormat="1" applyFont="1" applyFill="1" applyAlignment="1">
      <alignment horizontal="right"/>
    </xf>
    <xf numFmtId="2" fontId="20" fillId="0" borderId="0" xfId="0" applyNumberFormat="1" applyFont="1" applyFill="1"/>
    <xf numFmtId="2" fontId="18" fillId="0" borderId="0" xfId="0" applyNumberFormat="1" applyFont="1" applyFill="1"/>
  </cellXfs>
  <cellStyles count="3">
    <cellStyle name="Normál" xfId="0" builtinId="0"/>
    <cellStyle name="Normal 2" xfId="1" xr:uid="{D7141737-AD5C-40E6-8CB7-C38FA3F011A9}"/>
    <cellStyle name="Normal 2 2" xfId="2" xr:uid="{C9C24437-10BC-45B4-BD8A-452EBD8F4087}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5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5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5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5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5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5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5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5" formatCode="0.0"/>
    </dxf>
    <dxf>
      <fill>
        <patternFill patternType="none">
          <fgColor indexed="64"/>
          <bgColor indexed="65"/>
        </patternFill>
      </fill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5" formatCode="0.0"/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C290FD2-8020-4A76-9B41-4CEA336056A2}" name="Táblázat2" displayName="Táblázat2" ref="A140:K166" totalsRowShown="0" headerRowDxfId="12" dataDxfId="11">
  <autoFilter ref="A140:K166" xr:uid="{00000000-0009-0000-0100-000002000000}"/>
  <tableColumns count="11">
    <tableColumn id="1" xr3:uid="{C089989F-9CC1-4044-B946-3C5E62CFE2CF}" name="Oszlop1" dataDxfId="10"/>
    <tableColumn id="2" xr3:uid="{1E9254C8-033C-4857-AC44-87C3F4911E8D}" name="Oszlop2" dataDxfId="9"/>
    <tableColumn id="3" xr3:uid="{6441BE5A-7D88-478E-B0BC-7962845AA0DA}" name="Oszlop3" dataDxfId="8"/>
    <tableColumn id="4" xr3:uid="{CC54F83F-6A40-4557-8670-BB8657698AC5}" name="Oszlop4" dataDxfId="7"/>
    <tableColumn id="5" xr3:uid="{F24DA8A1-B4AC-43CF-9C9C-4280678E984D}" name="Oszlop5" dataDxfId="6"/>
    <tableColumn id="6" xr3:uid="{D8C85FC3-3CAE-4B30-AB02-C72C75E84546}" name="Oszlop6" dataDxfId="5"/>
    <tableColumn id="7" xr3:uid="{DB953834-BA0F-496B-AA65-9B79ACB249B0}" name="Oszlop7" dataDxfId="4"/>
    <tableColumn id="8" xr3:uid="{11ECFCA5-02A9-4579-847D-6C069D9413ED}" name="Oszlop8" dataDxfId="3"/>
    <tableColumn id="9" xr3:uid="{B7D722F2-A8AE-4262-8527-C057216BF58A}" name="Oszlop9" dataDxfId="2"/>
    <tableColumn id="10" xr3:uid="{1F9EF368-CCAD-4263-AC56-F007C14A912A}" name="Oszlop10" dataDxfId="1"/>
    <tableColumn id="11" xr3:uid="{475C5926-2273-46C6-B336-C55CF8239FF1}" name="Oszlop11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5E790F-EF0F-4256-B436-5EF932A289A9}">
  <dimension ref="A1:BO81"/>
  <sheetViews>
    <sheetView topLeftCell="N49" zoomScale="90" zoomScaleNormal="90" zoomScalePageLayoutView="40" workbookViewId="0">
      <selection activeCell="A8" sqref="A8:O57"/>
    </sheetView>
  </sheetViews>
  <sheetFormatPr defaultColWidth="8.7109375" defaultRowHeight="15" x14ac:dyDescent="0.25"/>
  <cols>
    <col min="1" max="1" width="10.5703125" customWidth="1"/>
    <col min="2" max="2" width="12.7109375" customWidth="1"/>
    <col min="3" max="3" width="10.85546875" customWidth="1"/>
    <col min="4" max="4" width="9.85546875" customWidth="1"/>
    <col min="5" max="5" width="10.28515625" customWidth="1"/>
    <col min="6" max="6" width="9.5703125" bestFit="1" customWidth="1"/>
    <col min="7" max="8" width="9.42578125" bestFit="1" customWidth="1"/>
    <col min="9" max="10" width="9.28515625" bestFit="1" customWidth="1"/>
    <col min="11" max="11" width="10.5703125" bestFit="1" customWidth="1"/>
    <col min="12" max="13" width="9.28515625" bestFit="1" customWidth="1"/>
    <col min="16" max="47" width="6.85546875" style="1" customWidth="1"/>
    <col min="48" max="55" width="8.85546875" style="4" bestFit="1" customWidth="1"/>
    <col min="56" max="56" width="10" style="4" bestFit="1" customWidth="1"/>
    <col min="57" max="57" width="8.85546875" style="4" bestFit="1" customWidth="1"/>
    <col min="58" max="58" width="8.7109375" style="4"/>
    <col min="59" max="67" width="8.85546875" style="4" bestFit="1" customWidth="1"/>
    <col min="68" max="69" width="8.85546875" bestFit="1" customWidth="1"/>
  </cols>
  <sheetData>
    <row r="1" spans="1:67" x14ac:dyDescent="0.25">
      <c r="B1" t="s">
        <v>0</v>
      </c>
      <c r="C1" t="s">
        <v>1</v>
      </c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3"/>
      <c r="AL1" s="3"/>
    </row>
    <row r="2" spans="1:67" x14ac:dyDescent="0.25">
      <c r="B2" s="5" t="s">
        <v>2</v>
      </c>
      <c r="C2" s="6" t="s">
        <v>3</v>
      </c>
      <c r="D2" s="6"/>
      <c r="R2" s="7"/>
      <c r="S2" s="7"/>
      <c r="T2" s="7"/>
    </row>
    <row r="3" spans="1:67" x14ac:dyDescent="0.25">
      <c r="B3" s="6" t="s">
        <v>4</v>
      </c>
      <c r="C3" s="6" t="s">
        <v>5</v>
      </c>
      <c r="D3" s="6"/>
      <c r="U3" s="8"/>
      <c r="V3" s="8"/>
      <c r="W3" s="8"/>
      <c r="X3" s="9"/>
      <c r="Y3" s="9"/>
      <c r="Z3" s="9"/>
    </row>
    <row r="4" spans="1:67" x14ac:dyDescent="0.25">
      <c r="B4" s="6" t="s">
        <v>6</v>
      </c>
      <c r="C4" s="6" t="s">
        <v>7</v>
      </c>
      <c r="D4" s="6"/>
      <c r="AA4" s="7"/>
      <c r="AB4" s="7"/>
      <c r="AC4" s="7"/>
      <c r="AD4" s="7"/>
      <c r="AE4" s="7"/>
      <c r="AF4" s="7"/>
      <c r="AG4" s="7"/>
      <c r="AH4" s="7"/>
      <c r="AI4" s="7"/>
      <c r="BG4" s="10"/>
      <c r="BH4" s="11"/>
      <c r="BI4" s="11"/>
      <c r="BJ4" s="11"/>
      <c r="BK4" s="10"/>
      <c r="BO4" s="10"/>
    </row>
    <row r="5" spans="1:67" x14ac:dyDescent="0.25">
      <c r="BG5" s="10"/>
      <c r="BH5" s="11"/>
      <c r="BI5" s="11"/>
      <c r="BJ5" s="11"/>
      <c r="BK5" s="10"/>
      <c r="BO5" s="10"/>
    </row>
    <row r="6" spans="1:67" ht="15" customHeight="1" x14ac:dyDescent="0.25">
      <c r="E6" s="12"/>
      <c r="F6" s="12"/>
      <c r="H6" s="12"/>
      <c r="I6" s="12"/>
      <c r="J6" s="12"/>
      <c r="K6" s="12"/>
      <c r="L6" s="12"/>
      <c r="M6" s="12"/>
      <c r="AV6" s="13"/>
      <c r="AW6" s="13"/>
      <c r="AX6" s="13"/>
      <c r="AY6" s="13"/>
      <c r="AZ6" s="13"/>
      <c r="BA6" s="13"/>
      <c r="BB6" s="13"/>
      <c r="BC6" s="13"/>
      <c r="BD6" s="13"/>
      <c r="BE6" s="13"/>
      <c r="BG6" s="10"/>
      <c r="BH6" s="11"/>
      <c r="BI6" s="11"/>
      <c r="BJ6" s="11"/>
      <c r="BK6" s="10"/>
      <c r="BO6" s="10"/>
    </row>
    <row r="7" spans="1:67" x14ac:dyDescent="0.25">
      <c r="B7" t="s">
        <v>8</v>
      </c>
      <c r="C7" t="s">
        <v>9</v>
      </c>
      <c r="D7" t="s">
        <v>10</v>
      </c>
      <c r="E7" t="s">
        <v>11</v>
      </c>
      <c r="F7" t="s">
        <v>12</v>
      </c>
      <c r="G7" t="s">
        <v>13</v>
      </c>
      <c r="H7" t="s">
        <v>14</v>
      </c>
      <c r="I7" t="s">
        <v>15</v>
      </c>
      <c r="J7" t="s">
        <v>16</v>
      </c>
      <c r="K7" t="s">
        <v>17</v>
      </c>
      <c r="L7" t="s">
        <v>18</v>
      </c>
      <c r="M7" t="s">
        <v>19</v>
      </c>
      <c r="N7" t="s">
        <v>20</v>
      </c>
      <c r="P7" s="2" t="s">
        <v>11</v>
      </c>
      <c r="Q7" s="2"/>
      <c r="R7" s="2"/>
      <c r="S7" s="2" t="s">
        <v>12</v>
      </c>
      <c r="T7" s="2"/>
      <c r="U7" s="2"/>
      <c r="V7" s="2" t="s">
        <v>13</v>
      </c>
      <c r="W7" s="2"/>
      <c r="X7" s="2"/>
      <c r="Y7" s="2" t="s">
        <v>14</v>
      </c>
      <c r="Z7" s="2"/>
      <c r="AA7" s="2"/>
      <c r="AB7" s="2" t="s">
        <v>15</v>
      </c>
      <c r="AC7" s="2"/>
      <c r="AD7" s="2"/>
      <c r="AE7" s="2" t="s">
        <v>16</v>
      </c>
      <c r="AF7" s="2"/>
      <c r="AG7" s="2"/>
      <c r="AH7" s="2" t="s">
        <v>17</v>
      </c>
      <c r="AI7" s="2"/>
      <c r="AJ7" s="2"/>
      <c r="AK7" s="2" t="s">
        <v>18</v>
      </c>
      <c r="AL7" s="2"/>
      <c r="AM7" s="2"/>
      <c r="AN7" s="2" t="s">
        <v>19</v>
      </c>
      <c r="AO7" s="2"/>
      <c r="AP7" s="2"/>
      <c r="AQ7" s="2" t="s">
        <v>20</v>
      </c>
      <c r="AR7" s="2"/>
      <c r="AS7" s="2"/>
      <c r="BG7" s="10"/>
      <c r="BH7" s="11"/>
      <c r="BI7" s="11"/>
      <c r="BJ7" s="11"/>
      <c r="BK7" s="10"/>
      <c r="BO7" s="10"/>
    </row>
    <row r="8" spans="1:67" x14ac:dyDescent="0.25">
      <c r="A8" s="58" t="s">
        <v>21</v>
      </c>
      <c r="B8" s="59"/>
      <c r="C8" s="59"/>
      <c r="D8" s="59"/>
      <c r="E8" s="59" t="s">
        <v>22</v>
      </c>
      <c r="F8" s="59"/>
      <c r="G8" s="59"/>
      <c r="H8" s="59"/>
      <c r="I8" s="59"/>
      <c r="J8" s="59"/>
      <c r="K8" s="59"/>
      <c r="L8" s="59"/>
      <c r="M8" s="59"/>
      <c r="N8" s="59"/>
      <c r="O8" s="59"/>
      <c r="AU8" s="14"/>
      <c r="AV8" s="15"/>
      <c r="AW8" s="15"/>
      <c r="AX8" s="15"/>
      <c r="AY8" s="15"/>
      <c r="AZ8" s="15"/>
      <c r="BA8" s="15"/>
      <c r="BB8" s="15"/>
      <c r="BC8" s="15"/>
      <c r="BD8" s="15"/>
      <c r="BE8" s="15"/>
      <c r="BG8" s="10"/>
      <c r="BH8" s="11"/>
      <c r="BI8" s="11"/>
      <c r="BJ8" s="11"/>
      <c r="BK8" s="10"/>
      <c r="BO8" s="10"/>
    </row>
    <row r="9" spans="1:67" x14ac:dyDescent="0.25">
      <c r="A9" s="59" t="s">
        <v>23</v>
      </c>
      <c r="B9" s="59">
        <v>1</v>
      </c>
      <c r="C9" s="60">
        <v>0.13</v>
      </c>
      <c r="D9" s="59">
        <v>0</v>
      </c>
      <c r="E9" s="61">
        <v>290.58654616882029</v>
      </c>
      <c r="F9" s="61">
        <v>908.58126776919073</v>
      </c>
      <c r="G9" s="61">
        <v>33.438447752963881</v>
      </c>
      <c r="H9" s="61">
        <v>30.308177626789611</v>
      </c>
      <c r="I9" s="61">
        <v>50.976030917239001</v>
      </c>
      <c r="J9" s="61">
        <v>511.85693466799455</v>
      </c>
      <c r="K9" s="61">
        <v>3235.3589905772101</v>
      </c>
      <c r="L9" s="61">
        <v>571.07191801227395</v>
      </c>
      <c r="M9" s="61">
        <v>3963.3305762338023</v>
      </c>
      <c r="N9" s="61">
        <v>149.68009306383601</v>
      </c>
      <c r="O9" s="61"/>
      <c r="Q9" s="17"/>
      <c r="R9" s="17"/>
      <c r="T9" s="17"/>
      <c r="U9" s="17"/>
      <c r="W9" s="17"/>
      <c r="X9" s="17"/>
      <c r="Z9" s="17"/>
      <c r="AA9" s="17"/>
      <c r="AC9" s="17"/>
      <c r="AD9" s="17"/>
      <c r="AF9" s="17"/>
      <c r="AG9" s="17"/>
      <c r="AI9" s="17"/>
      <c r="AJ9" s="17"/>
      <c r="AL9" s="17"/>
      <c r="AM9" s="17"/>
      <c r="AO9" s="17"/>
      <c r="AP9" s="17"/>
      <c r="AR9" s="17"/>
      <c r="AS9" s="17"/>
      <c r="AT9" s="17"/>
      <c r="AU9" s="14"/>
      <c r="AV9" s="15"/>
      <c r="AW9" s="15"/>
      <c r="AX9" s="15"/>
      <c r="AY9" s="15"/>
      <c r="AZ9" s="15"/>
      <c r="BA9" s="15"/>
      <c r="BB9" s="15"/>
      <c r="BC9" s="15"/>
      <c r="BD9" s="15"/>
      <c r="BE9" s="15"/>
      <c r="BG9" s="10"/>
      <c r="BH9" s="11"/>
      <c r="BI9" s="11"/>
      <c r="BJ9" s="11"/>
      <c r="BK9" s="10"/>
      <c r="BO9" s="10"/>
    </row>
    <row r="10" spans="1:67" x14ac:dyDescent="0.25">
      <c r="A10" s="59"/>
      <c r="B10" s="59">
        <v>2</v>
      </c>
      <c r="C10" s="60">
        <v>0.15</v>
      </c>
      <c r="D10" s="59">
        <v>0</v>
      </c>
      <c r="E10" s="61">
        <v>334.41459706031424</v>
      </c>
      <c r="F10" s="61">
        <v>499.8612267554816</v>
      </c>
      <c r="G10" s="61">
        <v>22.819644369178668</v>
      </c>
      <c r="H10" s="61">
        <v>30.900161631232098</v>
      </c>
      <c r="I10" s="61">
        <v>28.248188917113559</v>
      </c>
      <c r="J10" s="61">
        <v>374.40886600194688</v>
      </c>
      <c r="K10" s="61">
        <v>2744.4339293719186</v>
      </c>
      <c r="L10" s="61">
        <v>449.07902554961379</v>
      </c>
      <c r="M10" s="61">
        <v>2163.5293862220196</v>
      </c>
      <c r="N10" s="61">
        <v>97.379794705564564</v>
      </c>
      <c r="O10" s="61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4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G10" s="10"/>
      <c r="BH10" s="11"/>
      <c r="BI10" s="11"/>
      <c r="BJ10" s="11"/>
      <c r="BK10" s="10"/>
      <c r="BO10" s="10"/>
    </row>
    <row r="11" spans="1:67" x14ac:dyDescent="0.25">
      <c r="A11" s="59"/>
      <c r="B11" s="59">
        <v>3</v>
      </c>
      <c r="C11" s="60">
        <v>0.17</v>
      </c>
      <c r="D11" s="59">
        <v>0</v>
      </c>
      <c r="E11" s="61">
        <v>281.98908429351121</v>
      </c>
      <c r="F11" s="61">
        <v>617.56745171522687</v>
      </c>
      <c r="G11" s="61">
        <v>18.644957983193276</v>
      </c>
      <c r="H11" s="61">
        <v>40.416418798334298</v>
      </c>
      <c r="I11" s="61">
        <v>51.590916904459036</v>
      </c>
      <c r="J11" s="61">
        <v>336.98148248846576</v>
      </c>
      <c r="K11" s="61">
        <v>2307.3074279927177</v>
      </c>
      <c r="L11" s="61">
        <v>477.90778436715277</v>
      </c>
      <c r="M11" s="61">
        <v>2773.8581361249935</v>
      </c>
      <c r="N11" s="61">
        <v>195.97785254137563</v>
      </c>
      <c r="O11" s="61"/>
      <c r="P11" s="17">
        <f>AVERAGE(E9:E11)</f>
        <v>302.33007584088188</v>
      </c>
      <c r="Q11" s="17">
        <f>P11/$P$11</f>
        <v>1</v>
      </c>
      <c r="R11" s="17">
        <f>LOG(Q11,2)</f>
        <v>0</v>
      </c>
      <c r="S11" s="17">
        <f>AVERAGE(F9:F11)</f>
        <v>675.33664874663316</v>
      </c>
      <c r="T11" s="17">
        <f>S11/$S$11</f>
        <v>1</v>
      </c>
      <c r="U11" s="17">
        <f>LOG(T11,2)</f>
        <v>0</v>
      </c>
      <c r="V11" s="17">
        <f>AVERAGE(G9:G11)</f>
        <v>24.967683368445275</v>
      </c>
      <c r="W11" s="17">
        <f>V11/V$11</f>
        <v>1</v>
      </c>
      <c r="X11" s="17">
        <f>LOG(W11,2)</f>
        <v>0</v>
      </c>
      <c r="Y11" s="17">
        <f>AVERAGE(H9:H11)</f>
        <v>33.874919352118667</v>
      </c>
      <c r="Z11" s="17">
        <f>Y11/Y$11</f>
        <v>1</v>
      </c>
      <c r="AA11" s="17">
        <f>LOG(Z11,2)</f>
        <v>0</v>
      </c>
      <c r="AB11" s="17">
        <f>AVERAGE(I9:I11)</f>
        <v>43.605045579603861</v>
      </c>
      <c r="AC11" s="17">
        <f>AB11/AB$11</f>
        <v>1</v>
      </c>
      <c r="AD11" s="17">
        <f>LOG(AC11,2)</f>
        <v>0</v>
      </c>
      <c r="AE11" s="17">
        <f>AVERAGE(J9:J11)</f>
        <v>407.74909438613577</v>
      </c>
      <c r="AF11" s="17">
        <f>AE11/AE$11</f>
        <v>1</v>
      </c>
      <c r="AG11" s="17">
        <f>LOG(AF11,2)</f>
        <v>0</v>
      </c>
      <c r="AH11" s="17">
        <f>AVERAGE(K9:K11)</f>
        <v>2762.3667826472824</v>
      </c>
      <c r="AI11" s="17">
        <f>AH11/AH$11</f>
        <v>1</v>
      </c>
      <c r="AJ11" s="17">
        <f>LOG(AI11,2)</f>
        <v>0</v>
      </c>
      <c r="AK11" s="17">
        <f>AVERAGE(L9:L11)</f>
        <v>499.35290930968017</v>
      </c>
      <c r="AL11" s="17">
        <f>AK11/AK$11</f>
        <v>1</v>
      </c>
      <c r="AM11" s="17">
        <f>LOG(AL11,2)</f>
        <v>0</v>
      </c>
      <c r="AN11" s="17">
        <f>AVERAGE(M9:M11)</f>
        <v>2966.9060328602718</v>
      </c>
      <c r="AO11" s="17">
        <f>AN11/AN$11</f>
        <v>1</v>
      </c>
      <c r="AP11" s="17">
        <f>LOG(AO11,2)</f>
        <v>0</v>
      </c>
      <c r="AQ11" s="17">
        <f>AVERAGE(N9:N11)</f>
        <v>147.67924677025874</v>
      </c>
      <c r="AR11" s="17">
        <f>AQ11/AQ$11</f>
        <v>1</v>
      </c>
      <c r="AS11" s="17">
        <f>LOG(AR11,2)</f>
        <v>0</v>
      </c>
      <c r="AT11" s="17"/>
      <c r="AU11" s="14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G11" s="10"/>
      <c r="BH11" s="11"/>
      <c r="BI11" s="11"/>
      <c r="BJ11" s="11"/>
      <c r="BK11" s="10"/>
      <c r="BO11" s="10"/>
    </row>
    <row r="12" spans="1:67" x14ac:dyDescent="0.25">
      <c r="A12" s="59" t="s">
        <v>24</v>
      </c>
      <c r="B12" s="59">
        <v>4</v>
      </c>
      <c r="C12" s="60">
        <v>0.11</v>
      </c>
      <c r="D12" s="59">
        <v>1</v>
      </c>
      <c r="E12" s="61">
        <v>201.32380506091846</v>
      </c>
      <c r="F12" s="61">
        <v>489.56509393781653</v>
      </c>
      <c r="G12" s="61">
        <v>63.636363636364003</v>
      </c>
      <c r="H12" s="61">
        <v>50.023325762691101</v>
      </c>
      <c r="I12" s="61">
        <v>57.20956192654306</v>
      </c>
      <c r="J12" s="61">
        <v>509.92249230102698</v>
      </c>
      <c r="K12" s="61">
        <v>3928.7982844268299</v>
      </c>
      <c r="L12" s="61">
        <v>923.40240184182687</v>
      </c>
      <c r="M12" s="61"/>
      <c r="N12" s="61">
        <v>97.545547341396002</v>
      </c>
      <c r="O12" s="61"/>
      <c r="Q12" s="17"/>
      <c r="R12" s="17"/>
      <c r="T12" s="17"/>
      <c r="U12" s="17"/>
      <c r="W12" s="17"/>
      <c r="X12" s="17"/>
      <c r="Z12" s="17"/>
      <c r="AA12" s="17"/>
      <c r="AC12" s="17"/>
      <c r="AD12" s="17"/>
      <c r="AF12" s="17"/>
      <c r="AG12" s="17"/>
      <c r="AI12" s="17"/>
      <c r="AJ12" s="17"/>
      <c r="AL12" s="17"/>
      <c r="AM12" s="17"/>
      <c r="AO12" s="17"/>
      <c r="AP12" s="17"/>
      <c r="AR12" s="17"/>
      <c r="AS12" s="17"/>
      <c r="AT12" s="17"/>
      <c r="AU12" s="14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67" x14ac:dyDescent="0.25">
      <c r="A13" s="59"/>
      <c r="B13" s="59">
        <v>5</v>
      </c>
      <c r="C13" s="60">
        <v>0.1</v>
      </c>
      <c r="D13" s="59">
        <v>1</v>
      </c>
      <c r="E13" s="61">
        <v>207.21383879278613</v>
      </c>
      <c r="F13" s="61">
        <v>1308.1728266527848</v>
      </c>
      <c r="G13" s="61">
        <v>22.957413249211399</v>
      </c>
      <c r="H13" s="61">
        <v>47.369718888706238</v>
      </c>
      <c r="I13" s="61">
        <v>49.883488681758003</v>
      </c>
      <c r="J13" s="61">
        <v>387.40101718920999</v>
      </c>
      <c r="K13" s="61">
        <v>2949.5268138801262</v>
      </c>
      <c r="L13" s="61">
        <v>645.0933172787478</v>
      </c>
      <c r="M13" s="61">
        <v>4807.6923076923067</v>
      </c>
      <c r="N13" s="61">
        <v>56.668417183069003</v>
      </c>
      <c r="O13" s="61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4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G13" s="10"/>
      <c r="BK13" s="10"/>
      <c r="BO13" s="10"/>
    </row>
    <row r="14" spans="1:67" x14ac:dyDescent="0.25">
      <c r="A14" s="59"/>
      <c r="B14" s="59">
        <v>6</v>
      </c>
      <c r="C14" s="60">
        <v>0.17</v>
      </c>
      <c r="D14" s="59">
        <v>1</v>
      </c>
      <c r="E14" s="61">
        <v>188.59915100060641</v>
      </c>
      <c r="F14" s="61">
        <v>2576.1324938138519</v>
      </c>
      <c r="G14" s="61">
        <v>58.922841864018302</v>
      </c>
      <c r="H14" s="61">
        <v>37.441254426799112</v>
      </c>
      <c r="I14" s="61">
        <v>40.375289900906601</v>
      </c>
      <c r="J14" s="61">
        <v>469.25055736580299</v>
      </c>
      <c r="K14" s="61">
        <v>3470.9926751449239</v>
      </c>
      <c r="L14" s="61">
        <v>777.97822305263833</v>
      </c>
      <c r="M14" s="61">
        <v>3802.0802726685079</v>
      </c>
      <c r="N14" s="61">
        <v>84.0272317918662</v>
      </c>
      <c r="O14" s="61"/>
      <c r="P14" s="17">
        <f>AVERAGE(E12:E14)</f>
        <v>199.04559828477034</v>
      </c>
      <c r="Q14" s="17">
        <f>P14/$P$11</f>
        <v>0.65837180681133833</v>
      </c>
      <c r="R14" s="17">
        <f>LOG(Q14,2)</f>
        <v>-0.60302553774924439</v>
      </c>
      <c r="S14" s="17">
        <f>AVERAGE(F12:F14)</f>
        <v>1457.9568048014844</v>
      </c>
      <c r="T14" s="17">
        <f>S14/$S$11</f>
        <v>2.1588593000355112</v>
      </c>
      <c r="U14" s="17">
        <f t="shared" ref="U14" si="0">LOG(T14,2)</f>
        <v>1.110269221241128</v>
      </c>
      <c r="V14" s="17">
        <f t="shared" ref="V14" si="1">AVERAGE(G12:G14)</f>
        <v>48.505539583197901</v>
      </c>
      <c r="W14" s="17">
        <f t="shared" ref="W14" si="2">V14/V$11</f>
        <v>1.9427328866441931</v>
      </c>
      <c r="X14" s="17">
        <f t="shared" ref="X14" si="3">LOG(W14,2)</f>
        <v>0.95808755321093308</v>
      </c>
      <c r="Y14" s="17">
        <f>AVERAGE(H12:H14)</f>
        <v>44.944766359398812</v>
      </c>
      <c r="Z14" s="17">
        <f t="shared" ref="Z14" si="4">Y14/Y$11</f>
        <v>1.3267859295017863</v>
      </c>
      <c r="AA14" s="17">
        <f t="shared" ref="AA14" si="5">LOG(Z14,2)</f>
        <v>0.40793561761117408</v>
      </c>
      <c r="AB14" s="17">
        <f>AVERAGE(I12:I14)</f>
        <v>49.156113503069228</v>
      </c>
      <c r="AC14" s="17">
        <f>AB14/AB$11</f>
        <v>1.1273033395488954</v>
      </c>
      <c r="AD14" s="17">
        <f t="shared" ref="AD14" si="6">LOG(AC14,2)</f>
        <v>0.17287577423100853</v>
      </c>
      <c r="AE14" s="17">
        <f t="shared" ref="AE14" si="7">AVERAGE(J12:J14)</f>
        <v>455.52468895201332</v>
      </c>
      <c r="AF14" s="17">
        <f t="shared" ref="AF14" si="8">AE14/AE$11</f>
        <v>1.1171691003699309</v>
      </c>
      <c r="AG14" s="17">
        <f t="shared" ref="AG14" si="9">LOG(AF14,2)</f>
        <v>0.15984757597400295</v>
      </c>
      <c r="AH14" s="17">
        <f>AVERAGE(K12:K14)</f>
        <v>3449.7725911506263</v>
      </c>
      <c r="AI14" s="17">
        <f>AH14/AH$11</f>
        <v>1.2488466820631894</v>
      </c>
      <c r="AJ14" s="17">
        <f t="shared" ref="AJ14" si="10">LOG(AI14,2)</f>
        <v>0.32059637157828941</v>
      </c>
      <c r="AK14" s="17">
        <f>AVERAGE(L12:L14)</f>
        <v>782.1579807244043</v>
      </c>
      <c r="AL14" s="17">
        <f>AK14/AK$11</f>
        <v>1.5663430935161307</v>
      </c>
      <c r="AM14" s="17">
        <f t="shared" ref="AM14" si="11">LOG(AL14,2)</f>
        <v>0.64740025675406043</v>
      </c>
      <c r="AN14" s="17">
        <f t="shared" ref="AN14" si="12">AVERAGE(M12:M14)</f>
        <v>4304.8862901804077</v>
      </c>
      <c r="AO14" s="17">
        <f>AN14/AN$11</f>
        <v>1.450968194644926</v>
      </c>
      <c r="AP14" s="17">
        <f t="shared" ref="AP14" si="13">LOG(AO14,2)</f>
        <v>0.53701589574446329</v>
      </c>
      <c r="AQ14" s="17">
        <f t="shared" ref="AQ14" si="14">AVERAGE(N12:N14)</f>
        <v>79.413732105443742</v>
      </c>
      <c r="AR14" s="17">
        <f>AQ14/AQ$11</f>
        <v>0.53774469901641553</v>
      </c>
      <c r="AS14" s="17">
        <f t="shared" ref="AS14" si="15">LOG(AR14,2)</f>
        <v>-0.89500669697854041</v>
      </c>
      <c r="AT14" s="17"/>
      <c r="AU14" s="18"/>
      <c r="BG14" s="10"/>
      <c r="BK14" s="10"/>
      <c r="BO14" s="10"/>
    </row>
    <row r="15" spans="1:67" x14ac:dyDescent="0.25">
      <c r="A15" s="59" t="s">
        <v>25</v>
      </c>
      <c r="B15" s="59">
        <v>7</v>
      </c>
      <c r="C15" s="60">
        <v>0.15</v>
      </c>
      <c r="D15" s="59">
        <v>10</v>
      </c>
      <c r="E15" s="61">
        <v>159.02722706846419</v>
      </c>
      <c r="F15" s="61">
        <v>449.92712887778475</v>
      </c>
      <c r="G15" s="61">
        <v>27.225772097976598</v>
      </c>
      <c r="H15" s="61">
        <v>26.938180186244807</v>
      </c>
      <c r="I15" s="61">
        <v>71.222631693040995</v>
      </c>
      <c r="J15" s="61">
        <v>246.13679337549712</v>
      </c>
      <c r="K15" s="61">
        <v>3816.1164359247432</v>
      </c>
      <c r="L15" s="61">
        <v>666.66666666666674</v>
      </c>
      <c r="M15" s="61">
        <v>4061.877065071953</v>
      </c>
      <c r="N15" s="61">
        <v>30.982986767485801</v>
      </c>
      <c r="O15" s="61"/>
      <c r="Q15" s="17"/>
      <c r="R15" s="17"/>
      <c r="T15" s="17"/>
      <c r="U15" s="17"/>
      <c r="W15" s="17"/>
      <c r="X15" s="17"/>
      <c r="Z15" s="17"/>
      <c r="AA15" s="17"/>
      <c r="AC15" s="17"/>
      <c r="AD15" s="17"/>
      <c r="AF15" s="17"/>
      <c r="AG15" s="17"/>
      <c r="AI15" s="17"/>
      <c r="AJ15" s="17"/>
      <c r="AL15" s="17"/>
      <c r="AM15" s="17"/>
      <c r="AO15" s="17"/>
      <c r="AP15" s="17"/>
      <c r="AR15" s="17"/>
      <c r="AS15" s="17"/>
      <c r="AT15" s="17"/>
      <c r="AU15" s="14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G15" s="10"/>
      <c r="BK15" s="10"/>
      <c r="BO15" s="10"/>
    </row>
    <row r="16" spans="1:67" x14ac:dyDescent="0.25">
      <c r="A16" s="59"/>
      <c r="B16" s="59">
        <v>8</v>
      </c>
      <c r="C16" s="60">
        <v>0.14000000000000001</v>
      </c>
      <c r="D16" s="59">
        <v>10</v>
      </c>
      <c r="E16" s="61">
        <v>113.26350328117111</v>
      </c>
      <c r="F16" s="61">
        <v>749.82157725704769</v>
      </c>
      <c r="G16" s="61">
        <v>35.570714473634801</v>
      </c>
      <c r="H16" s="61">
        <v>29.157864063524439</v>
      </c>
      <c r="I16" s="61">
        <v>82.975769813225639</v>
      </c>
      <c r="J16" s="61">
        <v>467.59652784329398</v>
      </c>
      <c r="K16" s="61">
        <v>4103.8514853455199</v>
      </c>
      <c r="L16" s="61">
        <v>865.95652644100778</v>
      </c>
      <c r="M16" s="61">
        <v>7447.2521690359108</v>
      </c>
      <c r="N16" s="61">
        <v>60.026636758727001</v>
      </c>
      <c r="O16" s="61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4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G16" s="10"/>
      <c r="BK16" s="10"/>
      <c r="BO16" s="10"/>
    </row>
    <row r="17" spans="1:67" x14ac:dyDescent="0.25">
      <c r="A17" s="59"/>
      <c r="B17" s="59">
        <v>9</v>
      </c>
      <c r="C17" s="60">
        <v>0.23</v>
      </c>
      <c r="D17" s="59">
        <v>10</v>
      </c>
      <c r="E17" s="61">
        <v>113.51246396726062</v>
      </c>
      <c r="F17" s="61">
        <v>565.25360809807501</v>
      </c>
      <c r="G17" s="61">
        <v>36.619039270687232</v>
      </c>
      <c r="H17" s="61">
        <v>13.458172757761512</v>
      </c>
      <c r="I17" s="61">
        <v>52.978976882994985</v>
      </c>
      <c r="J17" s="61">
        <v>218.62125635667999</v>
      </c>
      <c r="K17" s="61">
        <v>2799.8927481230921</v>
      </c>
      <c r="L17" s="61">
        <v>906.15754597830414</v>
      </c>
      <c r="M17" s="61">
        <v>2711.4912611932245</v>
      </c>
      <c r="N17" s="61">
        <v>43.885551369514303</v>
      </c>
      <c r="O17" s="61"/>
      <c r="P17" s="17">
        <f>AVERAGE(E15:E17)</f>
        <v>128.60106477229863</v>
      </c>
      <c r="Q17" s="17">
        <f>P17/$P$11</f>
        <v>0.42536642910770855</v>
      </c>
      <c r="R17" s="17">
        <f t="shared" ref="R17" si="16">LOG(Q17,2)</f>
        <v>-1.2332219178910364</v>
      </c>
      <c r="S17" s="17">
        <f>AVERAGE(F15:F17)</f>
        <v>588.33410474430241</v>
      </c>
      <c r="T17" s="17">
        <f>S17/$S$11</f>
        <v>0.87117159395421528</v>
      </c>
      <c r="U17" s="17">
        <f t="shared" ref="U17" si="17">LOG(T17,2)</f>
        <v>-0.19897118161480815</v>
      </c>
      <c r="V17" s="17">
        <f t="shared" ref="V17" si="18">AVERAGE(G15:G17)</f>
        <v>33.138508614099543</v>
      </c>
      <c r="W17" s="17">
        <f t="shared" ref="W17" si="19">V17/V$11</f>
        <v>1.3272560423439501</v>
      </c>
      <c r="X17" s="17">
        <f t="shared" ref="X17" si="20">LOG(W17,2)</f>
        <v>0.40844670935752614</v>
      </c>
      <c r="Y17" s="17">
        <f>AVERAGE(H15:H17)</f>
        <v>23.184739002510256</v>
      </c>
      <c r="Z17" s="17">
        <f t="shared" ref="Z17" si="21">Y17/Y$11</f>
        <v>0.68442196899459762</v>
      </c>
      <c r="AA17" s="17">
        <f t="shared" ref="AA17" si="22">LOG(Z17,2)</f>
        <v>-0.54704202580977568</v>
      </c>
      <c r="AB17" s="17">
        <f>AVERAGE(I15:I17)</f>
        <v>69.059126129753864</v>
      </c>
      <c r="AC17" s="17">
        <f>AB17/AB$11</f>
        <v>1.583741633836431</v>
      </c>
      <c r="AD17" s="17">
        <f t="shared" ref="AD17" si="23">LOG(AC17,2)</f>
        <v>0.66333699830558168</v>
      </c>
      <c r="AE17" s="17">
        <f t="shared" ref="AE17" si="24">AVERAGE(J15:J17)</f>
        <v>310.78485919182373</v>
      </c>
      <c r="AF17" s="17">
        <f t="shared" ref="AF17" si="25">AE17/AE$11</f>
        <v>0.76219631991999581</v>
      </c>
      <c r="AG17" s="17">
        <f t="shared" ref="AG17" si="26">LOG(AF17,2)</f>
        <v>-0.39176545242343874</v>
      </c>
      <c r="AH17" s="17">
        <f>AVERAGE(K15:K17)</f>
        <v>3573.2868897977846</v>
      </c>
      <c r="AI17" s="17">
        <f t="shared" ref="AI17" si="27">AH17/AH$11</f>
        <v>1.2935598966236359</v>
      </c>
      <c r="AJ17" s="17">
        <f t="shared" ref="AJ17" si="28">LOG(AI17,2)</f>
        <v>0.37134685770355347</v>
      </c>
      <c r="AK17" s="17">
        <f>AVERAGE(L15:L17)</f>
        <v>812.92691302865967</v>
      </c>
      <c r="AL17" s="17">
        <f t="shared" ref="AL17" si="29">AK17/AK$11</f>
        <v>1.627960702486891</v>
      </c>
      <c r="AM17" s="17">
        <f t="shared" ref="AM17" si="30">LOG(AL17,2)</f>
        <v>0.70306587465848969</v>
      </c>
      <c r="AN17" s="17">
        <f t="shared" ref="AN17" si="31">AVERAGE(M15:M17)</f>
        <v>4740.2068317670301</v>
      </c>
      <c r="AO17" s="17">
        <f>AN17/AN$11</f>
        <v>1.59769361727887</v>
      </c>
      <c r="AP17" s="17">
        <f t="shared" ref="AP17" si="32">LOG(AO17,2)</f>
        <v>0.67599077546770625</v>
      </c>
      <c r="AQ17" s="17">
        <f t="shared" ref="AQ17" si="33">AVERAGE(N15:N17)</f>
        <v>44.965058298575705</v>
      </c>
      <c r="AR17" s="17">
        <f>AQ17/AQ$11</f>
        <v>0.30447784155160834</v>
      </c>
      <c r="AS17" s="17">
        <f t="shared" ref="AS17" si="34">LOG(AR17,2)</f>
        <v>-1.7155908554152473</v>
      </c>
      <c r="AT17" s="17"/>
      <c r="AU17" s="14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G17" s="10"/>
      <c r="BK17" s="10"/>
      <c r="BO17" s="10"/>
    </row>
    <row r="18" spans="1:67" x14ac:dyDescent="0.25">
      <c r="A18" s="59" t="s">
        <v>26</v>
      </c>
      <c r="B18" s="59">
        <v>10</v>
      </c>
      <c r="C18" s="60">
        <v>0.28999999999999998</v>
      </c>
      <c r="D18" s="59">
        <v>20</v>
      </c>
      <c r="E18" s="61">
        <v>98.545816418405593</v>
      </c>
      <c r="F18" s="61">
        <v>68.951157402975355</v>
      </c>
      <c r="G18" s="61">
        <v>27.967171353317159</v>
      </c>
      <c r="H18" s="61">
        <v>19.225770689380699</v>
      </c>
      <c r="I18" s="61">
        <v>50.530808691002001</v>
      </c>
      <c r="J18" s="61">
        <v>131.26565616419876</v>
      </c>
      <c r="K18" s="61">
        <v>3056.3269357839099</v>
      </c>
      <c r="L18" s="61">
        <v>405.32798477718597</v>
      </c>
      <c r="M18" s="61">
        <v>3400.4391753646833</v>
      </c>
      <c r="N18" s="61">
        <v>30.002992378236609</v>
      </c>
      <c r="O18" s="61"/>
      <c r="Q18" s="17"/>
      <c r="R18" s="17"/>
      <c r="T18" s="17"/>
      <c r="U18" s="17"/>
      <c r="W18" s="17"/>
      <c r="X18" s="17"/>
      <c r="Z18" s="17"/>
      <c r="AA18" s="17"/>
      <c r="AC18" s="17"/>
      <c r="AD18" s="17"/>
      <c r="AF18" s="17"/>
      <c r="AG18" s="17"/>
      <c r="AI18" s="17"/>
      <c r="AJ18" s="17"/>
      <c r="AL18" s="17"/>
      <c r="AM18" s="17"/>
      <c r="AO18" s="17"/>
      <c r="AP18" s="17"/>
      <c r="AR18" s="17"/>
      <c r="AS18" s="17"/>
      <c r="AT18" s="17"/>
      <c r="AU18" s="14"/>
      <c r="AV18" s="19"/>
      <c r="AW18" s="19"/>
      <c r="AX18" s="19"/>
      <c r="AY18" s="19"/>
      <c r="AZ18" s="19"/>
      <c r="BA18" s="19"/>
      <c r="BB18" s="19"/>
      <c r="BC18" s="19"/>
      <c r="BD18" s="19"/>
      <c r="BE18" s="19"/>
    </row>
    <row r="19" spans="1:67" x14ac:dyDescent="0.25">
      <c r="A19" s="59"/>
      <c r="B19" s="59">
        <v>11</v>
      </c>
      <c r="C19" s="60">
        <v>0.13</v>
      </c>
      <c r="D19" s="59">
        <v>20</v>
      </c>
      <c r="E19" s="61">
        <v>99.966116357868898</v>
      </c>
      <c r="F19" s="61">
        <v>307.66027642979543</v>
      </c>
      <c r="G19" s="61">
        <v>39.914378907311999</v>
      </c>
      <c r="H19" s="61">
        <v>41.544869125044102</v>
      </c>
      <c r="I19" s="61">
        <v>89.053066703274993</v>
      </c>
      <c r="J19" s="61">
        <v>184.85890686798999</v>
      </c>
      <c r="K19" s="61">
        <v>4238.1401595702</v>
      </c>
      <c r="L19" s="61">
        <v>408.63716436235524</v>
      </c>
      <c r="M19" s="61"/>
      <c r="N19" s="61">
        <v>55.96808296415626</v>
      </c>
      <c r="O19" s="61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4"/>
      <c r="AV19" s="19"/>
      <c r="AW19" s="19"/>
      <c r="AX19" s="19"/>
      <c r="AY19" s="19"/>
      <c r="AZ19" s="19"/>
      <c r="BA19" s="19"/>
      <c r="BB19" s="19"/>
      <c r="BC19" s="19"/>
      <c r="BD19" s="19"/>
      <c r="BE19" s="19"/>
    </row>
    <row r="20" spans="1:67" x14ac:dyDescent="0.25">
      <c r="A20" s="59"/>
      <c r="B20" s="59">
        <v>12</v>
      </c>
      <c r="C20" s="60">
        <v>0.24</v>
      </c>
      <c r="D20" s="59">
        <v>20</v>
      </c>
      <c r="E20" s="61">
        <v>104.16666666666667</v>
      </c>
      <c r="F20" s="61">
        <v>83.324658199736277</v>
      </c>
      <c r="G20" s="61">
        <v>28.784507538778598</v>
      </c>
      <c r="H20" s="61">
        <v>20.988696686802101</v>
      </c>
      <c r="I20" s="61">
        <v>78.136620556299277</v>
      </c>
      <c r="J20" s="61">
        <v>214.10966925006301</v>
      </c>
      <c r="K20" s="61">
        <v>4582.128979154304</v>
      </c>
      <c r="L20" s="61">
        <v>512.196916879696</v>
      </c>
      <c r="M20" s="61">
        <v>3829.7527263928173</v>
      </c>
      <c r="N20" s="61">
        <v>35.841630367143701</v>
      </c>
      <c r="O20" s="61"/>
      <c r="P20" s="17">
        <f>AVERAGE(E18:E20)</f>
        <v>100.89286648098039</v>
      </c>
      <c r="Q20" s="17">
        <f>P20/$P$11</f>
        <v>0.33371759723329975</v>
      </c>
      <c r="R20" s="17">
        <f t="shared" ref="R20" si="35">LOG(Q20,2)</f>
        <v>-1.5833003317358696</v>
      </c>
      <c r="S20" s="17">
        <f>AVERAGE(F18:F20)</f>
        <v>153.31203067750235</v>
      </c>
      <c r="T20" s="17">
        <f>S20/$S$11</f>
        <v>0.22701571277382371</v>
      </c>
      <c r="U20" s="17">
        <f t="shared" ref="U20" si="36">LOG(T20,2)</f>
        <v>-2.1391359385326107</v>
      </c>
      <c r="V20" s="17">
        <f t="shared" ref="V20" si="37">AVERAGE(G18:G20)</f>
        <v>32.222019266469253</v>
      </c>
      <c r="W20" s="17">
        <f t="shared" ref="W20" si="38">V20/V$11</f>
        <v>1.2905490185441943</v>
      </c>
      <c r="X20" s="17">
        <f t="shared" ref="X20" si="39">LOG(W20,2)</f>
        <v>0.36798493993444609</v>
      </c>
      <c r="Y20" s="17">
        <f>AVERAGE(H18:H20)</f>
        <v>27.253112167075631</v>
      </c>
      <c r="Z20" s="17">
        <f t="shared" ref="Z20" si="40">Y20/Y$11</f>
        <v>0.80452183173599545</v>
      </c>
      <c r="AA20" s="17">
        <f t="shared" ref="AA20" si="41">LOG(Z20,2)</f>
        <v>-0.3137965240195591</v>
      </c>
      <c r="AB20" s="17">
        <f>AVERAGE(I18:I20)</f>
        <v>72.573498650192093</v>
      </c>
      <c r="AC20" s="17">
        <f t="shared" ref="AC20" si="42">AB20/AB$11</f>
        <v>1.6643371812948671</v>
      </c>
      <c r="AD20" s="17">
        <f t="shared" ref="AD20" si="43">LOG(AC20,2)</f>
        <v>0.73494774147374986</v>
      </c>
      <c r="AE20" s="17">
        <f t="shared" ref="AE20" si="44">AVERAGE(J18:J20)</f>
        <v>176.7447440940839</v>
      </c>
      <c r="AF20" s="17">
        <f t="shared" ref="AF20" si="45">AE20/AE$11</f>
        <v>0.43346446755491203</v>
      </c>
      <c r="AG20" s="17">
        <f t="shared" ref="AG20" si="46">LOG(AF20,2)</f>
        <v>-1.2060143588412557</v>
      </c>
      <c r="AH20" s="17">
        <f>AVERAGE(K18:K20)</f>
        <v>3958.8653581694712</v>
      </c>
      <c r="AI20" s="17">
        <f t="shared" ref="AI20" si="47">AH20/AH$11</f>
        <v>1.4331425439367389</v>
      </c>
      <c r="AJ20" s="17">
        <f t="shared" ref="AJ20" si="48">LOG(AI20,2)</f>
        <v>0.51918211078861365</v>
      </c>
      <c r="AK20" s="17">
        <f t="shared" ref="AK20" si="49">AVERAGE(L18:L20)</f>
        <v>442.05402200641237</v>
      </c>
      <c r="AL20" s="17">
        <f t="shared" ref="AL20" si="50">AK20/AK$11</f>
        <v>0.88525372289814142</v>
      </c>
      <c r="AM20" s="17">
        <f t="shared" ref="AM20" si="51">LOG(AL20,2)</f>
        <v>-0.17583708906372372</v>
      </c>
      <c r="AN20" s="17">
        <f t="shared" ref="AN20" si="52">AVERAGE(M18:M20)</f>
        <v>3615.09595087875</v>
      </c>
      <c r="AO20" s="17">
        <f t="shared" ref="AO20" si="53">AN20/AN$11</f>
        <v>1.2184733560279242</v>
      </c>
      <c r="AP20" s="17">
        <f t="shared" ref="AP20" si="54">LOG(AO20,2)</f>
        <v>0.28507470444931399</v>
      </c>
      <c r="AQ20" s="17">
        <f t="shared" ref="AQ20" si="55">AVERAGE(N18:N20)</f>
        <v>40.604235236512189</v>
      </c>
      <c r="AR20" s="17">
        <f t="shared" ref="AR20" si="56">AQ20/AQ$11</f>
        <v>0.27494882405297799</v>
      </c>
      <c r="AS20" s="17">
        <f t="shared" ref="AS20" si="57">LOG(AR20,2)</f>
        <v>-1.8627649786341611</v>
      </c>
      <c r="AT20" s="17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G20" s="10"/>
      <c r="BJ20" s="10"/>
      <c r="BM20" s="10"/>
    </row>
    <row r="21" spans="1:67" x14ac:dyDescent="0.25">
      <c r="A21" s="59" t="s">
        <v>27</v>
      </c>
      <c r="B21" s="59">
        <v>13</v>
      </c>
      <c r="C21" s="60">
        <v>0.16</v>
      </c>
      <c r="D21" s="59">
        <v>30</v>
      </c>
      <c r="E21" s="61">
        <v>129.45311349919032</v>
      </c>
      <c r="F21" s="61">
        <v>531.06786011656948</v>
      </c>
      <c r="G21" s="61">
        <v>23.816128478186201</v>
      </c>
      <c r="H21" s="61">
        <v>33.908160552897399</v>
      </c>
      <c r="I21" s="61">
        <v>83.702867023650157</v>
      </c>
      <c r="J21" s="61">
        <v>265.74954956218141</v>
      </c>
      <c r="K21" s="61">
        <v>3340.04890173177</v>
      </c>
      <c r="L21" s="61">
        <v>348.21903242955875</v>
      </c>
      <c r="M21" s="61">
        <v>5226.1564225880602</v>
      </c>
      <c r="N21" s="61">
        <v>28.42227378190255</v>
      </c>
      <c r="O21" s="61"/>
      <c r="Q21" s="17"/>
      <c r="R21" s="17"/>
      <c r="T21" s="17"/>
      <c r="U21" s="17"/>
      <c r="W21" s="17"/>
      <c r="X21" s="17"/>
      <c r="Z21" s="17"/>
      <c r="AA21" s="17"/>
      <c r="AC21" s="17"/>
      <c r="AD21" s="17"/>
      <c r="AF21" s="17"/>
      <c r="AG21" s="17"/>
      <c r="AI21" s="17"/>
      <c r="AJ21" s="17"/>
      <c r="AL21" s="17"/>
      <c r="AM21" s="17"/>
      <c r="AO21" s="17"/>
      <c r="AP21" s="17"/>
      <c r="AR21" s="17"/>
      <c r="AS21" s="17"/>
      <c r="AT21" s="17"/>
      <c r="BG21" s="10"/>
      <c r="BJ21" s="10"/>
      <c r="BM21" s="10"/>
    </row>
    <row r="22" spans="1:67" x14ac:dyDescent="0.25">
      <c r="A22" s="59"/>
      <c r="B22" s="59">
        <v>14</v>
      </c>
      <c r="C22" s="60">
        <v>0.18</v>
      </c>
      <c r="D22" s="59">
        <v>30</v>
      </c>
      <c r="E22" s="61">
        <v>182.2866344605475</v>
      </c>
      <c r="F22" s="61">
        <v>111.09954426631502</v>
      </c>
      <c r="G22" s="61">
        <v>17.056001542875052</v>
      </c>
      <c r="H22" s="61">
        <v>40.909861978564301</v>
      </c>
      <c r="I22" s="61">
        <v>56.842418826333002</v>
      </c>
      <c r="J22" s="61">
        <v>143.26081918990204</v>
      </c>
      <c r="K22" s="61">
        <v>2745.764538548478</v>
      </c>
      <c r="L22" s="61">
        <v>301.47095118219067</v>
      </c>
      <c r="M22" s="61">
        <v>3859.5056494817827</v>
      </c>
      <c r="N22" s="61">
        <v>24.075124472174952</v>
      </c>
      <c r="O22" s="61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4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G22" s="10"/>
      <c r="BJ22" s="10"/>
      <c r="BM22" s="10"/>
    </row>
    <row r="23" spans="1:67" x14ac:dyDescent="0.25">
      <c r="A23" s="59"/>
      <c r="B23" s="59">
        <v>15</v>
      </c>
      <c r="C23" s="60">
        <v>0.1</v>
      </c>
      <c r="D23" s="59">
        <v>30</v>
      </c>
      <c r="E23" s="61">
        <v>157.17020023557126</v>
      </c>
      <c r="F23" s="61">
        <v>333.35646862853969</v>
      </c>
      <c r="G23" s="61">
        <v>27.643678160919499</v>
      </c>
      <c r="H23" s="61">
        <v>27.8253339930727</v>
      </c>
      <c r="I23" s="61">
        <v>76.556943777030298</v>
      </c>
      <c r="J23" s="61">
        <v>160.90740695802694</v>
      </c>
      <c r="K23" s="61">
        <v>2029.5633116504625</v>
      </c>
      <c r="L23" s="61">
        <v>522.76513048306003</v>
      </c>
      <c r="M23" s="61">
        <v>2872.0387816701723</v>
      </c>
      <c r="N23" s="61">
        <v>41.730865432716001</v>
      </c>
      <c r="O23" s="61"/>
      <c r="P23" s="17">
        <f>AVERAGE(E21:E23)</f>
        <v>156.30331606510302</v>
      </c>
      <c r="Q23" s="17">
        <f>P23/$P$11</f>
        <v>0.51699559043330634</v>
      </c>
      <c r="R23" s="17">
        <f t="shared" ref="R23" si="58">LOG(Q23,2)</f>
        <v>-0.95177611935127493</v>
      </c>
      <c r="S23" s="17">
        <f>AVERAGE(F21:F23)</f>
        <v>325.17462433714138</v>
      </c>
      <c r="T23" s="17">
        <f t="shared" ref="T23" si="59">S23/$S$11</f>
        <v>0.48150004140992136</v>
      </c>
      <c r="U23" s="17">
        <f t="shared" ref="U23" si="60">LOG(T23,2)</f>
        <v>-1.0543921727440988</v>
      </c>
      <c r="V23" s="17">
        <f t="shared" ref="V23" si="61">AVERAGE(G21:G23)</f>
        <v>22.838602727326919</v>
      </c>
      <c r="W23" s="17">
        <f t="shared" ref="W23" si="62">V23/V$11</f>
        <v>0.91472654432132305</v>
      </c>
      <c r="X23" s="17">
        <f t="shared" ref="X23" si="63">LOG(W23,2)</f>
        <v>-0.12858757784599945</v>
      </c>
      <c r="Y23" s="17">
        <f>AVERAGE(H21:H23)</f>
        <v>34.214452174844801</v>
      </c>
      <c r="Z23" s="17">
        <f t="shared" ref="Z23" si="64">Y23/Y$11</f>
        <v>1.0100231330205336</v>
      </c>
      <c r="AA23" s="17">
        <f t="shared" ref="AA23" si="65">LOG(Z23,2)</f>
        <v>1.4388336058072933E-2</v>
      </c>
      <c r="AB23" s="17">
        <f t="shared" ref="AB23" si="66">AVERAGE(I21:I23)</f>
        <v>72.367409875671157</v>
      </c>
      <c r="AC23" s="17">
        <f t="shared" ref="AC23" si="67">AB23/AB$11</f>
        <v>1.6596109214829216</v>
      </c>
      <c r="AD23" s="17">
        <f t="shared" ref="AD23" si="68">LOG(AC23,2)</f>
        <v>0.73084505636739594</v>
      </c>
      <c r="AE23" s="17">
        <f t="shared" ref="AE23" si="69">AVERAGE(J21:J23)</f>
        <v>189.97259190337013</v>
      </c>
      <c r="AF23" s="17">
        <f t="shared" ref="AF23" si="70">AE23/AE$11</f>
        <v>0.46590561332667807</v>
      </c>
      <c r="AG23" s="17">
        <f t="shared" ref="AG23" si="71">LOG(AF23,2)</f>
        <v>-1.1018903824496289</v>
      </c>
      <c r="AH23" s="17">
        <f>AVERAGE(K21:K23)</f>
        <v>2705.1255839769033</v>
      </c>
      <c r="AI23" s="17">
        <f t="shared" ref="AI23" si="72">AH23/AH$11</f>
        <v>0.9792782048242259</v>
      </c>
      <c r="AJ23" s="17">
        <f t="shared" ref="AJ23" si="73">LOG(AI23,2)</f>
        <v>-3.0209319121041009E-2</v>
      </c>
      <c r="AK23" s="17">
        <f t="shared" ref="AK23" si="74">AVERAGE(L21:L23)</f>
        <v>390.81837136493647</v>
      </c>
      <c r="AL23" s="17">
        <f t="shared" ref="AL23" si="75">AK23/AK$11</f>
        <v>0.78264963331287096</v>
      </c>
      <c r="AM23" s="17">
        <f t="shared" ref="AM23" si="76">LOG(AL23,2)</f>
        <v>-0.3535614903172184</v>
      </c>
      <c r="AN23" s="17">
        <f t="shared" ref="AN23" si="77">AVERAGE(M21:M23)</f>
        <v>3985.9002845800046</v>
      </c>
      <c r="AO23" s="17">
        <f t="shared" ref="AO23" si="78">AN23/AN$11</f>
        <v>1.3434534968191636</v>
      </c>
      <c r="AP23" s="17">
        <f t="shared" ref="AP23" si="79">LOG(AO23,2)</f>
        <v>0.42594638382259975</v>
      </c>
      <c r="AQ23" s="17">
        <f t="shared" ref="AQ23" si="80">AVERAGE(N21:N23)</f>
        <v>31.409421228931166</v>
      </c>
      <c r="AR23" s="17">
        <f t="shared" ref="AR23" si="81">AQ23/AQ$11</f>
        <v>0.21268676483564472</v>
      </c>
      <c r="AS23" s="17">
        <f t="shared" ref="AS23" si="82">LOG(AR23,2)</f>
        <v>-2.2331978354490158</v>
      </c>
      <c r="AT23" s="17"/>
      <c r="AU23" s="14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G23" s="10"/>
      <c r="BJ23" s="10"/>
      <c r="BM23" s="10"/>
    </row>
    <row r="24" spans="1:67" x14ac:dyDescent="0.25">
      <c r="A24" s="59" t="s">
        <v>28</v>
      </c>
      <c r="B24" s="59">
        <v>16</v>
      </c>
      <c r="C24" s="60">
        <v>0.13</v>
      </c>
      <c r="D24" s="59">
        <v>41</v>
      </c>
      <c r="E24" s="61">
        <v>87.391327326057706</v>
      </c>
      <c r="F24" s="61">
        <v>269.16672004099144</v>
      </c>
      <c r="G24" s="61">
        <v>35.280645630362073</v>
      </c>
      <c r="H24" s="61">
        <v>25.243961036124499</v>
      </c>
      <c r="I24" s="61">
        <v>82.605045729687006</v>
      </c>
      <c r="J24" s="61">
        <v>132.78832428710899</v>
      </c>
      <c r="K24" s="61">
        <v>2972.3973346791095</v>
      </c>
      <c r="L24" s="61">
        <v>309.01312936166858</v>
      </c>
      <c r="M24" s="61">
        <v>2573.3772552879723</v>
      </c>
      <c r="N24" s="61">
        <v>20.090318076704918</v>
      </c>
      <c r="O24" s="61"/>
      <c r="Q24" s="17"/>
      <c r="R24" s="17"/>
      <c r="T24" s="17"/>
      <c r="U24" s="17"/>
      <c r="W24" s="17"/>
      <c r="X24" s="17"/>
      <c r="Z24" s="17"/>
      <c r="AA24" s="17"/>
      <c r="AC24" s="17"/>
      <c r="AD24" s="17"/>
      <c r="AF24" s="17"/>
      <c r="AG24" s="17"/>
      <c r="AI24" s="17"/>
      <c r="AJ24" s="17"/>
      <c r="AL24" s="17"/>
      <c r="AM24" s="17"/>
      <c r="AO24" s="17"/>
      <c r="AP24" s="17"/>
      <c r="AR24" s="17"/>
      <c r="AS24" s="17"/>
      <c r="AT24" s="17"/>
      <c r="AU24" s="14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67" x14ac:dyDescent="0.25">
      <c r="A25" s="59"/>
      <c r="B25" s="59">
        <v>17</v>
      </c>
      <c r="C25" s="60">
        <v>0.2</v>
      </c>
      <c r="D25" s="59">
        <v>41</v>
      </c>
      <c r="E25" s="61">
        <v>124.980675083741</v>
      </c>
      <c r="F25" s="61">
        <v>149.97918401332223</v>
      </c>
      <c r="G25" s="61">
        <v>21.422261484098936</v>
      </c>
      <c r="H25" s="61">
        <v>26.475992160705538</v>
      </c>
      <c r="I25" s="61">
        <v>88.671791586589791</v>
      </c>
      <c r="J25" s="61">
        <v>96.204117689478608</v>
      </c>
      <c r="K25" s="61">
        <v>2299.4180004157138</v>
      </c>
      <c r="L25" s="61">
        <v>489.08014066259489</v>
      </c>
      <c r="M25" s="61">
        <v>1814.3517260125034</v>
      </c>
      <c r="N25" s="61">
        <v>17.580340264650285</v>
      </c>
      <c r="O25" s="61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4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67" x14ac:dyDescent="0.25">
      <c r="A26" s="59"/>
      <c r="B26" s="59">
        <v>18</v>
      </c>
      <c r="C26" s="60">
        <v>0.15</v>
      </c>
      <c r="D26" s="59">
        <v>41</v>
      </c>
      <c r="E26" s="61">
        <v>100.045803274934</v>
      </c>
      <c r="F26" s="61">
        <v>133.36109954185756</v>
      </c>
      <c r="G26" s="61">
        <v>25.452196382428941</v>
      </c>
      <c r="H26" s="61">
        <v>32.007329668499104</v>
      </c>
      <c r="I26" s="61">
        <v>46.41783963308557</v>
      </c>
      <c r="J26" s="61">
        <v>86.985181669567055</v>
      </c>
      <c r="K26" s="61">
        <v>1702.3863809089528</v>
      </c>
      <c r="L26" s="61">
        <v>509.45770868035999</v>
      </c>
      <c r="M26" s="61">
        <v>1938.481415225601</v>
      </c>
      <c r="N26" s="61">
        <v>29.05759162303665</v>
      </c>
      <c r="O26" s="61"/>
      <c r="P26" s="17">
        <f>AVERAGE(E24:E26)</f>
        <v>104.13926856157757</v>
      </c>
      <c r="Q26" s="17">
        <f t="shared" ref="Q26" si="83">P26/$P$11</f>
        <v>0.34445553679014945</v>
      </c>
      <c r="R26" s="17">
        <f t="shared" ref="R26" si="84">LOG(Q26,2)</f>
        <v>-1.5376103267394965</v>
      </c>
      <c r="S26" s="17">
        <f>AVERAGE(F24:F26)</f>
        <v>184.16900119872375</v>
      </c>
      <c r="T26" s="17">
        <f t="shared" ref="T26" si="85">S26/$S$11</f>
        <v>0.27270695517639326</v>
      </c>
      <c r="U26" s="17">
        <f t="shared" ref="U26" si="86">LOG(T26,2)</f>
        <v>-1.8745765993627055</v>
      </c>
      <c r="V26" s="17">
        <f t="shared" ref="V26" si="87">AVERAGE(G24:G26)</f>
        <v>27.385034498963318</v>
      </c>
      <c r="W26" s="17">
        <f t="shared" ref="W26" si="88">V26/V$11</f>
        <v>1.0968192000373229</v>
      </c>
      <c r="X26" s="17">
        <f t="shared" ref="X26" si="89">LOG(W26,2)</f>
        <v>0.13332573111324111</v>
      </c>
      <c r="Y26" s="17">
        <f>AVERAGE(H24:H26)</f>
        <v>27.909094288443043</v>
      </c>
      <c r="Z26" s="17">
        <f t="shared" ref="Z26" si="90">Y26/Y$11</f>
        <v>0.82388666370942965</v>
      </c>
      <c r="AA26" s="17">
        <f t="shared" ref="AA26" si="91">LOG(Z26,2)</f>
        <v>-0.27948220523406603</v>
      </c>
      <c r="AB26" s="17">
        <f t="shared" ref="AB26" si="92">AVERAGE(I24:I26)</f>
        <v>72.56489231645412</v>
      </c>
      <c r="AC26" s="17">
        <f t="shared" ref="AC26" si="93">AB26/AB$11</f>
        <v>1.6641398111597467</v>
      </c>
      <c r="AD26" s="17">
        <f t="shared" ref="AD26" si="94">LOG(AC26,2)</f>
        <v>0.73477664525398523</v>
      </c>
      <c r="AE26" s="17">
        <f t="shared" ref="AE26" si="95">AVERAGE(J24:J26)</f>
        <v>105.32587454871822</v>
      </c>
      <c r="AF26" s="17">
        <f t="shared" ref="AF26" si="96">AE26/AE$11</f>
        <v>0.25831050515829052</v>
      </c>
      <c r="AG26" s="17">
        <f t="shared" ref="AG26" si="97">LOG(AF26,2)</f>
        <v>-1.952821777673869</v>
      </c>
      <c r="AH26" s="17">
        <f>AVERAGE(K24:K26)</f>
        <v>2324.7339053345918</v>
      </c>
      <c r="AI26" s="17">
        <f t="shared" ref="AI26" si="98">AH26/AH$11</f>
        <v>0.84157321900124715</v>
      </c>
      <c r="AJ26" s="17">
        <f t="shared" ref="AJ26" si="99">LOG(AI26,2)</f>
        <v>-0.24883929974959604</v>
      </c>
      <c r="AK26" s="17">
        <f t="shared" ref="AK26" si="100">AVERAGE(L24:L26)</f>
        <v>435.8503262348745</v>
      </c>
      <c r="AL26" s="17">
        <f t="shared" ref="AL26" si="101">AK26/AK$11</f>
        <v>0.87283025313181117</v>
      </c>
      <c r="AM26" s="17">
        <f t="shared" ref="AM26" si="102">LOG(AL26,2)</f>
        <v>-0.1962269871685326</v>
      </c>
      <c r="AN26" s="17">
        <f t="shared" ref="AN26" si="103">AVERAGE(M24:M26)</f>
        <v>2108.7367988420256</v>
      </c>
      <c r="AO26" s="17">
        <f t="shared" ref="AO26" si="104">AN26/AN$11</f>
        <v>0.71075280965642151</v>
      </c>
      <c r="AP26" s="17">
        <f t="shared" ref="AP26" si="105">LOG(AO26,2)</f>
        <v>-0.49258019789715324</v>
      </c>
      <c r="AQ26" s="17">
        <f t="shared" ref="AQ26" si="106">AVERAGE(N24:N26)</f>
        <v>22.242749988130623</v>
      </c>
      <c r="AR26" s="17">
        <f t="shared" ref="AR26" si="107">AQ26/AQ$11</f>
        <v>0.15061527245418013</v>
      </c>
      <c r="AS26" s="17">
        <f t="shared" ref="AS26" si="108">LOG(AR26,2)</f>
        <v>-2.7310600275550301</v>
      </c>
      <c r="AT26" s="17"/>
      <c r="AU26" s="14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67" x14ac:dyDescent="0.25">
      <c r="A27" s="59" t="s">
        <v>29</v>
      </c>
      <c r="B27" s="59">
        <v>19</v>
      </c>
      <c r="C27" s="60">
        <v>0.24</v>
      </c>
      <c r="D27" s="59">
        <v>51</v>
      </c>
      <c r="E27" s="61">
        <v>103.623039047292</v>
      </c>
      <c r="F27" s="61"/>
      <c r="G27" s="61">
        <v>20.642496154691301</v>
      </c>
      <c r="H27" s="61">
        <v>24.116446186509901</v>
      </c>
      <c r="I27" s="61">
        <v>164.0250884863627</v>
      </c>
      <c r="J27" s="61">
        <v>92.461176955950464</v>
      </c>
      <c r="K27" s="61">
        <v>3530.2519161916584</v>
      </c>
      <c r="L27" s="61">
        <v>365.08287426307101</v>
      </c>
      <c r="M27" s="61">
        <v>1771.0604600848505</v>
      </c>
      <c r="N27" s="61">
        <v>10.414135277440259</v>
      </c>
      <c r="O27" s="61"/>
      <c r="Q27" s="17"/>
      <c r="R27" s="17"/>
      <c r="T27" s="17"/>
      <c r="U27" s="17"/>
      <c r="W27" s="17"/>
      <c r="X27" s="17"/>
      <c r="Z27" s="17"/>
      <c r="AA27" s="17"/>
      <c r="AC27" s="17"/>
      <c r="AD27" s="17"/>
      <c r="AF27" s="17"/>
      <c r="AG27" s="17"/>
      <c r="AI27" s="17"/>
      <c r="AJ27" s="17"/>
      <c r="AL27" s="17"/>
      <c r="AM27" s="17"/>
      <c r="AO27" s="17"/>
      <c r="AP27" s="17"/>
      <c r="AR27" s="17"/>
      <c r="AS27" s="17"/>
      <c r="AT27" s="17"/>
      <c r="AU27" s="18"/>
      <c r="BM27" s="10"/>
    </row>
    <row r="28" spans="1:67" x14ac:dyDescent="0.25">
      <c r="A28" s="59"/>
      <c r="B28" s="59">
        <v>20</v>
      </c>
      <c r="C28" s="60">
        <v>0.14000000000000001</v>
      </c>
      <c r="D28" s="59">
        <v>51</v>
      </c>
      <c r="E28" s="61">
        <v>82.406402354889195</v>
      </c>
      <c r="F28" s="61">
        <v>71.443446183137965</v>
      </c>
      <c r="G28" s="61">
        <v>21.144896465174646</v>
      </c>
      <c r="H28" s="61">
        <v>28.392964651242796</v>
      </c>
      <c r="I28" s="61">
        <v>104.554615074567</v>
      </c>
      <c r="J28" s="61">
        <v>89.436317509643004</v>
      </c>
      <c r="K28" s="61">
        <v>3396.3072784018436</v>
      </c>
      <c r="L28" s="61">
        <v>399.32577139684298</v>
      </c>
      <c r="M28" s="61">
        <v>3523.7304179471084</v>
      </c>
      <c r="N28" s="61">
        <v>3.176403857061826</v>
      </c>
      <c r="O28" s="61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8"/>
      <c r="BM28" s="10"/>
    </row>
    <row r="29" spans="1:67" x14ac:dyDescent="0.25">
      <c r="A29" s="59"/>
      <c r="B29" s="59">
        <v>21</v>
      </c>
      <c r="C29" s="60">
        <v>0.24</v>
      </c>
      <c r="D29" s="59">
        <v>51</v>
      </c>
      <c r="E29" s="61">
        <v>98.309288266007101</v>
      </c>
      <c r="F29" s="61">
        <v>83.324658199736277</v>
      </c>
      <c r="G29" s="61">
        <v>16.4563870352717</v>
      </c>
      <c r="H29" s="61">
        <v>29.4553805774278</v>
      </c>
      <c r="I29" s="61">
        <v>96.972658874109896</v>
      </c>
      <c r="J29" s="61">
        <v>75.403818343352597</v>
      </c>
      <c r="K29" s="61">
        <v>1954.4757845941044</v>
      </c>
      <c r="L29" s="61">
        <v>455.76531556542665</v>
      </c>
      <c r="M29" s="61">
        <v>1415.4200581750629</v>
      </c>
      <c r="N29" s="61">
        <v>14.369206852047402</v>
      </c>
      <c r="O29" s="61"/>
      <c r="P29" s="17">
        <f>AVERAGE(E27:E29)</f>
        <v>94.779576556062764</v>
      </c>
      <c r="Q29" s="17">
        <f t="shared" ref="Q29" si="109">P29/$P$11</f>
        <v>0.31349701577803268</v>
      </c>
      <c r="R29" s="17">
        <f t="shared" ref="R29" si="110">LOG(Q29,2)</f>
        <v>-1.6734763850106846</v>
      </c>
      <c r="S29" s="17">
        <f>AVERAGE(F27:F29)</f>
        <v>77.384052191437121</v>
      </c>
      <c r="T29" s="17">
        <f t="shared" ref="T29" si="111">S29/$S$11</f>
        <v>0.11458589184380158</v>
      </c>
      <c r="U29" s="17">
        <f t="shared" ref="U29" si="112">LOG(T29,2)</f>
        <v>-3.1254986687675914</v>
      </c>
      <c r="V29" s="17">
        <f t="shared" ref="V29" si="113">AVERAGE(G27:G29)</f>
        <v>19.414593218379213</v>
      </c>
      <c r="W29" s="17">
        <f t="shared" ref="W29" si="114">V29/V$11</f>
        <v>0.77758889088267669</v>
      </c>
      <c r="X29" s="17">
        <f t="shared" ref="X29" si="115">LOG(W29,2)</f>
        <v>-0.36292048703286184</v>
      </c>
      <c r="Y29" s="17">
        <f>AVERAGE(H27:H29)</f>
        <v>27.3215971383935</v>
      </c>
      <c r="Z29" s="17">
        <f t="shared" ref="Z29" si="116">Y29/Y$11</f>
        <v>0.80654353311942872</v>
      </c>
      <c r="AA29" s="17">
        <f t="shared" ref="AA29" si="117">LOG(Z29,2)</f>
        <v>-0.31017569006126638</v>
      </c>
      <c r="AB29" s="17">
        <f t="shared" ref="AB29" si="118">AVERAGE(I27:I29)</f>
        <v>121.85078747834655</v>
      </c>
      <c r="AC29" s="17">
        <f t="shared" ref="AC29" si="119">AB29/AB$11</f>
        <v>2.7944194498294923</v>
      </c>
      <c r="AD29" s="17">
        <f t="shared" ref="AD29" si="120">LOG(AC29,2)</f>
        <v>1.4825485893838142</v>
      </c>
      <c r="AE29" s="17">
        <f t="shared" ref="AE29" si="121">AVERAGE(J27:J29)</f>
        <v>85.767104269648698</v>
      </c>
      <c r="AF29" s="17">
        <f t="shared" ref="AF29" si="122">AE29/AE$11</f>
        <v>0.2103428442895027</v>
      </c>
      <c r="AG29" s="17">
        <f t="shared" ref="AG29" si="123">LOG(AF29,2)</f>
        <v>-2.2491853553813046</v>
      </c>
      <c r="AH29" s="17">
        <f>AVERAGE(K27:K29)</f>
        <v>2960.3449930625357</v>
      </c>
      <c r="AI29" s="17">
        <f t="shared" ref="AI29" si="124">AH29/AH$11</f>
        <v>1.0716697766780714</v>
      </c>
      <c r="AJ29" s="17">
        <f t="shared" ref="AJ29" si="125">LOG(AI29,2)</f>
        <v>9.9860423573765011E-2</v>
      </c>
      <c r="AK29" s="17">
        <f t="shared" ref="AK29" si="126">AVERAGE(L27:L29)</f>
        <v>406.72465374178023</v>
      </c>
      <c r="AL29" s="17">
        <f t="shared" ref="AL29" si="127">AK29/AK$11</f>
        <v>0.81450342264761832</v>
      </c>
      <c r="AM29" s="17">
        <f t="shared" ref="AM29" si="128">LOG(AL29,2)</f>
        <v>-0.29600733373464061</v>
      </c>
      <c r="AN29" s="17">
        <f t="shared" ref="AN29" si="129">AVERAGE(M27:M29)</f>
        <v>2236.7369787356743</v>
      </c>
      <c r="AO29" s="17">
        <f t="shared" ref="AO29" si="130">AN29/AN$11</f>
        <v>0.75389545673589409</v>
      </c>
      <c r="AP29" s="17">
        <f t="shared" ref="AP29" si="131">LOG(AO29,2)</f>
        <v>-0.40756361715687656</v>
      </c>
      <c r="AQ29" s="17">
        <f t="shared" ref="AQ29" si="132">AVERAGE(N27:N29)</f>
        <v>9.3199153288498291</v>
      </c>
      <c r="AR29" s="17">
        <f t="shared" ref="AR29" si="133">AQ29/AQ$11</f>
        <v>6.3109174326631087E-2</v>
      </c>
      <c r="AS29" s="17">
        <f t="shared" ref="AS29" si="134">LOG(AR29,2)</f>
        <v>-3.9860064414063401</v>
      </c>
      <c r="AT29" s="17"/>
      <c r="AU29" s="14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M29" s="10"/>
    </row>
    <row r="30" spans="1:67" x14ac:dyDescent="0.25">
      <c r="A30" s="59" t="s">
        <v>30</v>
      </c>
      <c r="B30" s="59">
        <v>22</v>
      </c>
      <c r="C30" s="61">
        <v>0.16</v>
      </c>
      <c r="D30" s="59">
        <v>59</v>
      </c>
      <c r="E30" s="61">
        <v>131.78645028335899</v>
      </c>
      <c r="F30" s="61">
        <v>31.25</v>
      </c>
      <c r="G30" s="61">
        <v>32.723203520617318</v>
      </c>
      <c r="H30" s="61">
        <v>15.003470294281</v>
      </c>
      <c r="I30" s="61">
        <v>108.162542047092</v>
      </c>
      <c r="J30" s="61">
        <v>119.37723606442817</v>
      </c>
      <c r="K30" s="61">
        <v>3027.5252131235907</v>
      </c>
      <c r="L30" s="61">
        <v>343.64288893834902</v>
      </c>
      <c r="M30" s="61">
        <v>1988.2306022889577</v>
      </c>
      <c r="N30" s="61">
        <v>11.973852040816327</v>
      </c>
      <c r="O30" s="61"/>
      <c r="Q30" s="17"/>
      <c r="R30" s="17"/>
      <c r="T30" s="17"/>
      <c r="U30" s="17"/>
      <c r="W30" s="17"/>
      <c r="X30" s="17"/>
      <c r="Z30" s="17"/>
      <c r="AA30" s="17"/>
      <c r="AC30" s="17"/>
      <c r="AD30" s="17"/>
      <c r="AF30" s="17"/>
      <c r="AG30" s="17"/>
      <c r="AI30" s="17"/>
      <c r="AJ30" s="17"/>
      <c r="AL30" s="17"/>
      <c r="AM30" s="17"/>
      <c r="AO30" s="17"/>
      <c r="AP30" s="17"/>
      <c r="AR30" s="17"/>
      <c r="AS30" s="17"/>
      <c r="AT30" s="17"/>
      <c r="AU30" s="14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M30" s="10"/>
    </row>
    <row r="31" spans="1:67" x14ac:dyDescent="0.25">
      <c r="A31" s="59"/>
      <c r="B31" s="59">
        <v>23</v>
      </c>
      <c r="C31" s="61">
        <v>0.12</v>
      </c>
      <c r="D31" s="59">
        <v>59</v>
      </c>
      <c r="E31" s="61">
        <v>111.07294171533265</v>
      </c>
      <c r="F31" s="61">
        <v>20.842010273497152</v>
      </c>
      <c r="G31" s="61">
        <v>31.5495157763199</v>
      </c>
      <c r="H31" s="61">
        <v>18.910478834142957</v>
      </c>
      <c r="I31" s="61">
        <v>141.31827087925501</v>
      </c>
      <c r="J31" s="61">
        <v>100.53459059350075</v>
      </c>
      <c r="K31" s="61">
        <v>3576.5477699983467</v>
      </c>
      <c r="L31" s="61">
        <v>684.34665926337198</v>
      </c>
      <c r="M31" s="61">
        <v>3171.3346790666378</v>
      </c>
      <c r="N31" s="61">
        <v>15.45610425240055</v>
      </c>
      <c r="O31" s="61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4"/>
      <c r="AV31" s="19"/>
      <c r="AW31" s="19"/>
      <c r="AX31" s="19"/>
      <c r="AY31" s="19"/>
      <c r="AZ31" s="19"/>
      <c r="BA31" s="19"/>
      <c r="BB31" s="19"/>
      <c r="BC31" s="19"/>
      <c r="BD31" s="19"/>
      <c r="BE31" s="19"/>
    </row>
    <row r="32" spans="1:67" x14ac:dyDescent="0.25">
      <c r="A32" s="59"/>
      <c r="B32" s="59">
        <v>24</v>
      </c>
      <c r="C32" s="61">
        <v>0.17</v>
      </c>
      <c r="D32" s="59">
        <v>59</v>
      </c>
      <c r="E32" s="61">
        <v>108.29302636673999</v>
      </c>
      <c r="F32" s="61">
        <v>29.411764705882351</v>
      </c>
      <c r="G32" s="61">
        <v>29.514914970727599</v>
      </c>
      <c r="H32" s="61">
        <v>17.625499544275399</v>
      </c>
      <c r="I32" s="61">
        <v>106.095496363129</v>
      </c>
      <c r="J32" s="61">
        <v>80.797548472631433</v>
      </c>
      <c r="K32" s="61">
        <v>1834.0980241498571</v>
      </c>
      <c r="L32" s="61">
        <v>329.95315262764501</v>
      </c>
      <c r="M32" s="61">
        <v>3165.7470613864634</v>
      </c>
      <c r="N32" s="61">
        <v>10.6182515529245</v>
      </c>
      <c r="O32" s="61"/>
      <c r="P32" s="17">
        <f>AVERAGE(E30:E32)</f>
        <v>117.05080612181054</v>
      </c>
      <c r="Q32" s="17">
        <f t="shared" ref="Q32" si="135">P32/$P$11</f>
        <v>0.38716229536956515</v>
      </c>
      <c r="R32" s="17">
        <f t="shared" ref="R32" si="136">LOG(Q32,2)</f>
        <v>-1.3689896353843856</v>
      </c>
      <c r="S32" s="17">
        <f>AVERAGE(F30:F32)</f>
        <v>27.167924993126501</v>
      </c>
      <c r="T32" s="17">
        <f t="shared" ref="T32" si="137">S32/$S$11</f>
        <v>4.0228714143602066E-2</v>
      </c>
      <c r="U32" s="17">
        <f t="shared" ref="U32" si="138">LOG(T32,2)</f>
        <v>-4.6356305648685057</v>
      </c>
      <c r="V32" s="17">
        <f t="shared" ref="V32" si="139">AVERAGE(G30:G32)</f>
        <v>31.262544755888275</v>
      </c>
      <c r="W32" s="17">
        <f t="shared" ref="W32" si="140">V32/V$11</f>
        <v>1.2521203627325148</v>
      </c>
      <c r="X32" s="17">
        <f t="shared" ref="X32" si="141">LOG(W32,2)</f>
        <v>0.32437325106522746</v>
      </c>
      <c r="Y32" s="17">
        <f>AVERAGE(H30:H32)</f>
        <v>17.179816224233118</v>
      </c>
      <c r="Z32" s="17">
        <f>Y32/Y$11</f>
        <v>0.50715445387941938</v>
      </c>
      <c r="AA32" s="17">
        <f t="shared" ref="AA32" si="142">LOG(Z32,2)</f>
        <v>-0.97950290799202744</v>
      </c>
      <c r="AB32" s="17">
        <f t="shared" ref="AB32" si="143">AVERAGE(I30:I32)</f>
        <v>118.52543642982535</v>
      </c>
      <c r="AC32" s="17">
        <f t="shared" ref="AC32" si="144">AB32/AB$11</f>
        <v>2.7181587555836724</v>
      </c>
      <c r="AD32" s="17">
        <f t="shared" ref="AD32" si="145">LOG(AC32,2)</f>
        <v>1.4426297199775129</v>
      </c>
      <c r="AE32" s="17">
        <f t="shared" ref="AE32" si="146">AVERAGE(J30:J32)</f>
        <v>100.23645837685346</v>
      </c>
      <c r="AF32" s="17">
        <f t="shared" ref="AF32" si="147">AE32/AE$11</f>
        <v>0.24582877008656256</v>
      </c>
      <c r="AG32" s="17">
        <f t="shared" ref="AG32" si="148">LOG(AF32,2)</f>
        <v>-2.0242743263195808</v>
      </c>
      <c r="AH32" s="17">
        <f>AVERAGE(K30:K32)</f>
        <v>2812.7236690905979</v>
      </c>
      <c r="AI32" s="17">
        <f t="shared" ref="AI32" si="149">AH32/AH$11</f>
        <v>1.0182296162695152</v>
      </c>
      <c r="AJ32" s="17">
        <f t="shared" ref="AJ32" si="150">LOG(AI32,2)</f>
        <v>2.6062933613378237E-2</v>
      </c>
      <c r="AK32" s="17">
        <f t="shared" ref="AK32" si="151">AVERAGE(L30:L32)</f>
        <v>452.647566943122</v>
      </c>
      <c r="AL32" s="17">
        <f t="shared" ref="AL32" si="152">AK32/AK$11</f>
        <v>0.90646826824114235</v>
      </c>
      <c r="AM32" s="17">
        <f t="shared" ref="AM32" si="153">LOG(AL32,2)</f>
        <v>-0.14167157690624207</v>
      </c>
      <c r="AN32" s="17">
        <f t="shared" ref="AN32" si="154">AVERAGE(M30:M32)</f>
        <v>2775.1041142473528</v>
      </c>
      <c r="AO32" s="17">
        <f t="shared" ref="AO32" si="155">AN32/AN$11</f>
        <v>0.93535288395095861</v>
      </c>
      <c r="AP32" s="17">
        <f t="shared" ref="AP32" si="156">LOG(AO32,2)</f>
        <v>-9.6417336434422837E-2</v>
      </c>
      <c r="AQ32" s="17">
        <f t="shared" ref="AQ32" si="157">AVERAGE(N30:N32)</f>
        <v>12.682735948713791</v>
      </c>
      <c r="AR32" s="17">
        <f t="shared" ref="AR32" si="158">AQ32/AQ$11</f>
        <v>8.5880285998777034E-2</v>
      </c>
      <c r="AS32" s="17">
        <f t="shared" ref="AS32" si="159">LOG(AR32,2)</f>
        <v>-3.5415291941028375</v>
      </c>
      <c r="AT32" s="17"/>
      <c r="AU32" s="14"/>
      <c r="AV32" s="19"/>
      <c r="AW32" s="19"/>
      <c r="AX32" s="19"/>
      <c r="AY32" s="19"/>
      <c r="AZ32" s="19"/>
      <c r="BA32" s="19"/>
      <c r="BB32" s="19"/>
      <c r="BC32" s="19"/>
      <c r="BD32" s="19"/>
      <c r="BE32" s="19"/>
    </row>
    <row r="33" spans="1:57" x14ac:dyDescent="0.25">
      <c r="A33" s="59" t="s">
        <v>31</v>
      </c>
      <c r="B33" s="59"/>
      <c r="C33" s="61"/>
      <c r="D33" s="59"/>
      <c r="E33" s="59" t="s">
        <v>11</v>
      </c>
      <c r="F33" s="59" t="s">
        <v>12</v>
      </c>
      <c r="G33" s="59" t="s">
        <v>13</v>
      </c>
      <c r="H33" s="59" t="s">
        <v>14</v>
      </c>
      <c r="I33" s="59" t="s">
        <v>15</v>
      </c>
      <c r="J33" s="59" t="s">
        <v>16</v>
      </c>
      <c r="K33" s="59" t="s">
        <v>17</v>
      </c>
      <c r="L33" s="59" t="s">
        <v>18</v>
      </c>
      <c r="M33" s="59" t="s">
        <v>19</v>
      </c>
      <c r="N33" s="59" t="s">
        <v>20</v>
      </c>
      <c r="O33" s="57"/>
      <c r="P33" s="2" t="s">
        <v>11</v>
      </c>
      <c r="Q33" s="2"/>
      <c r="R33" s="2"/>
      <c r="S33" s="2" t="s">
        <v>12</v>
      </c>
      <c r="T33" s="2"/>
      <c r="U33" s="2"/>
      <c r="V33" s="2" t="s">
        <v>13</v>
      </c>
      <c r="W33" s="2"/>
      <c r="X33" s="2"/>
      <c r="Y33" s="2" t="s">
        <v>14</v>
      </c>
      <c r="Z33" s="2"/>
      <c r="AA33" s="2"/>
      <c r="AB33" s="2" t="s">
        <v>15</v>
      </c>
      <c r="AC33" s="2"/>
      <c r="AD33" s="2"/>
      <c r="AE33" s="2" t="s">
        <v>16</v>
      </c>
      <c r="AF33" s="2"/>
      <c r="AG33" s="2"/>
      <c r="AH33" s="2" t="s">
        <v>17</v>
      </c>
      <c r="AI33" s="2"/>
      <c r="AJ33" s="2"/>
      <c r="AK33" s="2" t="s">
        <v>18</v>
      </c>
      <c r="AL33" s="2"/>
      <c r="AM33" s="2"/>
      <c r="AN33" s="2" t="s">
        <v>19</v>
      </c>
      <c r="AO33" s="2"/>
      <c r="AP33" s="2"/>
      <c r="AQ33" s="2" t="s">
        <v>20</v>
      </c>
      <c r="AR33" s="2"/>
      <c r="AS33" s="2"/>
      <c r="AT33" s="21"/>
      <c r="AV33" s="20"/>
      <c r="AW33" s="20"/>
      <c r="AX33" s="20"/>
      <c r="AY33" s="20"/>
      <c r="AZ33" s="20"/>
      <c r="BA33" s="20"/>
      <c r="BB33" s="20"/>
      <c r="BC33" s="20"/>
      <c r="BD33" s="20"/>
      <c r="BE33" s="20"/>
    </row>
    <row r="34" spans="1:57" x14ac:dyDescent="0.25">
      <c r="A34" s="59">
        <v>0</v>
      </c>
      <c r="B34" s="59">
        <v>25</v>
      </c>
      <c r="C34" s="61">
        <v>0.18</v>
      </c>
      <c r="D34" s="59">
        <v>0</v>
      </c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Q34" s="17"/>
      <c r="R34" s="17"/>
      <c r="T34" s="17"/>
      <c r="U34" s="17"/>
      <c r="W34" s="17"/>
      <c r="X34" s="17"/>
      <c r="Z34" s="17"/>
      <c r="AA34" s="17"/>
      <c r="AC34" s="17"/>
      <c r="AD34" s="17"/>
      <c r="AF34" s="17"/>
      <c r="AG34" s="17"/>
      <c r="AI34" s="17"/>
      <c r="AJ34" s="17"/>
      <c r="AL34" s="17"/>
      <c r="AM34" s="17"/>
      <c r="AO34" s="17"/>
      <c r="AP34" s="17"/>
      <c r="AR34" s="17"/>
      <c r="AS34" s="17"/>
      <c r="AT34" s="22"/>
    </row>
    <row r="35" spans="1:57" x14ac:dyDescent="0.25">
      <c r="A35" s="59"/>
      <c r="B35" s="59">
        <v>26</v>
      </c>
      <c r="C35" s="61">
        <v>0.16</v>
      </c>
      <c r="D35" s="59">
        <v>0</v>
      </c>
      <c r="E35" s="61">
        <v>413.005538382277</v>
      </c>
      <c r="F35" s="61">
        <v>1206.9279616906099</v>
      </c>
      <c r="G35" s="61">
        <v>117.875945775536</v>
      </c>
      <c r="H35" s="61">
        <v>4.0831663326653302</v>
      </c>
      <c r="I35" s="61">
        <v>83.456623016872314</v>
      </c>
      <c r="J35" s="61">
        <v>684.70642355303005</v>
      </c>
      <c r="K35" s="61">
        <v>562.19308656628004</v>
      </c>
      <c r="L35" s="61">
        <v>1649.1958644457209</v>
      </c>
      <c r="M35" s="61">
        <v>3606.9059802114657</v>
      </c>
      <c r="N35" s="61">
        <v>122.37506645401383</v>
      </c>
      <c r="O35" s="61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</row>
    <row r="36" spans="1:57" x14ac:dyDescent="0.25">
      <c r="A36" s="59"/>
      <c r="B36" s="59">
        <v>27</v>
      </c>
      <c r="C36" s="61">
        <v>0.17</v>
      </c>
      <c r="D36" s="59">
        <v>0</v>
      </c>
      <c r="E36" s="61">
        <v>432.77558373172582</v>
      </c>
      <c r="F36" s="61">
        <v>2059.1910233481144</v>
      </c>
      <c r="G36" s="61">
        <v>87.430791646430293</v>
      </c>
      <c r="H36" s="61">
        <v>0</v>
      </c>
      <c r="I36" s="61">
        <v>89.895745433758876</v>
      </c>
      <c r="J36" s="61">
        <v>523.27876269497597</v>
      </c>
      <c r="K36" s="61">
        <v>841.61710508847102</v>
      </c>
      <c r="L36" s="61">
        <v>2301.1537238195301</v>
      </c>
      <c r="M36" s="61">
        <v>1838.5786712787253</v>
      </c>
      <c r="N36" s="61">
        <v>258.17132467619115</v>
      </c>
      <c r="O36" s="61"/>
      <c r="P36" s="17">
        <f>AVERAGE(E34:E36)</f>
        <v>422.89056105700138</v>
      </c>
      <c r="Q36" s="17">
        <f>P36/$P$36</f>
        <v>1</v>
      </c>
      <c r="R36" s="17">
        <f>LOG(Q36,2)</f>
        <v>0</v>
      </c>
      <c r="S36" s="17">
        <f>AVERAGE(F34:F36)</f>
        <v>1633.0594925193623</v>
      </c>
      <c r="T36" s="17">
        <f>S36/S$36</f>
        <v>1</v>
      </c>
      <c r="U36" s="17">
        <f>LOG(T36,2)</f>
        <v>0</v>
      </c>
      <c r="V36" s="17">
        <f>AVERAGE(G34:G36)</f>
        <v>102.65336871098314</v>
      </c>
      <c r="W36" s="17">
        <f>V36/V$36</f>
        <v>1</v>
      </c>
      <c r="X36" s="17">
        <f>LOG(W36,2)</f>
        <v>0</v>
      </c>
      <c r="Y36" s="17">
        <f>AVERAGE(H34:H36)</f>
        <v>2.0415831663326651</v>
      </c>
      <c r="Z36" s="17">
        <f>Y36/Y$36</f>
        <v>1</v>
      </c>
      <c r="AA36" s="17">
        <f>LOG(Z36,2)</f>
        <v>0</v>
      </c>
      <c r="AB36" s="17">
        <f>AVERAGE(I34:I36)</f>
        <v>86.676184225315595</v>
      </c>
      <c r="AC36" s="17">
        <f>AB36/AB$36</f>
        <v>1</v>
      </c>
      <c r="AD36" s="17">
        <f>LOG(AC36,2)</f>
        <v>0</v>
      </c>
      <c r="AE36" s="17">
        <f>AVERAGE(J34:J36)</f>
        <v>603.99259312400295</v>
      </c>
      <c r="AF36" s="17">
        <f>AE36/AE$36</f>
        <v>1</v>
      </c>
      <c r="AG36" s="17">
        <f>LOG(AF36,2)</f>
        <v>0</v>
      </c>
      <c r="AH36" s="17">
        <f>AVERAGE(K34:K36)</f>
        <v>701.90509582737559</v>
      </c>
      <c r="AI36" s="17">
        <f>AH36/AH$36</f>
        <v>1</v>
      </c>
      <c r="AJ36" s="17">
        <f>LOG(AI36,2)</f>
        <v>0</v>
      </c>
      <c r="AK36" s="17">
        <f>AVERAGE(L34:L36)</f>
        <v>1975.1747941326255</v>
      </c>
      <c r="AL36" s="17">
        <f>AK36/AK$36</f>
        <v>1</v>
      </c>
      <c r="AM36" s="17">
        <f>LOG(AL36,2)</f>
        <v>0</v>
      </c>
      <c r="AN36" s="17">
        <f>AVERAGE(M34:M36)</f>
        <v>2722.7423257450955</v>
      </c>
      <c r="AO36" s="17">
        <f>AN36/AN$36</f>
        <v>1</v>
      </c>
      <c r="AP36" s="17">
        <f>LOG(AO36,2)</f>
        <v>0</v>
      </c>
      <c r="AQ36" s="17">
        <f>AVERAGE(N34:N36)</f>
        <v>190.2731955651025</v>
      </c>
      <c r="AR36" s="17">
        <f>AQ36/AQ$36</f>
        <v>1</v>
      </c>
      <c r="AS36" s="17">
        <f>LOG(AR36,2)</f>
        <v>0</v>
      </c>
      <c r="AT36" s="17"/>
    </row>
    <row r="37" spans="1:57" x14ac:dyDescent="0.25">
      <c r="A37" s="59">
        <v>1</v>
      </c>
      <c r="B37" s="59">
        <v>28</v>
      </c>
      <c r="C37" s="61">
        <v>0.12</v>
      </c>
      <c r="D37" s="59">
        <v>1</v>
      </c>
      <c r="E37" s="61">
        <v>318.65582870737501</v>
      </c>
      <c r="F37" s="61">
        <v>1347.2482476230134</v>
      </c>
      <c r="G37" s="61">
        <v>156.88390899122808</v>
      </c>
      <c r="H37" s="61">
        <v>0</v>
      </c>
      <c r="I37" s="61">
        <v>30.366128752385915</v>
      </c>
      <c r="J37" s="61">
        <v>624.46853741496602</v>
      </c>
      <c r="K37" s="61">
        <v>973.89060887513006</v>
      </c>
      <c r="L37" s="61">
        <v>3388.8000533013528</v>
      </c>
      <c r="M37" s="61">
        <v>5747.3536605937934</v>
      </c>
      <c r="N37" s="61">
        <v>129.36436884512085</v>
      </c>
      <c r="O37" s="61"/>
      <c r="Q37" s="17"/>
      <c r="R37" s="17"/>
      <c r="T37" s="17"/>
      <c r="U37" s="17"/>
      <c r="W37" s="17"/>
      <c r="X37" s="17"/>
      <c r="Z37" s="17"/>
      <c r="AA37" s="17"/>
      <c r="AC37" s="17"/>
      <c r="AD37" s="17"/>
      <c r="AF37" s="17"/>
      <c r="AG37" s="17"/>
      <c r="AI37" s="17"/>
      <c r="AJ37" s="17"/>
      <c r="AL37" s="17"/>
      <c r="AM37" s="17"/>
      <c r="AO37" s="17"/>
      <c r="AP37" s="17"/>
      <c r="AR37" s="17"/>
      <c r="AS37" s="17"/>
      <c r="AT37" s="17"/>
    </row>
    <row r="38" spans="1:57" x14ac:dyDescent="0.25">
      <c r="A38" s="59"/>
      <c r="B38" s="59">
        <v>29</v>
      </c>
      <c r="C38" s="61">
        <v>0.1</v>
      </c>
      <c r="D38" s="59">
        <v>1</v>
      </c>
      <c r="E38" s="61">
        <v>313.05282968140898</v>
      </c>
      <c r="F38" s="61">
        <v>724.96356443889238</v>
      </c>
      <c r="G38" s="61">
        <v>136.952656605334</v>
      </c>
      <c r="H38" s="61">
        <v>0</v>
      </c>
      <c r="I38" s="61">
        <v>79.278821736922296</v>
      </c>
      <c r="J38" s="61">
        <v>694.05475649015023</v>
      </c>
      <c r="K38" s="61">
        <v>909.91012902989996</v>
      </c>
      <c r="L38" s="61">
        <v>2304.1191936897458</v>
      </c>
      <c r="M38" s="61">
        <v>10883.653249789282</v>
      </c>
      <c r="N38" s="61">
        <v>97.072072072072061</v>
      </c>
      <c r="O38" s="61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</row>
    <row r="39" spans="1:57" x14ac:dyDescent="0.25">
      <c r="A39" s="59"/>
      <c r="B39" s="59">
        <v>30</v>
      </c>
      <c r="C39" s="61">
        <v>0.12</v>
      </c>
      <c r="D39" s="59">
        <v>1</v>
      </c>
      <c r="E39" s="61">
        <v>433.33333333333297</v>
      </c>
      <c r="F39" s="61">
        <v>1305.7059558517285</v>
      </c>
      <c r="G39" s="61">
        <v>152.93120155038699</v>
      </c>
      <c r="H39" s="61">
        <v>0</v>
      </c>
      <c r="I39" s="61">
        <v>29.3087367690439</v>
      </c>
      <c r="J39" s="61">
        <v>357.30429592555799</v>
      </c>
      <c r="K39" s="61">
        <v>732.95402727687303</v>
      </c>
      <c r="L39" s="61">
        <v>2526.3742365352587</v>
      </c>
      <c r="M39" s="61">
        <v>3248.3262861169842</v>
      </c>
      <c r="N39" s="61">
        <v>114.83739837398373</v>
      </c>
      <c r="O39" s="61"/>
      <c r="P39" s="17">
        <f>AVERAGE(E37:E39)</f>
        <v>355.01399724070569</v>
      </c>
      <c r="Q39" s="17">
        <f t="shared" ref="Q39" si="160">P39/$P$36</f>
        <v>0.83949378381338091</v>
      </c>
      <c r="R39" s="17">
        <f t="shared" ref="R39" si="161">LOG(Q39,2)</f>
        <v>-0.25240845238713122</v>
      </c>
      <c r="S39" s="17">
        <f t="shared" ref="S39" si="162">AVERAGE(F37:F39)</f>
        <v>1125.9725893045447</v>
      </c>
      <c r="T39" s="17">
        <f t="shared" ref="T39" si="163">S39/S$36</f>
        <v>0.68948657073569208</v>
      </c>
      <c r="U39" s="17">
        <f t="shared" ref="U39" si="164">LOG(T39,2)</f>
        <v>-0.53640564252692813</v>
      </c>
      <c r="V39" s="17">
        <f t="shared" ref="V39" si="165">AVERAGE(G37:G39)</f>
        <v>148.92258904898301</v>
      </c>
      <c r="W39" s="17">
        <f t="shared" ref="W39" si="166">V39/V$36</f>
        <v>1.4507326054566139</v>
      </c>
      <c r="X39" s="17">
        <f t="shared" ref="X39" si="167">LOG(W39,2)</f>
        <v>0.53678163082342112</v>
      </c>
      <c r="Y39" s="17">
        <f t="shared" ref="Y39" si="168">AVERAGE(H37:H39)</f>
        <v>0</v>
      </c>
      <c r="Z39" s="17">
        <f t="shared" ref="Z39" si="169">Y39/Y$36</f>
        <v>0</v>
      </c>
      <c r="AA39" s="17" t="e">
        <f t="shared" ref="AA39" si="170">LOG(Z39,2)</f>
        <v>#NUM!</v>
      </c>
      <c r="AB39" s="17">
        <f t="shared" ref="AB39" si="171">AVERAGE(I37:I39)</f>
        <v>46.31789575278404</v>
      </c>
      <c r="AC39" s="17">
        <f t="shared" ref="AC39" si="172">AB39/AB$36</f>
        <v>0.53437857430802693</v>
      </c>
      <c r="AD39" s="17">
        <f t="shared" ref="AD39" si="173">LOG(AC39,2)</f>
        <v>-0.90406593018772063</v>
      </c>
      <c r="AE39" s="17">
        <f t="shared" ref="AE39" si="174">AVERAGE(J37:J39)</f>
        <v>558.60919661022479</v>
      </c>
      <c r="AF39" s="17">
        <f t="shared" ref="AF39" si="175">AE39/AE$36</f>
        <v>0.92486100486920919</v>
      </c>
      <c r="AG39" s="17">
        <f t="shared" ref="AG39" si="176">LOG(AF39,2)</f>
        <v>-0.11269153212711368</v>
      </c>
      <c r="AH39" s="17">
        <f t="shared" ref="AH39" si="177">AVERAGE(K37:K39)</f>
        <v>872.25158839396772</v>
      </c>
      <c r="AI39" s="17">
        <f t="shared" ref="AI39" si="178">AH39/AH$36</f>
        <v>1.2426916310755587</v>
      </c>
      <c r="AJ39" s="17">
        <f t="shared" ref="AJ39" si="179">LOG(AI39,2)</f>
        <v>0.3134683418357973</v>
      </c>
      <c r="AK39" s="17">
        <f t="shared" ref="AK39" si="180">AVERAGE(L37:L39)</f>
        <v>2739.7644945087854</v>
      </c>
      <c r="AL39" s="17">
        <f t="shared" ref="AL39" si="181">AK39/AK$36</f>
        <v>1.3870997658776425</v>
      </c>
      <c r="AM39" s="17">
        <f t="shared" ref="AM39" si="182">LOG(AL39,2)</f>
        <v>0.47207155591005329</v>
      </c>
      <c r="AN39" s="17">
        <f t="shared" ref="AN39" si="183">AVERAGE(M37:M39)</f>
        <v>6626.4443988333542</v>
      </c>
      <c r="AO39" s="17">
        <f t="shared" ref="AO39" si="184">AN39/AN$36</f>
        <v>2.4337390784932196</v>
      </c>
      <c r="AP39" s="17">
        <f t="shared" ref="AP39" si="185">LOG(AO39,2)</f>
        <v>1.2831745048052414</v>
      </c>
      <c r="AQ39" s="17">
        <f t="shared" ref="AQ39" si="186">AVERAGE(N37:N39)</f>
        <v>113.75794643039221</v>
      </c>
      <c r="AR39" s="17">
        <f t="shared" ref="AR39" si="187">AQ39/AQ$36</f>
        <v>0.59786637887978089</v>
      </c>
      <c r="AS39" s="17">
        <f t="shared" ref="AS39" si="188">LOG(AR39,2)</f>
        <v>-0.74210501191569089</v>
      </c>
      <c r="AT39" s="17"/>
    </row>
    <row r="40" spans="1:57" x14ac:dyDescent="0.25">
      <c r="A40" s="59">
        <v>2</v>
      </c>
      <c r="B40" s="59">
        <v>31</v>
      </c>
      <c r="C40" s="61">
        <v>0.11</v>
      </c>
      <c r="D40" s="59">
        <v>10</v>
      </c>
      <c r="E40" s="61">
        <v>345.45747309498398</v>
      </c>
      <c r="F40" s="61">
        <v>681.91283934724163</v>
      </c>
      <c r="G40" s="61">
        <v>107.18110423607806</v>
      </c>
      <c r="H40" s="61">
        <v>0</v>
      </c>
      <c r="I40" s="61">
        <v>50.776907834324099</v>
      </c>
      <c r="J40" s="61">
        <v>235.72448493914499</v>
      </c>
      <c r="K40" s="61">
        <v>766.36895595935005</v>
      </c>
      <c r="L40" s="61">
        <v>2847.4752732951588</v>
      </c>
      <c r="M40" s="61">
        <v>4848.8814850071394</v>
      </c>
      <c r="N40" s="61">
        <v>104.9202760590195</v>
      </c>
      <c r="O40" s="61"/>
      <c r="Q40" s="17"/>
      <c r="R40" s="17"/>
      <c r="T40" s="17"/>
      <c r="U40" s="17"/>
      <c r="W40" s="17"/>
      <c r="X40" s="17"/>
      <c r="Z40" s="17"/>
      <c r="AA40" s="17"/>
      <c r="AC40" s="17"/>
      <c r="AD40" s="17"/>
      <c r="AF40" s="17"/>
      <c r="AG40" s="17"/>
      <c r="AI40" s="17"/>
      <c r="AJ40" s="17"/>
      <c r="AL40" s="17"/>
      <c r="AM40" s="17"/>
      <c r="AO40" s="17"/>
      <c r="AP40" s="17"/>
      <c r="AR40" s="17"/>
      <c r="AS40" s="17"/>
      <c r="AT40" s="17"/>
    </row>
    <row r="41" spans="1:57" x14ac:dyDescent="0.25">
      <c r="A41" s="59"/>
      <c r="B41" s="59">
        <v>32</v>
      </c>
      <c r="C41" s="61">
        <v>0.12</v>
      </c>
      <c r="D41" s="59">
        <v>10</v>
      </c>
      <c r="E41" s="61">
        <v>344.76558664702998</v>
      </c>
      <c r="F41" s="61">
        <v>902.92239344717473</v>
      </c>
      <c r="G41" s="61">
        <v>81.621987211018208</v>
      </c>
      <c r="H41" s="61">
        <v>0</v>
      </c>
      <c r="I41" s="61">
        <v>52.083333333333336</v>
      </c>
      <c r="J41" s="61">
        <v>170.4653824146481</v>
      </c>
      <c r="K41" s="61">
        <v>754.93668200187096</v>
      </c>
      <c r="L41" s="61">
        <v>2105.8058375634519</v>
      </c>
      <c r="M41" s="61">
        <v>4639.0013495276653</v>
      </c>
      <c r="N41" s="61">
        <v>68.234901568234889</v>
      </c>
      <c r="O41" s="61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</row>
    <row r="42" spans="1:57" x14ac:dyDescent="0.25">
      <c r="A42" s="59"/>
      <c r="B42" s="59">
        <v>33</v>
      </c>
      <c r="C42" s="61">
        <v>0.2</v>
      </c>
      <c r="D42" s="59">
        <v>10</v>
      </c>
      <c r="E42" s="61">
        <v>331.33213089409901</v>
      </c>
      <c r="F42" s="61">
        <v>212.47137205912969</v>
      </c>
      <c r="G42" s="61">
        <v>74.927536231884062</v>
      </c>
      <c r="H42" s="61">
        <v>0</v>
      </c>
      <c r="I42" s="61">
        <v>134.07911802853434</v>
      </c>
      <c r="J42" s="61">
        <v>172.22715173025699</v>
      </c>
      <c r="K42" s="61">
        <v>711.76470588235304</v>
      </c>
      <c r="L42" s="61">
        <v>2134.34579439252</v>
      </c>
      <c r="M42" s="61">
        <v>2030.9364548494982</v>
      </c>
      <c r="N42" s="61">
        <v>64.284846275367585</v>
      </c>
      <c r="O42" s="61"/>
      <c r="P42" s="17">
        <f>AVERAGE(E40:E42)</f>
        <v>340.51839687870432</v>
      </c>
      <c r="Q42" s="17">
        <f t="shared" ref="Q42" si="189">P42/$P$36</f>
        <v>0.80521635675099845</v>
      </c>
      <c r="R42" s="17">
        <f t="shared" ref="R42" si="190">LOG(Q42,2)</f>
        <v>-0.31255161616527799</v>
      </c>
      <c r="S42" s="17">
        <f t="shared" ref="S42" si="191">AVERAGE(F40:F42)</f>
        <v>599.10220161784866</v>
      </c>
      <c r="T42" s="17">
        <f t="shared" ref="T42" si="192">S42/S$36</f>
        <v>0.36685877297317471</v>
      </c>
      <c r="U42" s="17">
        <f t="shared" ref="U42" si="193">LOG(T42,2)</f>
        <v>-1.4467033090500236</v>
      </c>
      <c r="V42" s="17">
        <f t="shared" ref="V42" si="194">AVERAGE(G40:G42)</f>
        <v>87.910209226326785</v>
      </c>
      <c r="W42" s="17">
        <f t="shared" ref="W42" si="195">V42/V$36</f>
        <v>0.85637919466466617</v>
      </c>
      <c r="X42" s="17">
        <f t="shared" ref="X42" si="196">LOG(W42,2)</f>
        <v>-0.22367834834506625</v>
      </c>
      <c r="Y42" s="17">
        <f t="shared" ref="Y42" si="197">AVERAGE(H40:H42)</f>
        <v>0</v>
      </c>
      <c r="Z42" s="17">
        <f t="shared" ref="Z42" si="198">Y42/Y$36</f>
        <v>0</v>
      </c>
      <c r="AA42" s="17" t="e">
        <f t="shared" ref="AA42" si="199">LOG(Z42,2)</f>
        <v>#NUM!</v>
      </c>
      <c r="AB42" s="17">
        <f t="shared" ref="AB42" si="200">AVERAGE(I40:I42)</f>
        <v>78.979786398730596</v>
      </c>
      <c r="AC42" s="17">
        <f t="shared" ref="AC42" si="201">AB42/AB$36</f>
        <v>0.91120516096349913</v>
      </c>
      <c r="AD42" s="17">
        <f t="shared" ref="AD42" si="202">LOG(AC42,2)</f>
        <v>-0.13415217655582332</v>
      </c>
      <c r="AE42" s="17">
        <f t="shared" ref="AE42" si="203">AVERAGE(J40:J42)</f>
        <v>192.80567302801668</v>
      </c>
      <c r="AF42" s="17">
        <f t="shared" ref="AF42" si="204">AE42/AE$36</f>
        <v>0.31921860503417238</v>
      </c>
      <c r="AG42" s="17">
        <f t="shared" ref="AG42" si="205">LOG(AF42,2)</f>
        <v>-1.6473833562083011</v>
      </c>
      <c r="AH42" s="17">
        <f t="shared" ref="AH42" si="206">AVERAGE(K40:K42)</f>
        <v>744.35678128119127</v>
      </c>
      <c r="AI42" s="17">
        <f t="shared" ref="AI42" si="207">AH42/AH$36</f>
        <v>1.0604806628505461</v>
      </c>
      <c r="AJ42" s="17">
        <f t="shared" ref="AJ42" si="208">LOG(AI42,2)</f>
        <v>8.4718314537522613E-2</v>
      </c>
      <c r="AK42" s="17">
        <f t="shared" ref="AK42" si="209">AVERAGE(L40:L42)</f>
        <v>2362.5423017503767</v>
      </c>
      <c r="AL42" s="17">
        <f t="shared" ref="AL42" si="210">AK42/AK$36</f>
        <v>1.1961180897854962</v>
      </c>
      <c r="AM42" s="17">
        <f t="shared" ref="AM42" si="211">LOG(AL42,2)</f>
        <v>0.25835983028656523</v>
      </c>
      <c r="AN42" s="17">
        <f t="shared" ref="AN42" si="212">AVERAGE(M40:M42)</f>
        <v>3839.6064297947673</v>
      </c>
      <c r="AO42" s="17">
        <f t="shared" ref="AO42" si="213">AN42/AN$36</f>
        <v>1.4101982378167333</v>
      </c>
      <c r="AP42" s="17">
        <f t="shared" ref="AP42" si="214">LOG(AO42,2)</f>
        <v>0.49589798291645382</v>
      </c>
      <c r="AQ42" s="17">
        <f t="shared" ref="AQ42" si="215">AVERAGE(N40:N42)</f>
        <v>79.146674634207315</v>
      </c>
      <c r="AR42" s="17">
        <f t="shared" ref="AR42" si="216">AQ42/AQ$36</f>
        <v>0.41596334364987875</v>
      </c>
      <c r="AS42" s="17">
        <f t="shared" ref="AS42" si="217">LOG(AR42,2)</f>
        <v>-1.2654716969648416</v>
      </c>
      <c r="AT42" s="17"/>
    </row>
    <row r="43" spans="1:57" x14ac:dyDescent="0.25">
      <c r="A43" s="59">
        <v>3</v>
      </c>
      <c r="B43" s="59">
        <v>34</v>
      </c>
      <c r="C43" s="61">
        <v>0.1</v>
      </c>
      <c r="D43" s="59">
        <v>20</v>
      </c>
      <c r="E43" s="61">
        <v>307.13339222614798</v>
      </c>
      <c r="F43" s="61">
        <v>248.61188228761796</v>
      </c>
      <c r="G43" s="61">
        <v>91.410173857050907</v>
      </c>
      <c r="H43" s="61">
        <v>0</v>
      </c>
      <c r="I43" s="61">
        <v>26.597983826298879</v>
      </c>
      <c r="J43" s="61">
        <v>146.65492726388683</v>
      </c>
      <c r="K43" s="61">
        <v>902.99609863262754</v>
      </c>
      <c r="L43" s="61">
        <v>1533.1047992164499</v>
      </c>
      <c r="M43" s="61">
        <v>6358.6606567933022</v>
      </c>
      <c r="N43" s="61">
        <v>70.190190190190194</v>
      </c>
      <c r="O43" s="61"/>
      <c r="Q43" s="17"/>
      <c r="R43" s="17"/>
      <c r="T43" s="17"/>
      <c r="U43" s="17"/>
      <c r="W43" s="17"/>
      <c r="X43" s="17"/>
      <c r="Z43" s="17"/>
      <c r="AA43" s="17"/>
      <c r="AC43" s="17"/>
      <c r="AD43" s="17"/>
      <c r="AF43" s="17"/>
      <c r="AG43" s="17"/>
      <c r="AI43" s="17"/>
      <c r="AJ43" s="17"/>
      <c r="AL43" s="17"/>
      <c r="AM43" s="17"/>
      <c r="AO43" s="17"/>
      <c r="AP43" s="17"/>
      <c r="AR43" s="17"/>
      <c r="AS43" s="17"/>
      <c r="AT43" s="17"/>
    </row>
    <row r="44" spans="1:57" x14ac:dyDescent="0.25">
      <c r="A44" s="59"/>
      <c r="B44" s="59">
        <v>35</v>
      </c>
      <c r="C44" s="61">
        <v>0.12</v>
      </c>
      <c r="D44" s="59">
        <v>20</v>
      </c>
      <c r="E44" s="61">
        <v>225</v>
      </c>
      <c r="F44" s="61">
        <v>604.26211300846865</v>
      </c>
      <c r="G44" s="61">
        <v>109.817263936291</v>
      </c>
      <c r="H44" s="61">
        <v>0</v>
      </c>
      <c r="I44" s="61">
        <v>39.89291028911564</v>
      </c>
      <c r="J44" s="61">
        <v>183.05530403287591</v>
      </c>
      <c r="K44" s="61">
        <v>1015.34163153316</v>
      </c>
      <c r="L44" s="61">
        <v>1699.2874329076442</v>
      </c>
      <c r="M44" s="61">
        <v>4288.0896123216935</v>
      </c>
      <c r="N44" s="61">
        <v>126.294326241135</v>
      </c>
      <c r="O44" s="61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</row>
    <row r="45" spans="1:57" x14ac:dyDescent="0.25">
      <c r="A45" s="59"/>
      <c r="B45" s="59">
        <v>36</v>
      </c>
      <c r="C45" s="61">
        <v>0.15</v>
      </c>
      <c r="D45" s="59">
        <v>20</v>
      </c>
      <c r="E45" s="61">
        <v>362.58214147661386</v>
      </c>
      <c r="F45" s="61">
        <v>466.74996529223932</v>
      </c>
      <c r="G45" s="61">
        <v>86.596592470458916</v>
      </c>
      <c r="H45" s="61">
        <v>0</v>
      </c>
      <c r="I45" s="61">
        <v>24.22139170670938</v>
      </c>
      <c r="J45" s="61">
        <v>197.26769520668941</v>
      </c>
      <c r="K45" s="61">
        <v>989.48482938105167</v>
      </c>
      <c r="L45" s="61">
        <v>1123.7199582027099</v>
      </c>
      <c r="M45" s="61">
        <v>4464.1913458896142</v>
      </c>
      <c r="N45" s="61">
        <v>130.16528925619835</v>
      </c>
      <c r="O45" s="61"/>
      <c r="P45" s="17">
        <f>AVERAGE(E43:E45)</f>
        <v>298.23851123425396</v>
      </c>
      <c r="Q45" s="17">
        <f t="shared" ref="Q45" si="218">P45/$P$36</f>
        <v>0.70523804193883255</v>
      </c>
      <c r="R45" s="17">
        <f t="shared" ref="R45" si="219">LOG(Q45,2)</f>
        <v>-0.50381779629814716</v>
      </c>
      <c r="S45" s="17">
        <f t="shared" ref="S45" si="220">AVERAGE(F43:F45)</f>
        <v>439.87465352944196</v>
      </c>
      <c r="T45" s="17">
        <f t="shared" ref="T45" si="221">S45/S$36</f>
        <v>0.26935617198540401</v>
      </c>
      <c r="U45" s="17">
        <f t="shared" ref="U45" si="222">LOG(T45,2)</f>
        <v>-1.8924129716419735</v>
      </c>
      <c r="V45" s="17">
        <f t="shared" ref="V45" si="223">AVERAGE(G43:G45)</f>
        <v>95.941343421266936</v>
      </c>
      <c r="W45" s="17">
        <f t="shared" ref="W45" si="224">V45/V$36</f>
        <v>0.93461466122350378</v>
      </c>
      <c r="X45" s="17">
        <f t="shared" ref="X45" si="225">LOG(W45,2)</f>
        <v>-9.7556426068408475E-2</v>
      </c>
      <c r="Y45" s="17">
        <f t="shared" ref="Y45" si="226">AVERAGE(H43:H45)</f>
        <v>0</v>
      </c>
      <c r="Z45" s="17">
        <f t="shared" ref="Z45" si="227">Y45/Y$36</f>
        <v>0</v>
      </c>
      <c r="AA45" s="17" t="e">
        <f t="shared" ref="AA45" si="228">LOG(Z45,2)</f>
        <v>#NUM!</v>
      </c>
      <c r="AB45" s="17">
        <f t="shared" ref="AB45" si="229">AVERAGE(I43:I45)</f>
        <v>30.237428607374635</v>
      </c>
      <c r="AC45" s="17">
        <f t="shared" ref="AC45" si="230">AB45/AB$36</f>
        <v>0.34885509644462592</v>
      </c>
      <c r="AD45" s="17">
        <f t="shared" ref="AD45" si="231">LOG(AC45,2)</f>
        <v>-1.5193001846745255</v>
      </c>
      <c r="AE45" s="17">
        <f t="shared" ref="AE45" si="232">AVERAGE(J43:J45)</f>
        <v>175.65930883448405</v>
      </c>
      <c r="AF45" s="17">
        <f t="shared" ref="AF45" si="233">AE45/AE$36</f>
        <v>0.29083023671851593</v>
      </c>
      <c r="AG45" s="17">
        <f t="shared" ref="AG45" si="234">LOG(AF45,2)</f>
        <v>-1.7817508252992631</v>
      </c>
      <c r="AH45" s="17">
        <f t="shared" ref="AH45" si="235">AVERAGE(K43:K45)</f>
        <v>969.27418651561311</v>
      </c>
      <c r="AI45" s="17">
        <f t="shared" ref="AI45" si="236">AH45/AH$36</f>
        <v>1.3809191474426814</v>
      </c>
      <c r="AJ45" s="17">
        <f t="shared" ref="AJ45" si="237">LOG(AI45,2)</f>
        <v>0.46562885254440073</v>
      </c>
      <c r="AK45" s="17">
        <f t="shared" ref="AK45" si="238">AVERAGE(L43:L45)</f>
        <v>1452.0373967756013</v>
      </c>
      <c r="AL45" s="17">
        <f t="shared" ref="AL45" si="239">AK45/AK$36</f>
        <v>0.73514374580364483</v>
      </c>
      <c r="AM45" s="17">
        <f t="shared" ref="AM45" si="240">LOG(AL45,2)</f>
        <v>-0.44390172101773034</v>
      </c>
      <c r="AN45" s="17">
        <f t="shared" ref="AN45" si="241">AVERAGE(M43:M45)</f>
        <v>5036.9805383348703</v>
      </c>
      <c r="AO45" s="17">
        <f t="shared" ref="AO45" si="242">AN45/AN$36</f>
        <v>1.8499659298301279</v>
      </c>
      <c r="AP45" s="17">
        <f t="shared" ref="AP45" si="243">LOG(AO45,2)</f>
        <v>0.88749870138065257</v>
      </c>
      <c r="AQ45" s="17">
        <f t="shared" ref="AQ45" si="244">AVERAGE(N43:N45)</f>
        <v>108.88326856250785</v>
      </c>
      <c r="AR45" s="17">
        <f t="shared" ref="AR45" si="245">AQ45/AQ$36</f>
        <v>0.57224701692284941</v>
      </c>
      <c r="AS45" s="17">
        <f t="shared" ref="AS45" si="246">LOG(AR45,2)</f>
        <v>-0.80529005773869244</v>
      </c>
      <c r="AT45" s="17"/>
    </row>
    <row r="46" spans="1:57" x14ac:dyDescent="0.25">
      <c r="A46" s="59">
        <v>4</v>
      </c>
      <c r="B46" s="59">
        <v>37</v>
      </c>
      <c r="C46" s="61">
        <v>0.12</v>
      </c>
      <c r="D46" s="59">
        <v>30</v>
      </c>
      <c r="E46" s="61">
        <v>102.51226933647401</v>
      </c>
      <c r="F46" s="61">
        <v>541.78814382896019</v>
      </c>
      <c r="G46" s="61">
        <v>189.65758211041199</v>
      </c>
      <c r="H46" s="61">
        <v>0</v>
      </c>
      <c r="I46" s="61">
        <v>92.428674055829234</v>
      </c>
      <c r="J46" s="61">
        <v>133.47266789315</v>
      </c>
      <c r="K46" s="61">
        <v>974.14395527603006</v>
      </c>
      <c r="L46" s="61">
        <v>1560.53664921466</v>
      </c>
      <c r="M46" s="61"/>
      <c r="N46" s="61">
        <v>100.63164610803901</v>
      </c>
      <c r="O46" s="61"/>
      <c r="Q46" s="17"/>
      <c r="R46" s="17"/>
      <c r="T46" s="17"/>
      <c r="U46" s="17"/>
      <c r="W46" s="17"/>
      <c r="X46" s="17"/>
      <c r="Z46" s="17"/>
      <c r="AA46" s="17"/>
      <c r="AC46" s="17"/>
      <c r="AD46" s="17"/>
      <c r="AF46" s="17"/>
      <c r="AG46" s="17"/>
      <c r="AI46" s="17"/>
      <c r="AJ46" s="17"/>
      <c r="AL46" s="17"/>
      <c r="AM46" s="17"/>
      <c r="AO46" s="17"/>
      <c r="AP46" s="17"/>
      <c r="AR46" s="17"/>
      <c r="AS46" s="17"/>
      <c r="AT46" s="17"/>
    </row>
    <row r="47" spans="1:57" x14ac:dyDescent="0.25">
      <c r="A47" s="59"/>
      <c r="B47" s="59">
        <v>38</v>
      </c>
      <c r="C47" s="61">
        <v>0.11</v>
      </c>
      <c r="D47" s="59">
        <v>30</v>
      </c>
      <c r="E47" s="61">
        <v>119.03965311885227</v>
      </c>
      <c r="F47" s="61">
        <v>681.91283934724163</v>
      </c>
      <c r="G47" s="61">
        <v>112.328896441046</v>
      </c>
      <c r="H47" s="61">
        <v>0</v>
      </c>
      <c r="I47" s="61">
        <v>39.634758177804535</v>
      </c>
      <c r="J47" s="61">
        <v>84.118892530107473</v>
      </c>
      <c r="K47" s="61">
        <v>900.15048783602947</v>
      </c>
      <c r="L47" s="61">
        <v>1308.9221342677097</v>
      </c>
      <c r="M47" s="61">
        <v>2783.9502138567559</v>
      </c>
      <c r="N47" s="61">
        <v>81.833651317485689</v>
      </c>
      <c r="O47" s="61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</row>
    <row r="48" spans="1:57" x14ac:dyDescent="0.25">
      <c r="A48" s="59"/>
      <c r="B48" s="59">
        <v>39</v>
      </c>
      <c r="C48" s="61">
        <v>0.15</v>
      </c>
      <c r="D48" s="59">
        <v>30</v>
      </c>
      <c r="E48" s="61">
        <v>151.653786707883</v>
      </c>
      <c r="F48" s="61">
        <v>216.67013672010552</v>
      </c>
      <c r="G48" s="61">
        <v>126.29663330300274</v>
      </c>
      <c r="H48" s="61">
        <v>0</v>
      </c>
      <c r="I48" s="61">
        <v>49.763173475429248</v>
      </c>
      <c r="J48" s="61">
        <v>96.129443588172293</v>
      </c>
      <c r="K48" s="61">
        <v>1128.12360613035</v>
      </c>
      <c r="L48" s="61">
        <v>1587.722622205381</v>
      </c>
      <c r="M48" s="61">
        <v>7232.6823919180606</v>
      </c>
      <c r="N48" s="61">
        <v>91.174564601053106</v>
      </c>
      <c r="O48" s="61"/>
      <c r="P48" s="17">
        <f>AVERAGE(E46:E48)</f>
        <v>124.40190305440309</v>
      </c>
      <c r="Q48" s="17">
        <f t="shared" ref="Q48" si="247">P48/$P$36</f>
        <v>0.29417044150492394</v>
      </c>
      <c r="R48" s="17">
        <f t="shared" ref="R48" si="248">LOG(Q48,2)</f>
        <v>-1.7652758042315262</v>
      </c>
      <c r="S48" s="17">
        <f t="shared" ref="S48" si="249">AVERAGE(F46:F48)</f>
        <v>480.12370663210248</v>
      </c>
      <c r="T48" s="17">
        <f t="shared" ref="T48" si="250">S48/S$36</f>
        <v>0.2940025815540887</v>
      </c>
      <c r="U48" s="17">
        <f t="shared" ref="U48" si="251">LOG(T48,2)</f>
        <v>-1.7660992718701785</v>
      </c>
      <c r="V48" s="17">
        <f t="shared" ref="V48" si="252">AVERAGE(G46:G48)</f>
        <v>142.76103728482025</v>
      </c>
      <c r="W48" s="17">
        <f t="shared" ref="W48" si="253">V48/V$36</f>
        <v>1.3907097163733495</v>
      </c>
      <c r="X48" s="17">
        <f t="shared" ref="X48" si="254">LOG(W48,2)</f>
        <v>0.47582131675089662</v>
      </c>
      <c r="Y48" s="17">
        <f t="shared" ref="Y48" si="255">AVERAGE(H46:H48)</f>
        <v>0</v>
      </c>
      <c r="Z48" s="17">
        <f t="shared" ref="Z48" si="256">Y48/Y$36</f>
        <v>0</v>
      </c>
      <c r="AA48" s="17" t="e">
        <f t="shared" ref="AA48" si="257">LOG(Z48,2)</f>
        <v>#NUM!</v>
      </c>
      <c r="AB48" s="17">
        <f t="shared" ref="AB48" si="258">AVERAGE(I46:I48)</f>
        <v>60.608868569687672</v>
      </c>
      <c r="AC48" s="17">
        <f t="shared" ref="AC48" si="259">AB48/AB$36</f>
        <v>0.69925630796268468</v>
      </c>
      <c r="AD48" s="17">
        <f t="shared" ref="AD48" si="260">LOG(AC48,2)</f>
        <v>-0.51610673163396725</v>
      </c>
      <c r="AE48" s="17">
        <f t="shared" ref="AE48" si="261">AVERAGE(J46:J48)</f>
        <v>104.57366800380993</v>
      </c>
      <c r="AF48" s="17">
        <f t="shared" ref="AF48" si="262">AE48/AE$36</f>
        <v>0.17313733511685694</v>
      </c>
      <c r="AG48" s="17">
        <f t="shared" ref="AG48" si="263">LOG(AF48,2)</f>
        <v>-2.5300112356939142</v>
      </c>
      <c r="AH48" s="17">
        <f t="shared" ref="AH48" si="264">AVERAGE(K46:K48)</f>
        <v>1000.8060164141365</v>
      </c>
      <c r="AI48" s="17">
        <f t="shared" ref="AI48" si="265">AH48/AH$36</f>
        <v>1.4258423572697236</v>
      </c>
      <c r="AJ48" s="17">
        <f t="shared" ref="AJ48" si="266">LOG(AI48,2)</f>
        <v>0.51181448461685164</v>
      </c>
      <c r="AK48" s="17">
        <f t="shared" ref="AK48" si="267">AVERAGE(L46:L48)</f>
        <v>1485.7271352292501</v>
      </c>
      <c r="AL48" s="17">
        <f t="shared" ref="AL48" si="268">AK48/AK$36</f>
        <v>0.75220033165808464</v>
      </c>
      <c r="AM48" s="17">
        <f t="shared" ref="AM48" si="269">LOG(AL48,2)</f>
        <v>-0.41081115239990551</v>
      </c>
      <c r="AN48" s="17">
        <f t="shared" ref="AN48" si="270">AVERAGE(M46:M48)</f>
        <v>5008.3163028874078</v>
      </c>
      <c r="AO48" s="17">
        <f t="shared" ref="AO48" si="271">AN48/AN$36</f>
        <v>1.839438222093547</v>
      </c>
      <c r="AP48" s="17">
        <f t="shared" ref="AP48" si="272">LOG(AO48,2)</f>
        <v>0.87926522391842854</v>
      </c>
      <c r="AQ48" s="17">
        <f t="shared" ref="AQ48" si="273">AVERAGE(N46:N48)</f>
        <v>91.213287342192601</v>
      </c>
      <c r="AR48" s="17">
        <f t="shared" ref="AR48" si="274">AQ48/AQ$36</f>
        <v>0.47938064566211441</v>
      </c>
      <c r="AS48" s="17">
        <f t="shared" ref="AS48" si="275">LOG(AR48,2)</f>
        <v>-1.0607564315635292</v>
      </c>
      <c r="AT48" s="17"/>
    </row>
    <row r="49" spans="1:46" x14ac:dyDescent="0.25">
      <c r="A49" s="59">
        <v>5</v>
      </c>
      <c r="B49" s="59">
        <v>40</v>
      </c>
      <c r="C49" s="61">
        <v>0.1</v>
      </c>
      <c r="D49" s="59">
        <v>41</v>
      </c>
      <c r="E49" s="61">
        <v>95.4468802698145</v>
      </c>
      <c r="F49" s="61">
        <v>225.01041232819654</v>
      </c>
      <c r="G49" s="61">
        <v>145.786741214057</v>
      </c>
      <c r="H49" s="61">
        <v>37.501301405517999</v>
      </c>
      <c r="I49" s="61">
        <v>41.67139882642438</v>
      </c>
      <c r="J49" s="61">
        <v>142.38442981026276</v>
      </c>
      <c r="K49" s="61">
        <v>425.63897763578302</v>
      </c>
      <c r="L49" s="61">
        <v>1959.29739551787</v>
      </c>
      <c r="M49" s="61">
        <v>7895.0602113541399</v>
      </c>
      <c r="N49" s="61">
        <v>127.76517300056722</v>
      </c>
      <c r="O49" s="61"/>
      <c r="Q49" s="17"/>
      <c r="R49" s="17"/>
      <c r="T49" s="17"/>
      <c r="U49" s="17"/>
      <c r="W49" s="17"/>
      <c r="X49" s="17"/>
      <c r="Z49" s="17"/>
      <c r="AA49" s="17"/>
      <c r="AC49" s="17"/>
      <c r="AD49" s="17"/>
      <c r="AF49" s="17"/>
      <c r="AG49" s="17"/>
      <c r="AI49" s="17"/>
      <c r="AJ49" s="17"/>
      <c r="AL49" s="17"/>
      <c r="AM49" s="17"/>
      <c r="AO49" s="17"/>
      <c r="AP49" s="17"/>
      <c r="AR49" s="17"/>
      <c r="AS49" s="17"/>
      <c r="AT49" s="17"/>
    </row>
    <row r="50" spans="1:46" x14ac:dyDescent="0.25">
      <c r="A50" s="59"/>
      <c r="B50" s="59">
        <v>41</v>
      </c>
      <c r="C50" s="61">
        <v>0.15</v>
      </c>
      <c r="D50" s="59">
        <v>41</v>
      </c>
      <c r="E50" s="61">
        <v>103.7181249045656</v>
      </c>
      <c r="F50" s="61">
        <v>363.62259578979251</v>
      </c>
      <c r="G50" s="61">
        <v>190.41626331074499</v>
      </c>
      <c r="H50" s="57">
        <f>(H49+H51)/2</f>
        <v>24.307106047506803</v>
      </c>
      <c r="I50" s="61">
        <v>38.46329855390811</v>
      </c>
      <c r="J50" s="61">
        <v>89.462696985861143</v>
      </c>
      <c r="K50" s="61">
        <v>471.87897424216544</v>
      </c>
      <c r="L50" s="61">
        <v>1353.68596418159</v>
      </c>
      <c r="M50" s="61">
        <v>3234.2939409735154</v>
      </c>
      <c r="N50" s="61">
        <v>90.899716421758171</v>
      </c>
      <c r="O50" s="61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</row>
    <row r="51" spans="1:46" x14ac:dyDescent="0.25">
      <c r="A51" s="59"/>
      <c r="B51" s="59">
        <v>42</v>
      </c>
      <c r="C51" s="61">
        <v>0.1</v>
      </c>
      <c r="D51" s="59">
        <v>41</v>
      </c>
      <c r="E51" s="61">
        <v>102.940106692531</v>
      </c>
      <c r="F51" s="61">
        <v>391.54870940882591</v>
      </c>
      <c r="G51" s="61">
        <v>132.78577857785777</v>
      </c>
      <c r="H51" s="61">
        <v>11.112910689495605</v>
      </c>
      <c r="I51" s="61">
        <v>36.715883278001051</v>
      </c>
      <c r="J51" s="61">
        <v>133.68173552049083</v>
      </c>
      <c r="K51" s="61">
        <v>592.47101180706318</v>
      </c>
      <c r="L51" s="61">
        <v>1409.3695271453589</v>
      </c>
      <c r="M51" s="61">
        <v>5779.6164231807788</v>
      </c>
      <c r="N51" s="61">
        <v>94.982993197278915</v>
      </c>
      <c r="O51" s="61"/>
      <c r="P51" s="17">
        <f>AVERAGE(E49:E51)</f>
        <v>100.70170395563703</v>
      </c>
      <c r="Q51" s="17">
        <f t="shared" ref="Q51" si="276">P51/$P$36</f>
        <v>0.23812710244451035</v>
      </c>
      <c r="R51" s="17">
        <f t="shared" ref="R51" si="277">LOG(Q51,2)</f>
        <v>-2.0701962645475289</v>
      </c>
      <c r="S51" s="17">
        <f t="shared" ref="S51" si="278">AVERAGE(F49:F51)</f>
        <v>326.72723917560501</v>
      </c>
      <c r="T51" s="17">
        <f t="shared" ref="T51" si="279">S51/S$36</f>
        <v>0.20007062857921643</v>
      </c>
      <c r="U51" s="17">
        <f t="shared" ref="U51" si="280">LOG(T51,2)</f>
        <v>-2.3214187073204671</v>
      </c>
      <c r="V51" s="17">
        <f t="shared" ref="V51" si="281">AVERAGE(G49:G51)</f>
        <v>156.32959436755326</v>
      </c>
      <c r="W51" s="17">
        <f t="shared" ref="W51" si="282">V51/V$36</f>
        <v>1.5228881071374636</v>
      </c>
      <c r="X51" s="17">
        <f t="shared" ref="X51" si="283">LOG(W51,2)</f>
        <v>0.60680994497155416</v>
      </c>
      <c r="Y51" s="17">
        <f>AVERAGE(H49:H51)</f>
        <v>24.307106047506803</v>
      </c>
      <c r="Z51" s="17">
        <f>Y51/Y$36</f>
        <v>11.906008262778794</v>
      </c>
      <c r="AA51" s="17">
        <f>LOG(Z51,2)</f>
        <v>3.5736178955978293</v>
      </c>
      <c r="AB51" s="17">
        <f t="shared" ref="AB51" si="284">AVERAGE(I49:I51)</f>
        <v>38.950193552777847</v>
      </c>
      <c r="AC51" s="17">
        <f t="shared" ref="AC51" si="285">AB51/AB$36</f>
        <v>0.44937596066211721</v>
      </c>
      <c r="AD51" s="17">
        <f t="shared" ref="AD51" si="286">LOG(AC51,2)</f>
        <v>-1.1540051451830129</v>
      </c>
      <c r="AE51" s="17">
        <f t="shared" ref="AE51" si="287">AVERAGE(J49:J51)</f>
        <v>121.84295410553825</v>
      </c>
      <c r="AF51" s="17">
        <f t="shared" ref="AF51" si="288">AE51/AE$36</f>
        <v>0.20172921902127239</v>
      </c>
      <c r="AG51" s="17">
        <f t="shared" ref="AG51" si="289">LOG(AF51,2)</f>
        <v>-2.3095080318384182</v>
      </c>
      <c r="AH51" s="17">
        <f t="shared" ref="AH51" si="290">AVERAGE(K49:K51)</f>
        <v>496.66298789500388</v>
      </c>
      <c r="AI51" s="17">
        <f t="shared" ref="AI51" si="291">AH51/AH$36</f>
        <v>0.70759279402232989</v>
      </c>
      <c r="AJ51" s="17">
        <f t="shared" ref="AJ51" si="292">LOG(AI51,2)</f>
        <v>-0.49900873889006048</v>
      </c>
      <c r="AK51" s="17">
        <f t="shared" ref="AK51" si="293">AVERAGE(L49:L51)</f>
        <v>1574.117628948273</v>
      </c>
      <c r="AL51" s="17">
        <f t="shared" ref="AL51" si="294">AK51/AK$36</f>
        <v>0.79695105143316092</v>
      </c>
      <c r="AM51" s="17">
        <f t="shared" ref="AM51" si="295">LOG(AL51,2)</f>
        <v>-0.32743697797808946</v>
      </c>
      <c r="AN51" s="17">
        <f t="shared" ref="AN51" si="296">AVERAGE(M49:M51)</f>
        <v>5636.3235251694778</v>
      </c>
      <c r="AO51" s="17">
        <f t="shared" ref="AO51" si="297">AN51/AN$36</f>
        <v>2.0700906846288007</v>
      </c>
      <c r="AP51" s="17">
        <f t="shared" ref="AP51" si="298">LOG(AO51,2)</f>
        <v>1.0496939693664209</v>
      </c>
      <c r="AQ51" s="17">
        <f t="shared" ref="AQ51" si="299">AVERAGE(N49:N51)</f>
        <v>104.54929420653475</v>
      </c>
      <c r="AR51" s="17">
        <f t="shared" ref="AR51" si="300">AQ51/AQ$36</f>
        <v>0.54946937689267394</v>
      </c>
      <c r="AS51" s="17">
        <f t="shared" ref="AS51" si="301">LOG(AR51,2)</f>
        <v>-0.86388901596248413</v>
      </c>
      <c r="AT51" s="17"/>
    </row>
    <row r="52" spans="1:46" x14ac:dyDescent="0.25">
      <c r="A52" s="59">
        <v>6</v>
      </c>
      <c r="B52" s="59">
        <v>43</v>
      </c>
      <c r="C52" s="61">
        <v>0.15</v>
      </c>
      <c r="D52" s="59">
        <v>51</v>
      </c>
      <c r="E52" s="61">
        <v>222.20313752433299</v>
      </c>
      <c r="F52" s="61">
        <v>283.3541579897265</v>
      </c>
      <c r="G52" s="61">
        <v>80.312151616499406</v>
      </c>
      <c r="H52" s="61">
        <v>0</v>
      </c>
      <c r="I52" s="61">
        <v>39.009566685424801</v>
      </c>
      <c r="J52" s="61">
        <v>114.8044502081769</v>
      </c>
      <c r="K52" s="61">
        <v>650.79677355892193</v>
      </c>
      <c r="L52" s="61">
        <v>1469.1950014530601</v>
      </c>
      <c r="M52" s="61">
        <v>4852.0710059171597</v>
      </c>
      <c r="N52" s="61">
        <v>97.929710326405001</v>
      </c>
      <c r="O52" s="61"/>
      <c r="Q52" s="17"/>
      <c r="R52" s="17"/>
      <c r="T52" s="17"/>
      <c r="U52" s="17"/>
      <c r="W52" s="17"/>
      <c r="X52" s="17"/>
      <c r="Z52" s="17"/>
      <c r="AA52" s="17"/>
      <c r="AC52" s="17"/>
      <c r="AD52" s="17"/>
      <c r="AF52" s="17"/>
      <c r="AG52" s="17"/>
      <c r="AI52" s="17"/>
      <c r="AJ52" s="17"/>
      <c r="AL52" s="17"/>
      <c r="AM52" s="17"/>
      <c r="AO52" s="17"/>
      <c r="AP52" s="17"/>
      <c r="AR52" s="17"/>
      <c r="AS52" s="17"/>
      <c r="AT52" s="17"/>
    </row>
    <row r="53" spans="1:46" x14ac:dyDescent="0.25">
      <c r="A53" s="59"/>
      <c r="B53" s="59">
        <v>44</v>
      </c>
      <c r="C53" s="61">
        <v>0.2</v>
      </c>
      <c r="D53" s="59">
        <v>51</v>
      </c>
      <c r="E53" s="61">
        <v>387.42916022668726</v>
      </c>
      <c r="F53" s="61">
        <v>425.03123698458967</v>
      </c>
      <c r="G53" s="61">
        <v>91.833218470020668</v>
      </c>
      <c r="H53" s="61">
        <v>0</v>
      </c>
      <c r="I53" s="61">
        <v>32.977022605591898</v>
      </c>
      <c r="J53" s="61">
        <v>172.99082968818101</v>
      </c>
      <c r="K53" s="61">
        <v>988.16232213078206</v>
      </c>
      <c r="L53" s="61">
        <v>1553.2191632343377</v>
      </c>
      <c r="M53" s="61">
        <v>7422.7654667868319</v>
      </c>
      <c r="N53" s="61">
        <v>84.901648059542794</v>
      </c>
      <c r="O53" s="61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</row>
    <row r="54" spans="1:46" x14ac:dyDescent="0.25">
      <c r="A54" s="59"/>
      <c r="B54" s="59">
        <v>45</v>
      </c>
      <c r="C54" s="61">
        <v>0.15</v>
      </c>
      <c r="D54" s="59">
        <v>51</v>
      </c>
      <c r="E54" s="61">
        <v>366.80408121199599</v>
      </c>
      <c r="F54" s="61">
        <v>333.33333333333337</v>
      </c>
      <c r="G54" s="61">
        <v>106.66969387368999</v>
      </c>
      <c r="H54" s="61">
        <v>0</v>
      </c>
      <c r="I54" s="61">
        <v>36.85728015377223</v>
      </c>
      <c r="J54" s="61">
        <v>174.94654122291399</v>
      </c>
      <c r="K54" s="61">
        <v>712.72918294346914</v>
      </c>
      <c r="L54" s="61">
        <v>1559.75041743563</v>
      </c>
      <c r="M54" s="61">
        <v>3811.6611507461776</v>
      </c>
      <c r="N54" s="61">
        <v>34.468085106382979</v>
      </c>
      <c r="O54" s="61"/>
      <c r="P54" s="17">
        <f>AVERAGE(E52:E54)</f>
        <v>325.47879298767208</v>
      </c>
      <c r="Q54" s="17">
        <f t="shared" ref="Q54" si="302">P54/$P$36</f>
        <v>0.76965253651949173</v>
      </c>
      <c r="R54" s="17">
        <f t="shared" ref="R54" si="303">LOG(Q54,2)</f>
        <v>-0.37772081398468249</v>
      </c>
      <c r="S54" s="17">
        <f t="shared" ref="S54" si="304">AVERAGE(F52:F54)</f>
        <v>347.23957610254985</v>
      </c>
      <c r="T54" s="17">
        <f t="shared" ref="T54" si="305">S54/S$36</f>
        <v>0.2126313081018589</v>
      </c>
      <c r="U54" s="17">
        <f t="shared" ref="U54" si="306">LOG(T54,2)</f>
        <v>-2.2335740581414472</v>
      </c>
      <c r="V54" s="17">
        <f t="shared" ref="V54" si="307">AVERAGE(G52:G54)</f>
        <v>92.938354653403351</v>
      </c>
      <c r="W54" s="17">
        <f t="shared" ref="W54" si="308">V54/V$36</f>
        <v>0.90536098152870104</v>
      </c>
      <c r="X54" s="17">
        <f t="shared" ref="X54" si="309">LOG(W54,2)</f>
        <v>-0.1434349629957071</v>
      </c>
      <c r="Y54" s="17">
        <f t="shared" ref="Y54" si="310">AVERAGE(H52:H54)</f>
        <v>0</v>
      </c>
      <c r="Z54" s="17">
        <f t="shared" ref="Z54" si="311">Y54/Y$36</f>
        <v>0</v>
      </c>
      <c r="AA54" s="17" t="e">
        <f t="shared" ref="AA54" si="312">LOG(Z54,2)</f>
        <v>#NUM!</v>
      </c>
      <c r="AB54" s="17">
        <f t="shared" ref="AB54" si="313">AVERAGE(I52:I54)</f>
        <v>36.281289814929643</v>
      </c>
      <c r="AC54" s="17">
        <f t="shared" ref="AC54" si="314">AB54/AB$36</f>
        <v>0.41858429901131866</v>
      </c>
      <c r="AD54" s="17">
        <f t="shared" ref="AD54" si="315">LOG(AC54,2)</f>
        <v>-1.2564098973963029</v>
      </c>
      <c r="AE54" s="17">
        <f t="shared" ref="AE54" si="316">AVERAGE(J52:J54)</f>
        <v>154.24727370642395</v>
      </c>
      <c r="AF54" s="17">
        <f t="shared" ref="AF54" si="317">AE54/AE$36</f>
        <v>0.25537941269878478</v>
      </c>
      <c r="AG54" s="17">
        <f t="shared" ref="AG54" si="318">LOG(AF54,2)</f>
        <v>-1.969285867397669</v>
      </c>
      <c r="AH54" s="17">
        <f t="shared" ref="AH54" si="319">AVERAGE(K52:K54)</f>
        <v>783.89609287772453</v>
      </c>
      <c r="AI54" s="17">
        <f t="shared" ref="AI54" si="320">AH54/AH$36</f>
        <v>1.116812084052049</v>
      </c>
      <c r="AJ54" s="17">
        <f t="shared" ref="AJ54" si="321">LOG(AI54,2)</f>
        <v>0.1593864568926954</v>
      </c>
      <c r="AK54" s="17">
        <f t="shared" ref="AK54" si="322">AVERAGE(L52:L54)</f>
        <v>1527.3881940410092</v>
      </c>
      <c r="AL54" s="17">
        <f t="shared" ref="AL54" si="323">AK54/AK$36</f>
        <v>0.77329267190843409</v>
      </c>
      <c r="AM54" s="17">
        <f t="shared" ref="AM54" si="324">LOG(AL54,2)</f>
        <v>-0.37091355344372234</v>
      </c>
      <c r="AN54" s="17">
        <f t="shared" ref="AN54" si="325">AVERAGE(M52:M54)</f>
        <v>5362.1658744833903</v>
      </c>
      <c r="AO54" s="17">
        <f t="shared" ref="AO54" si="326">AN54/AN$36</f>
        <v>1.9693989489130228</v>
      </c>
      <c r="AP54" s="17">
        <f t="shared" ref="AP54" si="327">LOG(AO54,2)</f>
        <v>0.97775539326971317</v>
      </c>
      <c r="AQ54" s="17">
        <f t="shared" ref="AQ54" si="328">AVERAGE(N52:N54)</f>
        <v>72.433147830776917</v>
      </c>
      <c r="AR54" s="17">
        <f t="shared" ref="AR54" si="329">AQ54/AQ$36</f>
        <v>0.38067972535833988</v>
      </c>
      <c r="AS54" s="17">
        <f t="shared" ref="AS54" si="330">LOG(AR54,2)</f>
        <v>-1.3933503595127508</v>
      </c>
      <c r="AT54" s="17"/>
    </row>
    <row r="55" spans="1:46" x14ac:dyDescent="0.25">
      <c r="A55" s="58">
        <v>7</v>
      </c>
      <c r="B55" s="58">
        <v>46</v>
      </c>
      <c r="C55" s="57">
        <v>0.1</v>
      </c>
      <c r="D55" s="59">
        <v>59</v>
      </c>
      <c r="E55" s="62">
        <v>266.57506011679834</v>
      </c>
      <c r="F55" s="62">
        <v>150.02082465639316</v>
      </c>
      <c r="G55" s="62">
        <v>159.88424669922227</v>
      </c>
      <c r="H55" s="62">
        <v>0</v>
      </c>
      <c r="I55" s="57">
        <v>79.375400384369001</v>
      </c>
      <c r="J55" s="62">
        <v>125.40556103070637</v>
      </c>
      <c r="K55" s="62">
        <v>1171.4382985967</v>
      </c>
      <c r="L55" s="62">
        <v>1023.8659136454728</v>
      </c>
      <c r="M55" s="62">
        <v>5258.9840978337998</v>
      </c>
      <c r="N55" s="62">
        <v>11.115837232383383</v>
      </c>
      <c r="O55" s="57"/>
      <c r="Q55" s="17"/>
      <c r="R55" s="17"/>
      <c r="T55" s="17"/>
      <c r="U55" s="17"/>
      <c r="W55" s="17"/>
      <c r="X55" s="17"/>
      <c r="Z55" s="17"/>
      <c r="AA55" s="17"/>
      <c r="AC55" s="17"/>
      <c r="AD55" s="17"/>
      <c r="AF55" s="17"/>
      <c r="AG55" s="17"/>
      <c r="AI55" s="17"/>
      <c r="AJ55" s="17"/>
      <c r="AL55" s="17"/>
      <c r="AM55" s="17"/>
      <c r="AO55" s="17"/>
      <c r="AP55" s="17"/>
      <c r="AR55" s="17"/>
      <c r="AS55" s="17"/>
      <c r="AT55" s="24"/>
    </row>
    <row r="56" spans="1:46" x14ac:dyDescent="0.25">
      <c r="A56" s="58"/>
      <c r="B56" s="58">
        <v>47</v>
      </c>
      <c r="C56" s="57">
        <v>0.12</v>
      </c>
      <c r="D56" s="59">
        <v>59</v>
      </c>
      <c r="E56" s="62">
        <v>263.94137180808428</v>
      </c>
      <c r="F56" s="62">
        <v>138.91781202276829</v>
      </c>
      <c r="G56" s="62">
        <v>170.130377313145</v>
      </c>
      <c r="H56" s="62">
        <v>0</v>
      </c>
      <c r="I56" s="62">
        <v>39.375400384369001</v>
      </c>
      <c r="J56" s="62">
        <v>171.393012864843</v>
      </c>
      <c r="K56" s="62">
        <v>963.42790901508431</v>
      </c>
      <c r="L56" s="62">
        <v>967.15510366826163</v>
      </c>
      <c r="M56" s="57">
        <v>1334.5072375353559</v>
      </c>
      <c r="N56" s="62">
        <v>15.152101056973448</v>
      </c>
      <c r="O56" s="5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24"/>
    </row>
    <row r="57" spans="1:46" x14ac:dyDescent="0.25">
      <c r="A57" s="58"/>
      <c r="B57" s="58">
        <v>48</v>
      </c>
      <c r="C57" s="57">
        <v>0.12</v>
      </c>
      <c r="D57" s="59">
        <v>59</v>
      </c>
      <c r="E57" s="62">
        <v>312.55366649493385</v>
      </c>
      <c r="F57" s="62">
        <v>208.42010273497152</v>
      </c>
      <c r="G57" s="62">
        <v>165.98392701998301</v>
      </c>
      <c r="H57" s="62">
        <v>0</v>
      </c>
      <c r="I57" s="62">
        <v>36.668748958853897</v>
      </c>
      <c r="J57" s="62">
        <v>186.74045639107101</v>
      </c>
      <c r="K57" s="62">
        <v>739.44651709510913</v>
      </c>
      <c r="L57" s="62">
        <v>1155.7128138387291</v>
      </c>
      <c r="M57" s="62">
        <v>7528.9881708213588</v>
      </c>
      <c r="N57" s="62">
        <v>13.888888888888889</v>
      </c>
      <c r="O57" s="57"/>
      <c r="P57" s="17">
        <f>AVERAGE(E55:E57)</f>
        <v>281.02336613993884</v>
      </c>
      <c r="Q57" s="17">
        <f t="shared" ref="Q57" si="331">P57/$P$36</f>
        <v>0.66452976731741176</v>
      </c>
      <c r="R57" s="17">
        <f t="shared" ref="R57" si="332">LOG(Q57,2)</f>
        <v>-0.58959426905131307</v>
      </c>
      <c r="S57" s="17">
        <f t="shared" ref="S57" si="333">AVERAGE(F55:F57)</f>
        <v>165.78624647137767</v>
      </c>
      <c r="T57" s="17">
        <f t="shared" ref="T57" si="334">S57/S$36</f>
        <v>0.10151880395711428</v>
      </c>
      <c r="U57" s="17">
        <f t="shared" ref="U57" si="335">LOG(T57,2)</f>
        <v>-3.3001811175943709</v>
      </c>
      <c r="V57" s="17">
        <f t="shared" ref="V57" si="336">AVERAGE(G55:G57)</f>
        <v>165.33285034411676</v>
      </c>
      <c r="W57" s="17">
        <f t="shared" ref="W57" si="337">V57/V$36</f>
        <v>1.6105935189482719</v>
      </c>
      <c r="X57" s="17">
        <f t="shared" ref="X57" si="338">LOG(W57,2)</f>
        <v>0.68759243309315055</v>
      </c>
      <c r="Y57" s="17">
        <f t="shared" ref="Y57" si="339">AVERAGE(H55:H57)</f>
        <v>0</v>
      </c>
      <c r="Z57" s="17">
        <f t="shared" ref="Z57" si="340">Y57/Y$36</f>
        <v>0</v>
      </c>
      <c r="AA57" s="17" t="e">
        <f t="shared" ref="AA57" si="341">LOG(Z57,2)</f>
        <v>#NUM!</v>
      </c>
      <c r="AB57" s="17">
        <f t="shared" ref="AB57" si="342">AVERAGE(I55:I57)</f>
        <v>51.806516575863974</v>
      </c>
      <c r="AC57" s="17">
        <f t="shared" ref="AC57" si="343">AB57/AB$36</f>
        <v>0.59770186053867369</v>
      </c>
      <c r="AD57" s="17">
        <f t="shared" ref="AD57" si="344">LOG(AC57,2)</f>
        <v>-0.74250206126598861</v>
      </c>
      <c r="AE57" s="17">
        <f t="shared" ref="AE57" si="345">AVERAGE(J55:J57)</f>
        <v>161.17967676220678</v>
      </c>
      <c r="AF57" s="17">
        <f t="shared" ref="AF57" si="346">AE57/AE$36</f>
        <v>0.26685704195236004</v>
      </c>
      <c r="AG57" s="17">
        <f t="shared" ref="AG57" si="347">LOG(AF57,2)</f>
        <v>-1.9058610125260897</v>
      </c>
      <c r="AH57" s="17">
        <f t="shared" ref="AH57" si="348">AVERAGE(K55:K57)</f>
        <v>958.10424156896443</v>
      </c>
      <c r="AI57" s="17">
        <f t="shared" ref="AI57" si="349">AH57/AH$36</f>
        <v>1.3650053935562219</v>
      </c>
      <c r="AJ57" s="17">
        <f t="shared" ref="AJ57" si="350">LOG(AI57,2)</f>
        <v>0.44890665168830796</v>
      </c>
      <c r="AK57" s="17">
        <f t="shared" ref="AK57" si="351">AVERAGE(L55:L57)</f>
        <v>1048.9112770508211</v>
      </c>
      <c r="AL57" s="17">
        <f t="shared" ref="AL57" si="352">AK57/AK$36</f>
        <v>0.53104731802302996</v>
      </c>
      <c r="AM57" s="17">
        <f t="shared" ref="AM57" si="353">LOG(AL57,2)</f>
        <v>-0.9130876793650089</v>
      </c>
      <c r="AN57" s="17">
        <f t="shared" ref="AN57" si="354">AVERAGE(M55:M57)</f>
        <v>4707.4931687301714</v>
      </c>
      <c r="AO57" s="17">
        <f t="shared" ref="AO57" si="355">AN57/AN$36</f>
        <v>1.7289528738059841</v>
      </c>
      <c r="AP57" s="17">
        <f t="shared" ref="AP57" si="356">LOG(AO57,2)</f>
        <v>0.78989854587262898</v>
      </c>
      <c r="AQ57" s="17">
        <f t="shared" ref="AQ57" si="357">AVERAGE(N55:N57)</f>
        <v>13.385609059415239</v>
      </c>
      <c r="AR57" s="17">
        <f t="shared" ref="AR57" si="358">AQ57/AQ$36</f>
        <v>7.0349420577399804E-2</v>
      </c>
      <c r="AS57" s="17">
        <f t="shared" ref="AS57" si="359">LOG(AR57,2)</f>
        <v>-3.8293176488083596</v>
      </c>
      <c r="AT57" s="24"/>
    </row>
    <row r="58" spans="1:46" x14ac:dyDescent="0.25">
      <c r="C58" s="25"/>
      <c r="E58" s="16"/>
      <c r="F58" s="16"/>
      <c r="G58" s="16"/>
      <c r="H58" s="16"/>
      <c r="I58" s="16"/>
      <c r="J58" s="16"/>
    </row>
    <row r="59" spans="1:46" x14ac:dyDescent="0.25">
      <c r="C59" s="25"/>
      <c r="E59" s="16"/>
      <c r="F59" s="16"/>
      <c r="G59" s="16"/>
      <c r="H59" s="16"/>
      <c r="I59" s="16"/>
      <c r="J59" s="16"/>
    </row>
    <row r="60" spans="1:46" x14ac:dyDescent="0.25">
      <c r="C60" s="25"/>
      <c r="E60" s="16"/>
      <c r="F60" s="16"/>
      <c r="G60" s="16"/>
      <c r="H60" s="16"/>
      <c r="I60" s="16"/>
      <c r="J60" s="16"/>
    </row>
    <row r="61" spans="1:46" x14ac:dyDescent="0.25">
      <c r="C61" s="25"/>
      <c r="E61" s="16"/>
      <c r="F61" s="16"/>
      <c r="G61" s="16"/>
      <c r="H61" s="16"/>
      <c r="I61" s="16"/>
      <c r="J61" s="16"/>
    </row>
    <row r="62" spans="1:46" x14ac:dyDescent="0.25">
      <c r="C62" s="25"/>
      <c r="E62" s="16"/>
      <c r="F62" s="16"/>
      <c r="G62" s="16"/>
      <c r="H62" s="16"/>
      <c r="I62" s="16"/>
      <c r="J62" s="16"/>
    </row>
    <row r="63" spans="1:46" x14ac:dyDescent="0.25">
      <c r="C63" s="25"/>
      <c r="E63" s="16"/>
      <c r="F63" s="16"/>
      <c r="G63" s="16"/>
      <c r="H63" s="16"/>
      <c r="I63" s="16"/>
      <c r="J63" s="16"/>
    </row>
    <row r="64" spans="1:46" x14ac:dyDescent="0.25">
      <c r="C64" s="25"/>
      <c r="E64" s="16"/>
      <c r="F64" s="16"/>
      <c r="G64" s="16"/>
      <c r="H64" s="16"/>
      <c r="I64" s="16"/>
      <c r="J64" s="16"/>
    </row>
    <row r="65" spans="3:39" x14ac:dyDescent="0.25">
      <c r="C65" s="25"/>
      <c r="E65" s="16"/>
      <c r="F65" s="16"/>
      <c r="G65" s="16"/>
      <c r="H65" s="16"/>
      <c r="I65" s="16"/>
      <c r="J65" s="16"/>
    </row>
    <row r="66" spans="3:39" x14ac:dyDescent="0.25">
      <c r="C66" s="25"/>
      <c r="E66" s="16"/>
      <c r="F66" s="16"/>
      <c r="G66" s="16"/>
      <c r="H66" s="16"/>
      <c r="I66" s="16"/>
      <c r="J66" s="16"/>
    </row>
    <row r="67" spans="3:39" x14ac:dyDescent="0.25">
      <c r="C67" s="25"/>
      <c r="E67" s="16"/>
      <c r="F67" s="16"/>
      <c r="G67" s="16"/>
      <c r="H67" s="16"/>
      <c r="I67" s="16"/>
      <c r="J67" s="16"/>
    </row>
    <row r="68" spans="3:39" x14ac:dyDescent="0.25">
      <c r="C68" s="25"/>
      <c r="E68" s="16"/>
      <c r="F68" s="16"/>
      <c r="G68" s="16"/>
      <c r="H68" s="16"/>
      <c r="I68" s="16"/>
      <c r="J68" s="16"/>
    </row>
    <row r="69" spans="3:39" x14ac:dyDescent="0.25">
      <c r="C69" s="25"/>
      <c r="E69" s="16"/>
      <c r="F69" s="16"/>
      <c r="G69" s="16"/>
      <c r="H69" s="16"/>
      <c r="I69" s="16"/>
      <c r="J69" s="16"/>
    </row>
    <row r="70" spans="3:39" x14ac:dyDescent="0.25">
      <c r="C70" s="25"/>
      <c r="E70" s="16"/>
      <c r="F70" s="16"/>
      <c r="G70" s="16"/>
      <c r="H70" s="16"/>
      <c r="I70" s="16"/>
      <c r="J70" s="16"/>
    </row>
    <row r="71" spans="3:39" x14ac:dyDescent="0.25">
      <c r="C71" s="25"/>
      <c r="E71" s="16"/>
      <c r="F71" s="16"/>
      <c r="G71" s="16"/>
      <c r="H71" s="16"/>
      <c r="I71" s="16"/>
      <c r="J71" s="16"/>
    </row>
    <row r="72" spans="3:39" x14ac:dyDescent="0.25">
      <c r="E72" s="16"/>
      <c r="F72" s="16"/>
      <c r="G72" s="16"/>
      <c r="H72" s="16"/>
      <c r="I72" s="16"/>
      <c r="J72" s="16"/>
      <c r="R72" s="2" t="s">
        <v>32</v>
      </c>
      <c r="S72" s="2"/>
      <c r="T72" s="2"/>
      <c r="U72" s="2"/>
      <c r="V72" s="2"/>
      <c r="W72" s="2"/>
      <c r="X72" s="2"/>
      <c r="Y72" s="2"/>
      <c r="Z72" s="2"/>
      <c r="AA72" s="2"/>
      <c r="AD72" s="2" t="s">
        <v>33</v>
      </c>
      <c r="AE72" s="2"/>
      <c r="AF72" s="2"/>
      <c r="AG72" s="2"/>
      <c r="AH72" s="2"/>
      <c r="AI72" s="2"/>
      <c r="AJ72" s="2"/>
      <c r="AK72" s="2"/>
      <c r="AL72" s="2"/>
      <c r="AM72" s="2"/>
    </row>
    <row r="73" spans="3:39" x14ac:dyDescent="0.25">
      <c r="E73" s="16"/>
      <c r="F73" s="16"/>
      <c r="G73" s="16"/>
      <c r="H73" s="16"/>
      <c r="I73" s="16"/>
      <c r="J73" s="16"/>
      <c r="R73" t="s">
        <v>11</v>
      </c>
      <c r="S73" t="s">
        <v>12</v>
      </c>
      <c r="T73" t="s">
        <v>13</v>
      </c>
      <c r="U73" t="s">
        <v>14</v>
      </c>
      <c r="V73" t="s">
        <v>15</v>
      </c>
      <c r="W73" t="s">
        <v>16</v>
      </c>
      <c r="X73" t="s">
        <v>17</v>
      </c>
      <c r="Y73" t="s">
        <v>18</v>
      </c>
      <c r="Z73" t="s">
        <v>19</v>
      </c>
      <c r="AA73" t="s">
        <v>20</v>
      </c>
      <c r="AD73" t="s">
        <v>11</v>
      </c>
      <c r="AE73" t="s">
        <v>12</v>
      </c>
      <c r="AF73" t="s">
        <v>13</v>
      </c>
      <c r="AG73" t="s">
        <v>14</v>
      </c>
      <c r="AH73" t="s">
        <v>15</v>
      </c>
      <c r="AI73" t="s">
        <v>16</v>
      </c>
      <c r="AJ73" t="s">
        <v>17</v>
      </c>
      <c r="AK73" t="s">
        <v>18</v>
      </c>
      <c r="AL73" t="s">
        <v>19</v>
      </c>
      <c r="AM73" t="s">
        <v>20</v>
      </c>
    </row>
    <row r="74" spans="3:39" x14ac:dyDescent="0.25">
      <c r="E74" s="16"/>
      <c r="F74" s="16"/>
      <c r="G74" s="16"/>
      <c r="H74" s="16"/>
      <c r="I74" s="16"/>
      <c r="J74" s="16"/>
      <c r="Q74" s="1">
        <f>$D$11</f>
        <v>0</v>
      </c>
      <c r="R74" s="17">
        <f>$R$11</f>
        <v>0</v>
      </c>
      <c r="S74" s="17">
        <f>$U$11</f>
        <v>0</v>
      </c>
      <c r="T74" s="17">
        <f>$X$11</f>
        <v>0</v>
      </c>
      <c r="U74" s="17">
        <f>$AA$11</f>
        <v>0</v>
      </c>
      <c r="V74" s="17">
        <f>$AD$11</f>
        <v>0</v>
      </c>
      <c r="W74" s="17">
        <f>$AG$11</f>
        <v>0</v>
      </c>
      <c r="X74" s="17">
        <f>$AJ$11</f>
        <v>0</v>
      </c>
      <c r="Y74" s="17">
        <f>$AM$11</f>
        <v>0</v>
      </c>
      <c r="Z74" s="17">
        <f>$AP$11</f>
        <v>0</v>
      </c>
      <c r="AA74" s="17">
        <f>$AS$11</f>
        <v>0</v>
      </c>
      <c r="AB74" s="17"/>
      <c r="AC74" s="17">
        <f>$D$11</f>
        <v>0</v>
      </c>
      <c r="AD74" s="17">
        <f>$R$36</f>
        <v>0</v>
      </c>
      <c r="AE74" s="17">
        <f>$U$36</f>
        <v>0</v>
      </c>
      <c r="AF74" s="17">
        <f>$X$36</f>
        <v>0</v>
      </c>
      <c r="AG74" s="17">
        <f>$AA$36</f>
        <v>0</v>
      </c>
      <c r="AH74" s="17">
        <f>$AD$36</f>
        <v>0</v>
      </c>
      <c r="AI74" s="17">
        <f>$AG$36</f>
        <v>0</v>
      </c>
      <c r="AJ74" s="17">
        <f>$AJ$36</f>
        <v>0</v>
      </c>
      <c r="AK74" s="17">
        <f>$AM$36</f>
        <v>0</v>
      </c>
      <c r="AL74" s="17">
        <f>$AP$36</f>
        <v>0</v>
      </c>
      <c r="AM74" s="17">
        <f>$AS$36</f>
        <v>0</v>
      </c>
    </row>
    <row r="75" spans="3:39" x14ac:dyDescent="0.25">
      <c r="E75" s="16"/>
      <c r="F75" s="16"/>
      <c r="G75" s="16"/>
      <c r="H75" s="16"/>
      <c r="I75" s="16"/>
      <c r="J75" s="16"/>
      <c r="Q75" s="1">
        <f>$D$14</f>
        <v>1</v>
      </c>
      <c r="R75" s="17">
        <f>$R$14</f>
        <v>-0.60302553774924439</v>
      </c>
      <c r="S75" s="17">
        <f>$U$14</f>
        <v>1.110269221241128</v>
      </c>
      <c r="T75" s="17">
        <f>$X$14</f>
        <v>0.95808755321093308</v>
      </c>
      <c r="U75" s="17">
        <f>$AA$14</f>
        <v>0.40793561761117408</v>
      </c>
      <c r="V75" s="17">
        <f>$AD$14</f>
        <v>0.17287577423100853</v>
      </c>
      <c r="W75" s="17">
        <f>$AG$14</f>
        <v>0.15984757597400295</v>
      </c>
      <c r="X75" s="17">
        <f>$AJ$14</f>
        <v>0.32059637157828941</v>
      </c>
      <c r="Y75" s="17">
        <f>$AM$14</f>
        <v>0.64740025675406043</v>
      </c>
      <c r="Z75" s="17">
        <f>$AP$14</f>
        <v>0.53701589574446329</v>
      </c>
      <c r="AA75" s="17">
        <f>$AS$14</f>
        <v>-0.89500669697854041</v>
      </c>
      <c r="AB75" s="17"/>
      <c r="AC75" s="17">
        <f>$D$14</f>
        <v>1</v>
      </c>
      <c r="AD75" s="17">
        <f>$R$39</f>
        <v>-0.25240845238713122</v>
      </c>
      <c r="AE75" s="17">
        <f>$U$39</f>
        <v>-0.53640564252692813</v>
      </c>
      <c r="AF75" s="17">
        <f>$X$39</f>
        <v>0.53678163082342112</v>
      </c>
      <c r="AG75" s="17" t="e">
        <f>$AA$39</f>
        <v>#NUM!</v>
      </c>
      <c r="AH75" s="17">
        <f>$AD$39</f>
        <v>-0.90406593018772063</v>
      </c>
      <c r="AI75" s="17">
        <f>$AG$39</f>
        <v>-0.11269153212711368</v>
      </c>
      <c r="AJ75" s="17">
        <f>$AJ$39</f>
        <v>0.3134683418357973</v>
      </c>
      <c r="AK75" s="17">
        <f>$AM$39</f>
        <v>0.47207155591005329</v>
      </c>
      <c r="AL75" s="17">
        <f>$AP$39</f>
        <v>1.2831745048052414</v>
      </c>
      <c r="AM75" s="17">
        <f>$AS$39</f>
        <v>-0.74210501191569089</v>
      </c>
    </row>
    <row r="76" spans="3:39" x14ac:dyDescent="0.25">
      <c r="E76" s="16"/>
      <c r="F76" s="16"/>
      <c r="G76" s="16"/>
      <c r="H76" s="16"/>
      <c r="I76" s="16"/>
      <c r="J76" s="16"/>
      <c r="Q76" s="1">
        <f>$D$17</f>
        <v>10</v>
      </c>
      <c r="R76" s="17">
        <f>$R$17</f>
        <v>-1.2332219178910364</v>
      </c>
      <c r="S76" s="17">
        <f>$U$17</f>
        <v>-0.19897118161480815</v>
      </c>
      <c r="T76" s="17">
        <f>$X$17</f>
        <v>0.40844670935752614</v>
      </c>
      <c r="U76" s="17">
        <f>$AA$17</f>
        <v>-0.54704202580977568</v>
      </c>
      <c r="V76" s="17">
        <f>$AD$17</f>
        <v>0.66333699830558168</v>
      </c>
      <c r="W76" s="17">
        <f>$AG$17</f>
        <v>-0.39176545242343874</v>
      </c>
      <c r="X76" s="17">
        <f>$AJ$17</f>
        <v>0.37134685770355347</v>
      </c>
      <c r="Y76" s="17">
        <f>$AM$17</f>
        <v>0.70306587465848969</v>
      </c>
      <c r="Z76" s="17">
        <f>$AP$17</f>
        <v>0.67599077546770625</v>
      </c>
      <c r="AA76" s="17">
        <f>$AS$17</f>
        <v>-1.7155908554152473</v>
      </c>
      <c r="AB76" s="17"/>
      <c r="AC76" s="17">
        <f>$D$17</f>
        <v>10</v>
      </c>
      <c r="AD76" s="17">
        <f>$R$42</f>
        <v>-0.31255161616527799</v>
      </c>
      <c r="AE76" s="17">
        <f>$U$42</f>
        <v>-1.4467033090500236</v>
      </c>
      <c r="AF76" s="17">
        <f>$X$42</f>
        <v>-0.22367834834506625</v>
      </c>
      <c r="AG76" s="17" t="e">
        <f>$AA$42</f>
        <v>#NUM!</v>
      </c>
      <c r="AH76" s="17">
        <f>$AD$42</f>
        <v>-0.13415217655582332</v>
      </c>
      <c r="AI76" s="17">
        <f>$AG$42</f>
        <v>-1.6473833562083011</v>
      </c>
      <c r="AJ76" s="17">
        <f>$AJ$42</f>
        <v>8.4718314537522613E-2</v>
      </c>
      <c r="AK76" s="17">
        <f>$AM$42</f>
        <v>0.25835983028656523</v>
      </c>
      <c r="AL76" s="17">
        <f>$AP$42</f>
        <v>0.49589798291645382</v>
      </c>
      <c r="AM76" s="17">
        <f>$AS$42</f>
        <v>-1.2654716969648416</v>
      </c>
    </row>
    <row r="77" spans="3:39" x14ac:dyDescent="0.25">
      <c r="Q77" s="1">
        <f>$D$20</f>
        <v>20</v>
      </c>
      <c r="R77" s="17">
        <f>$R$20</f>
        <v>-1.5833003317358696</v>
      </c>
      <c r="S77" s="17">
        <f>$U$20</f>
        <v>-2.1391359385326107</v>
      </c>
      <c r="T77" s="17">
        <f>$X$20</f>
        <v>0.36798493993444609</v>
      </c>
      <c r="U77" s="17">
        <f>$AA$20</f>
        <v>-0.3137965240195591</v>
      </c>
      <c r="V77" s="17">
        <f>$AD$20</f>
        <v>0.73494774147374986</v>
      </c>
      <c r="W77" s="17">
        <f>$AG$20</f>
        <v>-1.2060143588412557</v>
      </c>
      <c r="X77" s="17">
        <f>$AJ$20</f>
        <v>0.51918211078861365</v>
      </c>
      <c r="Y77" s="17">
        <f>$AM$20</f>
        <v>-0.17583708906372372</v>
      </c>
      <c r="Z77" s="17">
        <f>$AP$20</f>
        <v>0.28507470444931399</v>
      </c>
      <c r="AA77" s="17">
        <f>$AS$20</f>
        <v>-1.8627649786341611</v>
      </c>
      <c r="AB77" s="17"/>
      <c r="AC77" s="17">
        <f>$D$20</f>
        <v>20</v>
      </c>
      <c r="AD77" s="17">
        <f>$R$45</f>
        <v>-0.50381779629814716</v>
      </c>
      <c r="AE77" s="17">
        <f>$U$45</f>
        <v>-1.8924129716419735</v>
      </c>
      <c r="AF77" s="17">
        <f>$X$45</f>
        <v>-9.7556426068408475E-2</v>
      </c>
      <c r="AG77" s="17" t="e">
        <f>$AA$45</f>
        <v>#NUM!</v>
      </c>
      <c r="AH77" s="17">
        <f>$AD$45</f>
        <v>-1.5193001846745255</v>
      </c>
      <c r="AI77" s="17">
        <f>$AG$45</f>
        <v>-1.7817508252992631</v>
      </c>
      <c r="AJ77" s="17">
        <f>$AJ$45</f>
        <v>0.46562885254440073</v>
      </c>
      <c r="AK77" s="17">
        <f>$AM$45</f>
        <v>-0.44390172101773034</v>
      </c>
      <c r="AL77" s="17">
        <f>$AP$45</f>
        <v>0.88749870138065257</v>
      </c>
      <c r="AM77" s="17">
        <f>$AS$45</f>
        <v>-0.80529005773869244</v>
      </c>
    </row>
    <row r="78" spans="3:39" x14ac:dyDescent="0.25">
      <c r="E78" s="16"/>
      <c r="Q78" s="1">
        <f>$D$23</f>
        <v>30</v>
      </c>
      <c r="R78" s="17">
        <f>$R$23</f>
        <v>-0.95177611935127493</v>
      </c>
      <c r="S78" s="17">
        <f>$U$23</f>
        <v>-1.0543921727440988</v>
      </c>
      <c r="T78" s="17">
        <f>$X$23</f>
        <v>-0.12858757784599945</v>
      </c>
      <c r="U78" s="17">
        <f>$AA$23</f>
        <v>1.4388336058072933E-2</v>
      </c>
      <c r="V78" s="17">
        <f>$AD$23</f>
        <v>0.73084505636739594</v>
      </c>
      <c r="W78" s="17">
        <f>$AG$23</f>
        <v>-1.1018903824496289</v>
      </c>
      <c r="X78" s="17">
        <f>$AJ$23</f>
        <v>-3.0209319121041009E-2</v>
      </c>
      <c r="Y78" s="17">
        <f>$AM$23</f>
        <v>-0.3535614903172184</v>
      </c>
      <c r="Z78" s="17">
        <f>$AP$23</f>
        <v>0.42594638382259975</v>
      </c>
      <c r="AA78" s="17">
        <f>$AS$23</f>
        <v>-2.2331978354490158</v>
      </c>
      <c r="AB78" s="17"/>
      <c r="AC78" s="17">
        <f>$D$23</f>
        <v>30</v>
      </c>
      <c r="AD78" s="17">
        <f>$R$48</f>
        <v>-1.7652758042315262</v>
      </c>
      <c r="AE78" s="17">
        <f>$U$48</f>
        <v>-1.7660992718701785</v>
      </c>
      <c r="AF78" s="17">
        <f>$X$48</f>
        <v>0.47582131675089662</v>
      </c>
      <c r="AG78" s="17" t="e">
        <f>$AA$48</f>
        <v>#NUM!</v>
      </c>
      <c r="AH78" s="17">
        <f>$AD$48</f>
        <v>-0.51610673163396725</v>
      </c>
      <c r="AI78" s="17">
        <f>$AG$48</f>
        <v>-2.5300112356939142</v>
      </c>
      <c r="AJ78" s="17">
        <f>$AJ$48</f>
        <v>0.51181448461685164</v>
      </c>
      <c r="AK78" s="17">
        <f>$AM$48</f>
        <v>-0.41081115239990551</v>
      </c>
      <c r="AL78" s="17">
        <f>$AP$48</f>
        <v>0.87926522391842854</v>
      </c>
      <c r="AM78" s="17">
        <f>$AS$48</f>
        <v>-1.0607564315635292</v>
      </c>
    </row>
    <row r="79" spans="3:39" x14ac:dyDescent="0.25">
      <c r="E79" s="16"/>
      <c r="Q79" s="1">
        <f>$D$26</f>
        <v>41</v>
      </c>
      <c r="R79" s="17">
        <f>$R$26</f>
        <v>-1.5376103267394965</v>
      </c>
      <c r="S79" s="17">
        <f>$U$26</f>
        <v>-1.8745765993627055</v>
      </c>
      <c r="T79" s="17">
        <f>$X$26</f>
        <v>0.13332573111324111</v>
      </c>
      <c r="U79" s="17">
        <f>$AA$26</f>
        <v>-0.27948220523406603</v>
      </c>
      <c r="V79" s="17">
        <f>$AD$26</f>
        <v>0.73477664525398523</v>
      </c>
      <c r="W79" s="17">
        <f>$AG$26</f>
        <v>-1.952821777673869</v>
      </c>
      <c r="X79" s="17">
        <f>$AJ$26</f>
        <v>-0.24883929974959604</v>
      </c>
      <c r="Y79" s="17">
        <f>$AM$26</f>
        <v>-0.1962269871685326</v>
      </c>
      <c r="Z79" s="17">
        <f>$AP$26</f>
        <v>-0.49258019789715324</v>
      </c>
      <c r="AA79" s="17">
        <f>$AS$26</f>
        <v>-2.7310600275550301</v>
      </c>
      <c r="AB79" s="17"/>
      <c r="AC79" s="17">
        <f>$D$26</f>
        <v>41</v>
      </c>
      <c r="AD79" s="17">
        <f>$R$51</f>
        <v>-2.0701962645475289</v>
      </c>
      <c r="AE79" s="17">
        <f>$U$51</f>
        <v>-2.3214187073204671</v>
      </c>
      <c r="AF79" s="17">
        <f>$X$51</f>
        <v>0.60680994497155416</v>
      </c>
      <c r="AG79" s="17">
        <f>$AA$51</f>
        <v>3.5736178955978293</v>
      </c>
      <c r="AH79" s="17">
        <f>$AD$51</f>
        <v>-1.1540051451830129</v>
      </c>
      <c r="AI79" s="17">
        <f>$AG$51</f>
        <v>-2.3095080318384182</v>
      </c>
      <c r="AJ79" s="17">
        <f>$AJ$51</f>
        <v>-0.49900873889006048</v>
      </c>
      <c r="AK79" s="17">
        <f>$AM$51</f>
        <v>-0.32743697797808946</v>
      </c>
      <c r="AL79" s="17">
        <f>$AP$51</f>
        <v>1.0496939693664209</v>
      </c>
      <c r="AM79" s="17">
        <f>$AS$51</f>
        <v>-0.86388901596248413</v>
      </c>
    </row>
    <row r="80" spans="3:39" x14ac:dyDescent="0.25">
      <c r="Q80" s="1">
        <f>$D$29</f>
        <v>51</v>
      </c>
      <c r="R80" s="17">
        <f>$R$29</f>
        <v>-1.6734763850106846</v>
      </c>
      <c r="S80" s="17">
        <f>$U$29</f>
        <v>-3.1254986687675914</v>
      </c>
      <c r="T80" s="17">
        <f>$X$29</f>
        <v>-0.36292048703286184</v>
      </c>
      <c r="U80" s="17">
        <f>$AA$29</f>
        <v>-0.31017569006126638</v>
      </c>
      <c r="V80" s="17">
        <f>$AD$29</f>
        <v>1.4825485893838142</v>
      </c>
      <c r="W80" s="17">
        <f>$AG$29</f>
        <v>-2.2491853553813046</v>
      </c>
      <c r="X80" s="17">
        <f>$AJ$29</f>
        <v>9.9860423573765011E-2</v>
      </c>
      <c r="Y80" s="17">
        <f>$AM$29</f>
        <v>-0.29600733373464061</v>
      </c>
      <c r="Z80" s="17">
        <f>$AP$29</f>
        <v>-0.40756361715687656</v>
      </c>
      <c r="AA80" s="17">
        <f>$AS$29</f>
        <v>-3.9860064414063401</v>
      </c>
      <c r="AB80" s="17"/>
      <c r="AC80" s="17">
        <f>$D$29</f>
        <v>51</v>
      </c>
      <c r="AD80" s="17">
        <f>$R$54</f>
        <v>-0.37772081398468249</v>
      </c>
      <c r="AE80" s="17">
        <f>$U$54</f>
        <v>-2.2335740581414472</v>
      </c>
      <c r="AF80" s="17">
        <f>$X$54</f>
        <v>-0.1434349629957071</v>
      </c>
      <c r="AG80" s="17" t="e">
        <f>$AA$54</f>
        <v>#NUM!</v>
      </c>
      <c r="AH80" s="17">
        <f>$AD$54</f>
        <v>-1.2564098973963029</v>
      </c>
      <c r="AI80" s="17">
        <f>$AG$54</f>
        <v>-1.969285867397669</v>
      </c>
      <c r="AJ80" s="17">
        <f>$AJ$54</f>
        <v>0.1593864568926954</v>
      </c>
      <c r="AK80" s="17">
        <f>$AM$54</f>
        <v>-0.37091355344372234</v>
      </c>
      <c r="AL80" s="17">
        <f>$AP$54</f>
        <v>0.97775539326971317</v>
      </c>
      <c r="AM80" s="17">
        <f>$AS$54</f>
        <v>-1.3933503595127508</v>
      </c>
    </row>
    <row r="81" spans="17:39" x14ac:dyDescent="0.25">
      <c r="Q81" s="1">
        <f>$D$32</f>
        <v>59</v>
      </c>
      <c r="R81" s="17">
        <f>$R$32</f>
        <v>-1.3689896353843856</v>
      </c>
      <c r="S81" s="17">
        <f>$U$32</f>
        <v>-4.6356305648685057</v>
      </c>
      <c r="T81" s="17">
        <f>$X$32</f>
        <v>0.32437325106522746</v>
      </c>
      <c r="U81" s="17">
        <f>$AA$32</f>
        <v>-0.97950290799202744</v>
      </c>
      <c r="V81" s="17">
        <f>$AD$32</f>
        <v>1.4426297199775129</v>
      </c>
      <c r="W81" s="17">
        <f>$AG$32</f>
        <v>-2.0242743263195808</v>
      </c>
      <c r="X81" s="17">
        <f>$AJ$32</f>
        <v>2.6062933613378237E-2</v>
      </c>
      <c r="Y81" s="17">
        <f>$AM$32</f>
        <v>-0.14167157690624207</v>
      </c>
      <c r="Z81" s="17">
        <f>$AP$32</f>
        <v>-9.6417336434422837E-2</v>
      </c>
      <c r="AA81" s="17">
        <f>$AS$32</f>
        <v>-3.5415291941028375</v>
      </c>
      <c r="AB81" s="17"/>
      <c r="AC81" s="17">
        <f>$D$32</f>
        <v>59</v>
      </c>
      <c r="AD81" s="17">
        <f>$R$57</f>
        <v>-0.58959426905131307</v>
      </c>
      <c r="AE81" s="17">
        <f>$U$57</f>
        <v>-3.3001811175943709</v>
      </c>
      <c r="AF81" s="17">
        <f>$X$57</f>
        <v>0.68759243309315055</v>
      </c>
      <c r="AG81" s="17" t="e">
        <f>$AA$57</f>
        <v>#NUM!</v>
      </c>
      <c r="AH81" s="17">
        <f>$AD$57</f>
        <v>-0.74250206126598861</v>
      </c>
      <c r="AI81" s="17">
        <f>$AG$57</f>
        <v>-1.9058610125260897</v>
      </c>
      <c r="AJ81" s="17">
        <f>$AJ$57</f>
        <v>0.44890665168830796</v>
      </c>
      <c r="AK81" s="17">
        <f>$AM$57</f>
        <v>-0.9130876793650089</v>
      </c>
      <c r="AL81" s="17">
        <f>$AP$57</f>
        <v>0.78989854587262898</v>
      </c>
      <c r="AM81" s="17">
        <f>$AS$57</f>
        <v>-3.8293176488083596</v>
      </c>
    </row>
  </sheetData>
  <autoFilter ref="P8:AS57" xr:uid="{00000000-0009-0000-0000-000007000000}"/>
  <mergeCells count="23">
    <mergeCell ref="AK33:AM33"/>
    <mergeCell ref="AN33:AP33"/>
    <mergeCell ref="AQ33:AS33"/>
    <mergeCell ref="R72:AA72"/>
    <mergeCell ref="AD72:AM72"/>
    <mergeCell ref="AK7:AM7"/>
    <mergeCell ref="AN7:AP7"/>
    <mergeCell ref="AQ7:AS7"/>
    <mergeCell ref="P33:R33"/>
    <mergeCell ref="S33:U33"/>
    <mergeCell ref="V33:X33"/>
    <mergeCell ref="Y33:AA33"/>
    <mergeCell ref="AB33:AD33"/>
    <mergeCell ref="AE33:AG33"/>
    <mergeCell ref="AH33:AJ33"/>
    <mergeCell ref="R1:AJ1"/>
    <mergeCell ref="P7:R7"/>
    <mergeCell ref="S7:U7"/>
    <mergeCell ref="V7:X7"/>
    <mergeCell ref="Y7:AA7"/>
    <mergeCell ref="AB7:AD7"/>
    <mergeCell ref="AE7:AG7"/>
    <mergeCell ref="AH7:AJ7"/>
  </mergeCells>
  <conditionalFormatting sqref="BJ4:BJ11">
    <cfRule type="dataBar" priority="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{74B5B087-DA33-4439-8647-82EC49788638}</x14:id>
        </ext>
      </extLst>
    </cfRule>
  </conditionalFormatting>
  <conditionalFormatting sqref="AW29:AW32">
    <cfRule type="dataBar" priority="6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{99C1DB6F-6828-4962-ADF8-B012B5658CF9}</x14:id>
        </ext>
      </extLst>
    </cfRule>
  </conditionalFormatting>
  <conditionalFormatting sqref="BE29:BE32">
    <cfRule type="dataBar" priority="7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{909B419A-F961-42BF-B176-094477C80DC1}</x14:id>
        </ext>
      </extLst>
    </cfRule>
  </conditionalFormatting>
  <conditionalFormatting sqref="BD29:BD32">
    <cfRule type="dataBar" priority="8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{0AA69976-5F24-45DE-B1A2-DB5B516ADA99}</x14:id>
        </ext>
      </extLst>
    </cfRule>
  </conditionalFormatting>
  <conditionalFormatting sqref="BC29:BC32">
    <cfRule type="dataBar" priority="9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{1B231563-D2B3-4C45-B2B6-B45FE31E0FF7}</x14:id>
        </ext>
      </extLst>
    </cfRule>
  </conditionalFormatting>
  <conditionalFormatting sqref="BB29:BB32">
    <cfRule type="dataBar" priority="10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{F2284274-DFAC-4CE5-8096-CE4D7E9FA782}</x14:id>
        </ext>
      </extLst>
    </cfRule>
  </conditionalFormatting>
  <conditionalFormatting sqref="BA29:BA32">
    <cfRule type="dataBar" priority="1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{D56E0364-63AD-46A3-A037-936AB14C2784}</x14:id>
        </ext>
      </extLst>
    </cfRule>
  </conditionalFormatting>
  <conditionalFormatting sqref="AW15:AW19">
    <cfRule type="dataBar" priority="1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{1BEBE6D1-783D-488E-976D-E5D12C1DE933}</x14:id>
        </ext>
      </extLst>
    </cfRule>
  </conditionalFormatting>
  <conditionalFormatting sqref="BB15:BB19">
    <cfRule type="dataBar" priority="13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{A9C7BBB1-E2D5-4F73-B2FF-215B1E734801}</x14:id>
        </ext>
      </extLst>
    </cfRule>
  </conditionalFormatting>
  <conditionalFormatting sqref="BD15:BD19">
    <cfRule type="dataBar" priority="1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{0D2D6893-4AFC-4AF3-B41B-214DC9EC50CB}</x14:id>
        </ext>
      </extLst>
    </cfRule>
  </conditionalFormatting>
  <conditionalFormatting sqref="BA15:BA19">
    <cfRule type="dataBar" priority="15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{BC55FDF6-92B4-4156-93F6-52BB27BC2BC0}</x14:id>
        </ext>
      </extLst>
    </cfRule>
  </conditionalFormatting>
  <conditionalFormatting sqref="R74:AA81">
    <cfRule type="top10" dxfId="16" priority="3" bottom="1" rank="10"/>
    <cfRule type="top10" dxfId="15" priority="4" rank="10"/>
  </conditionalFormatting>
  <conditionalFormatting sqref="AD74:AM81">
    <cfRule type="top10" dxfId="14" priority="1" bottom="1" rank="10"/>
    <cfRule type="top10" dxfId="13" priority="2" rank="10"/>
  </conditionalFormatting>
  <pageMargins left="0.7" right="0.7" top="0.75" bottom="0.75" header="0.3" footer="0.3"/>
  <pageSetup paperSize="9" orientation="portrait" verticalDpi="30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4B5B087-DA33-4439-8647-82EC49788638}">
            <x14:dataBar minLength="0" maxLength="100" negativeBarColorSameAsPositive="1" axisPosition="none">
              <x14:cfvo type="min"/>
              <x14:cfvo type="max"/>
            </x14:dataBar>
          </x14:cfRule>
          <xm:sqref>BJ4:BJ11</xm:sqref>
        </x14:conditionalFormatting>
        <x14:conditionalFormatting xmlns:xm="http://schemas.microsoft.com/office/excel/2006/main">
          <x14:cfRule type="dataBar" id="{99C1DB6F-6828-4962-ADF8-B012B5658CF9}">
            <x14:dataBar minLength="0" maxLength="100" negativeBarColorSameAsPositive="1" axisPosition="none">
              <x14:cfvo type="min"/>
              <x14:cfvo type="max"/>
            </x14:dataBar>
          </x14:cfRule>
          <xm:sqref>AW29:AW32</xm:sqref>
        </x14:conditionalFormatting>
        <x14:conditionalFormatting xmlns:xm="http://schemas.microsoft.com/office/excel/2006/main">
          <x14:cfRule type="dataBar" id="{909B419A-F961-42BF-B176-094477C80DC1}">
            <x14:dataBar minLength="0" maxLength="100" negativeBarColorSameAsPositive="1" axisPosition="none">
              <x14:cfvo type="min"/>
              <x14:cfvo type="max"/>
            </x14:dataBar>
          </x14:cfRule>
          <xm:sqref>BE29:BE32</xm:sqref>
        </x14:conditionalFormatting>
        <x14:conditionalFormatting xmlns:xm="http://schemas.microsoft.com/office/excel/2006/main">
          <x14:cfRule type="dataBar" id="{0AA69976-5F24-45DE-B1A2-DB5B516ADA99}">
            <x14:dataBar minLength="0" maxLength="100" negativeBarColorSameAsPositive="1" axisPosition="none">
              <x14:cfvo type="min"/>
              <x14:cfvo type="max"/>
            </x14:dataBar>
          </x14:cfRule>
          <xm:sqref>BD29:BD32</xm:sqref>
        </x14:conditionalFormatting>
        <x14:conditionalFormatting xmlns:xm="http://schemas.microsoft.com/office/excel/2006/main">
          <x14:cfRule type="dataBar" id="{1B231563-D2B3-4C45-B2B6-B45FE31E0FF7}">
            <x14:dataBar minLength="0" maxLength="100" negativeBarColorSameAsPositive="1" axisPosition="none">
              <x14:cfvo type="min"/>
              <x14:cfvo type="max"/>
            </x14:dataBar>
          </x14:cfRule>
          <xm:sqref>BC29:BC32</xm:sqref>
        </x14:conditionalFormatting>
        <x14:conditionalFormatting xmlns:xm="http://schemas.microsoft.com/office/excel/2006/main">
          <x14:cfRule type="dataBar" id="{F2284274-DFAC-4CE5-8096-CE4D7E9FA782}">
            <x14:dataBar minLength="0" maxLength="100" negativeBarColorSameAsPositive="1" axisPosition="none">
              <x14:cfvo type="min"/>
              <x14:cfvo type="max"/>
            </x14:dataBar>
          </x14:cfRule>
          <xm:sqref>BB29:BB32</xm:sqref>
        </x14:conditionalFormatting>
        <x14:conditionalFormatting xmlns:xm="http://schemas.microsoft.com/office/excel/2006/main">
          <x14:cfRule type="dataBar" id="{D56E0364-63AD-46A3-A037-936AB14C2784}">
            <x14:dataBar minLength="0" maxLength="100" negativeBarColorSameAsPositive="1" axisPosition="none">
              <x14:cfvo type="min"/>
              <x14:cfvo type="max"/>
            </x14:dataBar>
          </x14:cfRule>
          <xm:sqref>BA29:BA32</xm:sqref>
        </x14:conditionalFormatting>
        <x14:conditionalFormatting xmlns:xm="http://schemas.microsoft.com/office/excel/2006/main">
          <x14:cfRule type="dataBar" id="{1BEBE6D1-783D-488E-976D-E5D12C1DE933}">
            <x14:dataBar minLength="0" maxLength="100" negativeBarColorSameAsPositive="1" axisPosition="none">
              <x14:cfvo type="min"/>
              <x14:cfvo type="max"/>
            </x14:dataBar>
          </x14:cfRule>
          <xm:sqref>AW15:AW19</xm:sqref>
        </x14:conditionalFormatting>
        <x14:conditionalFormatting xmlns:xm="http://schemas.microsoft.com/office/excel/2006/main">
          <x14:cfRule type="dataBar" id="{A9C7BBB1-E2D5-4F73-B2FF-215B1E734801}">
            <x14:dataBar minLength="0" maxLength="100" negativeBarColorSameAsPositive="1" axisPosition="none">
              <x14:cfvo type="min"/>
              <x14:cfvo type="max"/>
            </x14:dataBar>
          </x14:cfRule>
          <xm:sqref>BB15:BB19</xm:sqref>
        </x14:conditionalFormatting>
        <x14:conditionalFormatting xmlns:xm="http://schemas.microsoft.com/office/excel/2006/main">
          <x14:cfRule type="dataBar" id="{0D2D6893-4AFC-4AF3-B41B-214DC9EC50CB}">
            <x14:dataBar minLength="0" maxLength="100" negativeBarColorSameAsPositive="1" axisPosition="none">
              <x14:cfvo type="min"/>
              <x14:cfvo type="max"/>
            </x14:dataBar>
          </x14:cfRule>
          <xm:sqref>BD15:BD19</xm:sqref>
        </x14:conditionalFormatting>
        <x14:conditionalFormatting xmlns:xm="http://schemas.microsoft.com/office/excel/2006/main">
          <x14:cfRule type="dataBar" id="{BC55FDF6-92B4-4156-93F6-52BB27BC2BC0}">
            <x14:dataBar minLength="0" maxLength="100" negativeBarColorSameAsPositive="1" axisPosition="none">
              <x14:cfvo type="min"/>
              <x14:cfvo type="max"/>
            </x14:dataBar>
          </x14:cfRule>
          <xm:sqref>BA15:BA19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FB700-532C-4D2F-AA62-B14F0E97B292}">
  <dimension ref="A2:W318"/>
  <sheetViews>
    <sheetView tabSelected="1" topLeftCell="A139" zoomScale="70" zoomScaleNormal="70" zoomScaleSheetLayoutView="40" workbookViewId="0">
      <selection activeCell="S169" sqref="S169"/>
    </sheetView>
  </sheetViews>
  <sheetFormatPr defaultRowHeight="15" x14ac:dyDescent="0.25"/>
  <cols>
    <col min="1" max="1" width="9.85546875" customWidth="1"/>
    <col min="2" max="2" width="34.140625" customWidth="1"/>
    <col min="3" max="3" width="45.7109375" customWidth="1"/>
    <col min="4" max="9" width="9.85546875" customWidth="1"/>
    <col min="10" max="11" width="10.85546875" customWidth="1"/>
    <col min="14" max="14" width="31.5703125" customWidth="1"/>
  </cols>
  <sheetData>
    <row r="2" spans="1:11" s="23" customFormat="1" x14ac:dyDescent="0.25">
      <c r="C2" s="23" t="s">
        <v>10</v>
      </c>
      <c r="D2" s="23">
        <v>0</v>
      </c>
      <c r="E2" s="23">
        <v>1</v>
      </c>
      <c r="F2" s="23">
        <v>10</v>
      </c>
      <c r="G2" s="23">
        <v>20</v>
      </c>
      <c r="H2" s="23">
        <v>30</v>
      </c>
      <c r="I2" s="23">
        <v>41</v>
      </c>
      <c r="J2" s="23">
        <v>51</v>
      </c>
      <c r="K2" s="23">
        <v>59</v>
      </c>
    </row>
    <row r="3" spans="1:11" x14ac:dyDescent="0.25">
      <c r="A3" t="s">
        <v>32</v>
      </c>
      <c r="B3" s="26" t="s">
        <v>34</v>
      </c>
      <c r="D3" s="16">
        <v>0.65</v>
      </c>
      <c r="E3" s="16">
        <v>0.19</v>
      </c>
      <c r="F3" s="16">
        <v>0.56999999999999995</v>
      </c>
      <c r="G3" s="16">
        <v>0.51</v>
      </c>
      <c r="H3" s="16">
        <v>0.73</v>
      </c>
      <c r="I3" s="16">
        <v>1.54</v>
      </c>
      <c r="J3" s="16">
        <v>1.46</v>
      </c>
      <c r="K3" s="16">
        <v>1.17</v>
      </c>
    </row>
    <row r="4" spans="1:11" x14ac:dyDescent="0.25">
      <c r="A4" t="s">
        <v>32</v>
      </c>
      <c r="B4" s="26"/>
      <c r="D4" s="16">
        <v>0.43</v>
      </c>
      <c r="E4" s="16">
        <v>0.79</v>
      </c>
      <c r="F4" s="16">
        <v>1.1499999999999999</v>
      </c>
      <c r="G4" s="16">
        <v>1.03</v>
      </c>
      <c r="H4" s="16">
        <v>1.1200000000000001</v>
      </c>
      <c r="I4" s="16">
        <v>1.05</v>
      </c>
      <c r="J4" s="16">
        <v>0.6</v>
      </c>
      <c r="K4" s="16">
        <v>0.96</v>
      </c>
    </row>
    <row r="5" spans="1:11" x14ac:dyDescent="0.25">
      <c r="A5" t="s">
        <v>32</v>
      </c>
      <c r="B5" s="26"/>
      <c r="D5" s="16">
        <v>0.28000000000000003</v>
      </c>
      <c r="E5" s="16">
        <v>0.53</v>
      </c>
      <c r="F5" s="16">
        <v>1.44</v>
      </c>
      <c r="G5" s="16">
        <v>0.57999999999999996</v>
      </c>
      <c r="H5" s="16">
        <v>1.44</v>
      </c>
      <c r="I5" s="16">
        <v>1.83</v>
      </c>
      <c r="J5" s="16">
        <v>1.43</v>
      </c>
      <c r="K5" s="16">
        <v>0.51</v>
      </c>
    </row>
    <row r="6" spans="1:11" x14ac:dyDescent="0.25">
      <c r="A6" t="s">
        <v>32</v>
      </c>
      <c r="B6" s="26"/>
      <c r="D6" s="16">
        <f>AVERAGE(D3:D5)</f>
        <v>0.45333333333333337</v>
      </c>
      <c r="E6" s="16">
        <f>AVERAGE(E3:E5)</f>
        <v>0.5033333333333333</v>
      </c>
      <c r="F6" s="16">
        <f>AVERAGE(F3:F5)</f>
        <v>1.0533333333333332</v>
      </c>
      <c r="G6" s="16">
        <f>AVERAGE(G3:G5)</f>
        <v>0.70666666666666667</v>
      </c>
      <c r="H6" s="16">
        <f t="shared" ref="H6:K6" si="0">AVERAGE(H3:H5)</f>
        <v>1.0966666666666667</v>
      </c>
      <c r="I6" s="16">
        <f t="shared" si="0"/>
        <v>1.4733333333333334</v>
      </c>
      <c r="J6" s="16">
        <f t="shared" si="0"/>
        <v>1.1633333333333333</v>
      </c>
      <c r="K6" s="16">
        <f t="shared" si="0"/>
        <v>0.87999999999999989</v>
      </c>
    </row>
    <row r="7" spans="1:11" x14ac:dyDescent="0.25">
      <c r="A7" t="s">
        <v>32</v>
      </c>
      <c r="B7" s="26"/>
      <c r="C7" s="27" t="s">
        <v>35</v>
      </c>
      <c r="D7" s="28">
        <f>LOG((D6/$D6),2)</f>
        <v>0</v>
      </c>
      <c r="E7" s="28">
        <f>LOG((E6/$D6),2)</f>
        <v>0.15094189807473929</v>
      </c>
      <c r="F7" s="28">
        <f>LOG((F6/$D6),2)</f>
        <v>1.2163179069267636</v>
      </c>
      <c r="G7" s="28">
        <f>LOG((G6/$D6),2)</f>
        <v>0.64045761331285955</v>
      </c>
      <c r="H7" s="28">
        <f>LOG((H6/$D6),2)</f>
        <v>1.274480932484902</v>
      </c>
      <c r="I7" s="28">
        <f>LOG((I6/$D6),2)</f>
        <v>1.7004397181410922</v>
      </c>
      <c r="J7" s="28">
        <f t="shared" ref="E7:L7" si="1">LOG((J6/$D6),2)</f>
        <v>1.3596203849593127</v>
      </c>
      <c r="K7" s="28">
        <f t="shared" si="1"/>
        <v>0.95693127810811374</v>
      </c>
    </row>
    <row r="8" spans="1:11" x14ac:dyDescent="0.25">
      <c r="A8" t="s">
        <v>32</v>
      </c>
      <c r="B8" s="26" t="s">
        <v>34</v>
      </c>
      <c r="C8" s="27"/>
      <c r="D8" s="16">
        <v>2.87</v>
      </c>
      <c r="E8" s="16">
        <v>2.36</v>
      </c>
      <c r="F8" s="16">
        <v>0.74</v>
      </c>
      <c r="G8" s="16">
        <v>2.57</v>
      </c>
      <c r="H8" s="16">
        <v>1.28</v>
      </c>
      <c r="I8" s="16">
        <v>0.8</v>
      </c>
      <c r="J8" s="16">
        <v>0.48</v>
      </c>
      <c r="K8" s="16">
        <v>1.17</v>
      </c>
    </row>
    <row r="9" spans="1:11" x14ac:dyDescent="0.25">
      <c r="A9" t="s">
        <v>32</v>
      </c>
      <c r="B9" s="26"/>
      <c r="C9" s="27"/>
      <c r="D9" s="16">
        <v>2.46</v>
      </c>
      <c r="E9" s="16">
        <v>1.2</v>
      </c>
      <c r="F9" s="16">
        <v>0.77</v>
      </c>
      <c r="G9" s="16">
        <v>2.12</v>
      </c>
      <c r="H9" s="16">
        <v>1.38</v>
      </c>
      <c r="I9" s="16">
        <v>0.82</v>
      </c>
      <c r="J9" s="16">
        <v>0.84</v>
      </c>
      <c r="K9" s="16">
        <v>0.89</v>
      </c>
    </row>
    <row r="10" spans="1:11" x14ac:dyDescent="0.25">
      <c r="A10" t="s">
        <v>32</v>
      </c>
      <c r="B10" s="26"/>
      <c r="C10" s="27"/>
      <c r="D10" s="16">
        <v>2.76</v>
      </c>
      <c r="E10" s="16">
        <v>1.49</v>
      </c>
      <c r="F10" s="16">
        <v>0.46</v>
      </c>
      <c r="G10" s="16">
        <v>1.89</v>
      </c>
      <c r="H10" s="16">
        <v>1.17</v>
      </c>
      <c r="I10" s="16">
        <v>1.07</v>
      </c>
      <c r="J10" s="16">
        <v>0.61</v>
      </c>
      <c r="K10" s="16">
        <v>0.6</v>
      </c>
    </row>
    <row r="11" spans="1:11" x14ac:dyDescent="0.25">
      <c r="A11" t="s">
        <v>32</v>
      </c>
      <c r="B11" s="26"/>
      <c r="C11" s="27"/>
      <c r="D11" s="16">
        <f>AVERAGE(D8:D10)</f>
        <v>2.6966666666666668</v>
      </c>
      <c r="E11" s="16">
        <f>AVERAGE(E8:E10)</f>
        <v>1.6833333333333333</v>
      </c>
      <c r="F11" s="16">
        <f>AVERAGE(F8:F10)</f>
        <v>0.65666666666666662</v>
      </c>
      <c r="G11" s="16">
        <f>AVERAGE(G8:G10)</f>
        <v>2.1933333333333329</v>
      </c>
      <c r="H11" s="16">
        <f t="shared" ref="H11:K11" si="2">AVERAGE(H8:H10)</f>
        <v>1.2766666666666666</v>
      </c>
      <c r="I11" s="16">
        <f t="shared" si="2"/>
        <v>0.89666666666666683</v>
      </c>
      <c r="J11" s="16">
        <f t="shared" si="2"/>
        <v>0.6433333333333332</v>
      </c>
      <c r="K11" s="16">
        <f t="shared" si="2"/>
        <v>0.88666666666666671</v>
      </c>
    </row>
    <row r="12" spans="1:11" x14ac:dyDescent="0.25">
      <c r="A12" t="s">
        <v>32</v>
      </c>
      <c r="B12" s="26"/>
      <c r="C12" t="s">
        <v>36</v>
      </c>
      <c r="D12" s="28">
        <f t="shared" ref="D12:K12" si="3">LOG((D11/$D11),2)</f>
        <v>0</v>
      </c>
      <c r="E12" s="28">
        <f t="shared" si="3"/>
        <v>-0.67985631479082065</v>
      </c>
      <c r="F12" s="28">
        <f t="shared" si="3"/>
        <v>-2.0379440729736014</v>
      </c>
      <c r="G12" s="28">
        <f t="shared" si="3"/>
        <v>-0.29805211869473636</v>
      </c>
      <c r="H12" s="28">
        <f t="shared" si="3"/>
        <v>-1.0787953105050205</v>
      </c>
      <c r="I12" s="28">
        <f t="shared" si="3"/>
        <v>-1.5885335298733532</v>
      </c>
      <c r="J12" s="28">
        <f t="shared" si="3"/>
        <v>-2.0675388551618976</v>
      </c>
      <c r="K12" s="28">
        <f t="shared" si="3"/>
        <v>-1.604713456928788</v>
      </c>
    </row>
    <row r="13" spans="1:11" x14ac:dyDescent="0.25">
      <c r="A13" t="s">
        <v>32</v>
      </c>
      <c r="B13" s="26" t="s">
        <v>34</v>
      </c>
      <c r="D13" s="16">
        <v>1.1000000000000001</v>
      </c>
      <c r="E13" s="16">
        <v>0.68</v>
      </c>
      <c r="F13" s="16">
        <v>1.87</v>
      </c>
      <c r="G13" s="16">
        <v>0.51</v>
      </c>
      <c r="H13" s="16">
        <v>2.11</v>
      </c>
      <c r="I13" s="16">
        <v>1.04</v>
      </c>
      <c r="J13" s="16">
        <v>0.46</v>
      </c>
      <c r="K13" s="16">
        <v>3.17</v>
      </c>
    </row>
    <row r="14" spans="1:11" x14ac:dyDescent="0.25">
      <c r="A14" t="s">
        <v>32</v>
      </c>
      <c r="B14" s="26"/>
      <c r="D14" s="16">
        <v>0.74</v>
      </c>
      <c r="E14" s="16">
        <v>0.69</v>
      </c>
      <c r="F14" s="16">
        <v>0.98</v>
      </c>
      <c r="G14" s="16">
        <v>1.47</v>
      </c>
      <c r="H14" s="16">
        <v>1.06</v>
      </c>
      <c r="I14" s="16">
        <v>1.1000000000000001</v>
      </c>
      <c r="J14" s="16">
        <v>0.6</v>
      </c>
      <c r="K14" s="16">
        <v>2.96</v>
      </c>
    </row>
    <row r="15" spans="1:11" x14ac:dyDescent="0.25">
      <c r="A15" t="s">
        <v>32</v>
      </c>
      <c r="B15" s="26"/>
      <c r="D15" s="16">
        <v>0.44</v>
      </c>
      <c r="E15" s="16">
        <v>0.9</v>
      </c>
      <c r="F15" s="16">
        <v>1.1499999999999999</v>
      </c>
      <c r="G15" s="16">
        <v>0.76</v>
      </c>
      <c r="H15" s="16">
        <v>2.38</v>
      </c>
      <c r="I15" s="16">
        <v>1.83</v>
      </c>
      <c r="J15" s="16">
        <v>0.49</v>
      </c>
      <c r="K15" s="16">
        <v>3.07</v>
      </c>
    </row>
    <row r="16" spans="1:11" x14ac:dyDescent="0.25">
      <c r="A16" t="s">
        <v>32</v>
      </c>
      <c r="B16" s="26"/>
      <c r="D16" s="16">
        <f>AVERAGE(D13:D15)</f>
        <v>0.76000000000000012</v>
      </c>
      <c r="E16" s="16">
        <f>AVERAGE(E13:E15)</f>
        <v>0.75666666666666671</v>
      </c>
      <c r="F16" s="16">
        <f>AVERAGE(F13:F15)</f>
        <v>1.3333333333333333</v>
      </c>
      <c r="G16" s="16">
        <f>AVERAGE(G13:G15)</f>
        <v>0.91333333333333344</v>
      </c>
      <c r="H16" s="16">
        <f t="shared" ref="H16:K16" si="4">AVERAGE(H13:H15)</f>
        <v>1.8499999999999999</v>
      </c>
      <c r="I16" s="16">
        <f t="shared" si="4"/>
        <v>1.3233333333333335</v>
      </c>
      <c r="J16" s="16">
        <f t="shared" si="4"/>
        <v>0.51666666666666672</v>
      </c>
      <c r="K16" s="16">
        <f t="shared" si="4"/>
        <v>3.0666666666666664</v>
      </c>
    </row>
    <row r="17" spans="1:11" x14ac:dyDescent="0.25">
      <c r="A17" t="s">
        <v>32</v>
      </c>
      <c r="B17" s="26"/>
      <c r="C17" s="27" t="s">
        <v>37</v>
      </c>
      <c r="D17" s="28">
        <f t="shared" ref="D17:K17" si="5">LOG((D16/$D16),2)</f>
        <v>0</v>
      </c>
      <c r="E17" s="28">
        <f t="shared" si="5"/>
        <v>-6.3415268738268721E-3</v>
      </c>
      <c r="F17" s="28">
        <f t="shared" si="5"/>
        <v>0.81096617560998274</v>
      </c>
      <c r="G17" s="28">
        <f t="shared" si="5"/>
        <v>0.265142068795785</v>
      </c>
      <c r="H17" s="28">
        <f t="shared" si="5"/>
        <v>1.2834539470727264</v>
      </c>
      <c r="I17" s="28">
        <f t="shared" si="5"/>
        <v>0.80010518297821609</v>
      </c>
      <c r="J17" s="28">
        <f t="shared" si="5"/>
        <v>-0.55676560889050408</v>
      </c>
      <c r="K17" s="28">
        <f t="shared" si="5"/>
        <v>2.0126000367796335</v>
      </c>
    </row>
    <row r="18" spans="1:11" x14ac:dyDescent="0.25">
      <c r="A18" t="s">
        <v>32</v>
      </c>
      <c r="B18" s="26" t="s">
        <v>38</v>
      </c>
      <c r="C18" s="27"/>
      <c r="D18" s="16">
        <v>1.51</v>
      </c>
      <c r="E18" s="16">
        <v>0</v>
      </c>
      <c r="F18" s="16">
        <v>0</v>
      </c>
      <c r="G18" s="16">
        <v>0</v>
      </c>
      <c r="H18" s="16">
        <v>1.38</v>
      </c>
      <c r="I18" s="16">
        <v>0</v>
      </c>
      <c r="J18" s="16">
        <v>0</v>
      </c>
      <c r="K18" s="16">
        <v>0</v>
      </c>
    </row>
    <row r="19" spans="1:11" x14ac:dyDescent="0.25">
      <c r="A19" t="s">
        <v>32</v>
      </c>
      <c r="B19" s="26"/>
      <c r="C19" s="27"/>
      <c r="D19" s="16">
        <v>0.27</v>
      </c>
      <c r="E19" s="16">
        <v>0</v>
      </c>
      <c r="F19" s="16">
        <v>0</v>
      </c>
      <c r="G19" s="16">
        <v>0</v>
      </c>
      <c r="H19" s="16">
        <v>0</v>
      </c>
      <c r="I19" s="16">
        <v>0</v>
      </c>
      <c r="J19" s="16">
        <v>1.54</v>
      </c>
      <c r="K19" s="16">
        <v>0</v>
      </c>
    </row>
    <row r="20" spans="1:11" x14ac:dyDescent="0.25">
      <c r="A20" t="s">
        <v>32</v>
      </c>
      <c r="B20" s="26"/>
      <c r="C20" s="27"/>
      <c r="D20" s="16">
        <v>0.75</v>
      </c>
      <c r="E20" s="16">
        <v>0</v>
      </c>
      <c r="F20" s="16">
        <v>0</v>
      </c>
      <c r="G20" s="16">
        <v>0</v>
      </c>
      <c r="H20" s="16">
        <v>0</v>
      </c>
      <c r="I20" s="16">
        <v>0</v>
      </c>
      <c r="J20" s="16">
        <v>0.7</v>
      </c>
      <c r="K20" s="16">
        <v>0</v>
      </c>
    </row>
    <row r="21" spans="1:11" x14ac:dyDescent="0.25">
      <c r="A21" t="s">
        <v>32</v>
      </c>
      <c r="B21" s="26"/>
      <c r="C21" s="27"/>
      <c r="D21" s="16">
        <f>AVERAGE(D18:D20)</f>
        <v>0.84333333333333338</v>
      </c>
      <c r="E21" s="16">
        <f>AVERAGE(E18:E20)</f>
        <v>0</v>
      </c>
      <c r="F21" s="16">
        <f>AVERAGE(F18:F20)</f>
        <v>0</v>
      </c>
      <c r="G21" s="16">
        <f>AVERAGE(G18:G20)</f>
        <v>0</v>
      </c>
      <c r="H21" s="16">
        <f t="shared" ref="H21:K21" si="6">AVERAGE(H18:H20)</f>
        <v>0.45999999999999996</v>
      </c>
      <c r="I21" s="16">
        <f t="shared" si="6"/>
        <v>0</v>
      </c>
      <c r="J21" s="16">
        <f t="shared" si="6"/>
        <v>0.7466666666666667</v>
      </c>
      <c r="K21" s="16">
        <f t="shared" si="6"/>
        <v>0</v>
      </c>
    </row>
    <row r="22" spans="1:11" x14ac:dyDescent="0.25">
      <c r="A22" t="s">
        <v>32</v>
      </c>
      <c r="B22" s="26"/>
      <c r="C22" s="27" t="s">
        <v>39</v>
      </c>
      <c r="D22" s="28">
        <f t="shared" ref="D22:K22" si="7">LOG((D21/$D21),2)</f>
        <v>0</v>
      </c>
      <c r="E22" s="28" t="e">
        <f t="shared" si="7"/>
        <v>#NUM!</v>
      </c>
      <c r="F22" s="28" t="e">
        <f t="shared" si="7"/>
        <v>#NUM!</v>
      </c>
      <c r="G22" s="28" t="e">
        <f t="shared" si="7"/>
        <v>#NUM!</v>
      </c>
      <c r="H22" s="28">
        <f t="shared" si="7"/>
        <v>-0.87446911791614124</v>
      </c>
      <c r="I22" s="28" t="e">
        <f t="shared" si="7"/>
        <v>#NUM!</v>
      </c>
      <c r="J22" s="28">
        <f t="shared" si="7"/>
        <v>-0.17563865263670603</v>
      </c>
      <c r="K22" s="28" t="e">
        <f t="shared" si="7"/>
        <v>#NUM!</v>
      </c>
    </row>
    <row r="23" spans="1:11" x14ac:dyDescent="0.25">
      <c r="A23" t="s">
        <v>32</v>
      </c>
      <c r="B23" s="26" t="s">
        <v>38</v>
      </c>
      <c r="C23" s="27"/>
      <c r="D23" s="16">
        <v>12.12</v>
      </c>
      <c r="E23" s="16">
        <v>10.119999999999999</v>
      </c>
      <c r="F23" s="16">
        <v>3.69</v>
      </c>
      <c r="G23" s="16">
        <v>0.74</v>
      </c>
      <c r="H23" s="16">
        <v>0</v>
      </c>
      <c r="I23" s="16">
        <v>0</v>
      </c>
      <c r="J23" s="16">
        <v>0</v>
      </c>
      <c r="K23" s="16">
        <v>1.32</v>
      </c>
    </row>
    <row r="24" spans="1:11" x14ac:dyDescent="0.25">
      <c r="A24" t="s">
        <v>32</v>
      </c>
      <c r="B24" s="26"/>
      <c r="C24" s="27"/>
      <c r="D24" s="16">
        <v>10.029999999999999</v>
      </c>
      <c r="E24" s="16">
        <v>12.6</v>
      </c>
      <c r="F24" s="16">
        <v>4.6100000000000003</v>
      </c>
      <c r="G24" s="16">
        <v>0</v>
      </c>
      <c r="H24" s="16">
        <v>2.71</v>
      </c>
      <c r="I24" s="16">
        <v>0</v>
      </c>
      <c r="J24" s="16">
        <v>0</v>
      </c>
      <c r="K24" s="16">
        <v>1.28</v>
      </c>
    </row>
    <row r="25" spans="1:11" x14ac:dyDescent="0.25">
      <c r="A25" t="s">
        <v>32</v>
      </c>
      <c r="B25" s="26"/>
      <c r="C25" s="27"/>
      <c r="D25" s="16">
        <v>12.2</v>
      </c>
      <c r="E25" s="16">
        <v>12.64</v>
      </c>
      <c r="F25" s="16">
        <v>3.43</v>
      </c>
      <c r="G25" s="16">
        <v>1.6</v>
      </c>
      <c r="H25" s="16">
        <v>1.42</v>
      </c>
      <c r="I25" s="16">
        <v>0</v>
      </c>
      <c r="J25" s="16">
        <v>1.1599999999999999</v>
      </c>
      <c r="K25" s="16">
        <v>1.94</v>
      </c>
    </row>
    <row r="26" spans="1:11" x14ac:dyDescent="0.25">
      <c r="A26" t="s">
        <v>32</v>
      </c>
      <c r="B26" s="26"/>
      <c r="C26" s="27"/>
      <c r="D26" s="16">
        <f>AVERAGE(D23:D25)</f>
        <v>11.449999999999998</v>
      </c>
      <c r="E26" s="16">
        <f>AVERAGE(E23:E25)</f>
        <v>11.786666666666667</v>
      </c>
      <c r="F26" s="16">
        <f>AVERAGE(F23:F25)</f>
        <v>3.91</v>
      </c>
      <c r="G26" s="16">
        <f>AVERAGE(G23:G25)</f>
        <v>0.77999999999999992</v>
      </c>
      <c r="H26" s="16">
        <f t="shared" ref="H26:K26" si="8">AVERAGE(H23:H25)</f>
        <v>1.3766666666666667</v>
      </c>
      <c r="I26" s="16">
        <f t="shared" si="8"/>
        <v>0</v>
      </c>
      <c r="J26" s="16">
        <f t="shared" si="8"/>
        <v>0.38666666666666666</v>
      </c>
      <c r="K26" s="16">
        <f t="shared" si="8"/>
        <v>1.5133333333333334</v>
      </c>
    </row>
    <row r="27" spans="1:11" x14ac:dyDescent="0.25">
      <c r="A27" t="s">
        <v>32</v>
      </c>
      <c r="B27" s="26"/>
      <c r="C27" s="27" t="s">
        <v>40</v>
      </c>
      <c r="D27" s="28">
        <f t="shared" ref="D27:K27" si="9">LOG((D26/$D26),2)</f>
        <v>0</v>
      </c>
      <c r="E27" s="28">
        <f t="shared" si="9"/>
        <v>4.1808175685969437E-2</v>
      </c>
      <c r="F27" s="28">
        <f t="shared" si="9"/>
        <v>-1.5501070856769537</v>
      </c>
      <c r="G27" s="28">
        <f t="shared" si="9"/>
        <v>-3.875729664122058</v>
      </c>
      <c r="H27" s="28">
        <f t="shared" si="9"/>
        <v>-3.056096412286017</v>
      </c>
      <c r="I27" s="28" t="e">
        <f t="shared" si="9"/>
        <v>#NUM!</v>
      </c>
      <c r="J27" s="28">
        <f t="shared" si="9"/>
        <v>-4.8881133885778905</v>
      </c>
      <c r="K27" s="28">
        <f t="shared" si="9"/>
        <v>-2.9195458964145473</v>
      </c>
    </row>
    <row r="28" spans="1:11" x14ac:dyDescent="0.25">
      <c r="A28" t="s">
        <v>32</v>
      </c>
      <c r="B28" s="26" t="s">
        <v>38</v>
      </c>
      <c r="C28" s="27"/>
      <c r="D28" s="16">
        <v>2.2400000000000002</v>
      </c>
      <c r="E28" s="16">
        <v>0.51</v>
      </c>
      <c r="F28" s="16">
        <v>0.76</v>
      </c>
      <c r="G28" s="16">
        <v>0.17</v>
      </c>
      <c r="H28" s="16">
        <v>0.99</v>
      </c>
      <c r="I28" s="16">
        <v>0.93</v>
      </c>
      <c r="J28" s="16">
        <v>0.72</v>
      </c>
      <c r="K28" s="16">
        <v>0</v>
      </c>
    </row>
    <row r="29" spans="1:11" x14ac:dyDescent="0.25">
      <c r="A29" t="s">
        <v>32</v>
      </c>
      <c r="B29" s="26"/>
      <c r="C29" s="27"/>
      <c r="D29" s="16">
        <v>2.06</v>
      </c>
      <c r="E29" s="16">
        <v>0.74</v>
      </c>
      <c r="F29" s="16">
        <v>1.95</v>
      </c>
      <c r="G29" s="16">
        <v>0.47</v>
      </c>
      <c r="H29" s="16">
        <v>1.0900000000000001</v>
      </c>
      <c r="I29" s="16">
        <v>1.33</v>
      </c>
      <c r="J29" s="16">
        <v>0.37</v>
      </c>
      <c r="K29" s="16">
        <v>0.63</v>
      </c>
    </row>
    <row r="30" spans="1:11" x14ac:dyDescent="0.25">
      <c r="A30" t="s">
        <v>32</v>
      </c>
      <c r="B30" s="26"/>
      <c r="C30" s="27"/>
      <c r="D30" s="16">
        <v>2.0099999999999998</v>
      </c>
      <c r="E30" s="16">
        <v>2.4</v>
      </c>
      <c r="F30" s="16">
        <v>0.34</v>
      </c>
      <c r="G30" s="16">
        <v>1.1599999999999999</v>
      </c>
      <c r="H30" s="16">
        <v>1.19</v>
      </c>
      <c r="I30" s="16">
        <v>0.83</v>
      </c>
      <c r="J30" s="16">
        <v>0.62</v>
      </c>
      <c r="K30" s="16">
        <v>0.7</v>
      </c>
    </row>
    <row r="31" spans="1:11" x14ac:dyDescent="0.25">
      <c r="A31" t="s">
        <v>32</v>
      </c>
      <c r="B31" s="26"/>
      <c r="C31" s="27"/>
      <c r="D31" s="16">
        <f>AVERAGE(D28:D30)</f>
        <v>2.1033333333333335</v>
      </c>
      <c r="E31" s="16">
        <f>AVERAGE(E28:E30)</f>
        <v>1.2166666666666666</v>
      </c>
      <c r="F31" s="16">
        <f>AVERAGE(F28:F30)</f>
        <v>1.0166666666666666</v>
      </c>
      <c r="G31" s="16">
        <f>AVERAGE(G28:G30)</f>
        <v>0.6</v>
      </c>
      <c r="H31" s="16">
        <f t="shared" ref="H31:K31" si="10">AVERAGE(H28:H30)</f>
        <v>1.0900000000000001</v>
      </c>
      <c r="I31" s="16">
        <f t="shared" si="10"/>
        <v>1.03</v>
      </c>
      <c r="J31" s="16">
        <f t="shared" si="10"/>
        <v>0.56999999999999995</v>
      </c>
      <c r="K31" s="16">
        <f t="shared" si="10"/>
        <v>0.44333333333333336</v>
      </c>
    </row>
    <row r="32" spans="1:11" x14ac:dyDescent="0.25">
      <c r="A32" t="s">
        <v>32</v>
      </c>
      <c r="B32" s="26"/>
      <c r="C32" s="27" t="s">
        <v>41</v>
      </c>
      <c r="D32" s="28">
        <f t="shared" ref="D32:K32" si="11">LOG((D31/$D31),2)</f>
        <v>0</v>
      </c>
      <c r="E32" s="28">
        <f t="shared" si="11"/>
        <v>-0.78974354121516976</v>
      </c>
      <c r="F32" s="28">
        <f t="shared" si="11"/>
        <v>-1.0488307625323006</v>
      </c>
      <c r="G32" s="28">
        <f t="shared" si="11"/>
        <v>-1.8096430986528746</v>
      </c>
      <c r="H32" s="28">
        <f t="shared" si="11"/>
        <v>-0.94834936948446646</v>
      </c>
      <c r="I32" s="28">
        <f t="shared" si="11"/>
        <v>-1.0300331670781746</v>
      </c>
      <c r="J32" s="28">
        <f t="shared" si="11"/>
        <v>-1.8836436800966512</v>
      </c>
      <c r="K32" s="28">
        <f t="shared" si="11"/>
        <v>-2.2462137594813596</v>
      </c>
    </row>
    <row r="33" spans="1:11" x14ac:dyDescent="0.25">
      <c r="A33" t="s">
        <v>32</v>
      </c>
      <c r="B33" s="26" t="s">
        <v>42</v>
      </c>
      <c r="C33" s="27"/>
      <c r="D33" s="16">
        <v>13.17</v>
      </c>
      <c r="E33" s="16">
        <v>8.1999999999999993</v>
      </c>
      <c r="F33" s="16">
        <v>4.51</v>
      </c>
      <c r="G33" s="16">
        <v>3.72</v>
      </c>
      <c r="H33" s="16">
        <v>11.3</v>
      </c>
      <c r="I33" s="16">
        <v>10.38</v>
      </c>
      <c r="J33" s="16">
        <v>12.88</v>
      </c>
      <c r="K33" s="16">
        <v>9.0299999999999994</v>
      </c>
    </row>
    <row r="34" spans="1:11" x14ac:dyDescent="0.25">
      <c r="A34" t="s">
        <v>32</v>
      </c>
      <c r="B34" s="26"/>
      <c r="C34" s="27"/>
      <c r="D34" s="16">
        <v>12.01</v>
      </c>
      <c r="E34" s="16">
        <v>7.06</v>
      </c>
      <c r="F34" s="16">
        <v>5.49</v>
      </c>
      <c r="G34" s="16">
        <v>5.92</v>
      </c>
      <c r="H34" s="16">
        <v>12.82</v>
      </c>
      <c r="I34" s="16">
        <v>9.43</v>
      </c>
      <c r="J34" s="16">
        <v>18.36</v>
      </c>
      <c r="K34" s="16">
        <v>16.670000000000002</v>
      </c>
    </row>
    <row r="35" spans="1:11" x14ac:dyDescent="0.25">
      <c r="A35" t="s">
        <v>32</v>
      </c>
      <c r="B35" s="26"/>
      <c r="C35" s="27"/>
      <c r="D35" s="16">
        <v>11.46</v>
      </c>
      <c r="E35" s="16">
        <v>7.12</v>
      </c>
      <c r="F35" s="16">
        <v>2.29</v>
      </c>
      <c r="G35" s="16">
        <v>5.34</v>
      </c>
      <c r="H35" s="16">
        <v>10.09</v>
      </c>
      <c r="I35" s="16">
        <v>6.64</v>
      </c>
      <c r="J35" s="16">
        <v>13.52</v>
      </c>
      <c r="K35" s="16">
        <v>13.23</v>
      </c>
    </row>
    <row r="36" spans="1:11" x14ac:dyDescent="0.25">
      <c r="A36" t="s">
        <v>32</v>
      </c>
      <c r="B36" s="26"/>
      <c r="C36" s="27"/>
      <c r="D36" s="16">
        <f>AVERAGE(D33:D35)</f>
        <v>12.213333333333333</v>
      </c>
      <c r="E36" s="16">
        <f>AVERAGE(E33:E35)</f>
        <v>7.46</v>
      </c>
      <c r="F36" s="16">
        <f>AVERAGE(F33:F35)</f>
        <v>4.0966666666666667</v>
      </c>
      <c r="G36" s="16">
        <f>AVERAGE(G33:G35)</f>
        <v>4.9933333333333332</v>
      </c>
      <c r="H36" s="16">
        <f t="shared" ref="H36:K36" si="12">AVERAGE(H33:H35)</f>
        <v>11.403333333333334</v>
      </c>
      <c r="I36" s="16">
        <f t="shared" si="12"/>
        <v>8.8166666666666682</v>
      </c>
      <c r="J36" s="16">
        <f t="shared" si="12"/>
        <v>14.920000000000002</v>
      </c>
      <c r="K36" s="16">
        <f t="shared" si="12"/>
        <v>12.976666666666668</v>
      </c>
    </row>
    <row r="37" spans="1:11" x14ac:dyDescent="0.25">
      <c r="A37" t="s">
        <v>32</v>
      </c>
      <c r="B37" s="26"/>
      <c r="C37" s="27" t="s">
        <v>43</v>
      </c>
      <c r="D37" s="28">
        <f t="shared" ref="D37:K37" si="13">LOG((D36/$D36),2)</f>
        <v>0</v>
      </c>
      <c r="E37" s="28">
        <f t="shared" si="13"/>
        <v>-0.71120946712055</v>
      </c>
      <c r="F37" s="28">
        <f t="shared" si="13"/>
        <v>-1.5759345877242823</v>
      </c>
      <c r="G37" s="28">
        <f t="shared" si="13"/>
        <v>-1.290381879638193</v>
      </c>
      <c r="H37" s="28">
        <f t="shared" si="13"/>
        <v>-9.9001399329044004E-2</v>
      </c>
      <c r="I37" s="28">
        <f t="shared" si="13"/>
        <v>-0.47015178109555544</v>
      </c>
      <c r="J37" s="28">
        <f t="shared" si="13"/>
        <v>0.28879053287945028</v>
      </c>
      <c r="K37" s="28">
        <f t="shared" si="13"/>
        <v>8.7462841250339707E-2</v>
      </c>
    </row>
    <row r="38" spans="1:11" x14ac:dyDescent="0.25">
      <c r="A38" t="s">
        <v>32</v>
      </c>
      <c r="B38" s="26" t="s">
        <v>42</v>
      </c>
      <c r="C38" s="27"/>
      <c r="D38" s="16">
        <v>2.17</v>
      </c>
      <c r="E38" s="16">
        <v>3.92</v>
      </c>
      <c r="F38" s="16">
        <v>2.79</v>
      </c>
      <c r="G38" s="16">
        <v>2.4900000000000002</v>
      </c>
      <c r="H38" s="16">
        <v>6.46</v>
      </c>
      <c r="I38" s="16">
        <v>4.91</v>
      </c>
      <c r="J38" s="16">
        <v>11.81</v>
      </c>
      <c r="K38" s="16">
        <v>9.4700000000000006</v>
      </c>
    </row>
    <row r="39" spans="1:11" x14ac:dyDescent="0.25">
      <c r="A39" t="s">
        <v>32</v>
      </c>
      <c r="B39" s="26"/>
      <c r="C39" s="27"/>
      <c r="D39" s="16">
        <v>1.79</v>
      </c>
      <c r="E39" s="16">
        <v>2.08</v>
      </c>
      <c r="F39" s="16">
        <v>4.26</v>
      </c>
      <c r="G39" s="16">
        <v>3.99</v>
      </c>
      <c r="H39" s="16">
        <v>7.61</v>
      </c>
      <c r="I39" s="16">
        <v>5.96</v>
      </c>
      <c r="J39" s="16">
        <v>12.29</v>
      </c>
      <c r="K39" s="16">
        <v>9.6999999999999993</v>
      </c>
    </row>
    <row r="40" spans="1:11" x14ac:dyDescent="0.25">
      <c r="A40" t="s">
        <v>32</v>
      </c>
      <c r="B40" s="26"/>
      <c r="C40" s="27"/>
      <c r="D40" s="16">
        <v>1.36</v>
      </c>
      <c r="E40" s="16">
        <v>2.88</v>
      </c>
      <c r="F40" s="16">
        <v>4.7699999999999996</v>
      </c>
      <c r="G40" s="16">
        <v>4.3099999999999996</v>
      </c>
      <c r="H40" s="16">
        <v>10.84</v>
      </c>
      <c r="I40" s="16">
        <v>8.59</v>
      </c>
      <c r="J40" s="16">
        <v>11.7</v>
      </c>
      <c r="K40" s="16">
        <v>13.26</v>
      </c>
    </row>
    <row r="41" spans="1:11" x14ac:dyDescent="0.25">
      <c r="A41" t="s">
        <v>32</v>
      </c>
      <c r="B41" s="26"/>
      <c r="C41" s="27"/>
      <c r="D41" s="16">
        <f>AVERAGE(D38:D40)</f>
        <v>1.7733333333333334</v>
      </c>
      <c r="E41" s="16">
        <f>AVERAGE(E38:E40)</f>
        <v>2.9599999999999995</v>
      </c>
      <c r="F41" s="16">
        <f>AVERAGE(F38:F40)</f>
        <v>3.94</v>
      </c>
      <c r="G41" s="16">
        <f>AVERAGE(G38:G40)</f>
        <v>3.5966666666666662</v>
      </c>
      <c r="H41" s="16">
        <f t="shared" ref="H41:K41" si="14">AVERAGE(H38:H40)</f>
        <v>8.3033333333333328</v>
      </c>
      <c r="I41" s="16">
        <f t="shared" si="14"/>
        <v>6.4866666666666672</v>
      </c>
      <c r="J41" s="16">
        <f t="shared" si="14"/>
        <v>11.933333333333332</v>
      </c>
      <c r="K41" s="16">
        <f t="shared" si="14"/>
        <v>10.81</v>
      </c>
    </row>
    <row r="42" spans="1:11" x14ac:dyDescent="0.25">
      <c r="A42" t="s">
        <v>32</v>
      </c>
      <c r="B42" s="26"/>
      <c r="C42" s="27" t="s">
        <v>44</v>
      </c>
      <c r="D42" s="28">
        <f t="shared" ref="D42:K42" si="15">LOG((D41/$D41),2)</f>
        <v>0</v>
      </c>
      <c r="E42" s="28">
        <f t="shared" si="15"/>
        <v>0.73913343084891614</v>
      </c>
      <c r="F42" s="28">
        <f t="shared" si="15"/>
        <v>1.1517318846763429</v>
      </c>
      <c r="G42" s="28">
        <f t="shared" si="15"/>
        <v>1.0201967139868271</v>
      </c>
      <c r="H42" s="28">
        <f t="shared" si="15"/>
        <v>2.227226870739647</v>
      </c>
      <c r="I42" s="28">
        <f t="shared" si="15"/>
        <v>1.8710135592799222</v>
      </c>
      <c r="J42" s="28">
        <f t="shared" si="15"/>
        <v>2.7504614366504292</v>
      </c>
      <c r="K42" s="28">
        <f t="shared" si="15"/>
        <v>2.6078308729546169</v>
      </c>
    </row>
    <row r="43" spans="1:11" x14ac:dyDescent="0.25">
      <c r="A43" t="s">
        <v>32</v>
      </c>
      <c r="B43" s="26" t="s">
        <v>42</v>
      </c>
      <c r="C43" s="27"/>
      <c r="D43" s="16">
        <v>10.76</v>
      </c>
      <c r="E43" s="16">
        <v>13.87</v>
      </c>
      <c r="F43" s="16">
        <v>16.41</v>
      </c>
      <c r="G43" s="16">
        <v>11.76</v>
      </c>
      <c r="H43" s="16">
        <v>5.65</v>
      </c>
      <c r="I43" s="16">
        <v>16.72</v>
      </c>
      <c r="J43" s="16">
        <v>20.92</v>
      </c>
      <c r="K43" s="16">
        <v>9.0299999999999994</v>
      </c>
    </row>
    <row r="44" spans="1:11" x14ac:dyDescent="0.25">
      <c r="A44" t="s">
        <v>32</v>
      </c>
      <c r="B44" s="26"/>
      <c r="C44" s="27"/>
      <c r="D44" s="16">
        <v>8.18</v>
      </c>
      <c r="E44" s="16">
        <v>10.76</v>
      </c>
      <c r="F44" s="16">
        <v>21.64</v>
      </c>
      <c r="G44" s="16">
        <v>16.71</v>
      </c>
      <c r="H44" s="16">
        <v>10.68</v>
      </c>
      <c r="I44" s="16">
        <v>15.08</v>
      </c>
      <c r="J44" s="16">
        <v>14.29</v>
      </c>
      <c r="K44" s="16">
        <v>8.33</v>
      </c>
    </row>
    <row r="45" spans="1:11" x14ac:dyDescent="0.25">
      <c r="A45" t="s">
        <v>32</v>
      </c>
      <c r="B45" s="26"/>
      <c r="C45" s="27"/>
      <c r="D45" s="16">
        <v>8.59</v>
      </c>
      <c r="E45" s="16">
        <v>9.61</v>
      </c>
      <c r="F45" s="16">
        <v>22.88</v>
      </c>
      <c r="G45" s="16">
        <v>17.53</v>
      </c>
      <c r="H45" s="16">
        <v>11.26</v>
      </c>
      <c r="I45" s="16">
        <v>15.5</v>
      </c>
      <c r="J45" s="16">
        <v>16.52</v>
      </c>
      <c r="K45" s="16">
        <v>9.56</v>
      </c>
    </row>
    <row r="46" spans="1:11" x14ac:dyDescent="0.25">
      <c r="A46" t="s">
        <v>32</v>
      </c>
      <c r="B46" s="26"/>
      <c r="C46" s="27"/>
      <c r="D46" s="16">
        <f>AVERAGE(D43:D45)</f>
        <v>9.1766666666666659</v>
      </c>
      <c r="E46" s="16">
        <f>AVERAGE(E43:E45)</f>
        <v>11.413333333333332</v>
      </c>
      <c r="F46" s="16">
        <f>AVERAGE(F43:F45)</f>
        <v>20.309999999999999</v>
      </c>
      <c r="G46" s="16">
        <f>AVERAGE(G43:G45)</f>
        <v>15.333333333333334</v>
      </c>
      <c r="H46" s="16">
        <f t="shared" ref="H46:K46" si="16">AVERAGE(H43:H45)</f>
        <v>9.1966666666666654</v>
      </c>
      <c r="I46" s="16">
        <f t="shared" si="16"/>
        <v>15.766666666666666</v>
      </c>
      <c r="J46" s="16">
        <f t="shared" si="16"/>
        <v>17.243333333333336</v>
      </c>
      <c r="K46" s="16">
        <f t="shared" si="16"/>
        <v>8.9733333333333345</v>
      </c>
    </row>
    <row r="47" spans="1:11" x14ac:dyDescent="0.25">
      <c r="A47" t="s">
        <v>32</v>
      </c>
      <c r="B47" s="26"/>
      <c r="C47" s="27" t="s">
        <v>45</v>
      </c>
      <c r="D47" s="28">
        <f t="shared" ref="D47:K47" si="17">LOG((D46/$D46),2)</f>
        <v>0</v>
      </c>
      <c r="E47" s="28">
        <f t="shared" si="17"/>
        <v>0.31467809180558565</v>
      </c>
      <c r="F47" s="28">
        <f t="shared" si="17"/>
        <v>1.146148130421748</v>
      </c>
      <c r="G47" s="28">
        <f t="shared" si="17"/>
        <v>0.74062925123617651</v>
      </c>
      <c r="H47" s="28">
        <f t="shared" si="17"/>
        <v>3.1408467577117316E-3</v>
      </c>
      <c r="I47" s="28">
        <f t="shared" si="17"/>
        <v>0.7808355736311966</v>
      </c>
      <c r="J47" s="28">
        <f t="shared" si="17"/>
        <v>0.90999658160819419</v>
      </c>
      <c r="K47" s="28">
        <f t="shared" si="17"/>
        <v>-3.2326199985243796E-2</v>
      </c>
    </row>
    <row r="48" spans="1:11" x14ac:dyDescent="0.25">
      <c r="A48" t="s">
        <v>32</v>
      </c>
      <c r="B48" s="26" t="s">
        <v>46</v>
      </c>
      <c r="C48" s="27"/>
      <c r="D48" s="16">
        <v>0.36</v>
      </c>
      <c r="E48" s="16">
        <v>0.6</v>
      </c>
      <c r="F48" s="16">
        <v>1.54</v>
      </c>
      <c r="G48" s="16">
        <v>0.59</v>
      </c>
      <c r="H48" s="16">
        <v>0.57999999999999996</v>
      </c>
      <c r="I48" s="16">
        <v>0.18</v>
      </c>
      <c r="J48" s="16">
        <v>1.75</v>
      </c>
      <c r="K48" s="16">
        <v>4.46</v>
      </c>
    </row>
    <row r="49" spans="1:11" x14ac:dyDescent="0.25">
      <c r="A49" t="s">
        <v>32</v>
      </c>
      <c r="B49" s="26"/>
      <c r="C49" s="27"/>
      <c r="D49" s="16">
        <v>0.41</v>
      </c>
      <c r="E49" s="16">
        <v>0.55000000000000004</v>
      </c>
      <c r="F49" s="16">
        <v>1.1100000000000001</v>
      </c>
      <c r="G49" s="16">
        <v>1.02</v>
      </c>
      <c r="H49" s="16">
        <v>0.14000000000000001</v>
      </c>
      <c r="I49" s="16">
        <v>0.83</v>
      </c>
      <c r="J49" s="16">
        <v>0</v>
      </c>
      <c r="K49" s="16">
        <v>1.26</v>
      </c>
    </row>
    <row r="50" spans="1:11" x14ac:dyDescent="0.25">
      <c r="A50" t="s">
        <v>32</v>
      </c>
      <c r="B50" s="26"/>
      <c r="C50" s="27"/>
      <c r="D50" s="16">
        <v>0.54</v>
      </c>
      <c r="E50" s="16">
        <v>1.01</v>
      </c>
      <c r="F50" s="16">
        <v>0.84</v>
      </c>
      <c r="G50" s="16">
        <v>1.27</v>
      </c>
      <c r="H50" s="16">
        <v>0.2</v>
      </c>
      <c r="I50" s="16">
        <v>1.77</v>
      </c>
      <c r="J50" s="16">
        <v>0.51</v>
      </c>
      <c r="K50" s="16">
        <v>2.38</v>
      </c>
    </row>
    <row r="51" spans="1:11" x14ac:dyDescent="0.25">
      <c r="A51" t="s">
        <v>32</v>
      </c>
      <c r="B51" s="26"/>
      <c r="C51" s="27"/>
      <c r="D51" s="16">
        <f>AVERAGE(D48:D50)</f>
        <v>0.4366666666666667</v>
      </c>
      <c r="E51" s="16">
        <f>AVERAGE(E48:E50)</f>
        <v>0.72000000000000008</v>
      </c>
      <c r="F51" s="16">
        <f>AVERAGE(F48:F50)</f>
        <v>1.1633333333333333</v>
      </c>
      <c r="G51" s="16">
        <f>AVERAGE(G48:G50)</f>
        <v>0.96</v>
      </c>
      <c r="H51" s="16">
        <f t="shared" ref="H51:K51" si="18">AVERAGE(H48:H50)</f>
        <v>0.30666666666666664</v>
      </c>
      <c r="I51" s="16">
        <f t="shared" si="18"/>
        <v>0.92666666666666675</v>
      </c>
      <c r="J51" s="16">
        <f t="shared" si="18"/>
        <v>0.7533333333333333</v>
      </c>
      <c r="K51" s="16">
        <f t="shared" si="18"/>
        <v>2.6999999999999997</v>
      </c>
    </row>
    <row r="52" spans="1:11" x14ac:dyDescent="0.25">
      <c r="A52" t="s">
        <v>32</v>
      </c>
      <c r="B52" s="26"/>
      <c r="C52" s="27" t="s">
        <v>47</v>
      </c>
      <c r="D52" s="28">
        <f t="shared" ref="D52:K52" si="19">LOG((D51/$D51),2)</f>
        <v>0</v>
      </c>
      <c r="E52" s="28">
        <f t="shared" si="19"/>
        <v>0.7214645006260183</v>
      </c>
      <c r="F52" s="28">
        <f t="shared" si="19"/>
        <v>1.4136602246722019</v>
      </c>
      <c r="G52" s="28">
        <f t="shared" si="19"/>
        <v>1.136501999904862</v>
      </c>
      <c r="H52" s="28">
        <f t="shared" si="19"/>
        <v>-0.50986104548043776</v>
      </c>
      <c r="I52" s="28">
        <f t="shared" si="19"/>
        <v>1.0855180711860573</v>
      </c>
      <c r="J52" s="28">
        <f t="shared" si="19"/>
        <v>0.78675596087773714</v>
      </c>
      <c r="K52" s="28">
        <f t="shared" si="19"/>
        <v>2.6283550962345368</v>
      </c>
    </row>
    <row r="53" spans="1:11" x14ac:dyDescent="0.25">
      <c r="A53" t="s">
        <v>32</v>
      </c>
      <c r="B53" s="26" t="s">
        <v>46</v>
      </c>
      <c r="C53" s="27"/>
      <c r="D53" s="16">
        <v>0.7</v>
      </c>
      <c r="E53" s="16">
        <v>1.37</v>
      </c>
      <c r="F53" s="16">
        <v>1.26</v>
      </c>
      <c r="G53" s="16">
        <v>2.25</v>
      </c>
      <c r="H53" s="16">
        <v>2.41</v>
      </c>
      <c r="I53" s="16">
        <v>3.13</v>
      </c>
      <c r="J53" s="16">
        <v>3.14</v>
      </c>
      <c r="K53" s="16">
        <v>2.3199999999999998</v>
      </c>
    </row>
    <row r="54" spans="1:11" x14ac:dyDescent="0.25">
      <c r="A54" t="s">
        <v>32</v>
      </c>
      <c r="B54" s="26"/>
      <c r="C54" s="27"/>
      <c r="D54" s="16">
        <v>0.45</v>
      </c>
      <c r="E54" s="16">
        <v>1.51</v>
      </c>
      <c r="F54" s="16">
        <v>1.07</v>
      </c>
      <c r="G54" s="16">
        <v>2.63</v>
      </c>
      <c r="H54" s="16">
        <v>1.89</v>
      </c>
      <c r="I54" s="16">
        <v>3.23</v>
      </c>
      <c r="J54" s="16">
        <v>3.49</v>
      </c>
      <c r="K54" s="16">
        <v>4.6100000000000003</v>
      </c>
    </row>
    <row r="55" spans="1:11" x14ac:dyDescent="0.25">
      <c r="A55" t="s">
        <v>32</v>
      </c>
      <c r="B55" s="26"/>
      <c r="C55" s="27"/>
      <c r="D55" s="16">
        <v>1.37</v>
      </c>
      <c r="E55" s="16">
        <v>0.97</v>
      </c>
      <c r="F55" s="16">
        <v>1.64</v>
      </c>
      <c r="G55" s="16">
        <v>2.4900000000000002</v>
      </c>
      <c r="H55" s="16">
        <v>2.5</v>
      </c>
      <c r="I55" s="16">
        <v>2.72</v>
      </c>
      <c r="J55" s="16">
        <v>2.4700000000000002</v>
      </c>
      <c r="K55" s="16">
        <v>2.95</v>
      </c>
    </row>
    <row r="56" spans="1:11" x14ac:dyDescent="0.25">
      <c r="A56" t="s">
        <v>32</v>
      </c>
      <c r="B56" s="26"/>
      <c r="C56" s="27"/>
      <c r="D56" s="16">
        <f>AVERAGE(D53:D55)</f>
        <v>0.84</v>
      </c>
      <c r="E56" s="16">
        <f>AVERAGE(E53:E55)</f>
        <v>1.2833333333333332</v>
      </c>
      <c r="F56" s="16">
        <f>AVERAGE(F53:F55)</f>
        <v>1.3233333333333333</v>
      </c>
      <c r="G56" s="16">
        <f>AVERAGE(G53:G55)</f>
        <v>2.4566666666666666</v>
      </c>
      <c r="H56" s="16">
        <f t="shared" ref="H56:K56" si="20">AVERAGE(H53:H55)</f>
        <v>2.2666666666666666</v>
      </c>
      <c r="I56" s="16">
        <f t="shared" si="20"/>
        <v>3.0266666666666668</v>
      </c>
      <c r="J56" s="16">
        <f t="shared" si="20"/>
        <v>3.0333333333333337</v>
      </c>
      <c r="K56" s="16">
        <f t="shared" si="20"/>
        <v>3.293333333333333</v>
      </c>
    </row>
    <row r="57" spans="1:11" x14ac:dyDescent="0.25">
      <c r="A57" t="s">
        <v>32</v>
      </c>
      <c r="B57" s="26"/>
      <c r="C57" t="s">
        <v>48</v>
      </c>
      <c r="D57" s="28">
        <f t="shared" ref="D57:K57" si="21">LOG((D56/$D56),2)</f>
        <v>0</v>
      </c>
      <c r="E57" s="28">
        <f t="shared" si="21"/>
        <v>0.61143471208234723</v>
      </c>
      <c r="F57" s="28">
        <f t="shared" si="21"/>
        <v>0.65571527364304127</v>
      </c>
      <c r="G57" s="28">
        <f t="shared" si="21"/>
        <v>1.5482408855951533</v>
      </c>
      <c r="H57" s="28">
        <f t="shared" si="21"/>
        <v>1.4321110126377854</v>
      </c>
      <c r="I57" s="28">
        <f t="shared" si="21"/>
        <v>1.8492685637909987</v>
      </c>
      <c r="J57" s="28">
        <f t="shared" si="21"/>
        <v>1.8524428115861424</v>
      </c>
      <c r="K57" s="28">
        <f t="shared" si="21"/>
        <v>1.9710873080847611</v>
      </c>
    </row>
    <row r="58" spans="1:11" x14ac:dyDescent="0.25">
      <c r="A58" t="s">
        <v>32</v>
      </c>
      <c r="B58" s="26"/>
      <c r="D58" s="16">
        <v>3.53</v>
      </c>
      <c r="E58" s="16">
        <v>3.85</v>
      </c>
      <c r="F58" s="16">
        <v>3.32</v>
      </c>
      <c r="G58" s="16">
        <v>1.45</v>
      </c>
      <c r="H58" s="16">
        <v>6.02</v>
      </c>
      <c r="I58" s="16">
        <v>4.12</v>
      </c>
      <c r="J58" s="16">
        <v>2.94</v>
      </c>
      <c r="K58" s="16">
        <v>5.9</v>
      </c>
    </row>
    <row r="59" spans="1:11" x14ac:dyDescent="0.25">
      <c r="A59" t="s">
        <v>32</v>
      </c>
      <c r="B59" s="26"/>
      <c r="D59" s="16">
        <v>3.64</v>
      </c>
      <c r="E59" s="16">
        <v>3.17</v>
      </c>
      <c r="F59" s="16">
        <v>2.31</v>
      </c>
      <c r="G59" s="16">
        <v>5.0999999999999996</v>
      </c>
      <c r="H59" s="16">
        <v>4.78</v>
      </c>
      <c r="I59" s="16">
        <v>2.34</v>
      </c>
      <c r="J59" s="16">
        <v>1.62</v>
      </c>
      <c r="K59" s="16">
        <v>1.17</v>
      </c>
    </row>
    <row r="60" spans="1:11" x14ac:dyDescent="0.25">
      <c r="A60" t="s">
        <v>32</v>
      </c>
      <c r="B60" s="26"/>
      <c r="D60" s="16">
        <v>3.16</v>
      </c>
      <c r="E60" s="16">
        <v>3.16</v>
      </c>
      <c r="F60" s="16">
        <v>1.94</v>
      </c>
      <c r="G60" s="16">
        <v>3.07</v>
      </c>
      <c r="H60" s="16">
        <v>1.82</v>
      </c>
      <c r="I60" s="16">
        <v>3.95</v>
      </c>
      <c r="J60" s="16">
        <v>2.38</v>
      </c>
      <c r="K60" s="16">
        <v>2.5299999999999998</v>
      </c>
    </row>
    <row r="61" spans="1:11" x14ac:dyDescent="0.25">
      <c r="A61" t="s">
        <v>32</v>
      </c>
      <c r="B61" s="26"/>
      <c r="D61" s="16">
        <f>AVERAGE(D58:D60)</f>
        <v>3.4433333333333334</v>
      </c>
      <c r="E61" s="16">
        <f>AVERAGE(E58:E60)</f>
        <v>3.3933333333333331</v>
      </c>
      <c r="F61" s="16">
        <f>AVERAGE(F58:F60)</f>
        <v>2.5233333333333334</v>
      </c>
      <c r="G61" s="16">
        <f>AVERAGE(G58:G60)</f>
        <v>3.2066666666666666</v>
      </c>
      <c r="H61" s="16">
        <f t="shared" ref="H61:K61" si="22">AVERAGE(H58:H60)</f>
        <v>4.206666666666667</v>
      </c>
      <c r="I61" s="16">
        <f t="shared" si="22"/>
        <v>3.47</v>
      </c>
      <c r="J61" s="16">
        <f t="shared" si="22"/>
        <v>2.3133333333333335</v>
      </c>
      <c r="K61" s="16">
        <f t="shared" si="22"/>
        <v>3.1999999999999997</v>
      </c>
    </row>
    <row r="62" spans="1:11" x14ac:dyDescent="0.25">
      <c r="A62" t="s">
        <v>32</v>
      </c>
      <c r="B62" s="26"/>
      <c r="C62" s="27" t="s">
        <v>49</v>
      </c>
      <c r="D62" s="28">
        <f t="shared" ref="D62:K62" si="23">LOG((D61/$D61),2)</f>
        <v>0</v>
      </c>
      <c r="E62" s="28">
        <f t="shared" si="23"/>
        <v>-2.1102692789364299E-2</v>
      </c>
      <c r="F62" s="28">
        <f t="shared" si="23"/>
        <v>-0.44847504887932788</v>
      </c>
      <c r="G62" s="28">
        <f t="shared" si="23"/>
        <v>-0.10273145509501763</v>
      </c>
      <c r="H62" s="28">
        <f t="shared" si="23"/>
        <v>0.28887165611748949</v>
      </c>
      <c r="I62" s="28">
        <f t="shared" si="23"/>
        <v>1.1129814434357644E-2</v>
      </c>
      <c r="J62" s="28">
        <f t="shared" si="23"/>
        <v>-0.57383268628679862</v>
      </c>
      <c r="K62" s="28">
        <f t="shared" si="23"/>
        <v>-0.10573394325654116</v>
      </c>
    </row>
    <row r="63" spans="1:11" x14ac:dyDescent="0.25">
      <c r="A63" t="s">
        <v>32</v>
      </c>
      <c r="B63" s="26" t="s">
        <v>50</v>
      </c>
      <c r="C63" s="27"/>
      <c r="D63" s="29">
        <v>49955.681876451301</v>
      </c>
      <c r="E63" s="29">
        <v>40160.583071513101</v>
      </c>
      <c r="F63" s="29">
        <v>108709.656150068</v>
      </c>
      <c r="G63" s="29">
        <v>104928.666499179</v>
      </c>
      <c r="H63" s="29">
        <v>65812.969529923867</v>
      </c>
      <c r="I63" s="29">
        <v>104311.51853866012</v>
      </c>
      <c r="J63" s="29">
        <v>141829.34001100296</v>
      </c>
      <c r="K63" s="29">
        <v>109462.279400074</v>
      </c>
    </row>
    <row r="64" spans="1:11" x14ac:dyDescent="0.25">
      <c r="A64" t="s">
        <v>32</v>
      </c>
      <c r="B64" s="26"/>
      <c r="C64" s="27"/>
      <c r="D64" s="29">
        <v>47367.530049094297</v>
      </c>
      <c r="E64" s="29">
        <v>43550.804903263903</v>
      </c>
      <c r="F64" s="29">
        <v>24332.124226725398</v>
      </c>
      <c r="G64" s="29">
        <v>151952.724256641</v>
      </c>
      <c r="H64" s="29">
        <v>71533.436100712031</v>
      </c>
      <c r="I64" s="29">
        <v>43564.520585797181</v>
      </c>
      <c r="J64" s="29">
        <v>92503.713681454232</v>
      </c>
      <c r="K64" s="29">
        <v>151688.866609377</v>
      </c>
    </row>
    <row r="65" spans="1:12" x14ac:dyDescent="0.25">
      <c r="A65" t="s">
        <v>32</v>
      </c>
      <c r="B65" s="26"/>
      <c r="C65" s="27"/>
      <c r="D65" s="29">
        <v>46592.445400186909</v>
      </c>
      <c r="E65" s="29">
        <v>109470.73120307901</v>
      </c>
      <c r="F65" s="29">
        <v>157345.55520562251</v>
      </c>
      <c r="G65" s="29">
        <v>132033.9005513147</v>
      </c>
      <c r="H65" s="29">
        <v>106466.23093681916</v>
      </c>
      <c r="I65" s="29">
        <v>286915.3682383413</v>
      </c>
      <c r="J65" s="29">
        <v>135830.23159636065</v>
      </c>
      <c r="K65" s="29">
        <v>128399.20474463653</v>
      </c>
    </row>
    <row r="66" spans="1:12" x14ac:dyDescent="0.25">
      <c r="A66" t="s">
        <v>32</v>
      </c>
      <c r="B66" s="26"/>
      <c r="C66" s="27"/>
      <c r="D66" s="29">
        <f>AVERAGE(D63:D65)</f>
        <v>47971.885775244162</v>
      </c>
      <c r="E66" s="29">
        <f>AVERAGE(E63:E65)</f>
        <v>64394.039725952003</v>
      </c>
      <c r="F66" s="29">
        <f>AVERAGE(F63:F65)</f>
        <v>96795.778527471979</v>
      </c>
      <c r="G66" s="29">
        <f>AVERAGE(G63:G65)</f>
        <v>129638.43043571156</v>
      </c>
      <c r="H66" s="29">
        <f t="shared" ref="H66:K66" si="24">AVERAGE(H63:H65)</f>
        <v>81270.878855818359</v>
      </c>
      <c r="I66" s="29">
        <f t="shared" si="24"/>
        <v>144930.46912093286</v>
      </c>
      <c r="J66" s="29">
        <f t="shared" si="24"/>
        <v>123387.76176293928</v>
      </c>
      <c r="K66" s="29">
        <f t="shared" si="24"/>
        <v>129850.11691802919</v>
      </c>
    </row>
    <row r="67" spans="1:12" x14ac:dyDescent="0.25">
      <c r="A67" t="s">
        <v>32</v>
      </c>
      <c r="B67" s="26"/>
      <c r="C67" s="27" t="s">
        <v>51</v>
      </c>
      <c r="D67" s="28">
        <f t="shared" ref="D67:K67" si="25">LOG((D66/$D66),2)</f>
        <v>0</v>
      </c>
      <c r="E67" s="28">
        <f t="shared" si="25"/>
        <v>0.42473800651524241</v>
      </c>
      <c r="F67" s="28">
        <f t="shared" si="25"/>
        <v>1.0127549768230066</v>
      </c>
      <c r="G67" s="28">
        <f t="shared" si="25"/>
        <v>1.4342324006899878</v>
      </c>
      <c r="H67" s="28">
        <f t="shared" si="25"/>
        <v>0.76054934250845452</v>
      </c>
      <c r="I67" s="28">
        <f t="shared" si="25"/>
        <v>1.5950998703048307</v>
      </c>
      <c r="J67" s="28">
        <f t="shared" si="25"/>
        <v>1.3629382494981808</v>
      </c>
      <c r="K67" s="28">
        <f t="shared" si="25"/>
        <v>1.4365862549091841</v>
      </c>
      <c r="L67" s="30"/>
    </row>
    <row r="68" spans="1:12" x14ac:dyDescent="0.25">
      <c r="D68" s="30"/>
      <c r="E68" s="31"/>
      <c r="F68" s="31"/>
      <c r="G68" s="31"/>
      <c r="H68" s="31"/>
      <c r="I68" s="31"/>
      <c r="J68" s="31"/>
      <c r="K68" s="31"/>
      <c r="L68" s="30"/>
    </row>
    <row r="69" spans="1:12" x14ac:dyDescent="0.25">
      <c r="C69" s="27"/>
      <c r="D69" s="30"/>
      <c r="E69" s="31"/>
      <c r="F69" s="31"/>
      <c r="G69" s="31"/>
      <c r="H69" s="31"/>
      <c r="I69" s="31"/>
      <c r="J69" s="31"/>
      <c r="K69" s="31"/>
      <c r="L69" s="30"/>
    </row>
    <row r="70" spans="1:12" x14ac:dyDescent="0.25">
      <c r="A70" t="s">
        <v>33</v>
      </c>
      <c r="B70" s="26" t="s">
        <v>34</v>
      </c>
      <c r="D70" s="31">
        <v>0.87</v>
      </c>
      <c r="E70" s="31">
        <v>0.71</v>
      </c>
      <c r="F70" s="31">
        <v>1.84</v>
      </c>
      <c r="G70" s="31">
        <v>2.38</v>
      </c>
      <c r="H70" s="31">
        <v>2.0299999999999998</v>
      </c>
      <c r="I70" s="31">
        <v>2.88</v>
      </c>
      <c r="J70" s="31">
        <v>3.09</v>
      </c>
      <c r="K70" s="31">
        <v>0.92</v>
      </c>
      <c r="L70" s="30"/>
    </row>
    <row r="71" spans="1:12" x14ac:dyDescent="0.25">
      <c r="A71" t="s">
        <v>33</v>
      </c>
      <c r="B71" s="26"/>
      <c r="D71" s="30"/>
      <c r="E71" s="31">
        <v>1.93</v>
      </c>
      <c r="F71" s="31">
        <v>2.8</v>
      </c>
      <c r="G71" s="31">
        <v>1.84</v>
      </c>
      <c r="H71" s="31">
        <v>2.71</v>
      </c>
      <c r="I71" s="31">
        <v>3.56</v>
      </c>
      <c r="J71" s="31">
        <v>2.54</v>
      </c>
      <c r="K71" s="31">
        <v>1.86</v>
      </c>
      <c r="L71" s="30"/>
    </row>
    <row r="72" spans="1:12" x14ac:dyDescent="0.25">
      <c r="A72" t="s">
        <v>33</v>
      </c>
      <c r="B72" s="26"/>
      <c r="D72" s="30">
        <v>1.02</v>
      </c>
      <c r="E72" s="31">
        <v>1.96</v>
      </c>
      <c r="F72" s="31">
        <v>2.2200000000000002</v>
      </c>
      <c r="G72" s="31">
        <v>2.4</v>
      </c>
      <c r="H72" s="31">
        <v>1.36</v>
      </c>
      <c r="I72" s="31">
        <v>3.97</v>
      </c>
      <c r="J72" s="31">
        <v>1.2</v>
      </c>
      <c r="K72" s="31">
        <v>2.1800000000000002</v>
      </c>
      <c r="L72" s="30"/>
    </row>
    <row r="73" spans="1:12" x14ac:dyDescent="0.25">
      <c r="A73" t="s">
        <v>33</v>
      </c>
      <c r="B73" s="26"/>
      <c r="D73" s="16">
        <f>AVERAGE(D70:D72)</f>
        <v>0.94500000000000006</v>
      </c>
      <c r="E73" s="16">
        <f>AVERAGE(E70:E72)</f>
        <v>1.5333333333333332</v>
      </c>
      <c r="F73" s="16">
        <f>AVERAGE(F70:F72)</f>
        <v>2.2866666666666666</v>
      </c>
      <c r="G73" s="16">
        <f>AVERAGE(G70:G72)</f>
        <v>2.2066666666666666</v>
      </c>
      <c r="H73" s="16">
        <f t="shared" ref="H73:K73" si="26">AVERAGE(H70:H72)</f>
        <v>2.0333333333333337</v>
      </c>
      <c r="I73" s="16">
        <f t="shared" si="26"/>
        <v>3.47</v>
      </c>
      <c r="J73" s="16">
        <f t="shared" si="26"/>
        <v>2.2766666666666668</v>
      </c>
      <c r="K73" s="16">
        <f t="shared" si="26"/>
        <v>1.6533333333333335</v>
      </c>
      <c r="L73" s="30"/>
    </row>
    <row r="74" spans="1:12" x14ac:dyDescent="0.25">
      <c r="A74" t="s">
        <v>33</v>
      </c>
      <c r="B74" s="26"/>
      <c r="C74" s="27" t="s">
        <v>35</v>
      </c>
      <c r="D74" s="28">
        <f t="shared" ref="D74:K74" si="27">LOG((D73/$D73),2)</f>
        <v>0</v>
      </c>
      <c r="E74" s="28">
        <f t="shared" si="27"/>
        <v>0.69828512600214609</v>
      </c>
      <c r="F74" s="28">
        <f t="shared" si="27"/>
        <v>1.2748598412305834</v>
      </c>
      <c r="G74" s="28">
        <f t="shared" si="27"/>
        <v>1.2234824818649888</v>
      </c>
      <c r="H74" s="28">
        <f t="shared" si="27"/>
        <v>1.1054605075080199</v>
      </c>
      <c r="I74" s="28">
        <f t="shared" si="27"/>
        <v>1.8765494283571882</v>
      </c>
      <c r="J74" s="28">
        <f t="shared" si="27"/>
        <v>1.2685368433478617</v>
      </c>
      <c r="K74" s="28">
        <f t="shared" si="27"/>
        <v>0.80699138544464655</v>
      </c>
      <c r="L74" s="30"/>
    </row>
    <row r="75" spans="1:12" x14ac:dyDescent="0.25">
      <c r="A75" t="s">
        <v>33</v>
      </c>
      <c r="B75" s="26" t="s">
        <v>34</v>
      </c>
      <c r="C75" s="27"/>
      <c r="D75" s="30">
        <v>2.78</v>
      </c>
      <c r="E75" s="31">
        <v>1.6</v>
      </c>
      <c r="F75" s="31">
        <v>1.67</v>
      </c>
      <c r="G75" s="31">
        <v>1.02</v>
      </c>
      <c r="H75" s="31">
        <v>3.83</v>
      </c>
      <c r="I75" s="31">
        <v>2.13</v>
      </c>
      <c r="J75" s="31">
        <v>0</v>
      </c>
      <c r="K75" s="31">
        <v>1.04</v>
      </c>
      <c r="L75" s="30"/>
    </row>
    <row r="76" spans="1:12" x14ac:dyDescent="0.25">
      <c r="A76" t="s">
        <v>33</v>
      </c>
      <c r="B76" s="26"/>
      <c r="C76" s="27"/>
      <c r="D76" s="30"/>
      <c r="E76" s="31">
        <v>2.06</v>
      </c>
      <c r="F76" s="31">
        <v>1.75</v>
      </c>
      <c r="G76" s="31">
        <v>1.84</v>
      </c>
      <c r="H76" s="31">
        <v>2.0099999999999998</v>
      </c>
      <c r="I76" s="31">
        <v>2.9</v>
      </c>
      <c r="J76" s="31">
        <v>1.1200000000000001</v>
      </c>
      <c r="K76" s="31">
        <v>0</v>
      </c>
      <c r="L76" s="30"/>
    </row>
    <row r="77" spans="1:12" x14ac:dyDescent="0.25">
      <c r="A77" t="s">
        <v>33</v>
      </c>
      <c r="B77" s="26"/>
      <c r="C77" s="27"/>
      <c r="D77" s="30">
        <v>0.77</v>
      </c>
      <c r="E77" s="31">
        <v>0.81</v>
      </c>
      <c r="F77" s="31">
        <v>1.59</v>
      </c>
      <c r="G77" s="31">
        <v>1.96</v>
      </c>
      <c r="H77" s="31">
        <v>1.93</v>
      </c>
      <c r="I77" s="31">
        <v>1.1000000000000001</v>
      </c>
      <c r="J77" s="31">
        <v>1.62</v>
      </c>
      <c r="K77" s="31">
        <v>1.08</v>
      </c>
      <c r="L77" s="30"/>
    </row>
    <row r="78" spans="1:12" x14ac:dyDescent="0.25">
      <c r="A78" t="s">
        <v>33</v>
      </c>
      <c r="B78" s="26"/>
      <c r="C78" s="27"/>
      <c r="D78" s="16">
        <f>AVERAGE(D75:D77)</f>
        <v>1.7749999999999999</v>
      </c>
      <c r="E78" s="16">
        <f>AVERAGE(E75:E77)</f>
        <v>1.4900000000000002</v>
      </c>
      <c r="F78" s="16">
        <f>AVERAGE(F75:F77)</f>
        <v>1.67</v>
      </c>
      <c r="G78" s="16">
        <f>AVERAGE(G75:G77)</f>
        <v>1.6066666666666667</v>
      </c>
      <c r="H78" s="16">
        <f t="shared" ref="H78:K78" si="28">AVERAGE(H75:H77)</f>
        <v>2.59</v>
      </c>
      <c r="I78" s="16">
        <f t="shared" si="28"/>
        <v>2.043333333333333</v>
      </c>
      <c r="J78" s="16">
        <f t="shared" si="28"/>
        <v>0.91333333333333344</v>
      </c>
      <c r="K78" s="16">
        <f t="shared" si="28"/>
        <v>0.70666666666666667</v>
      </c>
      <c r="L78" s="30"/>
    </row>
    <row r="79" spans="1:12" x14ac:dyDescent="0.25">
      <c r="A79" t="s">
        <v>33</v>
      </c>
      <c r="B79" s="26"/>
      <c r="C79" t="s">
        <v>36</v>
      </c>
      <c r="D79" s="28">
        <f t="shared" ref="D79:K79" si="29">LOG((D78/$D78),2)</f>
        <v>0</v>
      </c>
      <c r="E79" s="28">
        <f t="shared" si="29"/>
        <v>-0.25250669392988245</v>
      </c>
      <c r="F79" s="28">
        <f t="shared" si="29"/>
        <v>-8.7970921917992245E-2</v>
      </c>
      <c r="G79" s="28">
        <f t="shared" si="29"/>
        <v>-0.14374837888323891</v>
      </c>
      <c r="H79" s="28">
        <f t="shared" si="29"/>
        <v>0.54513307329450955</v>
      </c>
      <c r="I79" s="28">
        <f t="shared" si="29"/>
        <v>0.20310554857758076</v>
      </c>
      <c r="J79" s="28">
        <f t="shared" si="29"/>
        <v>-0.9586056321526738</v>
      </c>
      <c r="K79" s="28">
        <f t="shared" si="29"/>
        <v>-1.3287172605500015</v>
      </c>
      <c r="L79" s="30"/>
    </row>
    <row r="80" spans="1:12" x14ac:dyDescent="0.25">
      <c r="A80" t="s">
        <v>33</v>
      </c>
      <c r="B80" s="26" t="s">
        <v>34</v>
      </c>
      <c r="D80" s="30">
        <v>1.75</v>
      </c>
      <c r="E80" s="31">
        <v>0.71</v>
      </c>
      <c r="F80" s="31">
        <v>1.92</v>
      </c>
      <c r="G80" s="31">
        <v>1.19</v>
      </c>
      <c r="H80" s="31">
        <v>2.19</v>
      </c>
      <c r="I80" s="31">
        <v>4.88</v>
      </c>
      <c r="J80" s="31">
        <v>2.54</v>
      </c>
      <c r="K80" s="31">
        <v>12.86</v>
      </c>
      <c r="L80" s="30"/>
    </row>
    <row r="81" spans="1:12" x14ac:dyDescent="0.25">
      <c r="A81" t="s">
        <v>33</v>
      </c>
      <c r="B81" s="26"/>
      <c r="D81" s="30"/>
      <c r="E81" s="31">
        <v>0.35</v>
      </c>
      <c r="F81" s="31">
        <v>1.8</v>
      </c>
      <c r="G81" s="31">
        <v>1.92</v>
      </c>
      <c r="H81" s="31">
        <v>4.07</v>
      </c>
      <c r="I81" s="31">
        <v>6.02</v>
      </c>
      <c r="J81" s="31">
        <v>1.27</v>
      </c>
      <c r="K81" s="31">
        <v>9.4700000000000006</v>
      </c>
      <c r="L81" s="30"/>
    </row>
    <row r="82" spans="1:12" x14ac:dyDescent="0.25">
      <c r="A82" t="s">
        <v>33</v>
      </c>
      <c r="B82" s="26"/>
      <c r="D82" s="31">
        <v>0.23</v>
      </c>
      <c r="E82" s="31">
        <v>0.98</v>
      </c>
      <c r="F82" s="31">
        <v>1.57</v>
      </c>
      <c r="G82" s="31">
        <v>1.4</v>
      </c>
      <c r="H82" s="31">
        <v>2.23</v>
      </c>
      <c r="I82" s="31">
        <v>5.6</v>
      </c>
      <c r="J82" s="31">
        <v>2.35</v>
      </c>
      <c r="K82" s="31">
        <v>10.6</v>
      </c>
      <c r="L82" s="30"/>
    </row>
    <row r="83" spans="1:12" x14ac:dyDescent="0.25">
      <c r="A83" t="s">
        <v>33</v>
      </c>
      <c r="B83" s="26"/>
      <c r="D83" s="16">
        <f>AVERAGE(D80:D82)</f>
        <v>0.99</v>
      </c>
      <c r="E83" s="16">
        <f>AVERAGE(E80:E82)</f>
        <v>0.68</v>
      </c>
      <c r="F83" s="16">
        <f>AVERAGE(F80:F82)</f>
        <v>1.7633333333333334</v>
      </c>
      <c r="G83" s="16">
        <f>AVERAGE(G80:G82)</f>
        <v>1.5033333333333332</v>
      </c>
      <c r="H83" s="16">
        <f t="shared" ref="H83:K83" si="30">AVERAGE(H80:H82)</f>
        <v>2.83</v>
      </c>
      <c r="I83" s="16">
        <f t="shared" si="30"/>
        <v>5.5</v>
      </c>
      <c r="J83" s="16">
        <f t="shared" si="30"/>
        <v>2.0533333333333332</v>
      </c>
      <c r="K83" s="16">
        <f t="shared" si="30"/>
        <v>10.976666666666667</v>
      </c>
      <c r="L83" s="30"/>
    </row>
    <row r="84" spans="1:12" x14ac:dyDescent="0.25">
      <c r="A84" t="s">
        <v>33</v>
      </c>
      <c r="B84" s="26"/>
      <c r="C84" s="27" t="s">
        <v>37</v>
      </c>
      <c r="D84" s="28">
        <f t="shared" ref="D84:K84" si="31">LOG((D83/$D83),2)</f>
        <v>0</v>
      </c>
      <c r="E84" s="28">
        <f t="shared" si="31"/>
        <v>-0.54189377882927003</v>
      </c>
      <c r="F84" s="28">
        <f t="shared" si="31"/>
        <v>0.83280479131326002</v>
      </c>
      <c r="G84" s="28">
        <f t="shared" si="31"/>
        <v>0.60266450245461511</v>
      </c>
      <c r="H84" s="28">
        <f t="shared" si="31"/>
        <v>1.5153016227522726</v>
      </c>
      <c r="I84" s="28">
        <f t="shared" si="31"/>
        <v>2.4739311883324122</v>
      </c>
      <c r="J84" s="28">
        <f t="shared" si="31"/>
        <v>1.0524674198941355</v>
      </c>
      <c r="K84" s="28">
        <f t="shared" si="31"/>
        <v>3.4708676757945818</v>
      </c>
      <c r="L84" s="30"/>
    </row>
    <row r="85" spans="1:12" x14ac:dyDescent="0.25">
      <c r="A85" t="s">
        <v>33</v>
      </c>
      <c r="B85" s="26" t="s">
        <v>38</v>
      </c>
      <c r="C85" s="27"/>
      <c r="D85" s="31">
        <v>1.33</v>
      </c>
      <c r="E85" s="31">
        <v>0</v>
      </c>
      <c r="F85" s="31">
        <v>0</v>
      </c>
      <c r="G85" s="31">
        <v>0</v>
      </c>
      <c r="H85" s="31">
        <v>1.33</v>
      </c>
      <c r="I85" s="31">
        <v>4.13</v>
      </c>
      <c r="J85" s="31">
        <v>2.42</v>
      </c>
      <c r="K85" s="31">
        <v>0</v>
      </c>
      <c r="L85" s="30"/>
    </row>
    <row r="86" spans="1:12" x14ac:dyDescent="0.25">
      <c r="A86" t="s">
        <v>33</v>
      </c>
      <c r="B86" s="26"/>
      <c r="C86" s="27"/>
      <c r="D86" s="31"/>
      <c r="E86" s="31">
        <v>0</v>
      </c>
      <c r="F86" s="31">
        <v>0</v>
      </c>
      <c r="G86" s="31">
        <v>0</v>
      </c>
      <c r="H86" s="31">
        <v>4.32</v>
      </c>
      <c r="I86" s="31">
        <v>5.32</v>
      </c>
      <c r="J86" s="31">
        <v>1.96</v>
      </c>
      <c r="K86" s="31">
        <v>1.75</v>
      </c>
      <c r="L86" s="30"/>
    </row>
    <row r="87" spans="1:12" x14ac:dyDescent="0.25">
      <c r="A87" t="s">
        <v>33</v>
      </c>
      <c r="B87" s="26"/>
      <c r="C87" s="27"/>
      <c r="D87" s="31">
        <v>0</v>
      </c>
      <c r="E87" s="31">
        <v>1.51</v>
      </c>
      <c r="F87" s="31">
        <v>0</v>
      </c>
      <c r="G87" s="31">
        <v>1.92</v>
      </c>
      <c r="H87" s="31">
        <v>2.12</v>
      </c>
      <c r="I87" s="31">
        <v>6.12</v>
      </c>
      <c r="J87" s="31">
        <v>1.87</v>
      </c>
      <c r="K87" s="31">
        <v>0</v>
      </c>
      <c r="L87" s="30"/>
    </row>
    <row r="88" spans="1:12" x14ac:dyDescent="0.25">
      <c r="A88" t="s">
        <v>33</v>
      </c>
      <c r="B88" s="26"/>
      <c r="C88" s="27"/>
      <c r="D88" s="16">
        <f>AVERAGE(D85:D87)</f>
        <v>0.66500000000000004</v>
      </c>
      <c r="E88" s="16">
        <f>AVERAGE(E85:E87)</f>
        <v>0.5033333333333333</v>
      </c>
      <c r="F88" s="16">
        <f>AVERAGE(F85:F87)</f>
        <v>0</v>
      </c>
      <c r="G88" s="16">
        <f>AVERAGE(G85:G87)</f>
        <v>0.64</v>
      </c>
      <c r="H88" s="16">
        <f t="shared" ref="H88:K88" si="32">AVERAGE(H85:H87)</f>
        <v>2.5900000000000003</v>
      </c>
      <c r="I88" s="16">
        <f t="shared" si="32"/>
        <v>5.19</v>
      </c>
      <c r="J88" s="16">
        <f t="shared" si="32"/>
        <v>2.0833333333333335</v>
      </c>
      <c r="K88" s="16">
        <f t="shared" si="32"/>
        <v>0.58333333333333337</v>
      </c>
      <c r="L88" s="30"/>
    </row>
    <row r="89" spans="1:12" x14ac:dyDescent="0.25">
      <c r="A89" t="s">
        <v>33</v>
      </c>
      <c r="B89" s="26"/>
      <c r="C89" s="27" t="s">
        <v>39</v>
      </c>
      <c r="D89" s="28">
        <f t="shared" ref="D89:K89" si="33">LOG((D88/$D88),2)</f>
        <v>0</v>
      </c>
      <c r="E89" s="28">
        <f t="shared" si="33"/>
        <v>-0.40184019689726697</v>
      </c>
      <c r="F89" s="28" t="e">
        <f t="shared" si="33"/>
        <v>#NUM!</v>
      </c>
      <c r="G89" s="28">
        <f t="shared" si="33"/>
        <v>-5.5282435501189685E-2</v>
      </c>
      <c r="H89" s="28">
        <f t="shared" si="33"/>
        <v>1.9615258521853642</v>
      </c>
      <c r="I89" s="28">
        <f t="shared" si="33"/>
        <v>2.9643082928566913</v>
      </c>
      <c r="J89" s="28">
        <f t="shared" si="33"/>
        <v>1.6474674433271039</v>
      </c>
      <c r="K89" s="28">
        <f t="shared" si="33"/>
        <v>-0.1890338243900169</v>
      </c>
      <c r="L89" s="30"/>
    </row>
    <row r="90" spans="1:12" x14ac:dyDescent="0.25">
      <c r="A90" t="s">
        <v>33</v>
      </c>
      <c r="B90" s="26" t="s">
        <v>38</v>
      </c>
      <c r="C90" s="27"/>
      <c r="D90" s="31">
        <v>54.29</v>
      </c>
      <c r="E90" s="31">
        <v>29.87</v>
      </c>
      <c r="F90" s="31">
        <v>14.36</v>
      </c>
      <c r="G90" s="31">
        <v>19.600000000000001</v>
      </c>
      <c r="H90" s="31">
        <v>10.26</v>
      </c>
      <c r="I90" s="31">
        <v>26.67</v>
      </c>
      <c r="J90" s="31">
        <v>0</v>
      </c>
      <c r="K90" s="31">
        <v>2.56</v>
      </c>
      <c r="L90" s="30"/>
    </row>
    <row r="91" spans="1:12" x14ac:dyDescent="0.25">
      <c r="A91" t="s">
        <v>33</v>
      </c>
      <c r="B91" s="26"/>
      <c r="C91" s="27"/>
      <c r="D91" s="30"/>
      <c r="E91" s="31">
        <v>35.590000000000003</v>
      </c>
      <c r="F91" s="31">
        <v>13.24</v>
      </c>
      <c r="G91" s="31">
        <v>18.29</v>
      </c>
      <c r="H91" s="31">
        <v>8.7799999999999994</v>
      </c>
      <c r="I91" s="31">
        <v>21.67</v>
      </c>
      <c r="J91" s="31">
        <v>0</v>
      </c>
      <c r="K91" s="31">
        <v>3.81</v>
      </c>
      <c r="L91" s="30"/>
    </row>
    <row r="92" spans="1:12" x14ac:dyDescent="0.25">
      <c r="A92" t="s">
        <v>33</v>
      </c>
      <c r="B92" s="26"/>
      <c r="C92" s="27"/>
      <c r="D92" s="30">
        <v>44.44</v>
      </c>
      <c r="E92" s="31">
        <v>35.71</v>
      </c>
      <c r="F92" s="31">
        <v>16.7</v>
      </c>
      <c r="G92" s="31">
        <v>16.329999999999998</v>
      </c>
      <c r="H92" s="31">
        <v>13.51</v>
      </c>
      <c r="I92" s="31">
        <v>27.66</v>
      </c>
      <c r="J92" s="31">
        <v>0</v>
      </c>
      <c r="K92" s="31">
        <v>2.62</v>
      </c>
      <c r="L92" s="30"/>
    </row>
    <row r="93" spans="1:12" x14ac:dyDescent="0.25">
      <c r="A93" t="s">
        <v>33</v>
      </c>
      <c r="B93" s="26"/>
      <c r="C93" s="27"/>
      <c r="D93" s="16">
        <f>AVERAGE(D90:D92)</f>
        <v>49.364999999999995</v>
      </c>
      <c r="E93" s="16">
        <f>AVERAGE(E90:E92)</f>
        <v>33.723333333333336</v>
      </c>
      <c r="F93" s="16">
        <f>AVERAGE(F90:F92)</f>
        <v>14.766666666666666</v>
      </c>
      <c r="G93" s="16">
        <f>AVERAGE(G90:G92)</f>
        <v>18.073333333333334</v>
      </c>
      <c r="H93" s="16">
        <f t="shared" ref="H93:K93" si="34">AVERAGE(H90:H92)</f>
        <v>10.85</v>
      </c>
      <c r="I93" s="16">
        <f t="shared" si="34"/>
        <v>25.333333333333332</v>
      </c>
      <c r="J93" s="16">
        <f t="shared" si="34"/>
        <v>0</v>
      </c>
      <c r="K93" s="16">
        <f t="shared" si="34"/>
        <v>2.9966666666666666</v>
      </c>
      <c r="L93" s="30"/>
    </row>
    <row r="94" spans="1:12" x14ac:dyDescent="0.25">
      <c r="A94" t="s">
        <v>33</v>
      </c>
      <c r="B94" s="26"/>
      <c r="C94" s="27" t="s">
        <v>40</v>
      </c>
      <c r="D94" s="28">
        <f t="shared" ref="D94:K94" si="35">LOG((D93/$D93),2)</f>
        <v>0</v>
      </c>
      <c r="E94" s="28">
        <f t="shared" si="35"/>
        <v>-0.54974138278380991</v>
      </c>
      <c r="F94" s="28">
        <f t="shared" si="35"/>
        <v>-1.7411443291242807</v>
      </c>
      <c r="G94" s="28">
        <f t="shared" si="35"/>
        <v>-1.4496259147289496</v>
      </c>
      <c r="H94" s="28">
        <f t="shared" si="35"/>
        <v>-2.1857934845136637</v>
      </c>
      <c r="I94" s="28">
        <f t="shared" si="35"/>
        <v>-0.96245160934835139</v>
      </c>
      <c r="J94" s="28" t="e">
        <f t="shared" si="35"/>
        <v>#NUM!</v>
      </c>
      <c r="K94" s="28">
        <f t="shared" si="35"/>
        <v>-4.0420580070522139</v>
      </c>
      <c r="L94" s="30"/>
    </row>
    <row r="95" spans="1:12" x14ac:dyDescent="0.25">
      <c r="A95" t="s">
        <v>33</v>
      </c>
      <c r="B95" s="26" t="s">
        <v>38</v>
      </c>
      <c r="C95" s="27"/>
      <c r="D95" s="31">
        <v>6.64</v>
      </c>
      <c r="E95" s="31">
        <v>3.41</v>
      </c>
      <c r="F95" s="31">
        <v>5.46</v>
      </c>
      <c r="G95" s="31">
        <v>2.85</v>
      </c>
      <c r="H95" s="31">
        <v>3.21</v>
      </c>
      <c r="I95" s="31">
        <v>4.4800000000000004</v>
      </c>
      <c r="J95" s="31">
        <v>0.81</v>
      </c>
      <c r="K95" s="31">
        <v>0.57999999999999996</v>
      </c>
      <c r="L95" s="30"/>
    </row>
    <row r="96" spans="1:12" x14ac:dyDescent="0.25">
      <c r="A96" t="s">
        <v>33</v>
      </c>
      <c r="B96" s="26"/>
      <c r="C96" s="27"/>
      <c r="D96" s="31"/>
      <c r="E96" s="31">
        <v>1.51</v>
      </c>
      <c r="F96" s="31">
        <v>4.49</v>
      </c>
      <c r="G96" s="31">
        <v>5.76</v>
      </c>
      <c r="H96" s="31">
        <v>3.13</v>
      </c>
      <c r="I96" s="31">
        <v>0.74</v>
      </c>
      <c r="J96" s="31">
        <v>0</v>
      </c>
      <c r="K96" s="31">
        <v>0.53</v>
      </c>
      <c r="L96" s="30"/>
    </row>
    <row r="97" spans="1:12" x14ac:dyDescent="0.25">
      <c r="A97" t="s">
        <v>33</v>
      </c>
      <c r="B97" s="26"/>
      <c r="C97" s="27"/>
      <c r="D97" s="31">
        <v>7.7</v>
      </c>
      <c r="E97" s="31">
        <v>0.62</v>
      </c>
      <c r="F97" s="31">
        <v>5.07</v>
      </c>
      <c r="G97" s="31">
        <v>2.14</v>
      </c>
      <c r="H97" s="31">
        <v>2.67</v>
      </c>
      <c r="I97" s="31">
        <v>1.95</v>
      </c>
      <c r="J97" s="31">
        <v>0</v>
      </c>
      <c r="K97" s="31">
        <v>1.37</v>
      </c>
      <c r="L97" s="30"/>
    </row>
    <row r="98" spans="1:12" x14ac:dyDescent="0.25">
      <c r="A98" t="s">
        <v>33</v>
      </c>
      <c r="B98" s="26"/>
      <c r="C98" s="27"/>
      <c r="D98" s="16">
        <f>AVERAGE(D95:D97)</f>
        <v>7.17</v>
      </c>
      <c r="E98" s="16">
        <f>AVERAGE(E95:E97)</f>
        <v>1.8466666666666667</v>
      </c>
      <c r="F98" s="16">
        <f>AVERAGE(F95:F97)</f>
        <v>5.0066666666666668</v>
      </c>
      <c r="G98" s="16">
        <f>AVERAGE(G95:G97)</f>
        <v>3.5833333333333335</v>
      </c>
      <c r="H98" s="16">
        <f t="shared" ref="H98:K98" si="36">AVERAGE(H95:H97)</f>
        <v>3.0033333333333334</v>
      </c>
      <c r="I98" s="16">
        <f t="shared" si="36"/>
        <v>2.39</v>
      </c>
      <c r="J98" s="16">
        <f t="shared" si="36"/>
        <v>0.27</v>
      </c>
      <c r="K98" s="16">
        <f t="shared" si="36"/>
        <v>0.82666666666666666</v>
      </c>
      <c r="L98" s="30"/>
    </row>
    <row r="99" spans="1:12" x14ac:dyDescent="0.25">
      <c r="A99" t="s">
        <v>33</v>
      </c>
      <c r="B99" s="26"/>
      <c r="C99" s="27" t="s">
        <v>41</v>
      </c>
      <c r="D99" s="28">
        <f t="shared" ref="D99:K99" si="37">LOG((D98/$D98),2)</f>
        <v>0</v>
      </c>
      <c r="E99" s="28">
        <f t="shared" si="37"/>
        <v>-1.9570496433738727</v>
      </c>
      <c r="F99" s="28">
        <f t="shared" si="37"/>
        <v>-0.518122711908789</v>
      </c>
      <c r="G99" s="28">
        <f t="shared" si="37"/>
        <v>-1.0006708649462381</v>
      </c>
      <c r="H99" s="28">
        <f t="shared" si="37"/>
        <v>-1.2554085136095223</v>
      </c>
      <c r="I99" s="28">
        <f t="shared" si="37"/>
        <v>-1.5849625007211561</v>
      </c>
      <c r="J99" s="28">
        <f t="shared" si="37"/>
        <v>-4.7309418065384365</v>
      </c>
      <c r="K99" s="28">
        <f t="shared" si="37"/>
        <v>-3.1165954990361855</v>
      </c>
      <c r="L99" s="30"/>
    </row>
    <row r="100" spans="1:12" x14ac:dyDescent="0.25">
      <c r="A100" t="s">
        <v>33</v>
      </c>
      <c r="B100" s="26" t="s">
        <v>42</v>
      </c>
      <c r="C100" s="27"/>
      <c r="D100" s="31">
        <v>10.91</v>
      </c>
      <c r="E100" s="31">
        <v>7.41</v>
      </c>
      <c r="F100" s="31">
        <v>13.04</v>
      </c>
      <c r="G100" s="31">
        <v>20</v>
      </c>
      <c r="H100" s="31">
        <v>11.36</v>
      </c>
      <c r="I100" s="31">
        <v>23.33</v>
      </c>
      <c r="J100" s="31">
        <v>16.37</v>
      </c>
      <c r="K100" s="31">
        <v>17.97</v>
      </c>
      <c r="L100" s="30"/>
    </row>
    <row r="101" spans="1:12" x14ac:dyDescent="0.25">
      <c r="A101" t="s">
        <v>33</v>
      </c>
      <c r="B101" s="26"/>
      <c r="C101" s="27"/>
      <c r="D101" s="31"/>
      <c r="E101" s="31">
        <v>11.43</v>
      </c>
      <c r="F101" s="31">
        <v>12.69</v>
      </c>
      <c r="G101" s="31">
        <v>23.61</v>
      </c>
      <c r="H101" s="31">
        <v>14.18</v>
      </c>
      <c r="I101" s="31">
        <v>26.67</v>
      </c>
      <c r="J101" s="31">
        <v>11.95</v>
      </c>
      <c r="K101" s="31">
        <v>13.33</v>
      </c>
      <c r="L101" s="30"/>
    </row>
    <row r="102" spans="1:12" x14ac:dyDescent="0.25">
      <c r="A102" t="s">
        <v>33</v>
      </c>
      <c r="B102" s="26"/>
      <c r="C102" s="27"/>
      <c r="D102" s="31">
        <v>15.53</v>
      </c>
      <c r="E102" s="31">
        <v>5.21</v>
      </c>
      <c r="F102" s="31">
        <v>11.82</v>
      </c>
      <c r="G102" s="31">
        <v>12.11</v>
      </c>
      <c r="H102" s="31">
        <v>23.67</v>
      </c>
      <c r="I102" s="31">
        <v>19.260000000000002</v>
      </c>
      <c r="J102" s="31">
        <v>13.57</v>
      </c>
      <c r="K102" s="31">
        <v>15.15</v>
      </c>
      <c r="L102" s="30"/>
    </row>
    <row r="103" spans="1:12" x14ac:dyDescent="0.25">
      <c r="A103" t="s">
        <v>33</v>
      </c>
      <c r="B103" s="26"/>
      <c r="C103" s="27"/>
      <c r="D103" s="16">
        <f>AVERAGE(D100:D102)</f>
        <v>13.219999999999999</v>
      </c>
      <c r="E103" s="16">
        <f>AVERAGE(E100:E102)</f>
        <v>8.0166666666666675</v>
      </c>
      <c r="F103" s="16">
        <f>AVERAGE(F100:F102)</f>
        <v>12.516666666666666</v>
      </c>
      <c r="G103" s="16">
        <f>AVERAGE(G100:G102)</f>
        <v>18.573333333333334</v>
      </c>
      <c r="H103" s="16">
        <f t="shared" ref="H103:K103" si="38">AVERAGE(H100:H102)</f>
        <v>16.403333333333332</v>
      </c>
      <c r="I103" s="16">
        <f t="shared" si="38"/>
        <v>23.08666666666667</v>
      </c>
      <c r="J103" s="16">
        <f t="shared" si="38"/>
        <v>13.963333333333333</v>
      </c>
      <c r="K103" s="16">
        <f t="shared" si="38"/>
        <v>15.483333333333333</v>
      </c>
      <c r="L103" s="30"/>
    </row>
    <row r="104" spans="1:12" x14ac:dyDescent="0.25">
      <c r="A104" t="s">
        <v>33</v>
      </c>
      <c r="B104" s="26"/>
      <c r="C104" s="27" t="s">
        <v>43</v>
      </c>
      <c r="D104" s="28">
        <f t="shared" ref="D104:K104" si="39">LOG((D103/$D103),2)</f>
        <v>0</v>
      </c>
      <c r="E104" s="28">
        <f t="shared" si="39"/>
        <v>-0.72164778357144321</v>
      </c>
      <c r="F104" s="28">
        <f t="shared" si="39"/>
        <v>-7.8871769827213695E-2</v>
      </c>
      <c r="G104" s="28">
        <f t="shared" si="39"/>
        <v>0.49051058037240525</v>
      </c>
      <c r="H104" s="28">
        <f t="shared" si="39"/>
        <v>0.3112668389012917</v>
      </c>
      <c r="I104" s="28">
        <f t="shared" si="39"/>
        <v>0.80433770996838094</v>
      </c>
      <c r="J104" s="28">
        <f t="shared" si="39"/>
        <v>7.8921206637675601E-2</v>
      </c>
      <c r="K104" s="28">
        <f t="shared" si="39"/>
        <v>0.22799391904116753</v>
      </c>
      <c r="L104" s="30"/>
    </row>
    <row r="105" spans="1:12" x14ac:dyDescent="0.25">
      <c r="A105" t="s">
        <v>33</v>
      </c>
      <c r="B105" s="26" t="s">
        <v>42</v>
      </c>
      <c r="C105" s="27"/>
      <c r="D105" s="31">
        <v>2.0499999999999998</v>
      </c>
      <c r="E105" s="31">
        <v>2.34</v>
      </c>
      <c r="F105" s="31">
        <v>1.52</v>
      </c>
      <c r="G105" s="31">
        <v>3.7</v>
      </c>
      <c r="H105" s="31">
        <v>6.1</v>
      </c>
      <c r="I105" s="31">
        <v>7.23</v>
      </c>
      <c r="J105" s="31">
        <v>5.18</v>
      </c>
      <c r="K105" s="31">
        <v>4.67</v>
      </c>
      <c r="L105" s="30"/>
    </row>
    <row r="106" spans="1:12" x14ac:dyDescent="0.25">
      <c r="A106" t="s">
        <v>33</v>
      </c>
      <c r="B106" s="26"/>
      <c r="C106" s="27"/>
      <c r="D106" s="31"/>
      <c r="E106" s="31">
        <v>2.58</v>
      </c>
      <c r="F106" s="31">
        <v>1.9</v>
      </c>
      <c r="G106" s="31">
        <v>2.42</v>
      </c>
      <c r="H106" s="31">
        <v>6.12</v>
      </c>
      <c r="I106" s="31">
        <v>5.29</v>
      </c>
      <c r="J106" s="31">
        <v>3.83</v>
      </c>
      <c r="K106" s="31">
        <v>7.66</v>
      </c>
      <c r="L106" s="30"/>
    </row>
    <row r="107" spans="1:12" x14ac:dyDescent="0.25">
      <c r="A107" t="s">
        <v>33</v>
      </c>
      <c r="B107" s="26"/>
      <c r="C107" s="27"/>
      <c r="D107" s="31">
        <v>2.83</v>
      </c>
      <c r="E107" s="31">
        <v>3.28</v>
      </c>
      <c r="F107" s="31">
        <v>1.4</v>
      </c>
      <c r="G107" s="31">
        <v>7.58</v>
      </c>
      <c r="H107" s="31">
        <v>4.5</v>
      </c>
      <c r="I107" s="31">
        <v>7.34</v>
      </c>
      <c r="J107" s="31">
        <v>5.05</v>
      </c>
      <c r="K107" s="31">
        <v>8.5</v>
      </c>
      <c r="L107" s="30"/>
    </row>
    <row r="108" spans="1:12" x14ac:dyDescent="0.25">
      <c r="A108" t="s">
        <v>33</v>
      </c>
      <c r="B108" s="26"/>
      <c r="C108" s="27"/>
      <c r="D108" s="16">
        <f>AVERAGE(D105:D107)</f>
        <v>2.44</v>
      </c>
      <c r="E108" s="16">
        <f>AVERAGE(E105:E107)</f>
        <v>2.7333333333333329</v>
      </c>
      <c r="F108" s="16">
        <f>AVERAGE(F105:F107)</f>
        <v>1.6066666666666667</v>
      </c>
      <c r="G108" s="16">
        <f>AVERAGE(G105:G107)</f>
        <v>4.5666666666666664</v>
      </c>
      <c r="H108" s="16">
        <f t="shared" ref="H108:K108" si="40">AVERAGE(H105:H107)</f>
        <v>5.5733333333333333</v>
      </c>
      <c r="I108" s="16">
        <f t="shared" si="40"/>
        <v>6.62</v>
      </c>
      <c r="J108" s="16">
        <f t="shared" si="40"/>
        <v>4.6866666666666665</v>
      </c>
      <c r="K108" s="16">
        <f t="shared" si="40"/>
        <v>6.9433333333333325</v>
      </c>
      <c r="L108" s="30"/>
    </row>
    <row r="109" spans="1:12" x14ac:dyDescent="0.25">
      <c r="A109" t="s">
        <v>33</v>
      </c>
      <c r="B109" s="26"/>
      <c r="C109" s="27" t="s">
        <v>44</v>
      </c>
      <c r="D109" s="28">
        <f t="shared" ref="D109:K109" si="41">LOG((D108/$D108),2)</f>
        <v>0</v>
      </c>
      <c r="E109" s="28">
        <f t="shared" si="41"/>
        <v>0.16378026122140349</v>
      </c>
      <c r="F109" s="28">
        <f t="shared" si="41"/>
        <v>-0.60281050205408071</v>
      </c>
      <c r="G109" s="28">
        <f t="shared" si="41"/>
        <v>0.90426033956384666</v>
      </c>
      <c r="H109" s="28">
        <f t="shared" si="41"/>
        <v>1.1916592937968402</v>
      </c>
      <c r="I109" s="28">
        <f t="shared" si="41"/>
        <v>1.4399500692443314</v>
      </c>
      <c r="J109" s="28">
        <f t="shared" si="41"/>
        <v>0.9416810407884928</v>
      </c>
      <c r="K109" s="28">
        <f t="shared" si="41"/>
        <v>1.5087472857566042</v>
      </c>
      <c r="L109" s="30"/>
    </row>
    <row r="110" spans="1:12" x14ac:dyDescent="0.25">
      <c r="A110" t="s">
        <v>33</v>
      </c>
      <c r="B110" s="26" t="s">
        <v>42</v>
      </c>
      <c r="C110" s="27"/>
      <c r="D110" s="31">
        <v>15.27</v>
      </c>
      <c r="E110" s="31">
        <v>22.07</v>
      </c>
      <c r="F110" s="31">
        <v>15.65</v>
      </c>
      <c r="G110" s="31">
        <v>35</v>
      </c>
      <c r="H110" s="31">
        <v>31.66</v>
      </c>
      <c r="I110" s="31">
        <v>21.66</v>
      </c>
      <c r="J110" s="31">
        <v>22.42</v>
      </c>
      <c r="K110" s="31">
        <v>19.96</v>
      </c>
      <c r="L110" s="30"/>
    </row>
    <row r="111" spans="1:12" x14ac:dyDescent="0.25">
      <c r="A111" t="s">
        <v>33</v>
      </c>
      <c r="B111" s="26"/>
      <c r="C111" s="27"/>
      <c r="D111" s="31"/>
      <c r="E111" s="31">
        <v>13.43</v>
      </c>
      <c r="F111" s="31">
        <v>10.38</v>
      </c>
      <c r="G111" s="31">
        <v>28.03</v>
      </c>
      <c r="H111" s="31">
        <v>21.27</v>
      </c>
      <c r="I111" s="31">
        <v>26.67</v>
      </c>
      <c r="J111" s="31">
        <v>21.91</v>
      </c>
      <c r="K111" s="31">
        <v>16.670000000000002</v>
      </c>
      <c r="L111" s="30"/>
    </row>
    <row r="112" spans="1:12" x14ac:dyDescent="0.25">
      <c r="A112" t="s">
        <v>33</v>
      </c>
      <c r="B112" s="26"/>
      <c r="C112" s="27"/>
      <c r="D112" s="31">
        <v>20.399999999999999</v>
      </c>
      <c r="E112" s="31">
        <v>20.83</v>
      </c>
      <c r="F112" s="31">
        <v>12.1</v>
      </c>
      <c r="G112" s="31">
        <v>38.43</v>
      </c>
      <c r="H112" s="31">
        <v>26.63</v>
      </c>
      <c r="I112" s="31">
        <v>22.31</v>
      </c>
      <c r="J112" s="31">
        <v>30.67</v>
      </c>
      <c r="K112" s="31">
        <v>24.76</v>
      </c>
      <c r="L112" s="30"/>
    </row>
    <row r="113" spans="1:12" x14ac:dyDescent="0.25">
      <c r="A113" t="s">
        <v>33</v>
      </c>
      <c r="B113" s="26"/>
      <c r="C113" s="27"/>
      <c r="D113" s="16">
        <f>AVERAGE(D110:D112)</f>
        <v>17.835000000000001</v>
      </c>
      <c r="E113" s="16">
        <f>AVERAGE(E110:E112)</f>
        <v>18.776666666666667</v>
      </c>
      <c r="F113" s="16">
        <f>AVERAGE(F110:F112)</f>
        <v>12.71</v>
      </c>
      <c r="G113" s="16">
        <f>AVERAGE(G110:G112)</f>
        <v>33.82</v>
      </c>
      <c r="H113" s="16">
        <f t="shared" ref="H113:K113" si="42">AVERAGE(H110:H112)</f>
        <v>26.52</v>
      </c>
      <c r="I113" s="16">
        <f t="shared" si="42"/>
        <v>23.546666666666667</v>
      </c>
      <c r="J113" s="16">
        <f t="shared" si="42"/>
        <v>25</v>
      </c>
      <c r="K113" s="16">
        <f t="shared" si="42"/>
        <v>20.463333333333335</v>
      </c>
      <c r="L113" s="30"/>
    </row>
    <row r="114" spans="1:12" x14ac:dyDescent="0.25">
      <c r="A114" t="s">
        <v>33</v>
      </c>
      <c r="B114" s="26"/>
      <c r="C114" s="27" t="s">
        <v>45</v>
      </c>
      <c r="D114" s="28">
        <f t="shared" ref="D114:K114" si="43">LOG((D113/$D113),2)</f>
        <v>0</v>
      </c>
      <c r="E114" s="28">
        <f t="shared" si="43"/>
        <v>7.4229755051580082E-2</v>
      </c>
      <c r="F114" s="28">
        <f t="shared" si="43"/>
        <v>-0.48874718546185308</v>
      </c>
      <c r="G114" s="28">
        <f t="shared" si="43"/>
        <v>0.92316544394317124</v>
      </c>
      <c r="H114" s="28">
        <f t="shared" si="43"/>
        <v>0.57236955964577574</v>
      </c>
      <c r="I114" s="28">
        <f t="shared" si="43"/>
        <v>0.40081162646049789</v>
      </c>
      <c r="J114" s="28">
        <f t="shared" si="43"/>
        <v>0.48721687908263739</v>
      </c>
      <c r="K114" s="28">
        <f t="shared" si="43"/>
        <v>0.19832995331436906</v>
      </c>
      <c r="L114" s="30"/>
    </row>
    <row r="115" spans="1:12" x14ac:dyDescent="0.25">
      <c r="A115" t="s">
        <v>33</v>
      </c>
      <c r="B115" s="26" t="s">
        <v>46</v>
      </c>
      <c r="C115" s="27"/>
      <c r="D115" s="31">
        <v>2.65</v>
      </c>
      <c r="E115" s="31">
        <v>3.3</v>
      </c>
      <c r="F115" s="31">
        <v>2.98</v>
      </c>
      <c r="G115" s="31">
        <v>0.18</v>
      </c>
      <c r="H115" s="31">
        <v>0.17</v>
      </c>
      <c r="I115" s="31">
        <v>0.89</v>
      </c>
      <c r="J115" s="31">
        <v>1.91</v>
      </c>
      <c r="K115" s="31">
        <v>1.38</v>
      </c>
      <c r="L115" s="30"/>
    </row>
    <row r="116" spans="1:12" x14ac:dyDescent="0.25">
      <c r="A116" t="s">
        <v>33</v>
      </c>
      <c r="B116" s="26"/>
      <c r="C116" s="27"/>
      <c r="D116" s="31"/>
      <c r="E116" s="31">
        <v>2.2799999999999998</v>
      </c>
      <c r="F116" s="31">
        <v>2.11</v>
      </c>
      <c r="G116" s="31">
        <v>0.47</v>
      </c>
      <c r="H116" s="31">
        <v>1.56</v>
      </c>
      <c r="I116" s="31">
        <v>0.78</v>
      </c>
      <c r="J116" s="31">
        <v>3.17</v>
      </c>
      <c r="K116" s="31">
        <v>2.12</v>
      </c>
      <c r="L116" s="30"/>
    </row>
    <row r="117" spans="1:12" x14ac:dyDescent="0.25">
      <c r="A117" t="s">
        <v>33</v>
      </c>
      <c r="B117" s="26"/>
      <c r="C117" s="27"/>
      <c r="D117" s="31">
        <v>3.21</v>
      </c>
      <c r="E117" s="31">
        <v>1.17</v>
      </c>
      <c r="F117" s="31">
        <v>2.94</v>
      </c>
      <c r="G117" s="31">
        <v>1.1000000000000001</v>
      </c>
      <c r="H117" s="31">
        <v>1.84</v>
      </c>
      <c r="I117" s="31">
        <v>0.15</v>
      </c>
      <c r="J117" s="31">
        <v>3.08</v>
      </c>
      <c r="K117" s="31">
        <v>2.02</v>
      </c>
      <c r="L117" s="30"/>
    </row>
    <row r="118" spans="1:12" x14ac:dyDescent="0.25">
      <c r="A118" t="s">
        <v>33</v>
      </c>
      <c r="B118" s="26"/>
      <c r="C118" s="27"/>
      <c r="D118" s="16">
        <f>AVERAGE(D115:D117)</f>
        <v>2.9299999999999997</v>
      </c>
      <c r="E118" s="16">
        <f>AVERAGE(E115:E117)</f>
        <v>2.25</v>
      </c>
      <c r="F118" s="16">
        <f>AVERAGE(F115:F117)</f>
        <v>2.6766666666666663</v>
      </c>
      <c r="G118" s="16">
        <f>AVERAGE(G115:G117)</f>
        <v>0.58333333333333337</v>
      </c>
      <c r="H118" s="16">
        <f t="shared" ref="H118:K118" si="44">AVERAGE(H115:H117)</f>
        <v>1.1900000000000002</v>
      </c>
      <c r="I118" s="16">
        <f t="shared" si="44"/>
        <v>0.60666666666666658</v>
      </c>
      <c r="J118" s="16">
        <f t="shared" si="44"/>
        <v>2.72</v>
      </c>
      <c r="K118" s="16">
        <f t="shared" si="44"/>
        <v>1.8399999999999999</v>
      </c>
      <c r="L118" s="30"/>
    </row>
    <row r="119" spans="1:12" x14ac:dyDescent="0.25">
      <c r="A119" t="s">
        <v>33</v>
      </c>
      <c r="B119" s="26"/>
      <c r="C119" s="27" t="s">
        <v>47</v>
      </c>
      <c r="D119" s="28">
        <f t="shared" ref="D119:K119" si="45">LOG((D118/$D118),2)</f>
        <v>0</v>
      </c>
      <c r="E119" s="28">
        <f t="shared" si="45"/>
        <v>-0.38097566320521065</v>
      </c>
      <c r="F119" s="28">
        <f t="shared" si="45"/>
        <v>-0.13046317762608955</v>
      </c>
      <c r="G119" s="28">
        <f t="shared" si="45"/>
        <v>-2.3285082433110751</v>
      </c>
      <c r="H119" s="28">
        <f t="shared" si="45"/>
        <v>-1.2999390911143041</v>
      </c>
      <c r="I119" s="28">
        <f t="shared" si="45"/>
        <v>-2.2719247149447077</v>
      </c>
      <c r="J119" s="28">
        <f t="shared" si="45"/>
        <v>-0.10729401317190823</v>
      </c>
      <c r="K119" s="28">
        <f t="shared" si="45"/>
        <v>-0.67119489836523505</v>
      </c>
      <c r="L119" s="30"/>
    </row>
    <row r="120" spans="1:12" x14ac:dyDescent="0.25">
      <c r="A120" t="s">
        <v>33</v>
      </c>
      <c r="B120" s="26" t="s">
        <v>46</v>
      </c>
      <c r="C120" s="27"/>
      <c r="D120" s="31">
        <v>0.32</v>
      </c>
      <c r="E120" s="31">
        <v>1.71</v>
      </c>
      <c r="F120" s="31">
        <v>2.66</v>
      </c>
      <c r="G120" s="31">
        <v>1.67</v>
      </c>
      <c r="H120" s="31">
        <v>1.65</v>
      </c>
      <c r="I120" s="31">
        <v>4.08</v>
      </c>
      <c r="J120" s="31">
        <v>3.97</v>
      </c>
      <c r="K120" s="31">
        <v>0.22</v>
      </c>
      <c r="L120" s="30"/>
    </row>
    <row r="121" spans="1:12" x14ac:dyDescent="0.25">
      <c r="A121" t="s">
        <v>33</v>
      </c>
      <c r="B121" s="26"/>
      <c r="C121" s="27"/>
      <c r="D121" s="31"/>
      <c r="E121" s="31">
        <v>3.2</v>
      </c>
      <c r="F121" s="31">
        <v>1.9</v>
      </c>
      <c r="G121" s="31">
        <v>1.1000000000000001</v>
      </c>
      <c r="H121" s="31">
        <v>1.41</v>
      </c>
      <c r="I121" s="31">
        <v>4.71</v>
      </c>
      <c r="J121" s="31">
        <v>3.77</v>
      </c>
      <c r="K121" s="31">
        <v>1.78</v>
      </c>
      <c r="L121" s="30"/>
    </row>
    <row r="122" spans="1:12" x14ac:dyDescent="0.25">
      <c r="A122" t="s">
        <v>33</v>
      </c>
      <c r="B122" s="26"/>
      <c r="C122" s="27"/>
      <c r="D122" s="31">
        <v>0.95</v>
      </c>
      <c r="E122" s="31">
        <v>3.95</v>
      </c>
      <c r="F122" s="31">
        <v>2.16</v>
      </c>
      <c r="G122" s="31">
        <v>1.37</v>
      </c>
      <c r="H122" s="31">
        <v>1.05</v>
      </c>
      <c r="I122" s="31">
        <v>3.87</v>
      </c>
      <c r="J122" s="31">
        <v>2.33</v>
      </c>
      <c r="K122" s="31">
        <v>0.69</v>
      </c>
      <c r="L122" s="30"/>
    </row>
    <row r="123" spans="1:12" x14ac:dyDescent="0.25">
      <c r="A123" t="s">
        <v>33</v>
      </c>
      <c r="B123" s="26"/>
      <c r="C123" s="27"/>
      <c r="D123" s="16">
        <f>AVERAGE(D120:D122)</f>
        <v>0.63500000000000001</v>
      </c>
      <c r="E123" s="16">
        <f>AVERAGE(E120:E122)</f>
        <v>2.9533333333333331</v>
      </c>
      <c r="F123" s="16">
        <f>AVERAGE(F120:F122)</f>
        <v>2.2400000000000002</v>
      </c>
      <c r="G123" s="16">
        <f>AVERAGE(G120:G122)</f>
        <v>1.3800000000000001</v>
      </c>
      <c r="H123" s="16">
        <f t="shared" ref="H123:K123" si="46">AVERAGE(H120:H122)</f>
        <v>1.3699999999999999</v>
      </c>
      <c r="I123" s="16">
        <f t="shared" si="46"/>
        <v>4.22</v>
      </c>
      <c r="J123" s="16">
        <f t="shared" si="46"/>
        <v>3.3566666666666669</v>
      </c>
      <c r="K123" s="16">
        <f t="shared" si="46"/>
        <v>0.89666666666666661</v>
      </c>
      <c r="L123" s="30"/>
    </row>
    <row r="124" spans="1:12" x14ac:dyDescent="0.25">
      <c r="A124" t="s">
        <v>33</v>
      </c>
      <c r="B124" s="26"/>
      <c r="C124" t="s">
        <v>48</v>
      </c>
      <c r="D124" s="28">
        <f t="shared" ref="D124:K124" si="47">LOG((D123/$D123),2)</f>
        <v>0</v>
      </c>
      <c r="E124" s="28">
        <f t="shared" si="47"/>
        <v>2.2175157010616964</v>
      </c>
      <c r="F124" s="28">
        <f t="shared" si="47"/>
        <v>1.8186702352854385</v>
      </c>
      <c r="G124" s="28">
        <f t="shared" si="47"/>
        <v>1.1198397700060034</v>
      </c>
      <c r="H124" s="28">
        <f t="shared" si="47"/>
        <v>1.1093473961883606</v>
      </c>
      <c r="I124" s="28">
        <f t="shared" si="47"/>
        <v>2.7324145019350192</v>
      </c>
      <c r="J124" s="28">
        <f t="shared" si="47"/>
        <v>2.4022007805134629</v>
      </c>
      <c r="K124" s="28">
        <f t="shared" si="47"/>
        <v>0.49781517506330192</v>
      </c>
      <c r="L124" s="30"/>
    </row>
    <row r="125" spans="1:12" x14ac:dyDescent="0.25">
      <c r="A125" t="s">
        <v>33</v>
      </c>
      <c r="B125" s="26"/>
      <c r="D125" s="31">
        <v>0.52</v>
      </c>
      <c r="E125" s="31">
        <v>0.42</v>
      </c>
      <c r="F125" s="31">
        <v>0.68</v>
      </c>
      <c r="G125" s="31">
        <v>0.86</v>
      </c>
      <c r="H125" s="31">
        <v>2.12</v>
      </c>
      <c r="I125" s="31">
        <v>2.82</v>
      </c>
      <c r="J125" s="31">
        <v>1.73</v>
      </c>
      <c r="K125" s="31">
        <v>2.41</v>
      </c>
      <c r="L125" s="30"/>
    </row>
    <row r="126" spans="1:12" x14ac:dyDescent="0.25">
      <c r="A126" t="s">
        <v>33</v>
      </c>
      <c r="B126" s="26"/>
      <c r="D126" s="31"/>
      <c r="E126" s="31">
        <v>0.93</v>
      </c>
      <c r="F126" s="31">
        <v>7.0000000000000007E-2</v>
      </c>
      <c r="G126" s="31">
        <v>1.02</v>
      </c>
      <c r="H126" s="31">
        <v>2.11</v>
      </c>
      <c r="I126" s="31">
        <v>1.76</v>
      </c>
      <c r="J126" s="31">
        <v>1.32</v>
      </c>
      <c r="K126" s="31">
        <v>1.78</v>
      </c>
      <c r="L126" s="30"/>
    </row>
    <row r="127" spans="1:12" x14ac:dyDescent="0.25">
      <c r="A127" t="s">
        <v>33</v>
      </c>
      <c r="B127" s="26"/>
      <c r="D127" s="31">
        <v>0.44</v>
      </c>
      <c r="E127" s="31">
        <v>0.08</v>
      </c>
      <c r="F127" s="31">
        <v>0.73</v>
      </c>
      <c r="G127" s="31">
        <v>0.2</v>
      </c>
      <c r="H127" s="31">
        <v>3.12</v>
      </c>
      <c r="I127" s="31">
        <v>1.82</v>
      </c>
      <c r="J127" s="31">
        <v>2.21</v>
      </c>
      <c r="K127" s="31">
        <v>1.86</v>
      </c>
      <c r="L127" s="30"/>
    </row>
    <row r="128" spans="1:12" x14ac:dyDescent="0.25">
      <c r="A128" t="s">
        <v>33</v>
      </c>
      <c r="B128" s="26"/>
      <c r="D128" s="16">
        <f>AVERAGE(D125:D127)</f>
        <v>0.48</v>
      </c>
      <c r="E128" s="16">
        <f>AVERAGE(E125:E127)</f>
        <v>0.47666666666666674</v>
      </c>
      <c r="F128" s="16">
        <f>AVERAGE(F125:F127)</f>
        <v>0.49333333333333335</v>
      </c>
      <c r="G128" s="16">
        <f>AVERAGE(G125:G127)</f>
        <v>0.69333333333333336</v>
      </c>
      <c r="H128" s="16">
        <f t="shared" ref="H128:K128" si="48">AVERAGE(H125:H127)</f>
        <v>2.4500000000000002</v>
      </c>
      <c r="I128" s="16">
        <f t="shared" si="48"/>
        <v>2.1333333333333333</v>
      </c>
      <c r="J128" s="16">
        <f t="shared" si="48"/>
        <v>1.7533333333333332</v>
      </c>
      <c r="K128" s="16">
        <f t="shared" si="48"/>
        <v>2.0166666666666671</v>
      </c>
      <c r="L128" s="30"/>
    </row>
    <row r="129" spans="1:23" x14ac:dyDescent="0.25">
      <c r="A129" t="s">
        <v>33</v>
      </c>
      <c r="B129" s="26"/>
      <c r="C129" s="27" t="s">
        <v>49</v>
      </c>
      <c r="D129" s="28">
        <f t="shared" ref="D129:K129" si="49">LOG((D128/$D128),2)</f>
        <v>0</v>
      </c>
      <c r="E129" s="28">
        <f t="shared" si="49"/>
        <v>-1.005366466392275E-2</v>
      </c>
      <c r="F129" s="28">
        <f t="shared" si="49"/>
        <v>3.9528364186637591E-2</v>
      </c>
      <c r="G129" s="28">
        <f t="shared" si="49"/>
        <v>0.53051471669878003</v>
      </c>
      <c r="H129" s="28">
        <f t="shared" si="49"/>
        <v>2.3516754382814145</v>
      </c>
      <c r="I129" s="28">
        <f t="shared" si="49"/>
        <v>2.15200309344505</v>
      </c>
      <c r="J129" s="28">
        <f t="shared" si="49"/>
        <v>1.8689939878499899</v>
      </c>
      <c r="K129" s="28">
        <f t="shared" si="49"/>
        <v>2.0708663307196451</v>
      </c>
      <c r="L129" s="30"/>
    </row>
    <row r="130" spans="1:23" x14ac:dyDescent="0.25">
      <c r="A130" t="s">
        <v>33</v>
      </c>
      <c r="B130" s="26" t="s">
        <v>50</v>
      </c>
      <c r="C130" s="27"/>
      <c r="D130" s="29">
        <v>12678.147761020688</v>
      </c>
      <c r="E130" s="29">
        <v>2478.2346212506354</v>
      </c>
      <c r="F130" s="29">
        <v>150040.15944788195</v>
      </c>
      <c r="G130" s="29">
        <v>10864.57638425617</v>
      </c>
      <c r="H130" s="29">
        <v>35341.787033926776</v>
      </c>
      <c r="I130" s="29">
        <v>31691.575700317575</v>
      </c>
      <c r="J130" s="29">
        <v>61148.248519522233</v>
      </c>
      <c r="K130" s="29">
        <v>64155.241853464002</v>
      </c>
      <c r="L130" s="30"/>
    </row>
    <row r="131" spans="1:23" x14ac:dyDescent="0.25">
      <c r="A131" t="s">
        <v>33</v>
      </c>
      <c r="B131" s="26"/>
      <c r="C131" s="27"/>
      <c r="D131" s="32"/>
      <c r="E131" s="29">
        <v>56486.833021007988</v>
      </c>
      <c r="F131" s="29">
        <v>115789.47368421053</v>
      </c>
      <c r="G131" s="29">
        <v>25069.954529555787</v>
      </c>
      <c r="H131" s="29">
        <v>77261.39777012149</v>
      </c>
      <c r="I131" s="29">
        <v>25316.859111078425</v>
      </c>
      <c r="J131" s="29">
        <v>15686.160748820301</v>
      </c>
      <c r="K131" s="29">
        <v>20917.158361176276</v>
      </c>
      <c r="L131" s="30"/>
    </row>
    <row r="132" spans="1:23" x14ac:dyDescent="0.25">
      <c r="A132" t="s">
        <v>33</v>
      </c>
      <c r="B132" s="26"/>
      <c r="C132" s="27"/>
      <c r="D132" s="29">
        <v>8365.0891898341488</v>
      </c>
      <c r="E132" s="29">
        <v>25155.35097813579</v>
      </c>
      <c r="F132" s="29">
        <v>23930.566037735847</v>
      </c>
      <c r="G132" s="29">
        <v>18447.197102110091</v>
      </c>
      <c r="H132" s="29">
        <v>47734.630747514791</v>
      </c>
      <c r="I132" s="29">
        <v>27158.290576500207</v>
      </c>
      <c r="J132" s="29">
        <v>13874.286632907324</v>
      </c>
      <c r="K132" s="29">
        <v>41421.579426624368</v>
      </c>
      <c r="L132" s="30"/>
    </row>
    <row r="133" spans="1:23" x14ac:dyDescent="0.25">
      <c r="A133" t="s">
        <v>33</v>
      </c>
      <c r="B133" s="26"/>
      <c r="C133" s="27"/>
      <c r="D133" s="16">
        <f>AVERAGE(D130:D132)</f>
        <v>10521.618475427418</v>
      </c>
      <c r="E133" s="16">
        <f>AVERAGE(E130:E132)</f>
        <v>28040.139540131469</v>
      </c>
      <c r="F133" s="16">
        <f>AVERAGE(F130:F132)</f>
        <v>96586.733056609446</v>
      </c>
      <c r="G133" s="16">
        <f>AVERAGE(G130:G132)</f>
        <v>18127.242671974014</v>
      </c>
      <c r="H133" s="16">
        <f t="shared" ref="H133:K133" si="50">AVERAGE(H130:H132)</f>
        <v>53445.938517187686</v>
      </c>
      <c r="I133" s="16">
        <f t="shared" si="50"/>
        <v>28055.575129298737</v>
      </c>
      <c r="J133" s="16">
        <f t="shared" si="50"/>
        <v>30236.231967083291</v>
      </c>
      <c r="K133" s="16">
        <f t="shared" si="50"/>
        <v>42164.659880421554</v>
      </c>
      <c r="L133" s="30"/>
    </row>
    <row r="134" spans="1:23" x14ac:dyDescent="0.25">
      <c r="A134" t="s">
        <v>33</v>
      </c>
      <c r="B134" s="26"/>
      <c r="C134" s="27" t="s">
        <v>51</v>
      </c>
      <c r="D134" s="28">
        <f t="shared" ref="D134:K134" si="51">LOG((D133/$D133),2)</f>
        <v>0</v>
      </c>
      <c r="E134" s="28">
        <f t="shared" si="51"/>
        <v>1.414136886308488</v>
      </c>
      <c r="F134" s="28">
        <f t="shared" si="51"/>
        <v>3.198468394673132</v>
      </c>
      <c r="G134" s="28">
        <f t="shared" si="51"/>
        <v>0.78480285142720563</v>
      </c>
      <c r="H134" s="28">
        <f t="shared" si="51"/>
        <v>2.3447236757690972</v>
      </c>
      <c r="I134" s="28">
        <f t="shared" si="51"/>
        <v>1.4149308452994047</v>
      </c>
      <c r="J134" s="28">
        <f t="shared" si="51"/>
        <v>1.5229217198594975</v>
      </c>
      <c r="K134" s="28">
        <f t="shared" si="51"/>
        <v>2.0026776744969927</v>
      </c>
      <c r="L134" s="30"/>
    </row>
    <row r="135" spans="1:23" x14ac:dyDescent="0.25">
      <c r="D135" s="30"/>
      <c r="E135" s="31"/>
      <c r="F135" s="31"/>
      <c r="G135" s="31"/>
      <c r="H135" s="31"/>
      <c r="I135" s="31"/>
      <c r="J135" s="31"/>
      <c r="K135" s="31"/>
      <c r="L135" s="30"/>
    </row>
    <row r="136" spans="1:23" x14ac:dyDescent="0.25">
      <c r="D136" s="30"/>
      <c r="E136" s="31"/>
      <c r="F136" s="31"/>
      <c r="G136" s="31"/>
      <c r="H136" s="31"/>
      <c r="I136" s="31"/>
      <c r="J136" s="31"/>
      <c r="K136" s="31"/>
      <c r="L136" s="30"/>
    </row>
    <row r="137" spans="1:23" x14ac:dyDescent="0.25">
      <c r="D137" s="31"/>
      <c r="E137" s="31"/>
      <c r="F137" s="31"/>
      <c r="G137" s="31"/>
      <c r="H137" s="31"/>
      <c r="I137" s="31"/>
      <c r="J137" s="31"/>
      <c r="K137" s="31"/>
      <c r="L137" s="30"/>
    </row>
    <row r="138" spans="1:23" x14ac:dyDescent="0.25">
      <c r="D138" s="30"/>
      <c r="E138" s="31"/>
      <c r="F138" s="31"/>
      <c r="G138" s="31"/>
      <c r="H138" s="31"/>
      <c r="I138" s="31"/>
      <c r="J138" s="31"/>
      <c r="K138" s="31"/>
      <c r="L138" s="30"/>
    </row>
    <row r="139" spans="1:23" x14ac:dyDescent="0.25">
      <c r="D139" s="30"/>
      <c r="E139" s="31"/>
      <c r="F139" s="31"/>
      <c r="G139" s="31"/>
      <c r="H139" s="31"/>
      <c r="I139" s="31"/>
      <c r="J139" s="31"/>
      <c r="K139" s="31"/>
      <c r="L139" s="30"/>
    </row>
    <row r="140" spans="1:23" ht="15.75" thickBot="1" x14ac:dyDescent="0.3">
      <c r="A140" s="33" t="s">
        <v>52</v>
      </c>
      <c r="B140" s="33" t="s">
        <v>53</v>
      </c>
      <c r="C140" t="s">
        <v>54</v>
      </c>
      <c r="D140" s="34" t="s">
        <v>55</v>
      </c>
      <c r="E140" s="34" t="s">
        <v>56</v>
      </c>
      <c r="F140" s="34" t="s">
        <v>57</v>
      </c>
      <c r="G140" s="34" t="s">
        <v>58</v>
      </c>
      <c r="H140" s="34" t="s">
        <v>59</v>
      </c>
      <c r="I140" s="34" t="s">
        <v>60</v>
      </c>
      <c r="J140" s="34" t="s">
        <v>61</v>
      </c>
      <c r="K140" s="34" t="s">
        <v>62</v>
      </c>
      <c r="L140" s="30"/>
      <c r="M140" s="35" t="s">
        <v>52</v>
      </c>
      <c r="N140" s="36" t="s">
        <v>53</v>
      </c>
      <c r="O140" s="37" t="s">
        <v>54</v>
      </c>
      <c r="P140" s="38" t="s">
        <v>55</v>
      </c>
      <c r="Q140" s="38" t="s">
        <v>56</v>
      </c>
      <c r="R140" s="38" t="s">
        <v>57</v>
      </c>
      <c r="S140" s="38" t="s">
        <v>58</v>
      </c>
      <c r="T140" s="38" t="s">
        <v>59</v>
      </c>
      <c r="U140" s="38" t="s">
        <v>60</v>
      </c>
      <c r="V140" s="38" t="s">
        <v>61</v>
      </c>
      <c r="W140" s="39" t="s">
        <v>62</v>
      </c>
    </row>
    <row r="141" spans="1:23" ht="15.75" thickTop="1" x14ac:dyDescent="0.25">
      <c r="A141" s="33" t="s">
        <v>33</v>
      </c>
      <c r="B141" s="33" t="s">
        <v>63</v>
      </c>
      <c r="C141" t="str">
        <f t="shared" ref="C141:K141" si="52">C74</f>
        <v>tZ (trans-zeatin)</v>
      </c>
      <c r="D141" s="34">
        <f t="shared" si="52"/>
        <v>0</v>
      </c>
      <c r="E141" s="34">
        <f>E74</f>
        <v>0.69828512600214609</v>
      </c>
      <c r="F141" s="34">
        <f t="shared" si="52"/>
        <v>1.2748598412305834</v>
      </c>
      <c r="G141" s="34">
        <f t="shared" si="52"/>
        <v>1.2234824818649888</v>
      </c>
      <c r="H141" s="34">
        <f t="shared" si="52"/>
        <v>1.1054605075080199</v>
      </c>
      <c r="I141" s="34">
        <f t="shared" si="52"/>
        <v>1.8765494283571882</v>
      </c>
      <c r="J141" s="34">
        <f t="shared" si="52"/>
        <v>1.2685368433478617</v>
      </c>
      <c r="K141" s="34">
        <f t="shared" si="52"/>
        <v>0.80699138544464655</v>
      </c>
      <c r="L141" s="30"/>
      <c r="M141" s="40" t="s">
        <v>32</v>
      </c>
      <c r="N141" s="41" t="s">
        <v>50</v>
      </c>
      <c r="O141" s="42" t="s">
        <v>51</v>
      </c>
      <c r="P141" s="43">
        <v>0</v>
      </c>
      <c r="Q141" s="43">
        <v>0.42473800651524241</v>
      </c>
      <c r="R141" s="43">
        <v>1.0127549768230066</v>
      </c>
      <c r="S141" s="43">
        <v>1.4342324006899878</v>
      </c>
      <c r="T141" s="43">
        <v>0.76054934250845452</v>
      </c>
      <c r="U141" s="43">
        <v>1.5950998703048307</v>
      </c>
      <c r="V141" s="43">
        <v>1.3629382494981808</v>
      </c>
      <c r="W141" s="44">
        <v>1.4365862549091841</v>
      </c>
    </row>
    <row r="142" spans="1:23" x14ac:dyDescent="0.25">
      <c r="A142" s="33" t="s">
        <v>33</v>
      </c>
      <c r="B142" s="33" t="s">
        <v>63</v>
      </c>
      <c r="C142" t="str">
        <f t="shared" ref="C142:K142" si="53">C79</f>
        <v>iP (isopentenyl adenine)</v>
      </c>
      <c r="D142" s="34">
        <f t="shared" si="53"/>
        <v>0</v>
      </c>
      <c r="E142" s="34">
        <f t="shared" si="53"/>
        <v>-0.25250669392988245</v>
      </c>
      <c r="F142" s="34">
        <f t="shared" si="53"/>
        <v>-8.7970921917992245E-2</v>
      </c>
      <c r="G142" s="34">
        <f t="shared" si="53"/>
        <v>-0.14374837888323891</v>
      </c>
      <c r="H142" s="34">
        <f t="shared" si="53"/>
        <v>0.54513307329450955</v>
      </c>
      <c r="I142" s="34">
        <f t="shared" si="53"/>
        <v>0.20310554857758076</v>
      </c>
      <c r="J142" s="34">
        <f t="shared" si="53"/>
        <v>-0.9586056321526738</v>
      </c>
      <c r="K142" s="34">
        <f t="shared" si="53"/>
        <v>-1.3287172605500015</v>
      </c>
      <c r="L142" s="30"/>
      <c r="M142" s="45" t="s">
        <v>33</v>
      </c>
      <c r="N142" s="46" t="s">
        <v>50</v>
      </c>
      <c r="O142" s="47" t="s">
        <v>51</v>
      </c>
      <c r="P142" s="48">
        <v>0</v>
      </c>
      <c r="Q142" s="48">
        <v>1.414136886308488</v>
      </c>
      <c r="R142" s="48">
        <v>3.198468394673132</v>
      </c>
      <c r="S142" s="48">
        <v>0.78480285142720563</v>
      </c>
      <c r="T142" s="48">
        <v>2.3447236757690972</v>
      </c>
      <c r="U142" s="48">
        <v>1.4149308452994047</v>
      </c>
      <c r="V142" s="48">
        <v>1.5229217198594975</v>
      </c>
      <c r="W142" s="49">
        <v>2.0026776744969927</v>
      </c>
    </row>
    <row r="143" spans="1:23" x14ac:dyDescent="0.25">
      <c r="A143" s="33" t="s">
        <v>33</v>
      </c>
      <c r="B143" s="33" t="s">
        <v>63</v>
      </c>
      <c r="C143" t="str">
        <f t="shared" ref="C143:K143" si="54">C84</f>
        <v>cZ (cis-zeatin)</v>
      </c>
      <c r="D143" s="34">
        <f t="shared" si="54"/>
        <v>0</v>
      </c>
      <c r="E143" s="34">
        <f t="shared" si="54"/>
        <v>-0.54189377882927003</v>
      </c>
      <c r="F143" s="34">
        <f t="shared" si="54"/>
        <v>0.83280479131326002</v>
      </c>
      <c r="G143" s="34">
        <f t="shared" si="54"/>
        <v>0.60266450245461511</v>
      </c>
      <c r="H143" s="34">
        <f t="shared" si="54"/>
        <v>1.5153016227522726</v>
      </c>
      <c r="I143" s="34">
        <f t="shared" si="54"/>
        <v>2.4739311883324122</v>
      </c>
      <c r="J143" s="34">
        <f t="shared" si="54"/>
        <v>1.0524674198941355</v>
      </c>
      <c r="K143" s="34">
        <f t="shared" si="54"/>
        <v>3.4708676757945818</v>
      </c>
      <c r="L143" s="30"/>
      <c r="M143" s="40" t="s">
        <v>32</v>
      </c>
      <c r="N143" s="41" t="s">
        <v>63</v>
      </c>
      <c r="O143" s="42" t="s">
        <v>37</v>
      </c>
      <c r="P143" s="43">
        <v>0</v>
      </c>
      <c r="Q143" s="43">
        <v>-6.3415268738268721E-3</v>
      </c>
      <c r="R143" s="43">
        <v>0.81096617560998274</v>
      </c>
      <c r="S143" s="43">
        <v>0.265142068795785</v>
      </c>
      <c r="T143" s="43">
        <v>1.2834539470727264</v>
      </c>
      <c r="U143" s="43">
        <v>0.80010518297821609</v>
      </c>
      <c r="V143" s="43">
        <v>-0.55676560889050408</v>
      </c>
      <c r="W143" s="44">
        <v>2.0126000367796335</v>
      </c>
    </row>
    <row r="144" spans="1:23" x14ac:dyDescent="0.25">
      <c r="A144" s="33" t="s">
        <v>33</v>
      </c>
      <c r="B144" s="33" t="s">
        <v>64</v>
      </c>
      <c r="C144" t="str">
        <f t="shared" ref="C144:K144" si="55">C89</f>
        <v>tZR (trans-zeatin riboside)</v>
      </c>
      <c r="D144" s="34">
        <f t="shared" si="55"/>
        <v>0</v>
      </c>
      <c r="E144" s="34">
        <f t="shared" si="55"/>
        <v>-0.40184019689726697</v>
      </c>
      <c r="F144" s="34" t="e">
        <f t="shared" si="55"/>
        <v>#NUM!</v>
      </c>
      <c r="G144" s="34">
        <f t="shared" si="55"/>
        <v>-5.5282435501189685E-2</v>
      </c>
      <c r="H144" s="34">
        <f t="shared" si="55"/>
        <v>1.9615258521853642</v>
      </c>
      <c r="I144" s="34">
        <f t="shared" si="55"/>
        <v>2.9643082928566913</v>
      </c>
      <c r="J144" s="34">
        <f t="shared" si="55"/>
        <v>1.6474674433271039</v>
      </c>
      <c r="K144" s="34">
        <f t="shared" si="55"/>
        <v>-0.1890338243900169</v>
      </c>
      <c r="L144" s="30"/>
      <c r="M144" s="45" t="s">
        <v>33</v>
      </c>
      <c r="N144" s="46" t="s">
        <v>63</v>
      </c>
      <c r="O144" s="47" t="s">
        <v>37</v>
      </c>
      <c r="P144" s="48">
        <v>0</v>
      </c>
      <c r="Q144" s="48">
        <v>-0.54189377882927003</v>
      </c>
      <c r="R144" s="48">
        <v>0.83280479131326002</v>
      </c>
      <c r="S144" s="48">
        <v>0.60266450245461511</v>
      </c>
      <c r="T144" s="48">
        <v>1.5153016227522726</v>
      </c>
      <c r="U144" s="48">
        <v>2.4739311883324122</v>
      </c>
      <c r="V144" s="48">
        <v>1.0524674198941355</v>
      </c>
      <c r="W144" s="49">
        <v>3.4708676757945818</v>
      </c>
    </row>
    <row r="145" spans="1:23" x14ac:dyDescent="0.25">
      <c r="A145" s="33" t="s">
        <v>33</v>
      </c>
      <c r="B145" s="33" t="s">
        <v>64</v>
      </c>
      <c r="C145" t="str">
        <f t="shared" ref="C145:K145" si="56">C94</f>
        <v>iPR (isopentenyl adenosine)</v>
      </c>
      <c r="D145" s="34">
        <f t="shared" si="56"/>
        <v>0</v>
      </c>
      <c r="E145" s="34">
        <f t="shared" si="56"/>
        <v>-0.54974138278380991</v>
      </c>
      <c r="F145" s="34">
        <f t="shared" si="56"/>
        <v>-1.7411443291242807</v>
      </c>
      <c r="G145" s="34">
        <f t="shared" si="56"/>
        <v>-1.4496259147289496</v>
      </c>
      <c r="H145" s="34">
        <f t="shared" si="56"/>
        <v>-2.1857934845136637</v>
      </c>
      <c r="I145" s="34">
        <f t="shared" si="56"/>
        <v>-0.96245160934835139</v>
      </c>
      <c r="J145" s="34" t="e">
        <f t="shared" si="56"/>
        <v>#NUM!</v>
      </c>
      <c r="K145" s="34">
        <f t="shared" si="56"/>
        <v>-4.0420580070522139</v>
      </c>
      <c r="L145" s="30"/>
      <c r="M145" s="40" t="s">
        <v>32</v>
      </c>
      <c r="N145" s="41" t="s">
        <v>46</v>
      </c>
      <c r="O145" s="42" t="s">
        <v>48</v>
      </c>
      <c r="P145" s="43">
        <v>0</v>
      </c>
      <c r="Q145" s="43">
        <v>0.61143471208234723</v>
      </c>
      <c r="R145" s="43">
        <v>0.65571527364304127</v>
      </c>
      <c r="S145" s="43">
        <v>1.5482408855951533</v>
      </c>
      <c r="T145" s="43">
        <v>1.4321110126377854</v>
      </c>
      <c r="U145" s="43">
        <v>1.8492685637909987</v>
      </c>
      <c r="V145" s="43">
        <v>1.8524428115861424</v>
      </c>
      <c r="W145" s="44">
        <v>1.9710873080847611</v>
      </c>
    </row>
    <row r="146" spans="1:23" x14ac:dyDescent="0.25">
      <c r="A146" s="33" t="s">
        <v>33</v>
      </c>
      <c r="B146" s="33" t="s">
        <v>64</v>
      </c>
      <c r="C146" t="str">
        <f t="shared" ref="C146:K146" si="57">C99</f>
        <v>cZR (cis-zeatin riboside)</v>
      </c>
      <c r="D146" s="34">
        <f t="shared" si="57"/>
        <v>0</v>
      </c>
      <c r="E146" s="34">
        <f t="shared" si="57"/>
        <v>-1.9570496433738727</v>
      </c>
      <c r="F146" s="34">
        <f t="shared" si="57"/>
        <v>-0.518122711908789</v>
      </c>
      <c r="G146" s="34">
        <f t="shared" si="57"/>
        <v>-1.0006708649462381</v>
      </c>
      <c r="H146" s="34">
        <f t="shared" si="57"/>
        <v>-1.2554085136095223</v>
      </c>
      <c r="I146" s="34">
        <f t="shared" si="57"/>
        <v>-1.5849625007211561</v>
      </c>
      <c r="J146" s="34">
        <f t="shared" si="57"/>
        <v>-4.7309418065384365</v>
      </c>
      <c r="K146" s="34">
        <f t="shared" si="57"/>
        <v>-3.1165954990361855</v>
      </c>
      <c r="L146" s="30"/>
      <c r="M146" s="45" t="s">
        <v>33</v>
      </c>
      <c r="N146" s="46" t="s">
        <v>46</v>
      </c>
      <c r="O146" s="47" t="s">
        <v>48</v>
      </c>
      <c r="P146" s="48">
        <v>0</v>
      </c>
      <c r="Q146" s="48">
        <v>2.2175157010616964</v>
      </c>
      <c r="R146" s="48">
        <v>1.8186702352854385</v>
      </c>
      <c r="S146" s="48">
        <v>1.1198397700060034</v>
      </c>
      <c r="T146" s="48">
        <v>1.1093473961883606</v>
      </c>
      <c r="U146" s="48">
        <v>2.7324145019350192</v>
      </c>
      <c r="V146" s="48">
        <v>2.4022007805134629</v>
      </c>
      <c r="W146" s="49">
        <v>0.49781517506330192</v>
      </c>
    </row>
    <row r="147" spans="1:23" x14ac:dyDescent="0.25">
      <c r="A147" s="33" t="s">
        <v>33</v>
      </c>
      <c r="B147" s="33" t="s">
        <v>42</v>
      </c>
      <c r="C147" t="str">
        <f t="shared" ref="C147:K147" si="58">C104</f>
        <v>DZROG (dihydrozeatin riboside -O-glucoside)</v>
      </c>
      <c r="D147" s="34">
        <f t="shared" si="58"/>
        <v>0</v>
      </c>
      <c r="E147" s="34">
        <f t="shared" si="58"/>
        <v>-0.72164778357144321</v>
      </c>
      <c r="F147" s="34">
        <f t="shared" si="58"/>
        <v>-7.8871769827213695E-2</v>
      </c>
      <c r="G147" s="34">
        <f t="shared" si="58"/>
        <v>0.49051058037240525</v>
      </c>
      <c r="H147" s="34">
        <f t="shared" si="58"/>
        <v>0.3112668389012917</v>
      </c>
      <c r="I147" s="34">
        <f t="shared" si="58"/>
        <v>0.80433770996838094</v>
      </c>
      <c r="J147" s="34">
        <f t="shared" si="58"/>
        <v>7.8921206637675601E-2</v>
      </c>
      <c r="K147" s="34">
        <f t="shared" si="58"/>
        <v>0.22799391904116753</v>
      </c>
      <c r="L147" s="30"/>
      <c r="M147" s="45" t="s">
        <v>32</v>
      </c>
      <c r="N147" s="46" t="s">
        <v>42</v>
      </c>
      <c r="O147" s="47" t="s">
        <v>44</v>
      </c>
      <c r="P147" s="48">
        <v>0</v>
      </c>
      <c r="Q147" s="48">
        <v>0.73913343084891614</v>
      </c>
      <c r="R147" s="48">
        <v>1.1517318846763429</v>
      </c>
      <c r="S147" s="48">
        <v>1.0201967139868271</v>
      </c>
      <c r="T147" s="48">
        <v>2.227226870739647</v>
      </c>
      <c r="U147" s="48">
        <v>1.8710135592799222</v>
      </c>
      <c r="V147" s="48">
        <v>2.7504614366504292</v>
      </c>
      <c r="W147" s="49">
        <v>2.6078308729546169</v>
      </c>
    </row>
    <row r="148" spans="1:23" x14ac:dyDescent="0.25">
      <c r="A148" s="33" t="s">
        <v>33</v>
      </c>
      <c r="B148" s="33" t="s">
        <v>42</v>
      </c>
      <c r="C148" t="str">
        <f t="shared" ref="C148:K148" si="59">C109</f>
        <v>cZOG (cis-zeatin-O-glucoside)</v>
      </c>
      <c r="D148" s="34">
        <f t="shared" si="59"/>
        <v>0</v>
      </c>
      <c r="E148" s="34">
        <f t="shared" si="59"/>
        <v>0.16378026122140349</v>
      </c>
      <c r="F148" s="34">
        <f t="shared" si="59"/>
        <v>-0.60281050205408071</v>
      </c>
      <c r="G148" s="34">
        <f t="shared" si="59"/>
        <v>0.90426033956384666</v>
      </c>
      <c r="H148" s="34">
        <f t="shared" si="59"/>
        <v>1.1916592937968402</v>
      </c>
      <c r="I148" s="34">
        <f t="shared" si="59"/>
        <v>1.4399500692443314</v>
      </c>
      <c r="J148" s="34">
        <f t="shared" si="59"/>
        <v>0.9416810407884928</v>
      </c>
      <c r="K148" s="34">
        <f t="shared" si="59"/>
        <v>1.5087472857566042</v>
      </c>
      <c r="L148" s="30"/>
      <c r="M148" s="40" t="s">
        <v>33</v>
      </c>
      <c r="N148" s="41" t="s">
        <v>42</v>
      </c>
      <c r="O148" s="42" t="s">
        <v>44</v>
      </c>
      <c r="P148" s="43">
        <v>0</v>
      </c>
      <c r="Q148" s="43">
        <v>0.16378026122140349</v>
      </c>
      <c r="R148" s="43">
        <v>-0.60281050205408071</v>
      </c>
      <c r="S148" s="43">
        <v>0.90426033956384666</v>
      </c>
      <c r="T148" s="43">
        <v>1.1916592937968402</v>
      </c>
      <c r="U148" s="43">
        <v>1.4399500692443314</v>
      </c>
      <c r="V148" s="43">
        <v>0.9416810407884928</v>
      </c>
      <c r="W148" s="44">
        <v>1.5087472857566042</v>
      </c>
    </row>
    <row r="149" spans="1:23" x14ac:dyDescent="0.25">
      <c r="A149" s="33" t="s">
        <v>33</v>
      </c>
      <c r="B149" s="33" t="s">
        <v>42</v>
      </c>
      <c r="C149" t="str">
        <f t="shared" ref="C149:K149" si="60">C114</f>
        <v>cZROG (cis-zeatin riboside -O-glucoside)</v>
      </c>
      <c r="D149" s="34">
        <f t="shared" si="60"/>
        <v>0</v>
      </c>
      <c r="E149" s="34">
        <f t="shared" si="60"/>
        <v>7.4229755051580082E-2</v>
      </c>
      <c r="F149" s="34">
        <f t="shared" si="60"/>
        <v>-0.48874718546185308</v>
      </c>
      <c r="G149" s="34">
        <f t="shared" si="60"/>
        <v>0.92316544394317124</v>
      </c>
      <c r="H149" s="34">
        <f t="shared" si="60"/>
        <v>0.57236955964577574</v>
      </c>
      <c r="I149" s="34">
        <f t="shared" si="60"/>
        <v>0.40081162646049789</v>
      </c>
      <c r="J149" s="34">
        <f t="shared" si="60"/>
        <v>0.48721687908263739</v>
      </c>
      <c r="K149" s="34">
        <f t="shared" si="60"/>
        <v>0.19832995331436906</v>
      </c>
      <c r="L149" s="30"/>
      <c r="M149" s="45" t="s">
        <v>32</v>
      </c>
      <c r="N149" s="46" t="s">
        <v>64</v>
      </c>
      <c r="O149" s="47" t="s">
        <v>41</v>
      </c>
      <c r="P149" s="48">
        <v>0</v>
      </c>
      <c r="Q149" s="48">
        <v>-0.78974354121516976</v>
      </c>
      <c r="R149" s="48">
        <v>-1.0488307625323006</v>
      </c>
      <c r="S149" s="48">
        <v>-1.8096430986528746</v>
      </c>
      <c r="T149" s="48">
        <v>-0.94834936948446646</v>
      </c>
      <c r="U149" s="48">
        <v>-1.0300331670781746</v>
      </c>
      <c r="V149" s="48">
        <v>-1.8836436800966512</v>
      </c>
      <c r="W149" s="49">
        <v>-2.2462137594813596</v>
      </c>
    </row>
    <row r="150" spans="1:23" x14ac:dyDescent="0.25">
      <c r="A150" s="33" t="s">
        <v>33</v>
      </c>
      <c r="B150" s="33" t="s">
        <v>46</v>
      </c>
      <c r="C150" t="str">
        <f t="shared" ref="C150:K150" si="61">C119</f>
        <v>iP7G (isopentenyl adenine-7-glucoside)</v>
      </c>
      <c r="D150" s="34">
        <f t="shared" si="61"/>
        <v>0</v>
      </c>
      <c r="E150" s="34">
        <f t="shared" si="61"/>
        <v>-0.38097566320521065</v>
      </c>
      <c r="F150" s="34">
        <f t="shared" si="61"/>
        <v>-0.13046317762608955</v>
      </c>
      <c r="G150" s="34">
        <f t="shared" si="61"/>
        <v>-2.3285082433110751</v>
      </c>
      <c r="H150" s="34">
        <f t="shared" si="61"/>
        <v>-1.2999390911143041</v>
      </c>
      <c r="I150" s="34">
        <f t="shared" si="61"/>
        <v>-2.2719247149447077</v>
      </c>
      <c r="J150" s="34">
        <f t="shared" si="61"/>
        <v>-0.10729401317190823</v>
      </c>
      <c r="K150" s="34">
        <f t="shared" si="61"/>
        <v>-0.67119489836523505</v>
      </c>
      <c r="L150" s="30"/>
      <c r="M150" s="40" t="s">
        <v>33</v>
      </c>
      <c r="N150" s="41" t="s">
        <v>64</v>
      </c>
      <c r="O150" s="42" t="s">
        <v>41</v>
      </c>
      <c r="P150" s="43">
        <v>0</v>
      </c>
      <c r="Q150" s="43">
        <v>-1.9570496433738727</v>
      </c>
      <c r="R150" s="43">
        <v>-0.518122711908789</v>
      </c>
      <c r="S150" s="43">
        <v>-1.0006708649462381</v>
      </c>
      <c r="T150" s="43">
        <v>-1.2554085136095223</v>
      </c>
      <c r="U150" s="43">
        <v>-1.5849625007211561</v>
      </c>
      <c r="V150" s="43">
        <v>-4.7309418065384365</v>
      </c>
      <c r="W150" s="44">
        <v>-3.1165954990361855</v>
      </c>
    </row>
    <row r="151" spans="1:23" x14ac:dyDescent="0.25">
      <c r="A151" s="33" t="s">
        <v>33</v>
      </c>
      <c r="B151" s="33" t="s">
        <v>46</v>
      </c>
      <c r="C151" t="str">
        <f t="shared" ref="C151:K151" si="62">C124</f>
        <v>cZ7G (cis-zeatin-7-glucoside)</v>
      </c>
      <c r="D151" s="34">
        <f t="shared" si="62"/>
        <v>0</v>
      </c>
      <c r="E151" s="34">
        <f t="shared" si="62"/>
        <v>2.2175157010616964</v>
      </c>
      <c r="F151" s="34">
        <f t="shared" si="62"/>
        <v>1.8186702352854385</v>
      </c>
      <c r="G151" s="34">
        <f t="shared" si="62"/>
        <v>1.1198397700060034</v>
      </c>
      <c r="H151" s="34">
        <f t="shared" si="62"/>
        <v>1.1093473961883606</v>
      </c>
      <c r="I151" s="34">
        <f t="shared" si="62"/>
        <v>2.7324145019350192</v>
      </c>
      <c r="J151" s="34">
        <f t="shared" si="62"/>
        <v>2.4022007805134629</v>
      </c>
      <c r="K151" s="34">
        <f t="shared" si="62"/>
        <v>0.49781517506330192</v>
      </c>
      <c r="L151" s="30"/>
      <c r="M151" s="40" t="s">
        <v>32</v>
      </c>
      <c r="N151" s="41" t="s">
        <v>42</v>
      </c>
      <c r="O151" s="42" t="s">
        <v>45</v>
      </c>
      <c r="P151" s="43">
        <v>0</v>
      </c>
      <c r="Q151" s="43">
        <v>0.31467809180558565</v>
      </c>
      <c r="R151" s="43">
        <v>1.146148130421748</v>
      </c>
      <c r="S151" s="43">
        <v>0.74062925123617651</v>
      </c>
      <c r="T151" s="43">
        <v>3.1408467577117316E-3</v>
      </c>
      <c r="U151" s="43">
        <v>0.7808355736311966</v>
      </c>
      <c r="V151" s="43">
        <v>0.90999658160819419</v>
      </c>
      <c r="W151" s="44">
        <v>-3.2326199985243796E-2</v>
      </c>
    </row>
    <row r="152" spans="1:23" x14ac:dyDescent="0.25">
      <c r="A152" s="33" t="s">
        <v>33</v>
      </c>
      <c r="B152" s="33"/>
      <c r="C152" t="str">
        <f t="shared" ref="C152:K152" si="63">C129</f>
        <v>iPRMP (isopentenyl adenosine monophosphate)</v>
      </c>
      <c r="D152" s="34">
        <f t="shared" si="63"/>
        <v>0</v>
      </c>
      <c r="E152" s="34">
        <f t="shared" si="63"/>
        <v>-1.005366466392275E-2</v>
      </c>
      <c r="F152" s="34">
        <f t="shared" si="63"/>
        <v>3.9528364186637591E-2</v>
      </c>
      <c r="G152" s="34">
        <f t="shared" si="63"/>
        <v>0.53051471669878003</v>
      </c>
      <c r="H152" s="34">
        <f t="shared" si="63"/>
        <v>2.3516754382814145</v>
      </c>
      <c r="I152" s="34">
        <f t="shared" si="63"/>
        <v>2.15200309344505</v>
      </c>
      <c r="J152" s="34">
        <f t="shared" si="63"/>
        <v>1.8689939878499899</v>
      </c>
      <c r="K152" s="34">
        <f t="shared" si="63"/>
        <v>2.0708663307196451</v>
      </c>
      <c r="L152" s="30"/>
      <c r="M152" s="45" t="s">
        <v>33</v>
      </c>
      <c r="N152" s="46" t="s">
        <v>42</v>
      </c>
      <c r="O152" s="47" t="s">
        <v>45</v>
      </c>
      <c r="P152" s="48">
        <v>0</v>
      </c>
      <c r="Q152" s="48">
        <v>7.4229755051580082E-2</v>
      </c>
      <c r="R152" s="48">
        <v>-0.48874718546185308</v>
      </c>
      <c r="S152" s="48">
        <v>0.92316544394317124</v>
      </c>
      <c r="T152" s="48">
        <v>0.57236955964577574</v>
      </c>
      <c r="U152" s="48">
        <v>0.40081162646049789</v>
      </c>
      <c r="V152" s="48">
        <v>0.48721687908263739</v>
      </c>
      <c r="W152" s="49">
        <v>0.19832995331436906</v>
      </c>
    </row>
    <row r="153" spans="1:23" x14ac:dyDescent="0.25">
      <c r="A153" s="33" t="s">
        <v>33</v>
      </c>
      <c r="B153" s="33" t="s">
        <v>50</v>
      </c>
      <c r="C153" t="str">
        <f t="shared" ref="C153:K153" si="64">C134</f>
        <v>ACC (1-aminocyclopropane-1-carboxylic acid)</v>
      </c>
      <c r="D153" s="34">
        <f t="shared" si="64"/>
        <v>0</v>
      </c>
      <c r="E153" s="34">
        <f t="shared" si="64"/>
        <v>1.414136886308488</v>
      </c>
      <c r="F153" s="34">
        <f t="shared" si="64"/>
        <v>3.198468394673132</v>
      </c>
      <c r="G153" s="34">
        <f t="shared" si="64"/>
        <v>0.78480285142720563</v>
      </c>
      <c r="H153" s="34">
        <f t="shared" si="64"/>
        <v>2.3447236757690972</v>
      </c>
      <c r="I153" s="34">
        <f t="shared" si="64"/>
        <v>1.4149308452994047</v>
      </c>
      <c r="J153" s="34">
        <f t="shared" si="64"/>
        <v>1.5229217198594975</v>
      </c>
      <c r="K153" s="34">
        <f t="shared" si="64"/>
        <v>2.0026776744969927</v>
      </c>
      <c r="L153" s="30"/>
      <c r="M153" s="40" t="s">
        <v>32</v>
      </c>
      <c r="N153" s="41" t="s">
        <v>42</v>
      </c>
      <c r="O153" s="42" t="s">
        <v>43</v>
      </c>
      <c r="P153" s="43">
        <v>0</v>
      </c>
      <c r="Q153" s="43">
        <v>-0.71120946712055</v>
      </c>
      <c r="R153" s="43">
        <v>-1.5759345877242823</v>
      </c>
      <c r="S153" s="43">
        <v>-1.290381879638193</v>
      </c>
      <c r="T153" s="43">
        <v>-9.9001399329044004E-2</v>
      </c>
      <c r="U153" s="43">
        <v>-0.47015178109555544</v>
      </c>
      <c r="V153" s="43">
        <v>0.28879053287945028</v>
      </c>
      <c r="W153" s="44">
        <v>8.7462841250339707E-2</v>
      </c>
    </row>
    <row r="154" spans="1:23" x14ac:dyDescent="0.25">
      <c r="A154" s="33" t="s">
        <v>32</v>
      </c>
      <c r="B154" s="33" t="s">
        <v>63</v>
      </c>
      <c r="C154" t="str">
        <f t="shared" ref="C154:K154" si="65">C7</f>
        <v>tZ (trans-zeatin)</v>
      </c>
      <c r="D154" s="34">
        <f t="shared" si="65"/>
        <v>0</v>
      </c>
      <c r="E154" s="34">
        <f t="shared" si="65"/>
        <v>0.15094189807473929</v>
      </c>
      <c r="F154" s="34">
        <f t="shared" si="65"/>
        <v>1.2163179069267636</v>
      </c>
      <c r="G154" s="34">
        <f t="shared" si="65"/>
        <v>0.64045761331285955</v>
      </c>
      <c r="H154" s="34">
        <f t="shared" si="65"/>
        <v>1.274480932484902</v>
      </c>
      <c r="I154" s="34">
        <f t="shared" si="65"/>
        <v>1.7004397181410922</v>
      </c>
      <c r="J154" s="34">
        <f t="shared" si="65"/>
        <v>1.3596203849593127</v>
      </c>
      <c r="K154" s="34">
        <f t="shared" si="65"/>
        <v>0.95693127810811374</v>
      </c>
      <c r="L154" s="30"/>
      <c r="M154" s="45" t="s">
        <v>33</v>
      </c>
      <c r="N154" s="46" t="s">
        <v>42</v>
      </c>
      <c r="O154" s="47" t="s">
        <v>43</v>
      </c>
      <c r="P154" s="48">
        <v>0</v>
      </c>
      <c r="Q154" s="48">
        <v>-0.72164778357144321</v>
      </c>
      <c r="R154" s="48">
        <v>-7.8871769827213695E-2</v>
      </c>
      <c r="S154" s="48">
        <v>0.49051058037240525</v>
      </c>
      <c r="T154" s="48">
        <v>0.3112668389012917</v>
      </c>
      <c r="U154" s="48">
        <v>0.80433770996838094</v>
      </c>
      <c r="V154" s="48">
        <v>7.8921206637675601E-2</v>
      </c>
      <c r="W154" s="49">
        <v>0.22799391904116753</v>
      </c>
    </row>
    <row r="155" spans="1:23" x14ac:dyDescent="0.25">
      <c r="A155" s="33" t="s">
        <v>32</v>
      </c>
      <c r="B155" s="33" t="s">
        <v>63</v>
      </c>
      <c r="C155" t="str">
        <f t="shared" ref="C155:K155" si="66">C12</f>
        <v>iP (isopentenyl adenine)</v>
      </c>
      <c r="D155" s="34">
        <f t="shared" si="66"/>
        <v>0</v>
      </c>
      <c r="E155" s="34">
        <f t="shared" si="66"/>
        <v>-0.67985631479082065</v>
      </c>
      <c r="F155" s="34">
        <f t="shared" si="66"/>
        <v>-2.0379440729736014</v>
      </c>
      <c r="G155" s="34">
        <f t="shared" si="66"/>
        <v>-0.29805211869473636</v>
      </c>
      <c r="H155" s="34">
        <f t="shared" si="66"/>
        <v>-1.0787953105050205</v>
      </c>
      <c r="I155" s="34">
        <f t="shared" si="66"/>
        <v>-1.5885335298733532</v>
      </c>
      <c r="J155" s="34">
        <f t="shared" si="66"/>
        <v>-2.0675388551618976</v>
      </c>
      <c r="K155" s="34">
        <f t="shared" si="66"/>
        <v>-1.604713456928788</v>
      </c>
      <c r="L155" s="30"/>
      <c r="M155" s="45" t="s">
        <v>32</v>
      </c>
      <c r="N155" s="46" t="s">
        <v>63</v>
      </c>
      <c r="O155" s="47" t="s">
        <v>36</v>
      </c>
      <c r="P155" s="48">
        <v>0</v>
      </c>
      <c r="Q155" s="48">
        <v>-0.67985631479082065</v>
      </c>
      <c r="R155" s="48">
        <v>-2.0379440729736014</v>
      </c>
      <c r="S155" s="48">
        <v>-0.29805211869473636</v>
      </c>
      <c r="T155" s="48">
        <v>-1.0787953105050205</v>
      </c>
      <c r="U155" s="48">
        <v>-1.5885335298733532</v>
      </c>
      <c r="V155" s="48">
        <v>-2.0675388551618976</v>
      </c>
      <c r="W155" s="49">
        <v>-1.604713456928788</v>
      </c>
    </row>
    <row r="156" spans="1:23" x14ac:dyDescent="0.25">
      <c r="A156" s="33" t="s">
        <v>32</v>
      </c>
      <c r="B156" s="33" t="s">
        <v>63</v>
      </c>
      <c r="C156" t="str">
        <f t="shared" ref="C156:K156" si="67">C17</f>
        <v>cZ (cis-zeatin)</v>
      </c>
      <c r="D156" s="34">
        <f t="shared" si="67"/>
        <v>0</v>
      </c>
      <c r="E156" s="34">
        <f t="shared" si="67"/>
        <v>-6.3415268738268721E-3</v>
      </c>
      <c r="F156" s="34">
        <f t="shared" si="67"/>
        <v>0.81096617560998274</v>
      </c>
      <c r="G156" s="34">
        <f t="shared" si="67"/>
        <v>0.265142068795785</v>
      </c>
      <c r="H156" s="34">
        <f t="shared" si="67"/>
        <v>1.2834539470727264</v>
      </c>
      <c r="I156" s="34">
        <f t="shared" si="67"/>
        <v>0.80010518297821609</v>
      </c>
      <c r="J156" s="34">
        <f t="shared" si="67"/>
        <v>-0.55676560889050408</v>
      </c>
      <c r="K156" s="34">
        <f t="shared" si="67"/>
        <v>2.0126000367796335</v>
      </c>
      <c r="L156" s="30"/>
      <c r="M156" s="40" t="s">
        <v>33</v>
      </c>
      <c r="N156" s="41" t="s">
        <v>63</v>
      </c>
      <c r="O156" s="42" t="s">
        <v>36</v>
      </c>
      <c r="P156" s="43">
        <v>0</v>
      </c>
      <c r="Q156" s="43">
        <v>-0.25250669392988245</v>
      </c>
      <c r="R156" s="43">
        <v>-8.7970921917992245E-2</v>
      </c>
      <c r="S156" s="43">
        <v>-0.14374837888323891</v>
      </c>
      <c r="T156" s="43">
        <v>0.54513307329450955</v>
      </c>
      <c r="U156" s="43">
        <v>0.20310554857758076</v>
      </c>
      <c r="V156" s="43">
        <v>-0.9586056321526738</v>
      </c>
      <c r="W156" s="44">
        <v>-1.3287172605500015</v>
      </c>
    </row>
    <row r="157" spans="1:23" x14ac:dyDescent="0.25">
      <c r="A157" s="33" t="s">
        <v>32</v>
      </c>
      <c r="B157" s="33" t="s">
        <v>64</v>
      </c>
      <c r="C157" t="str">
        <f t="shared" ref="C157:K157" si="68">C22</f>
        <v>tZR (trans-zeatin riboside)</v>
      </c>
      <c r="D157" s="34">
        <f t="shared" si="68"/>
        <v>0</v>
      </c>
      <c r="E157" s="34" t="e">
        <f>E22</f>
        <v>#NUM!</v>
      </c>
      <c r="F157" s="34" t="e">
        <f t="shared" si="68"/>
        <v>#NUM!</v>
      </c>
      <c r="G157" s="34" t="e">
        <f t="shared" si="68"/>
        <v>#NUM!</v>
      </c>
      <c r="H157" s="34">
        <f t="shared" si="68"/>
        <v>-0.87446911791614124</v>
      </c>
      <c r="I157" s="34" t="e">
        <f t="shared" si="68"/>
        <v>#NUM!</v>
      </c>
      <c r="J157" s="34">
        <f t="shared" si="68"/>
        <v>-0.17563865263670603</v>
      </c>
      <c r="K157" s="34" t="e">
        <f t="shared" si="68"/>
        <v>#NUM!</v>
      </c>
      <c r="L157" s="30"/>
      <c r="M157" s="45" t="s">
        <v>32</v>
      </c>
      <c r="N157" s="46" t="s">
        <v>46</v>
      </c>
      <c r="O157" s="47" t="s">
        <v>47</v>
      </c>
      <c r="P157" s="48">
        <v>0</v>
      </c>
      <c r="Q157" s="48">
        <v>0.7214645006260183</v>
      </c>
      <c r="R157" s="48">
        <v>1.4136602246722019</v>
      </c>
      <c r="S157" s="48">
        <v>1.136501999904862</v>
      </c>
      <c r="T157" s="48">
        <v>-0.50986104548043776</v>
      </c>
      <c r="U157" s="48">
        <v>1.0855180711860573</v>
      </c>
      <c r="V157" s="48">
        <v>0.78675596087773714</v>
      </c>
      <c r="W157" s="49">
        <v>2.6283550962345368</v>
      </c>
    </row>
    <row r="158" spans="1:23" x14ac:dyDescent="0.25">
      <c r="A158" s="33" t="s">
        <v>32</v>
      </c>
      <c r="B158" s="33" t="s">
        <v>64</v>
      </c>
      <c r="C158" t="str">
        <f t="shared" ref="C158:K158" si="69">C27</f>
        <v>iPR (isopentenyl adenosine)</v>
      </c>
      <c r="D158" s="34">
        <f t="shared" si="69"/>
        <v>0</v>
      </c>
      <c r="E158" s="34">
        <f t="shared" si="69"/>
        <v>4.1808175685969437E-2</v>
      </c>
      <c r="F158" s="34">
        <f t="shared" si="69"/>
        <v>-1.5501070856769537</v>
      </c>
      <c r="G158" s="34">
        <f t="shared" si="69"/>
        <v>-3.875729664122058</v>
      </c>
      <c r="H158" s="34">
        <f t="shared" si="69"/>
        <v>-3.056096412286017</v>
      </c>
      <c r="I158" s="34" t="e">
        <f t="shared" si="69"/>
        <v>#NUM!</v>
      </c>
      <c r="J158" s="34">
        <f t="shared" si="69"/>
        <v>-4.8881133885778905</v>
      </c>
      <c r="K158" s="34">
        <f t="shared" si="69"/>
        <v>-2.9195458964145473</v>
      </c>
      <c r="L158" s="30"/>
      <c r="M158" s="40" t="s">
        <v>33</v>
      </c>
      <c r="N158" s="41" t="s">
        <v>46</v>
      </c>
      <c r="O158" s="42" t="s">
        <v>47</v>
      </c>
      <c r="P158" s="43">
        <v>0</v>
      </c>
      <c r="Q158" s="43">
        <v>-0.38097566320521065</v>
      </c>
      <c r="R158" s="43">
        <v>-0.13046317762608955</v>
      </c>
      <c r="S158" s="43">
        <v>-2.3285082433110751</v>
      </c>
      <c r="T158" s="43">
        <v>-1.2999390911143041</v>
      </c>
      <c r="U158" s="43">
        <v>-2.2719247149447077</v>
      </c>
      <c r="V158" s="43">
        <v>-0.10729401317190823</v>
      </c>
      <c r="W158" s="44">
        <v>-0.67119489836523505</v>
      </c>
    </row>
    <row r="159" spans="1:23" x14ac:dyDescent="0.25">
      <c r="A159" s="33" t="s">
        <v>32</v>
      </c>
      <c r="B159" s="33" t="s">
        <v>64</v>
      </c>
      <c r="C159" t="str">
        <f t="shared" ref="C159:K159" si="70">C32</f>
        <v>cZR (cis-zeatin riboside)</v>
      </c>
      <c r="D159" s="34">
        <f t="shared" si="70"/>
        <v>0</v>
      </c>
      <c r="E159" s="34">
        <f t="shared" si="70"/>
        <v>-0.78974354121516976</v>
      </c>
      <c r="F159" s="34">
        <f t="shared" si="70"/>
        <v>-1.0488307625323006</v>
      </c>
      <c r="G159" s="34">
        <f t="shared" si="70"/>
        <v>-1.8096430986528746</v>
      </c>
      <c r="H159" s="34">
        <f t="shared" si="70"/>
        <v>-0.94834936948446646</v>
      </c>
      <c r="I159" s="34">
        <f t="shared" si="70"/>
        <v>-1.0300331670781746</v>
      </c>
      <c r="J159" s="34">
        <f t="shared" si="70"/>
        <v>-1.8836436800966512</v>
      </c>
      <c r="K159" s="34">
        <f t="shared" si="70"/>
        <v>-2.2462137594813596</v>
      </c>
      <c r="L159" s="30"/>
      <c r="M159" s="40" t="s">
        <v>32</v>
      </c>
      <c r="N159" s="41" t="s">
        <v>64</v>
      </c>
      <c r="O159" s="42" t="s">
        <v>40</v>
      </c>
      <c r="P159" s="43">
        <v>0</v>
      </c>
      <c r="Q159" s="43">
        <v>4.1808175685969437E-2</v>
      </c>
      <c r="R159" s="43">
        <v>-1.5501070856769537</v>
      </c>
      <c r="S159" s="43">
        <v>-3.875729664122058</v>
      </c>
      <c r="T159" s="43">
        <v>-3.056096412286017</v>
      </c>
      <c r="U159" s="43" t="e">
        <v>#NUM!</v>
      </c>
      <c r="V159" s="43">
        <v>-4.8881133885778905</v>
      </c>
      <c r="W159" s="44">
        <v>-2.9195458964145473</v>
      </c>
    </row>
    <row r="160" spans="1:23" x14ac:dyDescent="0.25">
      <c r="A160" s="33" t="s">
        <v>32</v>
      </c>
      <c r="B160" s="33" t="s">
        <v>42</v>
      </c>
      <c r="C160" t="str">
        <f t="shared" ref="C160:K160" si="71">C37</f>
        <v>DZROG (dihydrozeatin riboside -O-glucoside)</v>
      </c>
      <c r="D160" s="34">
        <f t="shared" si="71"/>
        <v>0</v>
      </c>
      <c r="E160" s="34">
        <f t="shared" si="71"/>
        <v>-0.71120946712055</v>
      </c>
      <c r="F160" s="34">
        <f t="shared" si="71"/>
        <v>-1.5759345877242823</v>
      </c>
      <c r="G160" s="34">
        <f t="shared" si="71"/>
        <v>-1.290381879638193</v>
      </c>
      <c r="H160" s="34">
        <f t="shared" si="71"/>
        <v>-9.9001399329044004E-2</v>
      </c>
      <c r="I160" s="34">
        <f t="shared" si="71"/>
        <v>-0.47015178109555544</v>
      </c>
      <c r="J160" s="34">
        <f t="shared" si="71"/>
        <v>0.28879053287945028</v>
      </c>
      <c r="K160" s="34">
        <f t="shared" si="71"/>
        <v>8.7462841250339707E-2</v>
      </c>
      <c r="L160" s="30"/>
      <c r="M160" s="45" t="s">
        <v>33</v>
      </c>
      <c r="N160" s="46" t="s">
        <v>64</v>
      </c>
      <c r="O160" s="47" t="s">
        <v>40</v>
      </c>
      <c r="P160" s="48">
        <v>0</v>
      </c>
      <c r="Q160" s="48">
        <v>-0.54974138278380991</v>
      </c>
      <c r="R160" s="48">
        <v>-1.7411443291242807</v>
      </c>
      <c r="S160" s="48">
        <v>-1.4496259147289496</v>
      </c>
      <c r="T160" s="48">
        <v>-2.1857934845136637</v>
      </c>
      <c r="U160" s="48">
        <v>-0.96245160934835139</v>
      </c>
      <c r="V160" s="48" t="e">
        <v>#NUM!</v>
      </c>
      <c r="W160" s="49">
        <v>-4.0420580070522139</v>
      </c>
    </row>
    <row r="161" spans="1:23" x14ac:dyDescent="0.25">
      <c r="A161" s="33" t="s">
        <v>32</v>
      </c>
      <c r="B161" s="33" t="s">
        <v>42</v>
      </c>
      <c r="C161" t="str">
        <f t="shared" ref="C161:K161" si="72">C42</f>
        <v>cZOG (cis-zeatin-O-glucoside)</v>
      </c>
      <c r="D161" s="34">
        <f t="shared" si="72"/>
        <v>0</v>
      </c>
      <c r="E161" s="34">
        <f t="shared" si="72"/>
        <v>0.73913343084891614</v>
      </c>
      <c r="F161" s="34">
        <f t="shared" si="72"/>
        <v>1.1517318846763429</v>
      </c>
      <c r="G161" s="34">
        <f t="shared" si="72"/>
        <v>1.0201967139868271</v>
      </c>
      <c r="H161" s="34">
        <f t="shared" si="72"/>
        <v>2.227226870739647</v>
      </c>
      <c r="I161" s="34">
        <f t="shared" si="72"/>
        <v>1.8710135592799222</v>
      </c>
      <c r="J161" s="34">
        <f t="shared" si="72"/>
        <v>2.7504614366504292</v>
      </c>
      <c r="K161" s="34">
        <f t="shared" si="72"/>
        <v>2.6078308729546169</v>
      </c>
      <c r="L161" s="30"/>
      <c r="M161" s="45" t="s">
        <v>32</v>
      </c>
      <c r="N161" s="46"/>
      <c r="O161" s="47" t="s">
        <v>49</v>
      </c>
      <c r="P161" s="48">
        <v>0</v>
      </c>
      <c r="Q161" s="48">
        <v>-2.1102692789364299E-2</v>
      </c>
      <c r="R161" s="48">
        <v>-0.44847504887932788</v>
      </c>
      <c r="S161" s="48">
        <v>-0.10273145509501763</v>
      </c>
      <c r="T161" s="48">
        <v>0.28887165611748949</v>
      </c>
      <c r="U161" s="48">
        <v>1.1129814434357644E-2</v>
      </c>
      <c r="V161" s="48">
        <v>-0.57383268628679862</v>
      </c>
      <c r="W161" s="49">
        <v>-0.10573394325654116</v>
      </c>
    </row>
    <row r="162" spans="1:23" x14ac:dyDescent="0.25">
      <c r="A162" s="33" t="s">
        <v>32</v>
      </c>
      <c r="B162" s="33" t="s">
        <v>42</v>
      </c>
      <c r="C162" t="str">
        <f t="shared" ref="C162:K162" si="73">C47</f>
        <v>cZROG (cis-zeatin riboside -O-glucoside)</v>
      </c>
      <c r="D162" s="34">
        <f t="shared" si="73"/>
        <v>0</v>
      </c>
      <c r="E162" s="34">
        <f t="shared" si="73"/>
        <v>0.31467809180558565</v>
      </c>
      <c r="F162" s="34">
        <f t="shared" si="73"/>
        <v>1.146148130421748</v>
      </c>
      <c r="G162" s="34">
        <f t="shared" si="73"/>
        <v>0.74062925123617651</v>
      </c>
      <c r="H162" s="34">
        <f t="shared" si="73"/>
        <v>3.1408467577117316E-3</v>
      </c>
      <c r="I162" s="34">
        <f t="shared" si="73"/>
        <v>0.7808355736311966</v>
      </c>
      <c r="J162" s="34">
        <f t="shared" si="73"/>
        <v>0.90999658160819419</v>
      </c>
      <c r="K162" s="34">
        <f t="shared" si="73"/>
        <v>-3.2326199985243796E-2</v>
      </c>
      <c r="L162" s="30"/>
      <c r="M162" s="40" t="s">
        <v>33</v>
      </c>
      <c r="N162" s="41"/>
      <c r="O162" s="42" t="s">
        <v>49</v>
      </c>
      <c r="P162" s="43">
        <v>0</v>
      </c>
      <c r="Q162" s="43">
        <v>-1.005366466392275E-2</v>
      </c>
      <c r="R162" s="43">
        <v>3.9528364186637591E-2</v>
      </c>
      <c r="S162" s="43">
        <v>0.53051471669878003</v>
      </c>
      <c r="T162" s="43">
        <v>2.3516754382814145</v>
      </c>
      <c r="U162" s="43">
        <v>2.15200309344505</v>
      </c>
      <c r="V162" s="43">
        <v>1.8689939878499899</v>
      </c>
      <c r="W162" s="44">
        <v>2.0708663307196451</v>
      </c>
    </row>
    <row r="163" spans="1:23" x14ac:dyDescent="0.25">
      <c r="A163" s="33" t="s">
        <v>32</v>
      </c>
      <c r="B163" s="33" t="s">
        <v>46</v>
      </c>
      <c r="C163" t="str">
        <f t="shared" ref="C163:K163" si="74">C52</f>
        <v>iP7G (isopentenyl adenine-7-glucoside)</v>
      </c>
      <c r="D163" s="34">
        <f t="shared" si="74"/>
        <v>0</v>
      </c>
      <c r="E163" s="34">
        <f t="shared" si="74"/>
        <v>0.7214645006260183</v>
      </c>
      <c r="F163" s="34">
        <f t="shared" si="74"/>
        <v>1.4136602246722019</v>
      </c>
      <c r="G163" s="34">
        <f t="shared" si="74"/>
        <v>1.136501999904862</v>
      </c>
      <c r="H163" s="34">
        <f t="shared" si="74"/>
        <v>-0.50986104548043776</v>
      </c>
      <c r="I163" s="34">
        <f t="shared" si="74"/>
        <v>1.0855180711860573</v>
      </c>
      <c r="J163" s="34">
        <f t="shared" si="74"/>
        <v>0.78675596087773714</v>
      </c>
      <c r="K163" s="34">
        <f t="shared" si="74"/>
        <v>2.6283550962345368</v>
      </c>
      <c r="L163" s="30"/>
      <c r="M163" s="40" t="s">
        <v>32</v>
      </c>
      <c r="N163" s="41" t="s">
        <v>63</v>
      </c>
      <c r="O163" s="42" t="s">
        <v>35</v>
      </c>
      <c r="P163" s="43">
        <v>0</v>
      </c>
      <c r="Q163" s="43">
        <v>0.15094189807473929</v>
      </c>
      <c r="R163" s="43">
        <v>1.2163179069267636</v>
      </c>
      <c r="S163" s="43">
        <v>0.64045761331285955</v>
      </c>
      <c r="T163" s="43">
        <v>1.274480932484902</v>
      </c>
      <c r="U163" s="43">
        <v>1.7004397181410922</v>
      </c>
      <c r="V163" s="43">
        <v>1.3596203849593127</v>
      </c>
      <c r="W163" s="44">
        <v>0.95693127810811374</v>
      </c>
    </row>
    <row r="164" spans="1:23" x14ac:dyDescent="0.25">
      <c r="A164" s="33" t="s">
        <v>32</v>
      </c>
      <c r="B164" s="33" t="s">
        <v>46</v>
      </c>
      <c r="C164" t="str">
        <f t="shared" ref="C164:K164" si="75">C57</f>
        <v>cZ7G (cis-zeatin-7-glucoside)</v>
      </c>
      <c r="D164" s="34">
        <f t="shared" si="75"/>
        <v>0</v>
      </c>
      <c r="E164" s="34">
        <f t="shared" si="75"/>
        <v>0.61143471208234723</v>
      </c>
      <c r="F164" s="34">
        <f t="shared" si="75"/>
        <v>0.65571527364304127</v>
      </c>
      <c r="G164" s="34">
        <f t="shared" si="75"/>
        <v>1.5482408855951533</v>
      </c>
      <c r="H164" s="34">
        <f t="shared" si="75"/>
        <v>1.4321110126377854</v>
      </c>
      <c r="I164" s="34">
        <f t="shared" si="75"/>
        <v>1.8492685637909987</v>
      </c>
      <c r="J164" s="34">
        <f t="shared" si="75"/>
        <v>1.8524428115861424</v>
      </c>
      <c r="K164" s="34">
        <f t="shared" si="75"/>
        <v>1.9710873080847611</v>
      </c>
      <c r="L164" s="30"/>
      <c r="M164" s="45" t="s">
        <v>33</v>
      </c>
      <c r="N164" s="46" t="s">
        <v>63</v>
      </c>
      <c r="O164" s="47" t="s">
        <v>35</v>
      </c>
      <c r="P164" s="48">
        <v>0</v>
      </c>
      <c r="Q164" s="48">
        <v>0.69828512600214609</v>
      </c>
      <c r="R164" s="48">
        <v>1.2748598412305834</v>
      </c>
      <c r="S164" s="48">
        <v>1.2234824818649888</v>
      </c>
      <c r="T164" s="48">
        <v>1.1054605075080199</v>
      </c>
      <c r="U164" s="48">
        <v>1.8765494283571882</v>
      </c>
      <c r="V164" s="48">
        <v>1.2685368433478617</v>
      </c>
      <c r="W164" s="49">
        <v>0.80699138544464655</v>
      </c>
    </row>
    <row r="165" spans="1:23" x14ac:dyDescent="0.25">
      <c r="A165" s="33" t="s">
        <v>32</v>
      </c>
      <c r="B165" s="33"/>
      <c r="C165" t="str">
        <f t="shared" ref="C165:K165" si="76">C62</f>
        <v>iPRMP (isopentenyl adenosine monophosphate)</v>
      </c>
      <c r="D165" s="34">
        <f t="shared" si="76"/>
        <v>0</v>
      </c>
      <c r="E165" s="34">
        <f t="shared" si="76"/>
        <v>-2.1102692789364299E-2</v>
      </c>
      <c r="F165" s="34">
        <f t="shared" si="76"/>
        <v>-0.44847504887932788</v>
      </c>
      <c r="G165" s="34">
        <f t="shared" si="76"/>
        <v>-0.10273145509501763</v>
      </c>
      <c r="H165" s="34">
        <f t="shared" si="76"/>
        <v>0.28887165611748949</v>
      </c>
      <c r="I165" s="34">
        <f t="shared" si="76"/>
        <v>1.1129814434357644E-2</v>
      </c>
      <c r="J165" s="34">
        <f t="shared" si="76"/>
        <v>-0.57383268628679862</v>
      </c>
      <c r="K165" s="34">
        <f t="shared" si="76"/>
        <v>-0.10573394325654116</v>
      </c>
      <c r="L165" s="30"/>
      <c r="M165" s="45" t="s">
        <v>32</v>
      </c>
      <c r="N165" s="46" t="s">
        <v>64</v>
      </c>
      <c r="O165" s="47" t="s">
        <v>39</v>
      </c>
      <c r="P165" s="48">
        <v>0</v>
      </c>
      <c r="Q165" s="48" t="e">
        <v>#NUM!</v>
      </c>
      <c r="R165" s="48" t="e">
        <v>#NUM!</v>
      </c>
      <c r="S165" s="48" t="e">
        <v>#NUM!</v>
      </c>
      <c r="T165" s="48">
        <v>-0.87446911791614124</v>
      </c>
      <c r="U165" s="48" t="e">
        <v>#NUM!</v>
      </c>
      <c r="V165" s="48">
        <v>-0.17563865263670603</v>
      </c>
      <c r="W165" s="49" t="e">
        <v>#NUM!</v>
      </c>
    </row>
    <row r="166" spans="1:23" x14ac:dyDescent="0.25">
      <c r="A166" s="33" t="s">
        <v>32</v>
      </c>
      <c r="B166" s="33" t="s">
        <v>50</v>
      </c>
      <c r="C166" t="str">
        <f t="shared" ref="C166:K166" si="77">C67</f>
        <v>ACC (1-aminocyclopropane-1-carboxylic acid)</v>
      </c>
      <c r="D166" s="34">
        <f t="shared" si="77"/>
        <v>0</v>
      </c>
      <c r="E166" s="34">
        <f t="shared" si="77"/>
        <v>0.42473800651524241</v>
      </c>
      <c r="F166" s="34">
        <f t="shared" si="77"/>
        <v>1.0127549768230066</v>
      </c>
      <c r="G166" s="34">
        <f t="shared" si="77"/>
        <v>1.4342324006899878</v>
      </c>
      <c r="H166" s="34">
        <f t="shared" si="77"/>
        <v>0.76054934250845452</v>
      </c>
      <c r="I166" s="34">
        <f t="shared" si="77"/>
        <v>1.5950998703048307</v>
      </c>
      <c r="J166" s="34">
        <f t="shared" si="77"/>
        <v>1.3629382494981808</v>
      </c>
      <c r="K166" s="34">
        <f t="shared" si="77"/>
        <v>1.4365862549091841</v>
      </c>
      <c r="L166" s="30"/>
      <c r="M166" s="50" t="s">
        <v>33</v>
      </c>
      <c r="N166" s="51" t="s">
        <v>64</v>
      </c>
      <c r="O166" s="52" t="s">
        <v>39</v>
      </c>
      <c r="P166" s="53">
        <v>0</v>
      </c>
      <c r="Q166" s="53">
        <v>-0.40184019689726697</v>
      </c>
      <c r="R166" s="53" t="e">
        <v>#NUM!</v>
      </c>
      <c r="S166" s="53">
        <v>-5.5282435501189685E-2</v>
      </c>
      <c r="T166" s="53">
        <v>1.9615258521853642</v>
      </c>
      <c r="U166" s="53">
        <v>2.9643082928566913</v>
      </c>
      <c r="V166" s="53">
        <v>1.6474674433271039</v>
      </c>
      <c r="W166" s="54">
        <v>-0.1890338243900169</v>
      </c>
    </row>
    <row r="167" spans="1:23" x14ac:dyDescent="0.25">
      <c r="D167" s="31"/>
      <c r="E167" s="31"/>
      <c r="F167" s="31"/>
      <c r="G167" s="31"/>
      <c r="H167" s="31"/>
      <c r="I167" s="31"/>
      <c r="J167" s="31"/>
      <c r="K167" s="31"/>
      <c r="L167" s="30"/>
    </row>
    <row r="168" spans="1:23" x14ac:dyDescent="0.25">
      <c r="D168" s="31"/>
      <c r="E168" s="31"/>
      <c r="F168" s="31"/>
      <c r="G168" s="31"/>
      <c r="H168" s="31"/>
      <c r="I168" s="31"/>
      <c r="J168" s="31"/>
      <c r="K168" s="31"/>
      <c r="L168" s="30"/>
    </row>
    <row r="169" spans="1:23" x14ac:dyDescent="0.25">
      <c r="D169" s="31"/>
      <c r="E169" s="31"/>
      <c r="F169" s="31"/>
      <c r="G169" s="31"/>
      <c r="H169" s="31"/>
      <c r="I169" s="31"/>
      <c r="J169" s="31"/>
      <c r="K169" s="31"/>
      <c r="L169" s="30"/>
    </row>
    <row r="170" spans="1:23" x14ac:dyDescent="0.25">
      <c r="D170" s="31"/>
      <c r="E170" s="31"/>
      <c r="F170" s="31"/>
      <c r="G170" s="31"/>
      <c r="H170" s="31"/>
      <c r="I170" s="31"/>
      <c r="J170" s="31"/>
      <c r="K170" s="31"/>
      <c r="L170" s="30"/>
    </row>
    <row r="171" spans="1:23" x14ac:dyDescent="0.25">
      <c r="D171" s="31"/>
      <c r="E171" s="31"/>
      <c r="F171" s="31"/>
      <c r="G171" s="31"/>
      <c r="H171" s="31"/>
      <c r="I171" s="31"/>
      <c r="J171" s="31"/>
      <c r="K171" s="31"/>
      <c r="L171" s="30"/>
    </row>
    <row r="172" spans="1:23" x14ac:dyDescent="0.25">
      <c r="D172" s="31"/>
      <c r="E172" s="31"/>
      <c r="F172" s="31"/>
      <c r="G172" s="31"/>
      <c r="H172" s="31"/>
      <c r="I172" s="31"/>
      <c r="J172" s="31"/>
      <c r="K172" s="31"/>
      <c r="L172" s="30"/>
    </row>
    <row r="173" spans="1:23" x14ac:dyDescent="0.25">
      <c r="D173" s="31"/>
      <c r="E173" s="31"/>
      <c r="F173" s="31"/>
      <c r="G173" s="31"/>
      <c r="H173" s="31"/>
      <c r="I173" s="31"/>
      <c r="J173" s="31"/>
      <c r="K173" s="31"/>
      <c r="L173" s="30"/>
    </row>
    <row r="174" spans="1:23" x14ac:dyDescent="0.25">
      <c r="D174" s="31"/>
      <c r="E174" s="31"/>
      <c r="F174" s="31"/>
      <c r="G174" s="31"/>
      <c r="H174" s="31"/>
      <c r="I174" s="31"/>
      <c r="J174" s="31"/>
      <c r="K174" s="31"/>
      <c r="L174" s="30"/>
    </row>
    <row r="175" spans="1:23" x14ac:dyDescent="0.25">
      <c r="D175" s="31"/>
      <c r="E175" s="31"/>
      <c r="F175" s="31"/>
      <c r="G175" s="31"/>
      <c r="H175" s="31"/>
      <c r="I175" s="31"/>
      <c r="J175" s="31"/>
      <c r="K175" s="31"/>
      <c r="L175" s="30"/>
    </row>
    <row r="176" spans="1:23" x14ac:dyDescent="0.25">
      <c r="D176" s="31"/>
      <c r="E176" s="31"/>
      <c r="F176" s="31"/>
      <c r="G176" s="31"/>
      <c r="H176" s="31"/>
      <c r="I176" s="31"/>
      <c r="J176" s="31"/>
      <c r="K176" s="31"/>
      <c r="L176" s="30"/>
    </row>
    <row r="177" spans="4:12" x14ac:dyDescent="0.25">
      <c r="D177" s="31"/>
      <c r="E177" s="31"/>
      <c r="F177" s="31"/>
      <c r="G177" s="31"/>
      <c r="H177" s="31"/>
      <c r="I177" s="31"/>
      <c r="J177" s="31"/>
      <c r="K177" s="31"/>
      <c r="L177" s="30"/>
    </row>
    <row r="178" spans="4:12" x14ac:dyDescent="0.25">
      <c r="D178" s="31"/>
      <c r="E178" s="31"/>
      <c r="F178" s="31"/>
      <c r="G178" s="31"/>
      <c r="H178" s="31"/>
      <c r="I178" s="31"/>
      <c r="J178" s="31"/>
      <c r="K178" s="31"/>
      <c r="L178" s="30"/>
    </row>
    <row r="179" spans="4:12" x14ac:dyDescent="0.25">
      <c r="D179" s="31"/>
      <c r="E179" s="31"/>
      <c r="F179" s="31"/>
      <c r="G179" s="31"/>
      <c r="H179" s="31"/>
      <c r="I179" s="31"/>
      <c r="J179" s="31"/>
      <c r="K179" s="31"/>
      <c r="L179" s="30"/>
    </row>
    <row r="180" spans="4:12" x14ac:dyDescent="0.25">
      <c r="D180" s="31"/>
      <c r="E180" s="31"/>
      <c r="F180" s="31"/>
      <c r="G180" s="31"/>
      <c r="H180" s="31"/>
      <c r="I180" s="31"/>
      <c r="J180" s="31"/>
      <c r="K180" s="31"/>
      <c r="L180" s="30"/>
    </row>
    <row r="181" spans="4:12" x14ac:dyDescent="0.25">
      <c r="D181" s="31"/>
      <c r="E181" s="31"/>
      <c r="F181" s="31"/>
      <c r="G181" s="31"/>
      <c r="H181" s="31"/>
      <c r="I181" s="31"/>
      <c r="J181" s="31"/>
      <c r="K181" s="31"/>
      <c r="L181" s="30"/>
    </row>
    <row r="182" spans="4:12" x14ac:dyDescent="0.25">
      <c r="D182" s="31"/>
      <c r="E182" s="31"/>
      <c r="F182" s="31"/>
      <c r="G182" s="31"/>
      <c r="H182" s="31"/>
      <c r="I182" s="31"/>
      <c r="J182" s="31"/>
      <c r="K182" s="31"/>
      <c r="L182" s="30"/>
    </row>
    <row r="183" spans="4:12" x14ac:dyDescent="0.25">
      <c r="D183" s="31"/>
      <c r="E183" s="31"/>
      <c r="F183" s="31"/>
      <c r="G183" s="31"/>
      <c r="H183" s="31"/>
      <c r="I183" s="31"/>
      <c r="J183" s="31"/>
      <c r="K183" s="31"/>
      <c r="L183" s="30"/>
    </row>
    <row r="184" spans="4:12" x14ac:dyDescent="0.25">
      <c r="D184" s="31"/>
      <c r="E184" s="31"/>
      <c r="F184" s="31"/>
      <c r="G184" s="31"/>
      <c r="H184" s="31"/>
      <c r="I184" s="31"/>
      <c r="J184" s="31"/>
      <c r="K184" s="31"/>
      <c r="L184" s="30"/>
    </row>
    <row r="185" spans="4:12" x14ac:dyDescent="0.25">
      <c r="D185" s="31"/>
      <c r="E185" s="31"/>
      <c r="F185" s="31"/>
      <c r="G185" s="31"/>
      <c r="H185" s="31"/>
      <c r="I185" s="31"/>
      <c r="J185" s="31"/>
      <c r="K185" s="31"/>
      <c r="L185" s="30"/>
    </row>
    <row r="186" spans="4:12" x14ac:dyDescent="0.25">
      <c r="D186" s="31"/>
      <c r="E186" s="31"/>
      <c r="F186" s="31"/>
      <c r="G186" s="31"/>
      <c r="H186" s="31"/>
      <c r="I186" s="31"/>
      <c r="J186" s="31"/>
      <c r="K186" s="31"/>
      <c r="L186" s="30"/>
    </row>
    <row r="187" spans="4:12" x14ac:dyDescent="0.25">
      <c r="D187" s="31"/>
      <c r="E187" s="31"/>
      <c r="F187" s="31"/>
      <c r="G187" s="31"/>
      <c r="H187" s="31"/>
      <c r="I187" s="31"/>
      <c r="J187" s="31"/>
      <c r="K187" s="31"/>
      <c r="L187" s="30"/>
    </row>
    <row r="188" spans="4:12" x14ac:dyDescent="0.25">
      <c r="D188" s="31"/>
      <c r="E188" s="31"/>
      <c r="F188" s="31"/>
      <c r="G188" s="31"/>
      <c r="H188" s="31"/>
      <c r="I188" s="31"/>
      <c r="J188" s="31"/>
      <c r="K188" s="31"/>
      <c r="L188" s="30"/>
    </row>
    <row r="189" spans="4:12" x14ac:dyDescent="0.25">
      <c r="D189" s="31"/>
      <c r="E189" s="31"/>
      <c r="F189" s="31"/>
      <c r="G189" s="31"/>
      <c r="H189" s="31"/>
      <c r="I189" s="31"/>
      <c r="J189" s="31"/>
      <c r="K189" s="31"/>
      <c r="L189" s="30"/>
    </row>
    <row r="190" spans="4:12" x14ac:dyDescent="0.25">
      <c r="D190" s="31"/>
      <c r="E190" s="31"/>
      <c r="F190" s="31"/>
      <c r="G190" s="31"/>
      <c r="H190" s="31"/>
      <c r="I190" s="31"/>
      <c r="J190" s="31"/>
      <c r="K190" s="31"/>
      <c r="L190" s="30"/>
    </row>
    <row r="191" spans="4:12" x14ac:dyDescent="0.25">
      <c r="D191" s="31"/>
      <c r="E191" s="31"/>
      <c r="F191" s="31"/>
      <c r="G191" s="31"/>
      <c r="H191" s="31"/>
      <c r="I191" s="31"/>
      <c r="J191" s="31"/>
      <c r="K191" s="31"/>
      <c r="L191" s="30"/>
    </row>
    <row r="192" spans="4:12" x14ac:dyDescent="0.25">
      <c r="D192" s="31"/>
      <c r="E192" s="31"/>
      <c r="F192" s="31"/>
      <c r="G192" s="31"/>
      <c r="H192" s="31"/>
      <c r="I192" s="31"/>
      <c r="J192" s="31"/>
      <c r="K192" s="31"/>
      <c r="L192" s="30"/>
    </row>
    <row r="193" spans="4:12" x14ac:dyDescent="0.25">
      <c r="D193" s="31"/>
      <c r="E193" s="31"/>
      <c r="F193" s="31"/>
      <c r="G193" s="31"/>
      <c r="H193" s="31"/>
      <c r="I193" s="31"/>
      <c r="J193" s="31"/>
      <c r="K193" s="31"/>
      <c r="L193" s="30"/>
    </row>
    <row r="194" spans="4:12" x14ac:dyDescent="0.25">
      <c r="D194" s="31"/>
      <c r="E194" s="31"/>
      <c r="F194" s="31"/>
      <c r="G194" s="31"/>
      <c r="H194" s="31"/>
      <c r="I194" s="31"/>
      <c r="J194" s="31"/>
      <c r="K194" s="31"/>
      <c r="L194" s="30"/>
    </row>
    <row r="195" spans="4:12" x14ac:dyDescent="0.25">
      <c r="D195" s="31"/>
      <c r="E195" s="31"/>
      <c r="F195" s="31"/>
      <c r="G195" s="31"/>
      <c r="H195" s="31"/>
      <c r="I195" s="31"/>
      <c r="J195" s="31"/>
      <c r="K195" s="31"/>
      <c r="L195" s="30"/>
    </row>
    <row r="196" spans="4:12" x14ac:dyDescent="0.25">
      <c r="D196" s="31"/>
      <c r="E196" s="31"/>
      <c r="F196" s="31"/>
      <c r="G196" s="31"/>
      <c r="H196" s="31"/>
      <c r="I196" s="31"/>
      <c r="J196" s="31"/>
      <c r="K196" s="31"/>
      <c r="L196" s="30"/>
    </row>
    <row r="197" spans="4:12" x14ac:dyDescent="0.25">
      <c r="D197" s="31"/>
      <c r="E197" s="31"/>
      <c r="F197" s="31"/>
      <c r="G197" s="31"/>
      <c r="H197" s="31"/>
      <c r="I197" s="31"/>
      <c r="J197" s="31"/>
      <c r="K197" s="31"/>
      <c r="L197" s="30"/>
    </row>
    <row r="198" spans="4:12" x14ac:dyDescent="0.25">
      <c r="D198" s="31"/>
      <c r="E198" s="31"/>
      <c r="F198" s="31"/>
      <c r="G198" s="31"/>
      <c r="H198" s="31"/>
      <c r="I198" s="31"/>
      <c r="J198" s="31"/>
      <c r="K198" s="31"/>
      <c r="L198" s="30"/>
    </row>
    <row r="199" spans="4:12" x14ac:dyDescent="0.25">
      <c r="D199" s="31"/>
      <c r="E199" s="31"/>
      <c r="F199" s="31"/>
      <c r="G199" s="31"/>
      <c r="H199" s="31"/>
      <c r="I199" s="31"/>
      <c r="J199" s="31"/>
      <c r="K199" s="31"/>
      <c r="L199" s="30"/>
    </row>
    <row r="200" spans="4:12" x14ac:dyDescent="0.25">
      <c r="D200" s="31"/>
      <c r="E200" s="31"/>
      <c r="F200" s="31"/>
      <c r="G200" s="31"/>
      <c r="H200" s="31"/>
      <c r="I200" s="31"/>
      <c r="J200" s="31"/>
      <c r="K200" s="31"/>
      <c r="L200" s="30"/>
    </row>
    <row r="201" spans="4:12" x14ac:dyDescent="0.25">
      <c r="D201" s="31"/>
      <c r="E201" s="31"/>
      <c r="F201" s="31"/>
      <c r="G201" s="31"/>
      <c r="H201" s="31"/>
      <c r="I201" s="31"/>
      <c r="J201" s="31"/>
      <c r="K201" s="31"/>
      <c r="L201" s="30"/>
    </row>
    <row r="202" spans="4:12" x14ac:dyDescent="0.25">
      <c r="D202" s="31"/>
      <c r="E202" s="31"/>
      <c r="F202" s="31"/>
      <c r="G202" s="31"/>
      <c r="H202" s="31"/>
      <c r="I202" s="31"/>
      <c r="J202" s="31"/>
      <c r="K202" s="31"/>
      <c r="L202" s="30"/>
    </row>
    <row r="203" spans="4:12" x14ac:dyDescent="0.25">
      <c r="D203" s="31"/>
      <c r="E203" s="31"/>
      <c r="F203" s="31"/>
      <c r="G203" s="31"/>
      <c r="H203" s="31"/>
      <c r="I203" s="31"/>
      <c r="J203" s="31"/>
      <c r="K203" s="31"/>
      <c r="L203" s="30"/>
    </row>
    <row r="204" spans="4:12" x14ac:dyDescent="0.25">
      <c r="D204" s="31"/>
      <c r="E204" s="31"/>
      <c r="F204" s="31"/>
      <c r="G204" s="31"/>
      <c r="H204" s="31"/>
      <c r="I204" s="31"/>
      <c r="J204" s="31"/>
      <c r="K204" s="31"/>
      <c r="L204" s="30"/>
    </row>
    <row r="205" spans="4:12" x14ac:dyDescent="0.25">
      <c r="D205" s="31"/>
      <c r="E205" s="31"/>
      <c r="F205" s="31"/>
      <c r="G205" s="31"/>
      <c r="H205" s="31"/>
      <c r="I205" s="31"/>
      <c r="J205" s="31"/>
      <c r="K205" s="31"/>
      <c r="L205" s="30"/>
    </row>
    <row r="206" spans="4:12" x14ac:dyDescent="0.25">
      <c r="D206" s="31"/>
      <c r="E206" s="31"/>
      <c r="F206" s="31"/>
      <c r="G206" s="31"/>
      <c r="H206" s="31"/>
      <c r="I206" s="31"/>
      <c r="J206" s="31"/>
      <c r="K206" s="31"/>
      <c r="L206" s="30"/>
    </row>
    <row r="207" spans="4:12" x14ac:dyDescent="0.25">
      <c r="D207" s="31"/>
      <c r="E207" s="31"/>
      <c r="F207" s="31"/>
      <c r="G207" s="31"/>
      <c r="H207" s="31"/>
      <c r="I207" s="31"/>
      <c r="J207" s="31"/>
      <c r="K207" s="31"/>
      <c r="L207" s="30"/>
    </row>
    <row r="208" spans="4:12" x14ac:dyDescent="0.25">
      <c r="D208" s="31"/>
      <c r="E208" s="31"/>
      <c r="F208" s="31"/>
      <c r="G208" s="31"/>
      <c r="H208" s="31"/>
      <c r="I208" s="31"/>
      <c r="J208" s="31"/>
      <c r="K208" s="31"/>
      <c r="L208" s="30"/>
    </row>
    <row r="209" spans="4:12" x14ac:dyDescent="0.25">
      <c r="D209" s="31"/>
      <c r="E209" s="31"/>
      <c r="F209" s="31"/>
      <c r="G209" s="31"/>
      <c r="H209" s="31"/>
      <c r="I209" s="31"/>
      <c r="J209" s="31"/>
      <c r="K209" s="31"/>
      <c r="L209" s="30"/>
    </row>
    <row r="210" spans="4:12" x14ac:dyDescent="0.25">
      <c r="D210" s="31"/>
      <c r="E210" s="31"/>
      <c r="F210" s="31"/>
      <c r="G210" s="31"/>
      <c r="H210" s="31"/>
      <c r="I210" s="31"/>
      <c r="J210" s="31"/>
      <c r="K210" s="31"/>
      <c r="L210" s="30"/>
    </row>
    <row r="211" spans="4:12" x14ac:dyDescent="0.25">
      <c r="D211" s="31"/>
      <c r="E211" s="31"/>
      <c r="F211" s="31"/>
      <c r="G211" s="31"/>
      <c r="H211" s="31"/>
      <c r="I211" s="31"/>
      <c r="J211" s="31"/>
      <c r="K211" s="31"/>
      <c r="L211" s="30"/>
    </row>
    <row r="212" spans="4:12" x14ac:dyDescent="0.25">
      <c r="D212" s="31"/>
      <c r="E212" s="31"/>
      <c r="F212" s="31"/>
      <c r="G212" s="31"/>
      <c r="H212" s="31"/>
      <c r="I212" s="31"/>
      <c r="J212" s="31"/>
      <c r="K212" s="31"/>
      <c r="L212" s="30"/>
    </row>
    <row r="213" spans="4:12" x14ac:dyDescent="0.25">
      <c r="D213" s="31"/>
      <c r="E213" s="31"/>
      <c r="F213" s="31"/>
      <c r="G213" s="31"/>
      <c r="H213" s="31"/>
      <c r="I213" s="31"/>
      <c r="J213" s="31"/>
      <c r="K213" s="31"/>
      <c r="L213" s="30"/>
    </row>
    <row r="214" spans="4:12" x14ac:dyDescent="0.25">
      <c r="D214" s="31"/>
      <c r="E214" s="31"/>
      <c r="F214" s="31"/>
      <c r="G214" s="31"/>
      <c r="H214" s="31"/>
      <c r="I214" s="31"/>
      <c r="J214" s="31"/>
      <c r="K214" s="31"/>
      <c r="L214" s="30"/>
    </row>
    <row r="215" spans="4:12" x14ac:dyDescent="0.25">
      <c r="D215" s="31"/>
      <c r="E215" s="31"/>
      <c r="F215" s="31"/>
      <c r="G215" s="31"/>
      <c r="H215" s="31"/>
      <c r="I215" s="31"/>
      <c r="J215" s="31"/>
      <c r="K215" s="31"/>
      <c r="L215" s="30"/>
    </row>
    <row r="216" spans="4:12" x14ac:dyDescent="0.25">
      <c r="D216" s="31"/>
      <c r="E216" s="31"/>
      <c r="F216" s="31"/>
      <c r="G216" s="31"/>
      <c r="H216" s="31"/>
      <c r="I216" s="31"/>
      <c r="J216" s="31"/>
      <c r="K216" s="31"/>
      <c r="L216" s="30"/>
    </row>
    <row r="217" spans="4:12" x14ac:dyDescent="0.25">
      <c r="D217" s="31"/>
      <c r="E217" s="31"/>
      <c r="F217" s="31"/>
      <c r="G217" s="31"/>
      <c r="H217" s="31"/>
      <c r="I217" s="31"/>
      <c r="J217" s="31"/>
      <c r="K217" s="31"/>
      <c r="L217" s="30"/>
    </row>
    <row r="218" spans="4:12" x14ac:dyDescent="0.25">
      <c r="D218" s="31"/>
      <c r="E218" s="31"/>
      <c r="F218" s="31"/>
      <c r="G218" s="31"/>
      <c r="H218" s="31"/>
      <c r="I218" s="31"/>
      <c r="J218" s="31"/>
      <c r="K218" s="31"/>
      <c r="L218" s="30"/>
    </row>
    <row r="219" spans="4:12" x14ac:dyDescent="0.25">
      <c r="D219" s="31"/>
      <c r="E219" s="31"/>
      <c r="F219" s="31"/>
      <c r="G219" s="31"/>
      <c r="H219" s="31"/>
      <c r="I219" s="31"/>
      <c r="J219" s="31"/>
      <c r="K219" s="31"/>
      <c r="L219" s="30"/>
    </row>
    <row r="220" spans="4:12" x14ac:dyDescent="0.25">
      <c r="D220" s="31"/>
      <c r="E220" s="31"/>
      <c r="F220" s="31"/>
      <c r="G220" s="31"/>
      <c r="H220" s="31"/>
      <c r="I220" s="31"/>
      <c r="J220" s="31"/>
      <c r="K220" s="31"/>
      <c r="L220" s="30"/>
    </row>
    <row r="221" spans="4:12" x14ac:dyDescent="0.25">
      <c r="D221" s="31"/>
      <c r="E221" s="31"/>
      <c r="F221" s="31"/>
      <c r="G221" s="31"/>
      <c r="H221" s="31"/>
      <c r="I221" s="31"/>
      <c r="J221" s="31"/>
      <c r="K221" s="31"/>
      <c r="L221" s="30"/>
    </row>
    <row r="222" spans="4:12" x14ac:dyDescent="0.25">
      <c r="D222" s="31"/>
      <c r="E222" s="31"/>
      <c r="F222" s="31"/>
      <c r="G222" s="31"/>
      <c r="H222" s="31"/>
      <c r="I222" s="31"/>
      <c r="J222" s="31"/>
      <c r="K222" s="31"/>
      <c r="L222" s="30"/>
    </row>
    <row r="223" spans="4:12" x14ac:dyDescent="0.25">
      <c r="D223" s="31"/>
      <c r="E223" s="31"/>
      <c r="F223" s="31"/>
      <c r="G223" s="31"/>
      <c r="H223" s="31"/>
      <c r="I223" s="31"/>
      <c r="J223" s="31"/>
      <c r="K223" s="31"/>
      <c r="L223" s="30"/>
    </row>
    <row r="224" spans="4:12" x14ac:dyDescent="0.25">
      <c r="D224" s="31"/>
      <c r="E224" s="31"/>
      <c r="F224" s="31"/>
      <c r="G224" s="31"/>
      <c r="H224" s="31"/>
      <c r="I224" s="31"/>
      <c r="J224" s="31"/>
      <c r="K224" s="31"/>
      <c r="L224" s="30"/>
    </row>
    <row r="225" spans="4:12" x14ac:dyDescent="0.25">
      <c r="D225" s="31"/>
      <c r="E225" s="31"/>
      <c r="F225" s="31"/>
      <c r="G225" s="31"/>
      <c r="H225" s="31"/>
      <c r="I225" s="31"/>
      <c r="J225" s="31"/>
      <c r="K225" s="31"/>
      <c r="L225" s="30"/>
    </row>
    <row r="226" spans="4:12" x14ac:dyDescent="0.25">
      <c r="D226" s="31"/>
      <c r="E226" s="31"/>
      <c r="F226" s="31"/>
      <c r="G226" s="31"/>
      <c r="H226" s="31"/>
      <c r="I226" s="31"/>
      <c r="J226" s="31"/>
      <c r="K226" s="31"/>
      <c r="L226" s="30"/>
    </row>
    <row r="227" spans="4:12" x14ac:dyDescent="0.25">
      <c r="D227" s="31"/>
      <c r="E227" s="31"/>
      <c r="F227" s="31"/>
      <c r="G227" s="31"/>
      <c r="H227" s="31"/>
      <c r="I227" s="31"/>
      <c r="J227" s="31"/>
      <c r="K227" s="31"/>
      <c r="L227" s="30"/>
    </row>
    <row r="228" spans="4:12" x14ac:dyDescent="0.25">
      <c r="D228" s="31"/>
      <c r="E228" s="31"/>
      <c r="F228" s="31"/>
      <c r="G228" s="31"/>
      <c r="H228" s="31"/>
      <c r="I228" s="31"/>
      <c r="J228" s="31"/>
      <c r="K228" s="31"/>
      <c r="L228" s="30"/>
    </row>
    <row r="229" spans="4:12" x14ac:dyDescent="0.25">
      <c r="D229" s="31"/>
      <c r="E229" s="31"/>
      <c r="F229" s="31"/>
      <c r="G229" s="31"/>
      <c r="H229" s="31"/>
      <c r="I229" s="31"/>
      <c r="J229" s="31"/>
      <c r="K229" s="31"/>
      <c r="L229" s="30"/>
    </row>
    <row r="230" spans="4:12" x14ac:dyDescent="0.25">
      <c r="D230" s="31"/>
      <c r="E230" s="31"/>
      <c r="F230" s="31"/>
      <c r="G230" s="31"/>
      <c r="H230" s="31"/>
      <c r="I230" s="31"/>
      <c r="J230" s="31"/>
      <c r="K230" s="31"/>
      <c r="L230" s="30"/>
    </row>
    <row r="231" spans="4:12" x14ac:dyDescent="0.25">
      <c r="D231" s="31"/>
      <c r="E231" s="31"/>
      <c r="F231" s="31"/>
      <c r="G231" s="31"/>
      <c r="H231" s="31"/>
      <c r="I231" s="31"/>
      <c r="J231" s="31"/>
      <c r="K231" s="31"/>
      <c r="L231" s="30"/>
    </row>
    <row r="232" spans="4:12" x14ac:dyDescent="0.25">
      <c r="D232" s="55"/>
      <c r="E232" s="55"/>
      <c r="F232" s="55"/>
      <c r="G232" s="55"/>
      <c r="H232" s="55"/>
      <c r="I232" s="55"/>
      <c r="J232" s="55"/>
      <c r="K232" s="55"/>
      <c r="L232" s="56"/>
    </row>
    <row r="233" spans="4:12" x14ac:dyDescent="0.25">
      <c r="D233" s="55"/>
      <c r="E233" s="55"/>
      <c r="F233" s="55"/>
      <c r="G233" s="55"/>
      <c r="H233" s="55"/>
      <c r="I233" s="55"/>
      <c r="J233" s="55"/>
      <c r="K233" s="55"/>
      <c r="L233" s="56"/>
    </row>
    <row r="234" spans="4:12" x14ac:dyDescent="0.25">
      <c r="D234" s="55"/>
      <c r="E234" s="55"/>
      <c r="F234" s="55"/>
      <c r="G234" s="55"/>
      <c r="H234" s="55"/>
      <c r="I234" s="55"/>
      <c r="J234" s="55"/>
      <c r="K234" s="55"/>
      <c r="L234" s="56"/>
    </row>
    <row r="235" spans="4:12" x14ac:dyDescent="0.25">
      <c r="D235" s="55"/>
      <c r="E235" s="55"/>
      <c r="F235" s="55"/>
      <c r="G235" s="55"/>
      <c r="H235" s="55"/>
      <c r="I235" s="55"/>
      <c r="J235" s="55"/>
      <c r="K235" s="55"/>
      <c r="L235" s="56"/>
    </row>
    <row r="236" spans="4:12" x14ac:dyDescent="0.25">
      <c r="D236" s="55"/>
      <c r="E236" s="55"/>
      <c r="F236" s="55"/>
      <c r="G236" s="55"/>
      <c r="H236" s="55"/>
      <c r="I236" s="55"/>
      <c r="J236" s="55"/>
      <c r="K236" s="55"/>
      <c r="L236" s="56"/>
    </row>
    <row r="237" spans="4:12" x14ac:dyDescent="0.25">
      <c r="D237" s="55"/>
      <c r="E237" s="55"/>
      <c r="F237" s="55"/>
      <c r="G237" s="55"/>
      <c r="H237" s="55"/>
      <c r="I237" s="55"/>
      <c r="J237" s="55"/>
      <c r="K237" s="55"/>
      <c r="L237" s="56"/>
    </row>
    <row r="238" spans="4:12" x14ac:dyDescent="0.25">
      <c r="D238" s="55"/>
      <c r="E238" s="55"/>
      <c r="F238" s="55"/>
      <c r="G238" s="55"/>
      <c r="H238" s="55"/>
      <c r="I238" s="55"/>
      <c r="J238" s="55"/>
      <c r="K238" s="55"/>
      <c r="L238" s="56"/>
    </row>
    <row r="239" spans="4:12" x14ac:dyDescent="0.25">
      <c r="D239" s="55"/>
      <c r="E239" s="55"/>
      <c r="F239" s="55"/>
      <c r="G239" s="55"/>
      <c r="H239" s="55"/>
      <c r="I239" s="55"/>
      <c r="J239" s="55"/>
      <c r="K239" s="55"/>
      <c r="L239" s="56"/>
    </row>
    <row r="240" spans="4:12" x14ac:dyDescent="0.25">
      <c r="D240" s="55"/>
      <c r="E240" s="55"/>
      <c r="F240" s="55"/>
      <c r="G240" s="55"/>
      <c r="H240" s="55"/>
      <c r="I240" s="55"/>
      <c r="J240" s="55"/>
      <c r="K240" s="55"/>
      <c r="L240" s="56"/>
    </row>
    <row r="241" spans="4:12" x14ac:dyDescent="0.25">
      <c r="D241" s="55"/>
      <c r="E241" s="55"/>
      <c r="F241" s="55"/>
      <c r="G241" s="55"/>
      <c r="H241" s="55"/>
      <c r="I241" s="55"/>
      <c r="J241" s="55"/>
      <c r="K241" s="55"/>
      <c r="L241" s="56"/>
    </row>
    <row r="242" spans="4:12" x14ac:dyDescent="0.25">
      <c r="D242" s="55"/>
      <c r="E242" s="55"/>
      <c r="F242" s="55"/>
      <c r="G242" s="55"/>
      <c r="H242" s="55"/>
      <c r="I242" s="55"/>
      <c r="J242" s="55"/>
      <c r="K242" s="55"/>
      <c r="L242" s="56"/>
    </row>
    <row r="243" spans="4:12" x14ac:dyDescent="0.25">
      <c r="D243" s="55"/>
      <c r="E243" s="55"/>
      <c r="F243" s="55"/>
      <c r="G243" s="55"/>
      <c r="H243" s="55"/>
      <c r="I243" s="55"/>
      <c r="J243" s="55"/>
      <c r="K243" s="55"/>
      <c r="L243" s="56"/>
    </row>
    <row r="244" spans="4:12" x14ac:dyDescent="0.25">
      <c r="D244" s="55"/>
      <c r="E244" s="55"/>
      <c r="F244" s="55"/>
      <c r="G244" s="55"/>
      <c r="H244" s="55"/>
      <c r="I244" s="55"/>
      <c r="J244" s="55"/>
      <c r="K244" s="55"/>
      <c r="L244" s="56"/>
    </row>
    <row r="245" spans="4:12" x14ac:dyDescent="0.25">
      <c r="D245" s="55"/>
      <c r="E245" s="55"/>
      <c r="F245" s="55"/>
      <c r="G245" s="55"/>
      <c r="H245" s="55"/>
      <c r="I245" s="55"/>
      <c r="J245" s="55"/>
      <c r="K245" s="55"/>
      <c r="L245" s="56"/>
    </row>
    <row r="246" spans="4:12" x14ac:dyDescent="0.25">
      <c r="D246" s="55"/>
      <c r="E246" s="55"/>
      <c r="F246" s="55"/>
      <c r="G246" s="55"/>
      <c r="H246" s="55"/>
      <c r="I246" s="55"/>
      <c r="J246" s="55"/>
      <c r="K246" s="55"/>
      <c r="L246" s="56"/>
    </row>
    <row r="247" spans="4:12" x14ac:dyDescent="0.25">
      <c r="D247" s="55"/>
      <c r="E247" s="55"/>
      <c r="F247" s="55"/>
      <c r="G247" s="55"/>
      <c r="H247" s="55"/>
      <c r="I247" s="55"/>
      <c r="J247" s="55"/>
      <c r="K247" s="55"/>
      <c r="L247" s="56"/>
    </row>
    <row r="248" spans="4:12" x14ac:dyDescent="0.25">
      <c r="D248" s="55"/>
      <c r="E248" s="55"/>
      <c r="F248" s="55"/>
      <c r="G248" s="55"/>
      <c r="H248" s="55"/>
      <c r="I248" s="55"/>
      <c r="J248" s="55"/>
      <c r="K248" s="55"/>
      <c r="L248" s="56"/>
    </row>
    <row r="249" spans="4:12" x14ac:dyDescent="0.25">
      <c r="D249" s="55"/>
      <c r="E249" s="55"/>
      <c r="F249" s="55"/>
      <c r="G249" s="55"/>
      <c r="H249" s="55"/>
      <c r="I249" s="55"/>
      <c r="J249" s="55"/>
      <c r="K249" s="55"/>
      <c r="L249" s="56"/>
    </row>
    <row r="250" spans="4:12" x14ac:dyDescent="0.25">
      <c r="D250" s="55"/>
      <c r="E250" s="55"/>
      <c r="F250" s="55"/>
      <c r="G250" s="55"/>
      <c r="H250" s="55"/>
      <c r="I250" s="55"/>
      <c r="J250" s="55"/>
      <c r="K250" s="55"/>
      <c r="L250" s="56"/>
    </row>
    <row r="251" spans="4:12" x14ac:dyDescent="0.25">
      <c r="D251" s="55"/>
      <c r="E251" s="55"/>
      <c r="F251" s="55"/>
      <c r="G251" s="55"/>
      <c r="H251" s="55"/>
      <c r="I251" s="55"/>
      <c r="J251" s="55"/>
      <c r="K251" s="55"/>
      <c r="L251" s="56"/>
    </row>
    <row r="252" spans="4:12" x14ac:dyDescent="0.25">
      <c r="D252" s="55"/>
      <c r="E252" s="55"/>
      <c r="F252" s="55"/>
      <c r="G252" s="55"/>
      <c r="H252" s="55"/>
      <c r="I252" s="55"/>
      <c r="J252" s="55"/>
      <c r="K252" s="55"/>
      <c r="L252" s="56"/>
    </row>
    <row r="253" spans="4:12" x14ac:dyDescent="0.25">
      <c r="D253" s="55"/>
      <c r="E253" s="55"/>
      <c r="F253" s="55"/>
      <c r="G253" s="55"/>
      <c r="H253" s="55"/>
      <c r="I253" s="55"/>
      <c r="J253" s="55"/>
      <c r="K253" s="55"/>
      <c r="L253" s="56"/>
    </row>
    <row r="254" spans="4:12" x14ac:dyDescent="0.25">
      <c r="D254" s="55"/>
      <c r="E254" s="55"/>
      <c r="F254" s="55"/>
      <c r="G254" s="55"/>
      <c r="H254" s="55"/>
      <c r="I254" s="55"/>
      <c r="J254" s="55"/>
      <c r="K254" s="55"/>
      <c r="L254" s="56"/>
    </row>
    <row r="255" spans="4:12" x14ac:dyDescent="0.25">
      <c r="D255" s="55"/>
      <c r="E255" s="55"/>
      <c r="F255" s="55"/>
      <c r="G255" s="55"/>
      <c r="H255" s="55"/>
      <c r="I255" s="55"/>
      <c r="J255" s="55"/>
      <c r="K255" s="55"/>
      <c r="L255" s="56"/>
    </row>
    <row r="256" spans="4:12" x14ac:dyDescent="0.25">
      <c r="D256" s="55"/>
      <c r="E256" s="55"/>
      <c r="F256" s="55"/>
      <c r="G256" s="55"/>
      <c r="H256" s="55"/>
      <c r="I256" s="55"/>
      <c r="J256" s="55"/>
      <c r="K256" s="55"/>
      <c r="L256" s="56"/>
    </row>
    <row r="257" spans="4:12" x14ac:dyDescent="0.25">
      <c r="D257" s="55"/>
      <c r="E257" s="55"/>
      <c r="F257" s="55"/>
      <c r="G257" s="55"/>
      <c r="H257" s="55"/>
      <c r="I257" s="55"/>
      <c r="J257" s="55"/>
      <c r="K257" s="55"/>
      <c r="L257" s="56"/>
    </row>
    <row r="258" spans="4:12" x14ac:dyDescent="0.25">
      <c r="D258" s="16"/>
      <c r="E258" s="16"/>
      <c r="F258" s="16"/>
      <c r="G258" s="16"/>
      <c r="H258" s="16"/>
      <c r="I258" s="16"/>
      <c r="J258" s="16"/>
      <c r="K258" s="16"/>
    </row>
    <row r="259" spans="4:12" x14ac:dyDescent="0.25">
      <c r="D259" s="16"/>
      <c r="E259" s="16"/>
      <c r="F259" s="16"/>
      <c r="G259" s="16"/>
      <c r="H259" s="16"/>
      <c r="I259" s="16"/>
      <c r="J259" s="16"/>
      <c r="K259" s="16"/>
    </row>
    <row r="260" spans="4:12" x14ac:dyDescent="0.25">
      <c r="D260" s="16"/>
      <c r="E260" s="16"/>
      <c r="F260" s="16"/>
      <c r="G260" s="16"/>
      <c r="H260" s="16"/>
      <c r="I260" s="16"/>
      <c r="J260" s="16"/>
      <c r="K260" s="16"/>
    </row>
    <row r="261" spans="4:12" x14ac:dyDescent="0.25">
      <c r="D261" s="16"/>
      <c r="E261" s="16"/>
      <c r="F261" s="16"/>
      <c r="G261" s="16"/>
      <c r="H261" s="16"/>
      <c r="I261" s="16"/>
      <c r="J261" s="16"/>
      <c r="K261" s="16"/>
    </row>
    <row r="262" spans="4:12" x14ac:dyDescent="0.25">
      <c r="D262" s="16"/>
      <c r="E262" s="16"/>
      <c r="F262" s="16"/>
      <c r="G262" s="16"/>
      <c r="H262" s="16"/>
      <c r="I262" s="16"/>
      <c r="J262" s="16"/>
      <c r="K262" s="16"/>
    </row>
    <row r="263" spans="4:12" x14ac:dyDescent="0.25">
      <c r="D263" s="16"/>
      <c r="E263" s="16"/>
      <c r="F263" s="16"/>
      <c r="G263" s="16"/>
      <c r="H263" s="16"/>
      <c r="I263" s="16"/>
      <c r="J263" s="16"/>
      <c r="K263" s="16"/>
    </row>
    <row r="264" spans="4:12" x14ac:dyDescent="0.25">
      <c r="D264" s="16"/>
      <c r="E264" s="16"/>
      <c r="F264" s="16"/>
      <c r="G264" s="16"/>
      <c r="H264" s="16"/>
      <c r="I264" s="16"/>
      <c r="J264" s="16"/>
      <c r="K264" s="16"/>
    </row>
    <row r="265" spans="4:12" x14ac:dyDescent="0.25">
      <c r="D265" s="16"/>
      <c r="E265" s="16"/>
      <c r="F265" s="16"/>
      <c r="G265" s="16"/>
      <c r="H265" s="16"/>
      <c r="I265" s="16"/>
      <c r="J265" s="16"/>
      <c r="K265" s="16"/>
    </row>
    <row r="266" spans="4:12" x14ac:dyDescent="0.25">
      <c r="D266" s="16"/>
      <c r="E266" s="16"/>
      <c r="F266" s="16"/>
      <c r="G266" s="16"/>
      <c r="H266" s="16"/>
      <c r="I266" s="16"/>
      <c r="J266" s="16"/>
      <c r="K266" s="16"/>
    </row>
    <row r="267" spans="4:12" x14ac:dyDescent="0.25">
      <c r="D267" s="16"/>
      <c r="E267" s="16"/>
      <c r="F267" s="16"/>
      <c r="G267" s="16"/>
      <c r="H267" s="16"/>
      <c r="I267" s="16"/>
      <c r="J267" s="16"/>
      <c r="K267" s="16"/>
    </row>
    <row r="268" spans="4:12" x14ac:dyDescent="0.25">
      <c r="D268" s="16"/>
      <c r="E268" s="16"/>
      <c r="F268" s="16"/>
      <c r="G268" s="16"/>
      <c r="H268" s="16"/>
      <c r="I268" s="16"/>
      <c r="J268" s="16"/>
      <c r="K268" s="16"/>
    </row>
    <row r="269" spans="4:12" x14ac:dyDescent="0.25">
      <c r="D269" s="16"/>
      <c r="E269" s="16"/>
      <c r="F269" s="16"/>
      <c r="G269" s="16"/>
      <c r="H269" s="16"/>
      <c r="I269" s="16"/>
      <c r="J269" s="16"/>
      <c r="K269" s="16"/>
    </row>
    <row r="270" spans="4:12" x14ac:dyDescent="0.25">
      <c r="D270" s="16"/>
      <c r="E270" s="16"/>
      <c r="F270" s="16"/>
      <c r="G270" s="16"/>
      <c r="H270" s="16"/>
      <c r="I270" s="16"/>
      <c r="J270" s="16"/>
      <c r="K270" s="16"/>
    </row>
    <row r="271" spans="4:12" x14ac:dyDescent="0.25">
      <c r="D271" s="16"/>
      <c r="E271" s="16"/>
      <c r="F271" s="16"/>
      <c r="G271" s="16"/>
      <c r="H271" s="16"/>
      <c r="I271" s="16"/>
      <c r="J271" s="16"/>
      <c r="K271" s="16"/>
    </row>
    <row r="272" spans="4:12" x14ac:dyDescent="0.25">
      <c r="D272" s="16"/>
      <c r="E272" s="16"/>
      <c r="F272" s="16"/>
      <c r="G272" s="16"/>
      <c r="H272" s="16"/>
      <c r="I272" s="16"/>
      <c r="J272" s="16"/>
      <c r="K272" s="16"/>
    </row>
    <row r="273" spans="4:11" x14ac:dyDescent="0.25">
      <c r="D273" s="16"/>
      <c r="E273" s="16"/>
      <c r="F273" s="16"/>
      <c r="G273" s="16"/>
      <c r="H273" s="16"/>
      <c r="I273" s="16"/>
      <c r="J273" s="16"/>
      <c r="K273" s="16"/>
    </row>
    <row r="274" spans="4:11" x14ac:dyDescent="0.25">
      <c r="D274" s="16"/>
      <c r="E274" s="16"/>
      <c r="F274" s="16"/>
      <c r="G274" s="16"/>
      <c r="H274" s="16"/>
      <c r="I274" s="16"/>
      <c r="J274" s="16"/>
      <c r="K274" s="16"/>
    </row>
    <row r="275" spans="4:11" x14ac:dyDescent="0.25">
      <c r="D275" s="16"/>
      <c r="E275" s="16"/>
      <c r="F275" s="16"/>
      <c r="G275" s="16"/>
      <c r="H275" s="16"/>
      <c r="I275" s="16"/>
      <c r="J275" s="16"/>
      <c r="K275" s="16"/>
    </row>
    <row r="276" spans="4:11" x14ac:dyDescent="0.25">
      <c r="D276" s="16"/>
      <c r="E276" s="16"/>
      <c r="F276" s="16"/>
      <c r="G276" s="16"/>
      <c r="H276" s="16"/>
      <c r="I276" s="16"/>
      <c r="J276" s="16"/>
      <c r="K276" s="16"/>
    </row>
    <row r="277" spans="4:11" x14ac:dyDescent="0.25">
      <c r="D277" s="16"/>
      <c r="E277" s="16"/>
      <c r="F277" s="16"/>
      <c r="G277" s="16"/>
      <c r="H277" s="16"/>
      <c r="I277" s="16"/>
      <c r="J277" s="16"/>
      <c r="K277" s="16"/>
    </row>
    <row r="278" spans="4:11" x14ac:dyDescent="0.25">
      <c r="D278" s="16"/>
      <c r="E278" s="16"/>
      <c r="F278" s="16"/>
      <c r="G278" s="16"/>
      <c r="H278" s="16"/>
      <c r="I278" s="16"/>
      <c r="J278" s="16"/>
      <c r="K278" s="16"/>
    </row>
    <row r="279" spans="4:11" x14ac:dyDescent="0.25">
      <c r="D279" s="16"/>
      <c r="E279" s="16"/>
      <c r="F279" s="16"/>
      <c r="G279" s="16"/>
      <c r="H279" s="16"/>
      <c r="I279" s="16"/>
      <c r="J279" s="16"/>
      <c r="K279" s="16"/>
    </row>
    <row r="280" spans="4:11" x14ac:dyDescent="0.25">
      <c r="D280" s="16"/>
      <c r="E280" s="16"/>
      <c r="F280" s="16"/>
      <c r="G280" s="16"/>
      <c r="H280" s="16"/>
      <c r="I280" s="16"/>
      <c r="J280" s="16"/>
      <c r="K280" s="16"/>
    </row>
    <row r="281" spans="4:11" x14ac:dyDescent="0.25">
      <c r="D281" s="16"/>
      <c r="E281" s="16"/>
      <c r="F281" s="16"/>
      <c r="G281" s="16"/>
      <c r="H281" s="16"/>
      <c r="I281" s="16"/>
      <c r="J281" s="16"/>
      <c r="K281" s="16"/>
    </row>
    <row r="282" spans="4:11" x14ac:dyDescent="0.25">
      <c r="D282" s="16"/>
      <c r="E282" s="16"/>
      <c r="F282" s="16"/>
      <c r="G282" s="16"/>
      <c r="H282" s="16"/>
      <c r="I282" s="16"/>
      <c r="J282" s="16"/>
      <c r="K282" s="16"/>
    </row>
    <row r="283" spans="4:11" x14ac:dyDescent="0.25">
      <c r="D283" s="16"/>
      <c r="E283" s="16"/>
      <c r="F283" s="16"/>
      <c r="G283" s="16"/>
      <c r="H283" s="16"/>
      <c r="I283" s="16"/>
      <c r="J283" s="16"/>
      <c r="K283" s="16"/>
    </row>
    <row r="284" spans="4:11" x14ac:dyDescent="0.25">
      <c r="D284" s="16"/>
      <c r="E284" s="16"/>
      <c r="F284" s="16"/>
      <c r="G284" s="16"/>
      <c r="H284" s="16"/>
      <c r="I284" s="16"/>
      <c r="J284" s="16"/>
      <c r="K284" s="16"/>
    </row>
    <row r="285" spans="4:11" x14ac:dyDescent="0.25">
      <c r="D285" s="16"/>
      <c r="E285" s="16"/>
      <c r="F285" s="16"/>
      <c r="G285" s="16"/>
      <c r="H285" s="16"/>
      <c r="I285" s="16"/>
      <c r="J285" s="16"/>
      <c r="K285" s="16"/>
    </row>
    <row r="286" spans="4:11" x14ac:dyDescent="0.25">
      <c r="D286" s="16"/>
      <c r="E286" s="16"/>
      <c r="F286" s="16"/>
      <c r="G286" s="16"/>
      <c r="H286" s="16"/>
      <c r="I286" s="16"/>
      <c r="J286" s="16"/>
      <c r="K286" s="16"/>
    </row>
    <row r="287" spans="4:11" x14ac:dyDescent="0.25">
      <c r="D287" s="16"/>
      <c r="E287" s="16"/>
      <c r="F287" s="16"/>
      <c r="G287" s="16"/>
      <c r="H287" s="16"/>
      <c r="I287" s="16"/>
      <c r="J287" s="16"/>
      <c r="K287" s="16"/>
    </row>
    <row r="288" spans="4:11" x14ac:dyDescent="0.25">
      <c r="D288" s="16"/>
      <c r="E288" s="16"/>
      <c r="F288" s="16"/>
      <c r="G288" s="16"/>
      <c r="H288" s="16"/>
      <c r="I288" s="16"/>
      <c r="J288" s="16"/>
      <c r="K288" s="16"/>
    </row>
    <row r="289" spans="4:11" x14ac:dyDescent="0.25">
      <c r="D289" s="16"/>
      <c r="E289" s="16"/>
      <c r="F289" s="16"/>
      <c r="G289" s="16"/>
      <c r="H289" s="16"/>
      <c r="I289" s="16"/>
      <c r="J289" s="16"/>
      <c r="K289" s="16"/>
    </row>
    <row r="290" spans="4:11" x14ac:dyDescent="0.25">
      <c r="D290" s="16"/>
      <c r="E290" s="16"/>
      <c r="F290" s="16"/>
      <c r="G290" s="16"/>
      <c r="H290" s="16"/>
      <c r="I290" s="16"/>
      <c r="J290" s="16"/>
      <c r="K290" s="16"/>
    </row>
    <row r="291" spans="4:11" x14ac:dyDescent="0.25">
      <c r="D291" s="16"/>
      <c r="E291" s="16"/>
      <c r="F291" s="16"/>
      <c r="G291" s="16"/>
      <c r="H291" s="16"/>
      <c r="I291" s="16"/>
      <c r="J291" s="16"/>
      <c r="K291" s="16"/>
    </row>
    <row r="292" spans="4:11" x14ac:dyDescent="0.25">
      <c r="D292" s="16"/>
      <c r="E292" s="16"/>
      <c r="F292" s="16"/>
      <c r="G292" s="16"/>
      <c r="H292" s="16"/>
      <c r="I292" s="16"/>
      <c r="J292" s="16"/>
      <c r="K292" s="16"/>
    </row>
    <row r="293" spans="4:11" x14ac:dyDescent="0.25">
      <c r="D293" s="16"/>
      <c r="E293" s="16"/>
      <c r="F293" s="16"/>
      <c r="G293" s="16"/>
      <c r="H293" s="16"/>
      <c r="I293" s="16"/>
      <c r="J293" s="16"/>
      <c r="K293" s="16"/>
    </row>
    <row r="294" spans="4:11" x14ac:dyDescent="0.25">
      <c r="D294" s="16"/>
      <c r="E294" s="16"/>
      <c r="F294" s="16"/>
      <c r="G294" s="16"/>
      <c r="H294" s="16"/>
      <c r="I294" s="16"/>
      <c r="J294" s="16"/>
      <c r="K294" s="16"/>
    </row>
    <row r="295" spans="4:11" x14ac:dyDescent="0.25">
      <c r="D295" s="16"/>
      <c r="E295" s="16"/>
      <c r="F295" s="16"/>
      <c r="G295" s="16"/>
      <c r="H295" s="16"/>
      <c r="I295" s="16"/>
      <c r="J295" s="16"/>
      <c r="K295" s="16"/>
    </row>
    <row r="296" spans="4:11" x14ac:dyDescent="0.25">
      <c r="D296" s="16"/>
      <c r="E296" s="16"/>
      <c r="F296" s="16"/>
      <c r="G296" s="16"/>
      <c r="H296" s="16"/>
      <c r="I296" s="16"/>
      <c r="J296" s="16"/>
      <c r="K296" s="16"/>
    </row>
    <row r="297" spans="4:11" x14ac:dyDescent="0.25">
      <c r="D297" s="16"/>
      <c r="E297" s="16"/>
      <c r="F297" s="16"/>
      <c r="G297" s="16"/>
      <c r="H297" s="16"/>
      <c r="I297" s="16"/>
      <c r="J297" s="16"/>
      <c r="K297" s="16"/>
    </row>
    <row r="298" spans="4:11" x14ac:dyDescent="0.25">
      <c r="D298" s="16"/>
      <c r="E298" s="16"/>
      <c r="F298" s="16"/>
      <c r="G298" s="16"/>
      <c r="H298" s="16"/>
      <c r="I298" s="16"/>
      <c r="J298" s="16"/>
      <c r="K298" s="16"/>
    </row>
    <row r="299" spans="4:11" x14ac:dyDescent="0.25">
      <c r="D299" s="16"/>
      <c r="E299" s="16"/>
      <c r="F299" s="16"/>
      <c r="G299" s="16"/>
      <c r="H299" s="16"/>
      <c r="I299" s="16"/>
      <c r="J299" s="16"/>
      <c r="K299" s="16"/>
    </row>
    <row r="300" spans="4:11" x14ac:dyDescent="0.25">
      <c r="D300" s="16"/>
      <c r="E300" s="16"/>
      <c r="F300" s="16"/>
      <c r="G300" s="16"/>
      <c r="H300" s="16"/>
      <c r="I300" s="16"/>
      <c r="J300" s="16"/>
      <c r="K300" s="16"/>
    </row>
    <row r="301" spans="4:11" x14ac:dyDescent="0.25">
      <c r="D301" s="16"/>
      <c r="E301" s="16"/>
      <c r="F301" s="16"/>
      <c r="G301" s="16"/>
      <c r="H301" s="16"/>
      <c r="I301" s="16"/>
      <c r="J301" s="16"/>
      <c r="K301" s="16"/>
    </row>
    <row r="302" spans="4:11" x14ac:dyDescent="0.25">
      <c r="D302" s="16"/>
      <c r="E302" s="16"/>
      <c r="F302" s="16"/>
      <c r="G302" s="16"/>
      <c r="H302" s="16"/>
      <c r="I302" s="16"/>
      <c r="J302" s="16"/>
      <c r="K302" s="16"/>
    </row>
    <row r="303" spans="4:11" x14ac:dyDescent="0.25">
      <c r="D303" s="16"/>
      <c r="E303" s="16"/>
      <c r="F303" s="16"/>
      <c r="G303" s="16"/>
      <c r="H303" s="16"/>
      <c r="I303" s="16"/>
      <c r="J303" s="16"/>
      <c r="K303" s="16"/>
    </row>
    <row r="304" spans="4:11" x14ac:dyDescent="0.25">
      <c r="D304" s="16"/>
      <c r="E304" s="16"/>
      <c r="F304" s="16"/>
      <c r="G304" s="16"/>
      <c r="H304" s="16"/>
      <c r="I304" s="16"/>
      <c r="J304" s="16"/>
      <c r="K304" s="16"/>
    </row>
    <row r="305" spans="4:11" x14ac:dyDescent="0.25">
      <c r="D305" s="16"/>
      <c r="E305" s="16"/>
      <c r="F305" s="16"/>
      <c r="G305" s="16"/>
      <c r="H305" s="16"/>
      <c r="I305" s="16"/>
      <c r="J305" s="16"/>
      <c r="K305" s="16"/>
    </row>
    <row r="306" spans="4:11" x14ac:dyDescent="0.25">
      <c r="D306" s="16"/>
      <c r="E306" s="16"/>
      <c r="F306" s="16"/>
      <c r="G306" s="16"/>
      <c r="H306" s="16"/>
      <c r="I306" s="16"/>
      <c r="J306" s="16"/>
      <c r="K306" s="16"/>
    </row>
    <row r="307" spans="4:11" x14ac:dyDescent="0.25">
      <c r="D307" s="16"/>
      <c r="E307" s="16"/>
      <c r="F307" s="16"/>
      <c r="G307" s="16"/>
      <c r="H307" s="16"/>
      <c r="I307" s="16"/>
      <c r="J307" s="16"/>
      <c r="K307" s="16"/>
    </row>
    <row r="308" spans="4:11" x14ac:dyDescent="0.25">
      <c r="D308" s="16"/>
      <c r="E308" s="16"/>
      <c r="F308" s="16"/>
      <c r="G308" s="16"/>
      <c r="H308" s="16"/>
      <c r="I308" s="16"/>
      <c r="J308" s="16"/>
      <c r="K308" s="16"/>
    </row>
    <row r="309" spans="4:11" x14ac:dyDescent="0.25">
      <c r="D309" s="16"/>
      <c r="E309" s="16"/>
      <c r="F309" s="16"/>
      <c r="G309" s="16"/>
      <c r="H309" s="16"/>
      <c r="I309" s="16"/>
      <c r="J309" s="16"/>
      <c r="K309" s="16"/>
    </row>
    <row r="310" spans="4:11" x14ac:dyDescent="0.25">
      <c r="D310" s="16"/>
      <c r="E310" s="16"/>
      <c r="F310" s="16"/>
      <c r="G310" s="16"/>
      <c r="H310" s="16"/>
      <c r="I310" s="16"/>
      <c r="J310" s="16"/>
      <c r="K310" s="16"/>
    </row>
    <row r="311" spans="4:11" x14ac:dyDescent="0.25">
      <c r="D311" s="16"/>
      <c r="E311" s="16"/>
      <c r="F311" s="16"/>
      <c r="G311" s="16"/>
      <c r="H311" s="16"/>
      <c r="I311" s="16"/>
      <c r="J311" s="16"/>
      <c r="K311" s="16"/>
    </row>
    <row r="312" spans="4:11" x14ac:dyDescent="0.25">
      <c r="D312" s="16"/>
      <c r="E312" s="16"/>
      <c r="F312" s="16"/>
      <c r="G312" s="16"/>
      <c r="H312" s="16"/>
      <c r="I312" s="16"/>
      <c r="J312" s="16"/>
      <c r="K312" s="16"/>
    </row>
    <row r="313" spans="4:11" x14ac:dyDescent="0.25">
      <c r="D313" s="16"/>
      <c r="E313" s="16"/>
      <c r="F313" s="16"/>
      <c r="G313" s="16"/>
      <c r="H313" s="16"/>
      <c r="I313" s="16"/>
      <c r="J313" s="16"/>
      <c r="K313" s="16"/>
    </row>
    <row r="314" spans="4:11" x14ac:dyDescent="0.25">
      <c r="D314" s="16"/>
      <c r="E314" s="16"/>
      <c r="F314" s="16"/>
      <c r="G314" s="16"/>
      <c r="H314" s="16"/>
      <c r="I314" s="16"/>
      <c r="J314" s="16"/>
      <c r="K314" s="16"/>
    </row>
    <row r="315" spans="4:11" x14ac:dyDescent="0.25">
      <c r="D315" s="16"/>
      <c r="E315" s="16"/>
      <c r="F315" s="16"/>
      <c r="G315" s="16"/>
      <c r="H315" s="16"/>
      <c r="I315" s="16"/>
      <c r="J315" s="16"/>
      <c r="K315" s="16"/>
    </row>
    <row r="316" spans="4:11" x14ac:dyDescent="0.25">
      <c r="D316" s="16"/>
      <c r="E316" s="16"/>
      <c r="F316" s="16"/>
      <c r="G316" s="16"/>
      <c r="H316" s="16"/>
      <c r="I316" s="16"/>
      <c r="J316" s="16"/>
      <c r="K316" s="16"/>
    </row>
    <row r="317" spans="4:11" x14ac:dyDescent="0.25">
      <c r="D317" s="16"/>
      <c r="E317" s="16"/>
      <c r="F317" s="16"/>
      <c r="G317" s="16"/>
      <c r="H317" s="16"/>
      <c r="I317" s="16"/>
      <c r="J317" s="16"/>
      <c r="K317" s="16"/>
    </row>
    <row r="318" spans="4:11" x14ac:dyDescent="0.25">
      <c r="D318" s="16"/>
      <c r="E318" s="16"/>
      <c r="F318" s="16"/>
      <c r="G318" s="16"/>
      <c r="H318" s="16"/>
      <c r="I318" s="16"/>
      <c r="J318" s="16"/>
      <c r="K318" s="16"/>
    </row>
  </sheetData>
  <autoFilter ref="A2:K67" xr:uid="{00000000-0009-0000-0000-000008000000}"/>
  <mergeCells count="26">
    <mergeCell ref="B125:B129"/>
    <mergeCell ref="B130:B134"/>
    <mergeCell ref="B95:B99"/>
    <mergeCell ref="B100:B104"/>
    <mergeCell ref="B105:B109"/>
    <mergeCell ref="B110:B114"/>
    <mergeCell ref="B115:B119"/>
    <mergeCell ref="B120:B124"/>
    <mergeCell ref="B63:B67"/>
    <mergeCell ref="B70:B74"/>
    <mergeCell ref="B75:B79"/>
    <mergeCell ref="B80:B84"/>
    <mergeCell ref="B85:B89"/>
    <mergeCell ref="B90:B94"/>
    <mergeCell ref="B33:B37"/>
    <mergeCell ref="B38:B42"/>
    <mergeCell ref="B43:B47"/>
    <mergeCell ref="B48:B52"/>
    <mergeCell ref="B53:B57"/>
    <mergeCell ref="B58:B62"/>
    <mergeCell ref="B3:B7"/>
    <mergeCell ref="B8:B12"/>
    <mergeCell ref="B13:B17"/>
    <mergeCell ref="B18:B22"/>
    <mergeCell ref="B23:B27"/>
    <mergeCell ref="B28:B32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Raw data of Fig 8</vt:lpstr>
      <vt:lpstr>Raw data of Fig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Boldizsár Ákos</dc:creator>
  <cp:lastModifiedBy>Boldizsár Ákos</cp:lastModifiedBy>
  <dcterms:created xsi:type="dcterms:W3CDTF">2020-11-15T20:39:30Z</dcterms:created>
  <dcterms:modified xsi:type="dcterms:W3CDTF">2020-11-15T20:43:01Z</dcterms:modified>
</cp:coreProperties>
</file>