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pple/Dropbox/Progetti di laboratorio E.G.-E.R.-G.Z./GIM21/GIM21_V33/"/>
    </mc:Choice>
  </mc:AlternateContent>
  <xr:revisionPtr revIDLastSave="0" documentId="13_ncr:1_{E11E7BE0-36B6-264F-91E2-5EE7587C7042}" xr6:coauthVersionLast="47" xr6:coauthVersionMax="47" xr10:uidLastSave="{00000000-0000-0000-0000-000000000000}"/>
  <bookViews>
    <workbookView xWindow="0" yWindow="500" windowWidth="38400" windowHeight="19860" activeTab="1" xr2:uid="{AE3978FB-1B99-4ED1-8783-634656A43E22}"/>
  </bookViews>
  <sheets>
    <sheet name="Fig.2_V32" sheetId="7" r:id="rId1"/>
    <sheet name="Fig.3_V32" sheetId="18" r:id="rId2"/>
    <sheet name="Fig.4_V32" sheetId="4" r:id="rId3"/>
    <sheet name="Fig.4b_V32" sheetId="2" r:id="rId4"/>
    <sheet name="Fig.5_V32" sheetId="9" r:id="rId5"/>
    <sheet name="Fig.S1a_V32" sheetId="10" r:id="rId6"/>
    <sheet name="Fig.S1b_V32" sheetId="11" r:id="rId7"/>
    <sheet name="Fig.S2b_V32" sheetId="14" r:id="rId8"/>
    <sheet name="Fig.S3_V32" sheetId="3" r:id="rId9"/>
    <sheet name="Fig.S5_V32" sheetId="15" r:id="rId10"/>
    <sheet name="Fig.S6_V32" sheetId="16" r:id="rId11"/>
    <sheet name="Fig.S7" sheetId="17" r:id="rId1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1" i="18" l="1"/>
  <c r="AB71" i="18"/>
  <c r="AA71" i="18"/>
  <c r="Z71" i="18"/>
  <c r="Y71" i="18"/>
  <c r="X71" i="18"/>
  <c r="W71" i="18"/>
  <c r="V71" i="18"/>
  <c r="U71" i="18"/>
  <c r="T71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71" i="18"/>
  <c r="AA63" i="18"/>
  <c r="Z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I55" i="18"/>
  <c r="H55" i="18"/>
  <c r="F55" i="18"/>
  <c r="E55" i="18"/>
  <c r="G43" i="18"/>
  <c r="F43" i="18"/>
  <c r="E43" i="18"/>
  <c r="H36" i="18"/>
  <c r="G36" i="18"/>
  <c r="F36" i="18"/>
  <c r="E36" i="18"/>
  <c r="K31" i="18"/>
  <c r="J31" i="18"/>
  <c r="I31" i="18"/>
  <c r="H31" i="18"/>
  <c r="G31" i="18"/>
  <c r="F31" i="18"/>
  <c r="E31" i="18"/>
  <c r="J15" i="18"/>
  <c r="I15" i="18"/>
  <c r="H15" i="18"/>
  <c r="G15" i="18"/>
  <c r="F15" i="18"/>
  <c r="E15" i="18"/>
  <c r="J9" i="18"/>
  <c r="I9" i="18"/>
  <c r="H9" i="18"/>
  <c r="G9" i="18"/>
  <c r="F9" i="18"/>
  <c r="E9" i="18"/>
  <c r="AC27" i="14"/>
  <c r="AB27" i="14"/>
  <c r="AA27" i="14"/>
  <c r="Z27" i="14"/>
  <c r="Y27" i="14"/>
  <c r="X27" i="14"/>
  <c r="W27" i="14"/>
  <c r="V27" i="14"/>
  <c r="U27" i="14"/>
  <c r="T27" i="14"/>
  <c r="S27" i="14"/>
  <c r="R27" i="14"/>
  <c r="O57" i="14"/>
  <c r="N57" i="14"/>
  <c r="M57" i="14"/>
  <c r="L57" i="14"/>
  <c r="K57" i="14"/>
  <c r="J57" i="14"/>
  <c r="I57" i="14"/>
  <c r="H57" i="14"/>
  <c r="G57" i="14"/>
  <c r="F57" i="14"/>
  <c r="F59" i="11" l="1"/>
  <c r="E59" i="11"/>
  <c r="Q25" i="11"/>
  <c r="R25" i="11"/>
  <c r="P25" i="11"/>
  <c r="H59" i="11"/>
  <c r="I59" i="11"/>
  <c r="G59" i="11"/>
  <c r="N95" i="10"/>
  <c r="G21" i="9"/>
  <c r="J59" i="11" l="1"/>
  <c r="S25" i="11"/>
</calcChain>
</file>

<file path=xl/sharedStrings.xml><?xml version="1.0" encoding="utf-8"?>
<sst xmlns="http://schemas.openxmlformats.org/spreadsheetml/2006/main" count="1172" uniqueCount="301">
  <si>
    <t>PFS</t>
  </si>
  <si>
    <t>CR</t>
  </si>
  <si>
    <t>PD</t>
  </si>
  <si>
    <t>SD</t>
  </si>
  <si>
    <t>pts</t>
  </si>
  <si>
    <t>cPFS</t>
  </si>
  <si>
    <t>cPD</t>
  </si>
  <si>
    <t>cOR vs cPFS</t>
  </si>
  <si>
    <t>OR vs PFS</t>
  </si>
  <si>
    <t>PR/CR</t>
  </si>
  <si>
    <t>OR vs cPFS</t>
  </si>
  <si>
    <t>CR/PR</t>
  </si>
  <si>
    <t>OR vs OS</t>
  </si>
  <si>
    <t>cOR vs PFS</t>
  </si>
  <si>
    <t>PFS (days)</t>
  </si>
  <si>
    <t>cOR vs OS</t>
  </si>
  <si>
    <t>PD,cPD,Lead Time</t>
  </si>
  <si>
    <t>LT</t>
  </si>
  <si>
    <t>ranking x lead time</t>
  </si>
  <si>
    <t>above 182 days</t>
  </si>
  <si>
    <t>NGS</t>
  </si>
  <si>
    <t>dPCR</t>
  </si>
  <si>
    <t>pt13</t>
  </si>
  <si>
    <t>pt14</t>
  </si>
  <si>
    <t>pt17</t>
  </si>
  <si>
    <t>pt18</t>
  </si>
  <si>
    <t>pt19</t>
  </si>
  <si>
    <t>pt20</t>
  </si>
  <si>
    <t>pt21</t>
  </si>
  <si>
    <t>pt22</t>
  </si>
  <si>
    <t>pt23</t>
  </si>
  <si>
    <t>pt24</t>
  </si>
  <si>
    <t>pt25</t>
  </si>
  <si>
    <t>pt26</t>
  </si>
  <si>
    <t>pt27</t>
  </si>
  <si>
    <t>pt28</t>
  </si>
  <si>
    <t>pt30</t>
  </si>
  <si>
    <t>pt31</t>
  </si>
  <si>
    <t>pt33</t>
  </si>
  <si>
    <t>pt34</t>
  </si>
  <si>
    <t>pt37</t>
  </si>
  <si>
    <t>pt38</t>
  </si>
  <si>
    <t>pt42</t>
  </si>
  <si>
    <t>pt45</t>
  </si>
  <si>
    <t>pt50</t>
  </si>
  <si>
    <t>pt51</t>
  </si>
  <si>
    <t>pt52</t>
  </si>
  <si>
    <t>pt55</t>
  </si>
  <si>
    <t>pt58</t>
  </si>
  <si>
    <t>NGS vs dPCR</t>
  </si>
  <si>
    <t>T0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</si>
  <si>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</si>
  <si>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</si>
  <si>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</si>
  <si>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</si>
  <si>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</si>
  <si>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</si>
  <si>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</si>
  <si>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</si>
  <si>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</si>
  <si>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</si>
  <si>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</si>
  <si>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</si>
  <si>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</si>
  <si>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</si>
  <si>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</si>
  <si>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</si>
  <si>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</si>
  <si>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</si>
  <si>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</si>
  <si>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</si>
  <si>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</si>
  <si>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</si>
  <si>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</si>
  <si>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timepoint</t>
  </si>
  <si>
    <t>SNVs</t>
  </si>
  <si>
    <t>AKT p.E17K</t>
  </si>
  <si>
    <t>ERBB2 p.D769Y</t>
  </si>
  <si>
    <t>ERBB2 p.L755S</t>
  </si>
  <si>
    <t>ERBB2 p.V777L</t>
  </si>
  <si>
    <t>ESR1 p.D538G</t>
  </si>
  <si>
    <t>ESR1 p.E380Q</t>
  </si>
  <si>
    <t>ESR1 p.S463P</t>
  </si>
  <si>
    <t>ESR1 p.Y537N</t>
  </si>
  <si>
    <t>ESR1 p.Y537S</t>
  </si>
  <si>
    <t>GNAS p.R201C</t>
  </si>
  <si>
    <t>KIT p.P838L</t>
  </si>
  <si>
    <t>KRAS p.G12C</t>
  </si>
  <si>
    <t>PIK3CA p.C420R</t>
  </si>
  <si>
    <t>PIK3CA p.E542K</t>
  </si>
  <si>
    <t>PIK3CA p.E545K</t>
  </si>
  <si>
    <t>PIK3CA p.G914R</t>
  </si>
  <si>
    <t>PIK3CA p.H1047R</t>
  </si>
  <si>
    <t>SMAD4 p.R361H</t>
  </si>
  <si>
    <t>TP53 p.A276D</t>
  </si>
  <si>
    <t>TP53 p.C141Y</t>
  </si>
  <si>
    <t>TP53 p.C238Y</t>
  </si>
  <si>
    <t>TP53 p.E294*</t>
  </si>
  <si>
    <t>TP53 p.G245D</t>
  </si>
  <si>
    <t>TP53 p.G245S</t>
  </si>
  <si>
    <t>TP53 p.G266V</t>
  </si>
  <si>
    <t>TP53 p.H179L</t>
  </si>
  <si>
    <t>TP53 p.H193R</t>
  </si>
  <si>
    <t>TP53 p.M246V</t>
  </si>
  <si>
    <t>TP53 p.M237I</t>
  </si>
  <si>
    <t>TP53 p. P278A</t>
  </si>
  <si>
    <t>TP53 p.R213*</t>
  </si>
  <si>
    <t>TP53 p.R175H</t>
  </si>
  <si>
    <t>TP53 p.R213Q</t>
  </si>
  <si>
    <t>TP53 p.S127F</t>
  </si>
  <si>
    <t>TP53 p.S240R</t>
  </si>
  <si>
    <t>TP53 p.V157F</t>
  </si>
  <si>
    <t>TP53 p.Y220C</t>
  </si>
  <si>
    <t>CCND1</t>
  </si>
  <si>
    <t>CDK4</t>
  </si>
  <si>
    <t>ERBB2</t>
  </si>
  <si>
    <t>FGFR1</t>
  </si>
  <si>
    <t>MYC</t>
  </si>
  <si>
    <t>CNVs</t>
  </si>
  <si>
    <t>PFS vs LT</t>
  </si>
  <si>
    <t>Lead Time</t>
  </si>
  <si>
    <t>cPFS vs LT</t>
  </si>
  <si>
    <t>PFS vs cPFS</t>
  </si>
  <si>
    <t>Detectable cPD vs no detectable cPD</t>
  </si>
  <si>
    <t>OS (days)</t>
  </si>
  <si>
    <t>PTS</t>
  </si>
  <si>
    <t>linear regression</t>
  </si>
  <si>
    <t>ID</t>
  </si>
  <si>
    <t>AGE</t>
  </si>
  <si>
    <t>Metastatic_site</t>
  </si>
  <si>
    <t>N°_Metastatic_site</t>
  </si>
  <si>
    <t>N/A</t>
  </si>
  <si>
    <t>Breast</t>
  </si>
  <si>
    <t>BRAIN</t>
  </si>
  <si>
    <t>AMPLIFICATION</t>
  </si>
  <si>
    <t xml:space="preserve">AKT1 </t>
  </si>
  <si>
    <t>E17K</t>
  </si>
  <si>
    <t xml:space="preserve">PIK3CA </t>
  </si>
  <si>
    <t>E542K</t>
  </si>
  <si>
    <t>MISSENSE</t>
  </si>
  <si>
    <t xml:space="preserve">CCND2 </t>
  </si>
  <si>
    <t xml:space="preserve"> L755S</t>
  </si>
  <si>
    <t xml:space="preserve">TP53 </t>
  </si>
  <si>
    <t>Q38H</t>
  </si>
  <si>
    <t xml:space="preserve"> D769Y</t>
  </si>
  <si>
    <t>p.D324fs</t>
  </si>
  <si>
    <t xml:space="preserve">ERBB2 </t>
  </si>
  <si>
    <t>V777L</t>
  </si>
  <si>
    <t>ESR1</t>
  </si>
  <si>
    <t>D538G</t>
  </si>
  <si>
    <t xml:space="preserve">FGFR3 </t>
  </si>
  <si>
    <t>Y537N</t>
  </si>
  <si>
    <t>TP53</t>
  </si>
  <si>
    <t>R175H</t>
  </si>
  <si>
    <t>Y537C</t>
  </si>
  <si>
    <t>W146S</t>
  </si>
  <si>
    <t>LIVER</t>
  </si>
  <si>
    <t xml:space="preserve">ESR1 </t>
  </si>
  <si>
    <t>S463P</t>
  </si>
  <si>
    <t>S15*</t>
  </si>
  <si>
    <t>E380Q</t>
  </si>
  <si>
    <t>LYMPHNODES</t>
  </si>
  <si>
    <t>Y537S</t>
  </si>
  <si>
    <t xml:space="preserve">GNAS </t>
  </si>
  <si>
    <t>R201C</t>
  </si>
  <si>
    <t xml:space="preserve">KIT </t>
  </si>
  <si>
    <t>D816Y</t>
  </si>
  <si>
    <t xml:space="preserve">KRAS </t>
  </si>
  <si>
    <t>G12C</t>
  </si>
  <si>
    <t>PIK3CA</t>
  </si>
  <si>
    <t>H1047R</t>
  </si>
  <si>
    <t xml:space="preserve"> E545K</t>
  </si>
  <si>
    <t>E294*</t>
  </si>
  <si>
    <t>L755S</t>
  </si>
  <si>
    <t>BONE</t>
  </si>
  <si>
    <t>G914R</t>
  </si>
  <si>
    <t>C420R</t>
  </si>
  <si>
    <t>SURRENE</t>
  </si>
  <si>
    <t xml:space="preserve">SMAD4 </t>
  </si>
  <si>
    <t>R361H</t>
  </si>
  <si>
    <t>G245S</t>
  </si>
  <si>
    <t xml:space="preserve"> C135F</t>
  </si>
  <si>
    <t>p.E545K</t>
  </si>
  <si>
    <t xml:space="preserve"> G245S</t>
  </si>
  <si>
    <t>A276D</t>
  </si>
  <si>
    <t xml:space="preserve"> D538G</t>
  </si>
  <si>
    <t>C238Y</t>
  </si>
  <si>
    <t>R213Q</t>
  </si>
  <si>
    <t>G266V</t>
  </si>
  <si>
    <t>H193R</t>
  </si>
  <si>
    <t>M237I</t>
  </si>
  <si>
    <t>M246V</t>
  </si>
  <si>
    <t>E545K</t>
  </si>
  <si>
    <t>p.C141Y</t>
  </si>
  <si>
    <t>p.G245D</t>
  </si>
  <si>
    <t>p.H179L</t>
  </si>
  <si>
    <t>p.R213*</t>
  </si>
  <si>
    <t>P278A</t>
  </si>
  <si>
    <t>PANCREAS</t>
  </si>
  <si>
    <t>Q331H</t>
  </si>
  <si>
    <t>S240R</t>
  </si>
  <si>
    <t>S127F</t>
  </si>
  <si>
    <t>V172F</t>
  </si>
  <si>
    <t>Y220C</t>
  </si>
  <si>
    <t>LUNG</t>
  </si>
  <si>
    <t>BREAST</t>
  </si>
  <si>
    <t>CHEST</t>
  </si>
  <si>
    <t>ESOPHAGUS</t>
  </si>
  <si>
    <t>PT id</t>
  </si>
  <si>
    <t>Tp</t>
  </si>
  <si>
    <t>T0+Tp</t>
  </si>
  <si>
    <t>TP53 p.D324fs</t>
  </si>
  <si>
    <t>VAF(%)</t>
  </si>
  <si>
    <t>ratio</t>
  </si>
  <si>
    <t>NA</t>
  </si>
  <si>
    <t>PFS (days)</t>
  </si>
  <si>
    <t>Below mean </t>
  </si>
  <si>
    <t>Above mean </t>
  </si>
  <si>
    <t xml:space="preserve">T0_mean all ctDNA species </t>
  </si>
  <si>
    <t xml:space="preserve">Tp_mean all ctDNA species </t>
  </si>
  <si>
    <t xml:space="preserve">Delta T0/Tp mean all ctDNA species </t>
  </si>
  <si>
    <t>Increase T0&gt;Tp</t>
  </si>
  <si>
    <t>Decrease T0&lt;Tp</t>
  </si>
  <si>
    <t>cPR+cCR at T1</t>
  </si>
  <si>
    <t>NO cPR+cCR at T1</t>
  </si>
  <si>
    <t>OS (days)</t>
  </si>
  <si>
    <t>early objective ctDNA response vs no response at T1</t>
  </si>
  <si>
    <t xml:space="preserve">clearance of at least one target ctDNA vs no clearance </t>
  </si>
  <si>
    <t>Clearance </t>
  </si>
  <si>
    <t>No Clearance</t>
  </si>
  <si>
    <t xml:space="preserve">time to first increase (any individual ctDNA species) vs PFS </t>
  </si>
  <si>
    <t>time to first increase (any individual ctDNA species) vs LT</t>
  </si>
  <si>
    <t>Death</t>
  </si>
  <si>
    <t>alive</t>
  </si>
  <si>
    <t>cPR/CR</t>
  </si>
  <si>
    <t>cSD</t>
  </si>
  <si>
    <t>first decrease regardless of cPD</t>
  </si>
  <si>
    <t>first dPCR run vs second run</t>
  </si>
  <si>
    <t>1st decrease</t>
  </si>
  <si>
    <t xml:space="preserve">1st increase </t>
  </si>
  <si>
    <t xml:space="preserve">LEAD TIME </t>
  </si>
  <si>
    <t>cPD negative</t>
  </si>
  <si>
    <t>cPD positive</t>
  </si>
  <si>
    <t>cPFS (days)</t>
  </si>
  <si>
    <t>LT (days)</t>
  </si>
  <si>
    <t>Lead Time (days)</t>
  </si>
  <si>
    <t>b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</si>
  <si>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</si>
  <si>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</si>
  <si>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</si>
  <si>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</si>
  <si>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</si>
  <si>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</si>
  <si>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</si>
  <si>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</si>
  <si>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</si>
  <si>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</si>
  <si>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# hits</t>
  </si>
  <si>
    <t>cancer-type</t>
  </si>
  <si>
    <t>gene</t>
  </si>
  <si>
    <t>alteration</t>
  </si>
  <si>
    <t>type</t>
  </si>
  <si>
    <t>oncoprint</t>
  </si>
  <si>
    <t>a</t>
  </si>
  <si>
    <r>
      <t>oncoKB Level T</t>
    </r>
    <r>
      <rPr>
        <vertAlign val="subscript"/>
        <sz val="11"/>
        <rFont val="Calibri"/>
        <family val="2"/>
        <scheme val="minor"/>
      </rPr>
      <t>0</t>
    </r>
  </si>
  <si>
    <r>
      <t>oncoKB Level T</t>
    </r>
    <r>
      <rPr>
        <vertAlign val="subscript"/>
        <sz val="11"/>
        <rFont val="Calibri"/>
        <family val="2"/>
        <scheme val="minor"/>
      </rPr>
      <t>p</t>
    </r>
  </si>
  <si>
    <r>
      <t>T</t>
    </r>
    <r>
      <rPr>
        <vertAlign val="subscript"/>
        <sz val="11"/>
        <rFont val="Calibri"/>
        <family val="2"/>
        <scheme val="minor"/>
      </rPr>
      <t>0</t>
    </r>
  </si>
  <si>
    <r>
      <t>T</t>
    </r>
    <r>
      <rPr>
        <vertAlign val="subscript"/>
        <sz val="11"/>
        <rFont val="Calibri"/>
        <family val="2"/>
        <scheme val="minor"/>
      </rPr>
      <t>p</t>
    </r>
  </si>
  <si>
    <r>
      <t>1</t>
    </r>
    <r>
      <rPr>
        <vertAlign val="superscript"/>
        <sz val="9"/>
        <rFont val="Arial"/>
        <family val="2"/>
      </rPr>
      <t xml:space="preserve">st </t>
    </r>
    <r>
      <rPr>
        <sz val="9"/>
        <rFont val="Arial"/>
        <family val="2"/>
      </rPr>
      <t>run</t>
    </r>
  </si>
  <si>
    <r>
      <t>2</t>
    </r>
    <r>
      <rPr>
        <vertAlign val="superscript"/>
        <sz val="9"/>
        <rFont val="Arial"/>
        <family val="2"/>
      </rPr>
      <t>nd</t>
    </r>
    <r>
      <rPr>
        <sz val="9"/>
        <rFont val="Arial"/>
        <family val="2"/>
      </rPr>
      <t xml:space="preserve"> run</t>
    </r>
  </si>
  <si>
    <t>best OR vs PFS</t>
  </si>
  <si>
    <t>best cOR vs PFS</t>
  </si>
  <si>
    <t>Correlation matrix</t>
  </si>
  <si>
    <t>e</t>
  </si>
  <si>
    <t>Fig.3 cRECIST</t>
  </si>
  <si>
    <t>pt#</t>
  </si>
  <si>
    <t>T24</t>
  </si>
  <si>
    <t>T25</t>
  </si>
  <si>
    <t>T26</t>
  </si>
  <si>
    <t>T27</t>
  </si>
  <si>
    <t>FGFR1 (amp)</t>
  </si>
  <si>
    <t>∑</t>
  </si>
  <si>
    <t>∆ctDNA</t>
  </si>
  <si>
    <t>ERBB2 (amp)</t>
  </si>
  <si>
    <t xml:space="preserve">ERBB2 amp </t>
  </si>
  <si>
    <t>ESR1  p.Y537C</t>
  </si>
  <si>
    <t>CCND1 (amp)</t>
  </si>
  <si>
    <t>CDK4 (amp)</t>
  </si>
  <si>
    <t>NEW ctDNA</t>
  </si>
  <si>
    <t>TP53 p.N345I</t>
  </si>
  <si>
    <t>MYC (amp)</t>
  </si>
  <si>
    <t>TP53 p.V172F</t>
  </si>
  <si>
    <t>CCND2 (amp)</t>
  </si>
  <si>
    <t>KIT p.D816Y</t>
  </si>
  <si>
    <t>TP53 p.P278A</t>
  </si>
  <si>
    <t>TP53 p.R213</t>
  </si>
  <si>
    <t>TP53 p.C135F</t>
  </si>
  <si>
    <t>AKT1 p.E17K</t>
  </si>
  <si>
    <t>4,5</t>
  </si>
  <si>
    <t>ERBB2 amp</t>
  </si>
  <si>
    <t xml:space="preserve">FGFR1 (amp)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</si>
</sst>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5"/>
      <name val="Arial"/>
      <family val="2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3"/>
      <name val="Calibri"/>
      <family val="2"/>
      <scheme val="minor"/>
    </font>
    <font>
      <i/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vertAlign val="superscript"/>
      <sz val="9"/>
      <name val="Arial"/>
      <family val="2"/>
    </font>
    <font>
      <sz val="11"/>
      <color theme="1"/>
      <name val="Calibri"/>
      <family val="2"/>
      <scheme val="minor"/>
    </font>
    <font>
      <sz val="13"/>
      <name val="Arial"/>
      <family val="2"/>
    </font>
    <font>
      <sz val="10"/>
      <color rgb="FF000000"/>
      <name val="Arial"/>
      <family val="2"/>
    </font>
    <font>
      <sz val="12"/>
      <color theme="1"/>
      <name val="Helvetic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26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0" fontId="0" fillId="4" borderId="0" xfId="0" applyFill="1"/>
    <xf numFmtId="0" fontId="0" fillId="2" borderId="0" xfId="0" applyFill="1"/>
    <xf numFmtId="0" fontId="0" fillId="5" borderId="0" xfId="0" applyFill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3" fillId="0" borderId="10" xfId="0" applyFont="1" applyBorder="1" applyAlignment="1">
      <alignment horizontal="left"/>
    </xf>
    <xf numFmtId="0" fontId="3" fillId="0" borderId="10" xfId="0" applyFont="1" applyBorder="1"/>
    <xf numFmtId="0" fontId="0" fillId="0" borderId="11" xfId="0" applyBorder="1"/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5" borderId="0" xfId="0" applyFont="1" applyFill="1"/>
    <xf numFmtId="0" fontId="4" fillId="5" borderId="0" xfId="0" applyFont="1" applyFill="1"/>
    <xf numFmtId="0" fontId="4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1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5" borderId="0" xfId="0" applyFont="1" applyFill="1"/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9" fillId="5" borderId="4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0" xfId="0" applyFont="1" applyFill="1"/>
    <xf numFmtId="0" fontId="9" fillId="5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/>
    <xf numFmtId="0" fontId="9" fillId="5" borderId="11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6" borderId="0" xfId="0" applyFill="1"/>
    <xf numFmtId="0" fontId="8" fillId="6" borderId="0" xfId="0" applyFont="1" applyFill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14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1" fillId="0" borderId="1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4" fillId="5" borderId="15" xfId="0" applyFont="1" applyFill="1" applyBorder="1" applyAlignment="1">
      <alignment horizontal="center"/>
    </xf>
    <xf numFmtId="0" fontId="24" fillId="5" borderId="12" xfId="0" applyFont="1" applyFill="1" applyBorder="1" applyAlignment="1">
      <alignment horizontal="center"/>
    </xf>
    <xf numFmtId="0" fontId="24" fillId="5" borderId="4" xfId="0" applyFont="1" applyFill="1" applyBorder="1" applyAlignment="1">
      <alignment horizontal="center"/>
    </xf>
    <xf numFmtId="0" fontId="24" fillId="5" borderId="5" xfId="0" applyFont="1" applyFill="1" applyBorder="1" applyAlignment="1">
      <alignment horizontal="center"/>
    </xf>
    <xf numFmtId="0" fontId="25" fillId="5" borderId="0" xfId="0" applyFont="1" applyFill="1"/>
    <xf numFmtId="0" fontId="24" fillId="5" borderId="7" xfId="0" applyFont="1" applyFill="1" applyBorder="1" applyAlignment="1">
      <alignment horizontal="center" vertical="center"/>
    </xf>
    <xf numFmtId="0" fontId="24" fillId="5" borderId="13" xfId="0" applyFont="1" applyFill="1" applyBorder="1" applyAlignment="1">
      <alignment horizontal="center"/>
    </xf>
    <xf numFmtId="0" fontId="24" fillId="5" borderId="0" xfId="0" applyFont="1" applyFill="1" applyAlignment="1">
      <alignment horizontal="center"/>
    </xf>
    <xf numFmtId="0" fontId="24" fillId="5" borderId="8" xfId="0" applyFont="1" applyFill="1" applyBorder="1" applyAlignment="1">
      <alignment horizontal="center"/>
    </xf>
    <xf numFmtId="0" fontId="26" fillId="5" borderId="0" xfId="0" applyFont="1" applyFill="1"/>
    <xf numFmtId="0" fontId="24" fillId="5" borderId="14" xfId="0" applyFont="1" applyFill="1" applyBorder="1" applyAlignment="1">
      <alignment horizontal="center"/>
    </xf>
    <xf numFmtId="0" fontId="24" fillId="5" borderId="10" xfId="0" applyFont="1" applyFill="1" applyBorder="1" applyAlignment="1">
      <alignment horizontal="center"/>
    </xf>
    <xf numFmtId="0" fontId="24" fillId="5" borderId="11" xfId="0" applyFont="1" applyFill="1" applyBorder="1" applyAlignment="1">
      <alignment horizontal="center"/>
    </xf>
    <xf numFmtId="0" fontId="24" fillId="5" borderId="2" xfId="0" applyFont="1" applyFill="1" applyBorder="1" applyAlignment="1">
      <alignment horizontal="center"/>
    </xf>
    <xf numFmtId="0" fontId="24" fillId="5" borderId="3" xfId="0" applyFont="1" applyFill="1" applyBorder="1" applyAlignment="1">
      <alignment horizontal="center"/>
    </xf>
    <xf numFmtId="9" fontId="24" fillId="5" borderId="2" xfId="1" applyFont="1" applyFill="1" applyBorder="1" applyAlignment="1">
      <alignment horizontal="center"/>
    </xf>
    <xf numFmtId="9" fontId="24" fillId="9" borderId="2" xfId="1" applyFont="1" applyFill="1" applyBorder="1" applyAlignment="1">
      <alignment horizontal="center"/>
    </xf>
    <xf numFmtId="9" fontId="24" fillId="5" borderId="3" xfId="1" applyFont="1" applyFill="1" applyBorder="1" applyAlignment="1">
      <alignment horizontal="center"/>
    </xf>
    <xf numFmtId="0" fontId="0" fillId="10" borderId="0" xfId="0" applyFill="1" applyAlignment="1">
      <alignment horizontal="center" vertical="center"/>
    </xf>
    <xf numFmtId="0" fontId="0" fillId="10" borderId="0" xfId="0" applyFill="1"/>
    <xf numFmtId="0" fontId="24" fillId="10" borderId="0" xfId="0" applyFont="1" applyFill="1" applyAlignment="1">
      <alignment horizontal="center"/>
    </xf>
    <xf numFmtId="0" fontId="26" fillId="10" borderId="0" xfId="0" applyFont="1" applyFill="1"/>
    <xf numFmtId="0" fontId="25" fillId="10" borderId="0" xfId="0" applyFont="1" applyFill="1"/>
    <xf numFmtId="164" fontId="24" fillId="5" borderId="0" xfId="0" applyNumberFormat="1" applyFont="1" applyFill="1" applyAlignment="1">
      <alignment horizontal="center"/>
    </xf>
    <xf numFmtId="0" fontId="24" fillId="10" borderId="7" xfId="0" applyFont="1" applyFill="1" applyBorder="1" applyAlignment="1">
      <alignment horizontal="center" vertical="center"/>
    </xf>
    <xf numFmtId="164" fontId="24" fillId="10" borderId="0" xfId="0" applyNumberFormat="1" applyFont="1" applyFill="1" applyAlignment="1">
      <alignment horizontal="center"/>
    </xf>
    <xf numFmtId="0" fontId="24" fillId="5" borderId="6" xfId="0" applyFont="1" applyFill="1" applyBorder="1" applyAlignment="1">
      <alignment horizontal="center"/>
    </xf>
    <xf numFmtId="0" fontId="24" fillId="5" borderId="7" xfId="0" applyFont="1" applyFill="1" applyBorder="1" applyAlignment="1">
      <alignment horizontal="center"/>
    </xf>
    <xf numFmtId="0" fontId="24" fillId="5" borderId="9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2" xfId="0" applyFill="1" applyBorder="1"/>
    <xf numFmtId="164" fontId="24" fillId="5" borderId="3" xfId="0" applyNumberFormat="1" applyFont="1" applyFill="1" applyBorder="1" applyAlignment="1">
      <alignment horizontal="center"/>
    </xf>
    <xf numFmtId="2" fontId="24" fillId="5" borderId="0" xfId="1" applyNumberFormat="1" applyFont="1" applyFill="1" applyBorder="1" applyAlignment="1">
      <alignment horizontal="center"/>
    </xf>
    <xf numFmtId="2" fontId="24" fillId="5" borderId="8" xfId="1" applyNumberFormat="1" applyFont="1" applyFill="1" applyBorder="1" applyAlignment="1">
      <alignment horizontal="center"/>
    </xf>
    <xf numFmtId="2" fontId="24" fillId="5" borderId="10" xfId="1" applyNumberFormat="1" applyFont="1" applyFill="1" applyBorder="1" applyAlignment="1">
      <alignment horizontal="center"/>
    </xf>
    <xf numFmtId="2" fontId="24" fillId="5" borderId="11" xfId="1" applyNumberFormat="1" applyFont="1" applyFill="1" applyBorder="1" applyAlignment="1">
      <alignment horizontal="center"/>
    </xf>
    <xf numFmtId="9" fontId="24" fillId="9" borderId="3" xfId="1" applyFont="1" applyFill="1" applyBorder="1" applyAlignment="1">
      <alignment horizontal="center"/>
    </xf>
    <xf numFmtId="2" fontId="24" fillId="5" borderId="3" xfId="0" applyNumberFormat="1" applyFont="1" applyFill="1" applyBorder="1" applyAlignment="1">
      <alignment horizontal="center"/>
    </xf>
    <xf numFmtId="2" fontId="24" fillId="5" borderId="0" xfId="0" applyNumberFormat="1" applyFont="1" applyFill="1" applyAlignment="1">
      <alignment horizontal="center"/>
    </xf>
    <xf numFmtId="9" fontId="24" fillId="5" borderId="1" xfId="1" applyFont="1" applyFill="1" applyBorder="1" applyAlignment="1">
      <alignment horizontal="center"/>
    </xf>
    <xf numFmtId="0" fontId="24" fillId="9" borderId="3" xfId="0" applyFont="1" applyFill="1" applyBorder="1" applyAlignment="1">
      <alignment horizontal="center"/>
    </xf>
    <xf numFmtId="0" fontId="24" fillId="10" borderId="0" xfId="0" applyFont="1" applyFill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2" fontId="24" fillId="5" borderId="2" xfId="0" applyNumberFormat="1" applyFont="1" applyFill="1" applyBorder="1" applyAlignment="1">
      <alignment horizontal="center"/>
    </xf>
    <xf numFmtId="0" fontId="24" fillId="5" borderId="0" xfId="0" applyFont="1" applyFill="1"/>
    <xf numFmtId="2" fontId="24" fillId="5" borderId="1" xfId="0" applyNumberFormat="1" applyFont="1" applyFill="1" applyBorder="1" applyAlignment="1">
      <alignment horizontal="center"/>
    </xf>
    <xf numFmtId="9" fontId="24" fillId="5" borderId="0" xfId="1" applyFont="1" applyFill="1" applyBorder="1"/>
    <xf numFmtId="0" fontId="24" fillId="5" borderId="1" xfId="0" applyFont="1" applyFill="1" applyBorder="1"/>
    <xf numFmtId="0" fontId="24" fillId="5" borderId="2" xfId="0" applyFont="1" applyFill="1" applyBorder="1"/>
    <xf numFmtId="0" fontId="24" fillId="5" borderId="3" xfId="0" applyFont="1" applyFill="1" applyBorder="1"/>
    <xf numFmtId="2" fontId="24" fillId="5" borderId="6" xfId="0" applyNumberFormat="1" applyFont="1" applyFill="1" applyBorder="1" applyAlignment="1">
      <alignment horizontal="center"/>
    </xf>
    <xf numFmtId="2" fontId="24" fillId="5" borderId="4" xfId="0" applyNumberFormat="1" applyFont="1" applyFill="1" applyBorder="1" applyAlignment="1">
      <alignment horizontal="center"/>
    </xf>
    <xf numFmtId="2" fontId="24" fillId="5" borderId="5" xfId="0" applyNumberFormat="1" applyFont="1" applyFill="1" applyBorder="1" applyAlignment="1">
      <alignment horizontal="center"/>
    </xf>
    <xf numFmtId="2" fontId="24" fillId="5" borderId="9" xfId="1" applyNumberFormat="1" applyFont="1" applyFill="1" applyBorder="1" applyAlignment="1">
      <alignment horizontal="center"/>
    </xf>
    <xf numFmtId="2" fontId="0" fillId="5" borderId="10" xfId="0" applyNumberFormat="1" applyFill="1" applyBorder="1" applyAlignment="1">
      <alignment horizontal="center"/>
    </xf>
    <xf numFmtId="0" fontId="24" fillId="5" borderId="6" xfId="0" applyFont="1" applyFill="1" applyBorder="1" applyAlignment="1">
      <alignment horizontal="right"/>
    </xf>
    <xf numFmtId="0" fontId="24" fillId="5" borderId="4" xfId="0" applyFont="1" applyFill="1" applyBorder="1" applyAlignment="1">
      <alignment horizontal="right"/>
    </xf>
    <xf numFmtId="0" fontId="24" fillId="5" borderId="5" xfId="0" applyFont="1" applyFill="1" applyBorder="1" applyAlignment="1">
      <alignment horizontal="right"/>
    </xf>
    <xf numFmtId="0" fontId="24" fillId="5" borderId="7" xfId="0" applyFont="1" applyFill="1" applyBorder="1"/>
    <xf numFmtId="0" fontId="24" fillId="5" borderId="8" xfId="0" applyFont="1" applyFill="1" applyBorder="1"/>
    <xf numFmtId="0" fontId="24" fillId="5" borderId="7" xfId="0" applyFont="1" applyFill="1" applyBorder="1" applyAlignment="1">
      <alignment horizontal="right"/>
    </xf>
    <xf numFmtId="0" fontId="24" fillId="5" borderId="0" xfId="0" applyFont="1" applyFill="1" applyAlignment="1">
      <alignment horizontal="right"/>
    </xf>
    <xf numFmtId="0" fontId="24" fillId="5" borderId="8" xfId="0" applyFont="1" applyFill="1" applyBorder="1" applyAlignment="1">
      <alignment horizontal="right"/>
    </xf>
    <xf numFmtId="0" fontId="24" fillId="5" borderId="9" xfId="0" applyFont="1" applyFill="1" applyBorder="1" applyAlignment="1">
      <alignment horizontal="right"/>
    </xf>
    <xf numFmtId="0" fontId="24" fillId="5" borderId="10" xfId="0" applyFont="1" applyFill="1" applyBorder="1" applyAlignment="1">
      <alignment horizontal="right"/>
    </xf>
    <xf numFmtId="0" fontId="24" fillId="5" borderId="11" xfId="0" applyFont="1" applyFill="1" applyBorder="1" applyAlignment="1">
      <alignment horizontal="right"/>
    </xf>
    <xf numFmtId="0" fontId="0" fillId="5" borderId="3" xfId="0" applyFill="1" applyBorder="1"/>
    <xf numFmtId="2" fontId="24" fillId="10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4" fillId="5" borderId="13" xfId="0" applyFont="1" applyFill="1" applyBorder="1" applyAlignment="1">
      <alignment horizontal="center" vertical="center"/>
    </xf>
    <xf numFmtId="0" fontId="24" fillId="5" borderId="14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 vertical="center"/>
    </xf>
    <xf numFmtId="2" fontId="24" fillId="9" borderId="1" xfId="0" applyNumberFormat="1" applyFont="1" applyFill="1" applyBorder="1" applyAlignment="1">
      <alignment horizontal="center" vertical="center"/>
    </xf>
    <xf numFmtId="2" fontId="24" fillId="9" borderId="2" xfId="0" applyNumberFormat="1" applyFont="1" applyFill="1" applyBorder="1" applyAlignment="1">
      <alignment horizontal="center" vertical="center"/>
    </xf>
    <xf numFmtId="2" fontId="24" fillId="9" borderId="3" xfId="0" applyNumberFormat="1" applyFont="1" applyFill="1" applyBorder="1" applyAlignment="1">
      <alignment horizontal="center" vertical="center"/>
    </xf>
    <xf numFmtId="2" fontId="24" fillId="5" borderId="0" xfId="0" applyNumberFormat="1" applyFont="1" applyFill="1" applyAlignment="1">
      <alignment horizontal="center" vertical="center"/>
    </xf>
    <xf numFmtId="9" fontId="24" fillId="9" borderId="1" xfId="1" applyFont="1" applyFill="1" applyBorder="1" applyAlignment="1">
      <alignment horizontal="center"/>
    </xf>
    <xf numFmtId="9" fontId="24" fillId="9" borderId="2" xfId="1" applyFont="1" applyFill="1" applyBorder="1" applyAlignment="1">
      <alignment horizontal="center"/>
    </xf>
    <xf numFmtId="9" fontId="24" fillId="9" borderId="3" xfId="1" applyFont="1" applyFill="1" applyBorder="1" applyAlignment="1">
      <alignment horizontal="center"/>
    </xf>
    <xf numFmtId="0" fontId="24" fillId="8" borderId="1" xfId="0" applyFont="1" applyFill="1" applyBorder="1" applyAlignment="1">
      <alignment horizontal="center"/>
    </xf>
    <xf numFmtId="0" fontId="24" fillId="8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654EF-BC81-4AB5-848E-18D0E8CBB2C7}">
  <sheetPr>
    <pageSetUpPr fitToPage="1"/>
  </sheetPr>
  <dimension ref="B2:U43"/>
  <sheetViews>
    <sheetView showGridLines="0" workbookViewId="0">
      <selection activeCell="P21" sqref="P21"/>
    </sheetView>
  </sheetViews>
  <sheetFormatPr baseColWidth="10" defaultColWidth="9.1640625" defaultRowHeight="15" x14ac:dyDescent="0.2"/>
  <cols>
    <col min="1" max="3" width="9.1640625" style="16"/>
    <col min="4" max="4" width="13.5" style="16" customWidth="1"/>
    <col min="5" max="5" width="15.5" style="16" customWidth="1"/>
    <col min="6" max="6" width="14" style="16" customWidth="1"/>
    <col min="7" max="11" width="9.1640625" style="16"/>
    <col min="12" max="12" width="10.1640625" style="16" customWidth="1"/>
    <col min="13" max="13" width="16" style="16" customWidth="1"/>
    <col min="14" max="14" width="17.33203125" style="16" customWidth="1"/>
    <col min="15" max="16384" width="9.1640625" style="16"/>
  </cols>
  <sheetData>
    <row r="2" spans="2:21" ht="16" thickBot="1" x14ac:dyDescent="0.25">
      <c r="C2" s="55"/>
      <c r="D2" s="56"/>
      <c r="E2" s="55"/>
      <c r="F2" s="55"/>
      <c r="L2" s="55"/>
      <c r="M2" s="56"/>
      <c r="N2" s="55"/>
      <c r="O2" s="55"/>
    </row>
    <row r="3" spans="2:21" ht="16" thickBot="1" x14ac:dyDescent="0.25">
      <c r="B3" s="207" t="s">
        <v>123</v>
      </c>
      <c r="C3" s="208"/>
      <c r="D3" s="208"/>
      <c r="E3" s="208"/>
      <c r="F3" s="208"/>
      <c r="G3" s="208"/>
      <c r="H3" s="209"/>
      <c r="J3" s="207" t="s">
        <v>123</v>
      </c>
      <c r="K3" s="208"/>
      <c r="L3" s="208"/>
      <c r="M3" s="208"/>
      <c r="N3" s="208"/>
      <c r="O3" s="208"/>
      <c r="P3" s="209"/>
      <c r="S3" s="210" t="s">
        <v>4</v>
      </c>
      <c r="T3" s="210" t="s">
        <v>232</v>
      </c>
      <c r="U3" s="210" t="s">
        <v>233</v>
      </c>
    </row>
    <row r="4" spans="2:21" ht="16" thickBot="1" x14ac:dyDescent="0.25">
      <c r="B4" s="2" t="s">
        <v>246</v>
      </c>
      <c r="C4" s="1" t="s">
        <v>4</v>
      </c>
      <c r="D4" s="17" t="s">
        <v>14</v>
      </c>
      <c r="E4" s="17" t="s">
        <v>241</v>
      </c>
      <c r="F4" s="17" t="s">
        <v>242</v>
      </c>
      <c r="J4" s="2" t="s">
        <v>247</v>
      </c>
      <c r="K4" s="1" t="s">
        <v>4</v>
      </c>
      <c r="L4" s="17" t="s">
        <v>124</v>
      </c>
      <c r="M4" s="17" t="s">
        <v>241</v>
      </c>
      <c r="N4" s="17" t="s">
        <v>242</v>
      </c>
      <c r="S4" s="211"/>
      <c r="T4" s="211"/>
      <c r="U4" s="211"/>
    </row>
    <row r="5" spans="2:21" ht="16" x14ac:dyDescent="0.2">
      <c r="C5" s="17">
        <v>12</v>
      </c>
      <c r="D5" s="17">
        <v>475</v>
      </c>
      <c r="E5" s="17">
        <v>1</v>
      </c>
      <c r="F5" s="17"/>
      <c r="K5" s="17">
        <v>12</v>
      </c>
      <c r="L5" s="17">
        <v>930</v>
      </c>
      <c r="M5" s="17">
        <v>1</v>
      </c>
      <c r="N5" s="17"/>
      <c r="S5" s="46">
        <v>12</v>
      </c>
      <c r="T5" s="49">
        <v>1</v>
      </c>
      <c r="U5" s="41"/>
    </row>
    <row r="6" spans="2:21" ht="16" x14ac:dyDescent="0.2">
      <c r="C6" s="17">
        <v>13</v>
      </c>
      <c r="D6" s="17">
        <v>56</v>
      </c>
      <c r="E6" s="17">
        <v>1</v>
      </c>
      <c r="F6" s="17"/>
      <c r="K6" s="17">
        <v>13</v>
      </c>
      <c r="L6" s="17">
        <v>51</v>
      </c>
      <c r="M6" s="17">
        <v>1</v>
      </c>
      <c r="N6" s="17"/>
      <c r="S6" s="46">
        <v>13</v>
      </c>
      <c r="T6" s="49">
        <v>1</v>
      </c>
      <c r="U6" s="41"/>
    </row>
    <row r="7" spans="2:21" ht="16" x14ac:dyDescent="0.2">
      <c r="C7" s="17">
        <v>15</v>
      </c>
      <c r="D7" s="17">
        <v>322</v>
      </c>
      <c r="E7" s="17">
        <v>1</v>
      </c>
      <c r="F7" s="17"/>
      <c r="K7" s="17">
        <v>15</v>
      </c>
      <c r="L7" s="17">
        <v>971</v>
      </c>
      <c r="M7" s="17">
        <v>1</v>
      </c>
      <c r="N7" s="17"/>
      <c r="S7" s="46">
        <v>15</v>
      </c>
      <c r="T7" s="49">
        <v>1</v>
      </c>
      <c r="U7" s="41"/>
    </row>
    <row r="8" spans="2:21" ht="16" x14ac:dyDescent="0.2">
      <c r="C8" s="17">
        <v>16</v>
      </c>
      <c r="D8" s="17">
        <v>294</v>
      </c>
      <c r="E8" s="17">
        <v>1</v>
      </c>
      <c r="F8" s="17"/>
      <c r="K8" s="17">
        <v>16</v>
      </c>
      <c r="L8" s="17">
        <v>1723</v>
      </c>
      <c r="M8" s="17">
        <v>1</v>
      </c>
      <c r="N8" s="17"/>
      <c r="S8" s="46">
        <v>16</v>
      </c>
      <c r="T8" s="41"/>
      <c r="U8" s="49">
        <v>1</v>
      </c>
    </row>
    <row r="9" spans="2:21" ht="16" x14ac:dyDescent="0.2">
      <c r="C9" s="17">
        <v>17</v>
      </c>
      <c r="D9" s="17">
        <v>174</v>
      </c>
      <c r="E9" s="17"/>
      <c r="F9" s="17">
        <v>1</v>
      </c>
      <c r="K9" s="17">
        <v>17</v>
      </c>
      <c r="L9" s="17">
        <v>329</v>
      </c>
      <c r="M9" s="17"/>
      <c r="N9" s="17">
        <v>1</v>
      </c>
      <c r="S9" s="46">
        <v>17</v>
      </c>
      <c r="T9" s="49">
        <v>1</v>
      </c>
      <c r="U9" s="41"/>
    </row>
    <row r="10" spans="2:21" ht="16" x14ac:dyDescent="0.2">
      <c r="C10" s="17">
        <v>18</v>
      </c>
      <c r="D10" s="17">
        <v>154</v>
      </c>
      <c r="E10" s="17"/>
      <c r="F10" s="17">
        <v>1</v>
      </c>
      <c r="K10" s="17">
        <v>18</v>
      </c>
      <c r="L10" s="17">
        <v>1020</v>
      </c>
      <c r="M10" s="17"/>
      <c r="N10" s="17">
        <v>1</v>
      </c>
      <c r="S10" s="46">
        <v>18</v>
      </c>
      <c r="T10" s="49">
        <v>1</v>
      </c>
      <c r="U10" s="41"/>
    </row>
    <row r="11" spans="2:21" ht="16" x14ac:dyDescent="0.2">
      <c r="C11" s="17">
        <v>19</v>
      </c>
      <c r="D11" s="17">
        <v>770</v>
      </c>
      <c r="E11" s="17"/>
      <c r="F11" s="17">
        <v>1</v>
      </c>
      <c r="K11" s="17">
        <v>19</v>
      </c>
      <c r="L11" s="17">
        <v>1358</v>
      </c>
      <c r="M11" s="17"/>
      <c r="N11" s="17">
        <v>1</v>
      </c>
      <c r="S11" s="46">
        <v>19</v>
      </c>
      <c r="T11" s="41"/>
      <c r="U11" s="49">
        <v>1</v>
      </c>
    </row>
    <row r="12" spans="2:21" ht="16" x14ac:dyDescent="0.2">
      <c r="C12" s="17">
        <v>20</v>
      </c>
      <c r="D12" s="17">
        <v>434</v>
      </c>
      <c r="E12" s="17"/>
      <c r="F12" s="17">
        <v>1</v>
      </c>
      <c r="K12" s="17">
        <v>20</v>
      </c>
      <c r="L12" s="17">
        <v>1892</v>
      </c>
      <c r="M12" s="17"/>
      <c r="N12" s="17">
        <v>1</v>
      </c>
      <c r="S12" s="46">
        <v>20</v>
      </c>
      <c r="T12" s="41"/>
      <c r="U12" s="49">
        <v>1</v>
      </c>
    </row>
    <row r="13" spans="2:21" ht="16" x14ac:dyDescent="0.2">
      <c r="C13" s="17">
        <v>21</v>
      </c>
      <c r="D13" s="17">
        <v>42</v>
      </c>
      <c r="E13" s="17">
        <v>1</v>
      </c>
      <c r="F13" s="17"/>
      <c r="K13" s="17">
        <v>21</v>
      </c>
      <c r="L13" s="17">
        <v>90</v>
      </c>
      <c r="M13" s="17">
        <v>1</v>
      </c>
      <c r="N13" s="17"/>
      <c r="S13" s="46">
        <v>21</v>
      </c>
      <c r="T13" s="49">
        <v>1</v>
      </c>
      <c r="U13" s="41"/>
    </row>
    <row r="14" spans="2:21" ht="16" x14ac:dyDescent="0.2">
      <c r="C14" s="17">
        <v>22</v>
      </c>
      <c r="D14" s="17">
        <v>287</v>
      </c>
      <c r="E14" s="17"/>
      <c r="F14" s="17">
        <v>1</v>
      </c>
      <c r="K14" s="17">
        <v>22</v>
      </c>
      <c r="L14" s="17">
        <v>551</v>
      </c>
      <c r="M14" s="17"/>
      <c r="N14" s="17">
        <v>1</v>
      </c>
      <c r="S14" s="46">
        <v>22</v>
      </c>
      <c r="T14" s="49">
        <v>1</v>
      </c>
      <c r="U14" s="41"/>
    </row>
    <row r="15" spans="2:21" ht="16" x14ac:dyDescent="0.2">
      <c r="C15" s="17">
        <v>23</v>
      </c>
      <c r="D15" s="17">
        <v>175</v>
      </c>
      <c r="E15" s="17"/>
      <c r="F15" s="17">
        <v>1</v>
      </c>
      <c r="K15" s="17">
        <v>23</v>
      </c>
      <c r="L15" s="17">
        <v>231</v>
      </c>
      <c r="M15" s="17"/>
      <c r="N15" s="17">
        <v>1</v>
      </c>
      <c r="S15" s="46">
        <v>23</v>
      </c>
      <c r="T15" s="49">
        <v>1</v>
      </c>
      <c r="U15" s="41"/>
    </row>
    <row r="16" spans="2:21" ht="16" x14ac:dyDescent="0.2">
      <c r="C16" s="17">
        <v>24</v>
      </c>
      <c r="D16" s="17">
        <v>175</v>
      </c>
      <c r="E16" s="17"/>
      <c r="F16" s="17">
        <v>1</v>
      </c>
      <c r="K16" s="17">
        <v>24</v>
      </c>
      <c r="L16" s="17">
        <v>238</v>
      </c>
      <c r="M16" s="17"/>
      <c r="N16" s="17">
        <v>1</v>
      </c>
      <c r="S16" s="46">
        <v>24</v>
      </c>
      <c r="T16" s="49">
        <v>1</v>
      </c>
      <c r="U16" s="41"/>
    </row>
    <row r="17" spans="3:21" ht="16" x14ac:dyDescent="0.2">
      <c r="C17" s="17">
        <v>25</v>
      </c>
      <c r="D17" s="17">
        <v>196</v>
      </c>
      <c r="E17" s="17"/>
      <c r="F17" s="17">
        <v>1</v>
      </c>
      <c r="K17" s="17">
        <v>25</v>
      </c>
      <c r="L17" s="17">
        <v>979</v>
      </c>
      <c r="M17" s="17"/>
      <c r="N17" s="17">
        <v>1</v>
      </c>
      <c r="S17" s="46">
        <v>25</v>
      </c>
      <c r="T17" s="49">
        <v>1</v>
      </c>
      <c r="U17" s="41"/>
    </row>
    <row r="18" spans="3:21" ht="16" x14ac:dyDescent="0.2">
      <c r="C18" s="17">
        <v>26</v>
      </c>
      <c r="D18" s="17">
        <v>287</v>
      </c>
      <c r="E18" s="17"/>
      <c r="F18" s="17">
        <v>1</v>
      </c>
      <c r="K18" s="17">
        <v>26</v>
      </c>
      <c r="L18" s="17">
        <v>615</v>
      </c>
      <c r="M18" s="17"/>
      <c r="N18" s="17">
        <v>1</v>
      </c>
      <c r="S18" s="46">
        <v>26</v>
      </c>
      <c r="T18" s="49">
        <v>1</v>
      </c>
      <c r="U18" s="41"/>
    </row>
    <row r="19" spans="3:21" ht="16" x14ac:dyDescent="0.2">
      <c r="C19" s="17">
        <v>27</v>
      </c>
      <c r="D19" s="17">
        <v>679</v>
      </c>
      <c r="E19" s="17">
        <v>1</v>
      </c>
      <c r="F19" s="17"/>
      <c r="K19" s="17">
        <v>27</v>
      </c>
      <c r="L19" s="17">
        <v>1793</v>
      </c>
      <c r="M19" s="17">
        <v>1</v>
      </c>
      <c r="N19" s="17"/>
      <c r="S19" s="46">
        <v>27</v>
      </c>
      <c r="T19" s="41"/>
      <c r="U19" s="49">
        <v>1</v>
      </c>
    </row>
    <row r="20" spans="3:21" ht="16" x14ac:dyDescent="0.2">
      <c r="C20" s="17">
        <v>28</v>
      </c>
      <c r="D20" s="17">
        <v>182</v>
      </c>
      <c r="E20" s="17"/>
      <c r="F20" s="17">
        <v>1</v>
      </c>
      <c r="K20" s="17">
        <v>28</v>
      </c>
      <c r="L20" s="17">
        <v>220</v>
      </c>
      <c r="M20" s="17"/>
      <c r="N20" s="17">
        <v>1</v>
      </c>
      <c r="S20" s="46">
        <v>28</v>
      </c>
      <c r="T20" s="49">
        <v>1</v>
      </c>
      <c r="U20" s="41"/>
    </row>
    <row r="21" spans="3:21" ht="16" x14ac:dyDescent="0.2">
      <c r="C21" s="17">
        <v>29</v>
      </c>
      <c r="D21" s="17">
        <v>98</v>
      </c>
      <c r="E21" s="17">
        <v>1</v>
      </c>
      <c r="F21" s="17"/>
      <c r="K21" s="17">
        <v>29</v>
      </c>
      <c r="L21" s="17">
        <v>1058</v>
      </c>
      <c r="M21" s="17">
        <v>1</v>
      </c>
      <c r="N21" s="17"/>
      <c r="S21" s="46">
        <v>29</v>
      </c>
      <c r="T21" s="49">
        <v>1</v>
      </c>
      <c r="U21" s="41"/>
    </row>
    <row r="22" spans="3:21" ht="16" x14ac:dyDescent="0.2">
      <c r="C22" s="17">
        <v>30</v>
      </c>
      <c r="D22" s="17">
        <v>987</v>
      </c>
      <c r="E22" s="17"/>
      <c r="F22" s="17">
        <v>1</v>
      </c>
      <c r="K22" s="17">
        <v>30</v>
      </c>
      <c r="L22" s="17">
        <v>1624</v>
      </c>
      <c r="M22" s="17"/>
      <c r="N22" s="17">
        <v>1</v>
      </c>
      <c r="S22" s="46">
        <v>30</v>
      </c>
      <c r="T22" s="41"/>
      <c r="U22" s="49">
        <v>1</v>
      </c>
    </row>
    <row r="23" spans="3:21" ht="16" x14ac:dyDescent="0.2">
      <c r="C23" s="17">
        <v>31</v>
      </c>
      <c r="D23" s="17">
        <v>581</v>
      </c>
      <c r="E23" s="17"/>
      <c r="F23" s="17">
        <v>1</v>
      </c>
      <c r="K23" s="17">
        <v>31</v>
      </c>
      <c r="L23" s="17">
        <v>824</v>
      </c>
      <c r="M23" s="17"/>
      <c r="N23" s="17">
        <v>1</v>
      </c>
      <c r="S23" s="46">
        <v>31</v>
      </c>
      <c r="T23" s="49">
        <v>1</v>
      </c>
      <c r="U23" s="41"/>
    </row>
    <row r="24" spans="3:21" ht="16" x14ac:dyDescent="0.2">
      <c r="C24" s="17">
        <v>33</v>
      </c>
      <c r="D24" s="17">
        <v>84</v>
      </c>
      <c r="E24" s="17"/>
      <c r="F24" s="17">
        <v>1</v>
      </c>
      <c r="K24" s="17">
        <v>33</v>
      </c>
      <c r="L24" s="17">
        <v>1599</v>
      </c>
      <c r="M24" s="17"/>
      <c r="N24" s="17">
        <v>1</v>
      </c>
      <c r="S24" s="46">
        <v>33</v>
      </c>
      <c r="T24" s="41"/>
      <c r="U24" s="49">
        <v>1</v>
      </c>
    </row>
    <row r="25" spans="3:21" ht="16" x14ac:dyDescent="0.2">
      <c r="C25" s="17">
        <v>34</v>
      </c>
      <c r="D25" s="17">
        <v>532</v>
      </c>
      <c r="E25" s="17"/>
      <c r="F25" s="17">
        <v>1</v>
      </c>
      <c r="K25" s="17">
        <v>34</v>
      </c>
      <c r="L25" s="17">
        <v>548</v>
      </c>
      <c r="M25" s="17"/>
      <c r="N25" s="17">
        <v>1</v>
      </c>
      <c r="S25" s="46">
        <v>34</v>
      </c>
      <c r="T25" s="49">
        <v>1</v>
      </c>
      <c r="U25" s="41"/>
    </row>
    <row r="26" spans="3:21" ht="16" x14ac:dyDescent="0.2">
      <c r="C26" s="17">
        <v>35</v>
      </c>
      <c r="D26" s="17">
        <v>147</v>
      </c>
      <c r="E26" s="17">
        <v>1</v>
      </c>
      <c r="F26" s="17"/>
      <c r="K26" s="17">
        <v>35</v>
      </c>
      <c r="L26" s="17">
        <v>1515</v>
      </c>
      <c r="M26" s="17">
        <v>1</v>
      </c>
      <c r="N26" s="17"/>
      <c r="S26" s="46">
        <v>35</v>
      </c>
      <c r="T26" s="41"/>
      <c r="U26" s="49">
        <v>1</v>
      </c>
    </row>
    <row r="27" spans="3:21" ht="16" x14ac:dyDescent="0.2">
      <c r="C27" s="17">
        <v>36</v>
      </c>
      <c r="D27" s="17">
        <v>672</v>
      </c>
      <c r="E27" s="17">
        <v>1</v>
      </c>
      <c r="F27" s="17"/>
      <c r="K27" s="17">
        <v>36</v>
      </c>
      <c r="L27" s="17">
        <v>1351</v>
      </c>
      <c r="M27" s="17">
        <v>1</v>
      </c>
      <c r="N27" s="17"/>
      <c r="S27" s="46">
        <v>36</v>
      </c>
      <c r="T27" s="41"/>
      <c r="U27" s="49">
        <v>1</v>
      </c>
    </row>
    <row r="28" spans="3:21" ht="16" x14ac:dyDescent="0.2">
      <c r="C28" s="17">
        <v>37</v>
      </c>
      <c r="D28" s="17">
        <v>182</v>
      </c>
      <c r="E28" s="17"/>
      <c r="F28" s="17">
        <v>1</v>
      </c>
      <c r="K28" s="17">
        <v>37</v>
      </c>
      <c r="L28" s="17">
        <v>413</v>
      </c>
      <c r="M28" s="17"/>
      <c r="N28" s="17">
        <v>1</v>
      </c>
      <c r="S28" s="46">
        <v>37</v>
      </c>
      <c r="T28" s="49">
        <v>1</v>
      </c>
      <c r="U28" s="41"/>
    </row>
    <row r="29" spans="3:21" ht="16" x14ac:dyDescent="0.2">
      <c r="C29" s="17">
        <v>38</v>
      </c>
      <c r="D29" s="17">
        <v>154</v>
      </c>
      <c r="E29" s="17"/>
      <c r="F29" s="17">
        <v>1</v>
      </c>
      <c r="K29" s="17">
        <v>38</v>
      </c>
      <c r="L29" s="17">
        <v>233</v>
      </c>
      <c r="M29" s="17"/>
      <c r="N29" s="17">
        <v>1</v>
      </c>
      <c r="S29" s="46">
        <v>38</v>
      </c>
      <c r="T29" s="49">
        <v>1</v>
      </c>
      <c r="U29" s="41"/>
    </row>
    <row r="30" spans="3:21" ht="16" x14ac:dyDescent="0.2">
      <c r="C30" s="17">
        <v>40</v>
      </c>
      <c r="D30" s="17">
        <v>264</v>
      </c>
      <c r="E30" s="17"/>
      <c r="F30" s="17">
        <v>1</v>
      </c>
      <c r="K30" s="17">
        <v>40</v>
      </c>
      <c r="L30" s="17">
        <v>777</v>
      </c>
      <c r="M30" s="17"/>
      <c r="N30" s="17">
        <v>1</v>
      </c>
      <c r="S30" s="47">
        <v>40</v>
      </c>
      <c r="T30" s="49">
        <v>1</v>
      </c>
      <c r="U30" s="41"/>
    </row>
    <row r="31" spans="3:21" ht="16" x14ac:dyDescent="0.2">
      <c r="C31" s="17">
        <v>41</v>
      </c>
      <c r="D31" s="17">
        <v>477</v>
      </c>
      <c r="E31" s="17">
        <v>1</v>
      </c>
      <c r="F31" s="17"/>
      <c r="K31" s="17">
        <v>41</v>
      </c>
      <c r="L31" s="17">
        <v>872</v>
      </c>
      <c r="M31" s="17">
        <v>1</v>
      </c>
      <c r="N31" s="17"/>
      <c r="S31" s="47">
        <v>41</v>
      </c>
      <c r="T31" s="41"/>
      <c r="U31" s="49">
        <v>1</v>
      </c>
    </row>
    <row r="32" spans="3:21" ht="16" x14ac:dyDescent="0.2">
      <c r="C32" s="17">
        <v>42</v>
      </c>
      <c r="D32" s="17">
        <v>543</v>
      </c>
      <c r="E32" s="17"/>
      <c r="F32" s="17">
        <v>1</v>
      </c>
      <c r="K32" s="17">
        <v>42</v>
      </c>
      <c r="L32" s="17">
        <v>1336</v>
      </c>
      <c r="M32" s="17"/>
      <c r="N32" s="17">
        <v>1</v>
      </c>
      <c r="S32" s="47">
        <v>42</v>
      </c>
      <c r="T32" s="41"/>
      <c r="U32" s="49">
        <v>1</v>
      </c>
    </row>
    <row r="33" spans="3:21" ht="16" x14ac:dyDescent="0.2">
      <c r="C33" s="17">
        <v>44</v>
      </c>
      <c r="D33" s="17">
        <v>315</v>
      </c>
      <c r="E33" s="17"/>
      <c r="F33" s="17">
        <v>1</v>
      </c>
      <c r="K33" s="17">
        <v>44</v>
      </c>
      <c r="L33" s="17">
        <v>1134</v>
      </c>
      <c r="M33" s="17"/>
      <c r="N33" s="17">
        <v>1</v>
      </c>
      <c r="S33" s="47">
        <v>44</v>
      </c>
      <c r="T33" s="41"/>
      <c r="U33" s="49">
        <v>1</v>
      </c>
    </row>
    <row r="34" spans="3:21" ht="16" x14ac:dyDescent="0.2">
      <c r="C34" s="17">
        <v>45</v>
      </c>
      <c r="D34" s="17">
        <v>146</v>
      </c>
      <c r="E34" s="17">
        <v>1</v>
      </c>
      <c r="F34" s="17"/>
      <c r="K34" s="17">
        <v>45</v>
      </c>
      <c r="L34" s="17">
        <v>921</v>
      </c>
      <c r="M34" s="17">
        <v>1</v>
      </c>
      <c r="N34" s="17"/>
      <c r="S34" s="47">
        <v>45</v>
      </c>
      <c r="T34" s="49">
        <v>1</v>
      </c>
      <c r="U34" s="41"/>
    </row>
    <row r="35" spans="3:21" ht="16" x14ac:dyDescent="0.2">
      <c r="C35" s="17">
        <v>47</v>
      </c>
      <c r="D35" s="17">
        <v>854</v>
      </c>
      <c r="E35" s="17">
        <v>1</v>
      </c>
      <c r="F35" s="17"/>
      <c r="K35" s="17">
        <v>47</v>
      </c>
      <c r="L35" s="17">
        <v>1121</v>
      </c>
      <c r="M35" s="17">
        <v>1</v>
      </c>
      <c r="N35" s="17"/>
      <c r="S35" s="47">
        <v>47</v>
      </c>
      <c r="T35" s="41"/>
      <c r="U35" s="49">
        <v>1</v>
      </c>
    </row>
    <row r="36" spans="3:21" ht="16" x14ac:dyDescent="0.2">
      <c r="C36" s="17">
        <v>48</v>
      </c>
      <c r="D36" s="17">
        <v>146</v>
      </c>
      <c r="E36" s="17"/>
      <c r="F36" s="17">
        <v>1</v>
      </c>
      <c r="K36" s="17">
        <v>48</v>
      </c>
      <c r="L36" s="17">
        <v>1082</v>
      </c>
      <c r="M36" s="17"/>
      <c r="N36" s="17">
        <v>1</v>
      </c>
      <c r="S36" s="47">
        <v>48</v>
      </c>
      <c r="T36" s="41"/>
      <c r="U36" s="49">
        <v>1</v>
      </c>
    </row>
    <row r="37" spans="3:21" ht="16" x14ac:dyDescent="0.2">
      <c r="C37" s="17">
        <v>50</v>
      </c>
      <c r="D37" s="17">
        <v>84</v>
      </c>
      <c r="E37" s="17"/>
      <c r="F37" s="17">
        <v>1</v>
      </c>
      <c r="K37" s="17">
        <v>50</v>
      </c>
      <c r="L37" s="17">
        <v>699</v>
      </c>
      <c r="M37" s="17"/>
      <c r="N37" s="17">
        <v>1</v>
      </c>
      <c r="S37" s="47">
        <v>50</v>
      </c>
      <c r="T37" s="41"/>
      <c r="U37" s="49">
        <v>1</v>
      </c>
    </row>
    <row r="38" spans="3:21" ht="16" x14ac:dyDescent="0.2">
      <c r="C38" s="17">
        <v>51</v>
      </c>
      <c r="D38" s="17">
        <v>330</v>
      </c>
      <c r="E38" s="17"/>
      <c r="F38" s="17">
        <v>1</v>
      </c>
      <c r="K38" s="17">
        <v>51</v>
      </c>
      <c r="L38" s="17">
        <v>968</v>
      </c>
      <c r="M38" s="17"/>
      <c r="N38" s="17">
        <v>1</v>
      </c>
      <c r="S38" s="47">
        <v>51</v>
      </c>
      <c r="T38" s="41"/>
      <c r="U38" s="49">
        <v>1</v>
      </c>
    </row>
    <row r="39" spans="3:21" ht="16" x14ac:dyDescent="0.2">
      <c r="C39" s="17">
        <v>52</v>
      </c>
      <c r="D39" s="17">
        <v>147</v>
      </c>
      <c r="E39" s="17"/>
      <c r="F39" s="17">
        <v>1</v>
      </c>
      <c r="K39" s="17">
        <v>52</v>
      </c>
      <c r="L39" s="17">
        <v>943</v>
      </c>
      <c r="M39" s="17"/>
      <c r="N39" s="17">
        <v>1</v>
      </c>
      <c r="S39" s="47">
        <v>52</v>
      </c>
      <c r="T39" s="41"/>
      <c r="U39" s="49">
        <v>1</v>
      </c>
    </row>
    <row r="40" spans="3:21" ht="16" x14ac:dyDescent="0.2">
      <c r="C40" s="17">
        <v>56</v>
      </c>
      <c r="D40" s="17">
        <v>62</v>
      </c>
      <c r="E40" s="17"/>
      <c r="F40" s="17">
        <v>1</v>
      </c>
      <c r="K40" s="17">
        <v>56</v>
      </c>
      <c r="L40" s="17">
        <v>99</v>
      </c>
      <c r="M40" s="17"/>
      <c r="N40" s="17">
        <v>1</v>
      </c>
      <c r="S40" s="47">
        <v>56</v>
      </c>
      <c r="T40" s="49">
        <v>1</v>
      </c>
      <c r="U40" s="41"/>
    </row>
    <row r="41" spans="3:21" ht="16" x14ac:dyDescent="0.2">
      <c r="C41" s="17">
        <v>57</v>
      </c>
      <c r="D41" s="17">
        <v>182</v>
      </c>
      <c r="E41" s="17"/>
      <c r="F41" s="17">
        <v>1</v>
      </c>
      <c r="K41" s="17">
        <v>57</v>
      </c>
      <c r="L41" s="17">
        <v>989</v>
      </c>
      <c r="M41" s="17"/>
      <c r="N41" s="17">
        <v>1</v>
      </c>
      <c r="S41" s="47">
        <v>57</v>
      </c>
      <c r="T41" s="41"/>
      <c r="U41" s="49">
        <v>1</v>
      </c>
    </row>
    <row r="42" spans="3:21" ht="17" thickBot="1" x14ac:dyDescent="0.25">
      <c r="C42" s="17">
        <v>58</v>
      </c>
      <c r="D42" s="17">
        <v>75</v>
      </c>
      <c r="E42" s="17"/>
      <c r="F42" s="17">
        <v>1</v>
      </c>
      <c r="K42" s="17">
        <v>58</v>
      </c>
      <c r="L42" s="17">
        <v>720</v>
      </c>
      <c r="M42" s="17"/>
      <c r="N42" s="17">
        <v>1</v>
      </c>
      <c r="S42" s="48">
        <v>58</v>
      </c>
      <c r="T42" s="50">
        <v>1</v>
      </c>
      <c r="U42" s="42"/>
    </row>
    <row r="43" spans="3:21" x14ac:dyDescent="0.2">
      <c r="L43" s="43"/>
    </row>
  </sheetData>
  <mergeCells count="5">
    <mergeCell ref="B3:H3"/>
    <mergeCell ref="J3:P3"/>
    <mergeCell ref="S3:S4"/>
    <mergeCell ref="T3:T4"/>
    <mergeCell ref="U3:U4"/>
  </mergeCells>
  <pageMargins left="0.7" right="0.7" top="0.75" bottom="0.75" header="0.3" footer="0.3"/>
  <pageSetup paperSize="9" scale="5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0C37C-82E8-474E-97C4-900A0CBE4421}">
  <dimension ref="A1:AH61"/>
  <sheetViews>
    <sheetView showGridLines="0" workbookViewId="0">
      <selection activeCell="S11" sqref="S11"/>
    </sheetView>
  </sheetViews>
  <sheetFormatPr baseColWidth="10" defaultColWidth="8.83203125" defaultRowHeight="15" x14ac:dyDescent="0.2"/>
  <cols>
    <col min="1" max="1" width="8.83203125" style="16"/>
    <col min="2" max="2" width="8.83203125" style="58"/>
    <col min="3" max="3" width="11.33203125" style="58" customWidth="1"/>
    <col min="4" max="6" width="8.83203125" style="58"/>
    <col min="7" max="8" width="8.83203125" style="58" customWidth="1"/>
    <col min="9" max="9" width="12.5" style="58" customWidth="1"/>
    <col min="10" max="12" width="8.83203125" style="58" customWidth="1"/>
    <col min="13" max="27" width="8.83203125" customWidth="1"/>
    <col min="28" max="28" width="11.6640625" customWidth="1"/>
    <col min="29" max="29" width="8.83203125" style="16"/>
    <col min="30" max="30" width="12.33203125" style="16" customWidth="1"/>
    <col min="31" max="34" width="8.83203125" style="16"/>
  </cols>
  <sheetData>
    <row r="1" spans="1:34" ht="16" thickBot="1" x14ac:dyDescent="0.25"/>
    <row r="2" spans="1:34" ht="16" thickBot="1" x14ac:dyDescent="0.25">
      <c r="B2" s="251" t="s">
        <v>272</v>
      </c>
      <c r="C2" s="252"/>
      <c r="D2" s="252"/>
      <c r="E2" s="252"/>
      <c r="F2" s="252"/>
      <c r="G2" s="252"/>
      <c r="H2" s="252"/>
      <c r="I2" s="252"/>
      <c r="J2" s="252"/>
      <c r="K2" s="252"/>
      <c r="L2" s="253"/>
    </row>
    <row r="3" spans="1:34" ht="9.75" customHeight="1" thickBot="1" x14ac:dyDescent="0.25"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34" ht="16" thickBot="1" x14ac:dyDescent="0.25">
      <c r="A4" s="104"/>
      <c r="B4" s="227" t="s">
        <v>270</v>
      </c>
      <c r="C4" s="228"/>
      <c r="D4" s="228"/>
      <c r="E4" s="228"/>
      <c r="F4" s="229"/>
      <c r="H4" s="227" t="s">
        <v>271</v>
      </c>
      <c r="I4" s="228"/>
      <c r="J4" s="228"/>
      <c r="K4" s="228"/>
      <c r="L4" s="229"/>
      <c r="AC4"/>
      <c r="AD4"/>
      <c r="AE4"/>
      <c r="AF4"/>
      <c r="AG4"/>
      <c r="AH4"/>
    </row>
    <row r="5" spans="1:34" ht="16" thickBot="1" x14ac:dyDescent="0.25">
      <c r="B5" s="128" t="s">
        <v>4</v>
      </c>
      <c r="C5" s="129" t="s">
        <v>14</v>
      </c>
      <c r="D5" s="129" t="s">
        <v>9</v>
      </c>
      <c r="E5" s="129" t="s">
        <v>3</v>
      </c>
      <c r="F5" s="130" t="s">
        <v>2</v>
      </c>
      <c r="H5" s="128" t="s">
        <v>4</v>
      </c>
      <c r="I5" s="129" t="s">
        <v>14</v>
      </c>
      <c r="J5" s="129" t="s">
        <v>234</v>
      </c>
      <c r="K5" s="129" t="s">
        <v>235</v>
      </c>
      <c r="L5" s="130" t="s">
        <v>2</v>
      </c>
      <c r="M5" s="16"/>
      <c r="AC5"/>
      <c r="AD5"/>
      <c r="AE5"/>
      <c r="AF5"/>
      <c r="AG5"/>
      <c r="AH5"/>
    </row>
    <row r="6" spans="1:34" x14ac:dyDescent="0.2">
      <c r="B6" s="6">
        <v>17</v>
      </c>
      <c r="C6" s="6">
        <v>174</v>
      </c>
      <c r="D6" s="6"/>
      <c r="E6" s="6">
        <v>1</v>
      </c>
      <c r="F6" s="6"/>
      <c r="H6" s="6">
        <v>17</v>
      </c>
      <c r="I6" s="6">
        <v>174</v>
      </c>
      <c r="J6" s="6"/>
      <c r="K6" s="6">
        <v>1</v>
      </c>
      <c r="L6" s="6"/>
      <c r="M6" s="16"/>
      <c r="AC6"/>
      <c r="AD6"/>
      <c r="AE6"/>
      <c r="AF6"/>
      <c r="AG6"/>
      <c r="AH6"/>
    </row>
    <row r="7" spans="1:34" x14ac:dyDescent="0.2">
      <c r="B7" s="6">
        <v>18</v>
      </c>
      <c r="C7" s="6">
        <v>154</v>
      </c>
      <c r="D7" s="6"/>
      <c r="E7" s="6">
        <v>1</v>
      </c>
      <c r="F7" s="6"/>
      <c r="H7" s="6">
        <v>18</v>
      </c>
      <c r="I7" s="6">
        <v>154</v>
      </c>
      <c r="J7" s="6">
        <v>1</v>
      </c>
      <c r="K7" s="6"/>
      <c r="L7" s="6"/>
      <c r="M7" s="16"/>
      <c r="AC7"/>
      <c r="AD7"/>
      <c r="AE7"/>
      <c r="AF7"/>
      <c r="AG7"/>
      <c r="AH7"/>
    </row>
    <row r="8" spans="1:34" x14ac:dyDescent="0.2">
      <c r="B8" s="6">
        <v>19</v>
      </c>
      <c r="C8" s="6">
        <v>770</v>
      </c>
      <c r="D8" s="6"/>
      <c r="E8" s="6">
        <v>1</v>
      </c>
      <c r="F8" s="6"/>
      <c r="H8" s="6">
        <v>19</v>
      </c>
      <c r="I8" s="6">
        <v>770</v>
      </c>
      <c r="J8" s="6">
        <v>1</v>
      </c>
      <c r="K8" s="6"/>
      <c r="L8" s="6"/>
      <c r="M8" s="16"/>
      <c r="AC8"/>
      <c r="AD8"/>
      <c r="AE8"/>
      <c r="AF8"/>
      <c r="AG8"/>
      <c r="AH8"/>
    </row>
    <row r="9" spans="1:34" x14ac:dyDescent="0.2">
      <c r="B9" s="6">
        <v>20</v>
      </c>
      <c r="C9" s="6">
        <v>434</v>
      </c>
      <c r="D9" s="6">
        <v>1</v>
      </c>
      <c r="E9" s="6"/>
      <c r="F9" s="6"/>
      <c r="H9" s="6">
        <v>20</v>
      </c>
      <c r="I9" s="6">
        <v>434</v>
      </c>
      <c r="J9" s="6">
        <v>1</v>
      </c>
      <c r="K9" s="6"/>
      <c r="L9" s="6"/>
      <c r="M9" s="16"/>
      <c r="AC9"/>
      <c r="AD9"/>
      <c r="AE9"/>
      <c r="AF9"/>
      <c r="AG9"/>
      <c r="AH9"/>
    </row>
    <row r="10" spans="1:34" x14ac:dyDescent="0.2">
      <c r="B10" s="6">
        <v>22</v>
      </c>
      <c r="C10" s="6">
        <v>287</v>
      </c>
      <c r="D10" s="6"/>
      <c r="E10" s="6">
        <v>1</v>
      </c>
      <c r="F10" s="6"/>
      <c r="H10" s="6">
        <v>22</v>
      </c>
      <c r="I10" s="6">
        <v>287</v>
      </c>
      <c r="J10" s="6"/>
      <c r="K10" s="6"/>
      <c r="L10" s="6">
        <v>1</v>
      </c>
      <c r="M10" s="16"/>
      <c r="AC10"/>
      <c r="AD10"/>
      <c r="AE10"/>
      <c r="AF10"/>
      <c r="AG10"/>
      <c r="AH10"/>
    </row>
    <row r="11" spans="1:34" x14ac:dyDescent="0.2">
      <c r="B11" s="6">
        <v>23</v>
      </c>
      <c r="C11" s="6">
        <v>175</v>
      </c>
      <c r="D11" s="6"/>
      <c r="E11" s="6">
        <v>1</v>
      </c>
      <c r="F11" s="6"/>
      <c r="H11" s="6">
        <v>23</v>
      </c>
      <c r="I11" s="6">
        <v>175</v>
      </c>
      <c r="J11" s="6"/>
      <c r="K11" s="6">
        <v>1</v>
      </c>
      <c r="L11" s="6"/>
      <c r="M11" s="16"/>
      <c r="AC11"/>
      <c r="AD11"/>
      <c r="AE11"/>
      <c r="AF11"/>
      <c r="AG11"/>
      <c r="AH11"/>
    </row>
    <row r="12" spans="1:34" x14ac:dyDescent="0.2">
      <c r="B12" s="6">
        <v>24</v>
      </c>
      <c r="C12" s="6">
        <v>175</v>
      </c>
      <c r="D12" s="6"/>
      <c r="E12" s="6">
        <v>1</v>
      </c>
      <c r="F12" s="6"/>
      <c r="H12" s="6">
        <v>24</v>
      </c>
      <c r="I12" s="6">
        <v>175</v>
      </c>
      <c r="J12" s="6">
        <v>1</v>
      </c>
      <c r="K12" s="6"/>
      <c r="L12" s="6"/>
      <c r="M12" s="16"/>
      <c r="AC12"/>
      <c r="AD12"/>
      <c r="AE12"/>
      <c r="AF12"/>
      <c r="AG12"/>
      <c r="AH12"/>
    </row>
    <row r="13" spans="1:34" x14ac:dyDescent="0.2">
      <c r="B13" s="6">
        <v>25</v>
      </c>
      <c r="C13" s="6">
        <v>196</v>
      </c>
      <c r="D13" s="6"/>
      <c r="E13" s="6">
        <v>1</v>
      </c>
      <c r="F13" s="6"/>
      <c r="H13" s="6">
        <v>25</v>
      </c>
      <c r="I13" s="6">
        <v>196</v>
      </c>
      <c r="J13" s="6"/>
      <c r="K13" s="6"/>
      <c r="L13" s="6">
        <v>1</v>
      </c>
      <c r="M13" s="16"/>
      <c r="AC13"/>
      <c r="AD13"/>
      <c r="AE13"/>
      <c r="AF13"/>
      <c r="AG13"/>
      <c r="AH13"/>
    </row>
    <row r="14" spans="1:34" x14ac:dyDescent="0.2">
      <c r="B14" s="6">
        <v>26</v>
      </c>
      <c r="C14" s="6">
        <v>287</v>
      </c>
      <c r="D14" s="6"/>
      <c r="E14" s="6">
        <v>1</v>
      </c>
      <c r="F14" s="6"/>
      <c r="H14" s="6">
        <v>26</v>
      </c>
      <c r="I14" s="6">
        <v>287</v>
      </c>
      <c r="J14" s="6">
        <v>1</v>
      </c>
      <c r="K14" s="6"/>
      <c r="L14" s="6"/>
      <c r="M14" s="16"/>
      <c r="AC14"/>
      <c r="AD14"/>
      <c r="AE14"/>
      <c r="AF14"/>
      <c r="AG14"/>
      <c r="AH14"/>
    </row>
    <row r="15" spans="1:34" x14ac:dyDescent="0.2">
      <c r="B15" s="6">
        <v>28</v>
      </c>
      <c r="C15" s="6">
        <v>182</v>
      </c>
      <c r="D15" s="6"/>
      <c r="E15" s="6">
        <v>1</v>
      </c>
      <c r="F15" s="6"/>
      <c r="H15" s="6">
        <v>28</v>
      </c>
      <c r="I15" s="6">
        <v>182</v>
      </c>
      <c r="J15" s="6">
        <v>1</v>
      </c>
      <c r="K15" s="6"/>
      <c r="L15" s="6"/>
      <c r="M15" s="16"/>
      <c r="AC15"/>
      <c r="AD15"/>
      <c r="AE15"/>
      <c r="AF15"/>
      <c r="AG15"/>
      <c r="AH15"/>
    </row>
    <row r="16" spans="1:34" x14ac:dyDescent="0.2">
      <c r="B16" s="6">
        <v>30</v>
      </c>
      <c r="C16" s="6">
        <v>987</v>
      </c>
      <c r="D16" s="6">
        <v>1</v>
      </c>
      <c r="E16" s="6"/>
      <c r="F16" s="6"/>
      <c r="H16" s="6">
        <v>30</v>
      </c>
      <c r="I16" s="6">
        <v>987</v>
      </c>
      <c r="J16" s="6"/>
      <c r="K16" s="6">
        <v>1</v>
      </c>
      <c r="L16" s="6"/>
      <c r="M16" s="16"/>
      <c r="AC16"/>
      <c r="AD16"/>
      <c r="AE16"/>
      <c r="AF16"/>
      <c r="AG16"/>
      <c r="AH16"/>
    </row>
    <row r="17" spans="2:34" x14ac:dyDescent="0.2">
      <c r="B17" s="6">
        <v>31</v>
      </c>
      <c r="C17" s="6">
        <v>581</v>
      </c>
      <c r="D17" s="6"/>
      <c r="E17" s="6">
        <v>1</v>
      </c>
      <c r="F17" s="6"/>
      <c r="H17" s="6">
        <v>31</v>
      </c>
      <c r="I17" s="6">
        <v>581</v>
      </c>
      <c r="J17" s="6">
        <v>1</v>
      </c>
      <c r="K17" s="6"/>
      <c r="L17" s="6"/>
      <c r="M17" s="16"/>
      <c r="AC17"/>
      <c r="AD17"/>
      <c r="AE17"/>
      <c r="AF17"/>
      <c r="AG17"/>
      <c r="AH17"/>
    </row>
    <row r="18" spans="2:34" x14ac:dyDescent="0.2">
      <c r="B18" s="6">
        <v>33</v>
      </c>
      <c r="C18" s="6">
        <v>84</v>
      </c>
      <c r="D18" s="6"/>
      <c r="E18" s="6"/>
      <c r="F18" s="6">
        <v>1</v>
      </c>
      <c r="H18" s="6">
        <v>33</v>
      </c>
      <c r="I18" s="6">
        <v>84</v>
      </c>
      <c r="J18" s="6"/>
      <c r="K18" s="6">
        <v>1</v>
      </c>
      <c r="L18" s="6"/>
      <c r="M18" s="16"/>
      <c r="AC18"/>
      <c r="AD18"/>
      <c r="AE18"/>
      <c r="AF18"/>
      <c r="AG18"/>
      <c r="AH18"/>
    </row>
    <row r="19" spans="2:34" x14ac:dyDescent="0.2">
      <c r="B19" s="6">
        <v>34</v>
      </c>
      <c r="C19" s="6">
        <v>532</v>
      </c>
      <c r="D19" s="6"/>
      <c r="E19" s="6">
        <v>1</v>
      </c>
      <c r="F19" s="6"/>
      <c r="H19" s="6">
        <v>34</v>
      </c>
      <c r="I19" s="6">
        <v>532</v>
      </c>
      <c r="J19" s="6"/>
      <c r="K19" s="6"/>
      <c r="L19" s="6">
        <v>1</v>
      </c>
      <c r="M19" s="16"/>
      <c r="AC19"/>
      <c r="AD19"/>
      <c r="AE19"/>
      <c r="AF19"/>
      <c r="AG19"/>
      <c r="AH19"/>
    </row>
    <row r="20" spans="2:34" x14ac:dyDescent="0.2">
      <c r="B20" s="6">
        <v>37</v>
      </c>
      <c r="C20" s="6">
        <v>182</v>
      </c>
      <c r="D20" s="6"/>
      <c r="E20" s="6">
        <v>1</v>
      </c>
      <c r="F20" s="6"/>
      <c r="H20" s="6">
        <v>37</v>
      </c>
      <c r="I20" s="6">
        <v>182</v>
      </c>
      <c r="J20" s="6"/>
      <c r="K20" s="6"/>
      <c r="L20" s="6">
        <v>1</v>
      </c>
      <c r="M20" s="16"/>
      <c r="AC20"/>
      <c r="AD20"/>
      <c r="AE20"/>
      <c r="AF20"/>
      <c r="AG20"/>
      <c r="AH20"/>
    </row>
    <row r="21" spans="2:34" x14ac:dyDescent="0.2">
      <c r="B21" s="6">
        <v>38</v>
      </c>
      <c r="C21" s="6">
        <v>154</v>
      </c>
      <c r="D21" s="6"/>
      <c r="E21" s="6">
        <v>1</v>
      </c>
      <c r="F21" s="6"/>
      <c r="H21" s="6">
        <v>38</v>
      </c>
      <c r="I21" s="6">
        <v>154</v>
      </c>
      <c r="J21" s="6">
        <v>1</v>
      </c>
      <c r="K21" s="6"/>
      <c r="L21" s="6"/>
      <c r="M21" s="16"/>
      <c r="AC21"/>
      <c r="AD21"/>
      <c r="AE21"/>
      <c r="AF21"/>
      <c r="AG21"/>
      <c r="AH21"/>
    </row>
    <row r="22" spans="2:34" x14ac:dyDescent="0.2">
      <c r="B22" s="6">
        <v>40</v>
      </c>
      <c r="C22" s="6">
        <v>264</v>
      </c>
      <c r="D22" s="6"/>
      <c r="E22" s="6">
        <v>1</v>
      </c>
      <c r="F22" s="6"/>
      <c r="H22" s="6">
        <v>40</v>
      </c>
      <c r="I22" s="6">
        <v>264</v>
      </c>
      <c r="J22" s="6">
        <v>1</v>
      </c>
      <c r="K22" s="6"/>
      <c r="L22" s="6"/>
      <c r="M22" s="16"/>
      <c r="AC22"/>
      <c r="AD22"/>
      <c r="AE22"/>
      <c r="AF22"/>
      <c r="AG22"/>
      <c r="AH22"/>
    </row>
    <row r="23" spans="2:34" x14ac:dyDescent="0.2">
      <c r="B23" s="6">
        <v>42</v>
      </c>
      <c r="C23" s="6">
        <v>543</v>
      </c>
      <c r="D23" s="6"/>
      <c r="E23" s="6">
        <v>1</v>
      </c>
      <c r="F23" s="6"/>
      <c r="H23" s="6">
        <v>42</v>
      </c>
      <c r="I23" s="6">
        <v>543</v>
      </c>
      <c r="J23" s="6">
        <v>1</v>
      </c>
      <c r="K23" s="6"/>
      <c r="L23" s="6"/>
      <c r="M23" s="16"/>
      <c r="AC23"/>
      <c r="AD23"/>
      <c r="AE23"/>
      <c r="AF23"/>
      <c r="AG23"/>
      <c r="AH23"/>
    </row>
    <row r="24" spans="2:34" x14ac:dyDescent="0.2">
      <c r="B24" s="6">
        <v>44</v>
      </c>
      <c r="C24" s="6">
        <v>315</v>
      </c>
      <c r="D24" s="6">
        <v>1</v>
      </c>
      <c r="E24" s="6"/>
      <c r="F24" s="6"/>
      <c r="H24" s="6">
        <v>44</v>
      </c>
      <c r="I24" s="6">
        <v>315</v>
      </c>
      <c r="J24" s="6"/>
      <c r="K24" s="6"/>
      <c r="L24" s="6">
        <v>1</v>
      </c>
      <c r="M24" s="16"/>
      <c r="AC24"/>
      <c r="AD24"/>
      <c r="AE24"/>
      <c r="AF24"/>
      <c r="AG24"/>
      <c r="AH24"/>
    </row>
    <row r="25" spans="2:34" x14ac:dyDescent="0.2">
      <c r="B25" s="6">
        <v>45</v>
      </c>
      <c r="C25" s="6">
        <v>146</v>
      </c>
      <c r="D25" s="6"/>
      <c r="E25" s="6">
        <v>1</v>
      </c>
      <c r="F25" s="6"/>
      <c r="H25" s="6">
        <v>45</v>
      </c>
      <c r="I25" s="6">
        <v>146</v>
      </c>
      <c r="J25" s="6">
        <v>1</v>
      </c>
      <c r="K25" s="6"/>
      <c r="L25" s="6"/>
      <c r="M25" s="16"/>
      <c r="AC25"/>
      <c r="AD25"/>
      <c r="AE25"/>
      <c r="AF25"/>
      <c r="AG25"/>
      <c r="AH25"/>
    </row>
    <row r="26" spans="2:34" x14ac:dyDescent="0.2">
      <c r="B26" s="6">
        <v>48</v>
      </c>
      <c r="C26" s="6">
        <v>146</v>
      </c>
      <c r="D26" s="6"/>
      <c r="E26" s="6">
        <v>1</v>
      </c>
      <c r="F26" s="6"/>
      <c r="H26" s="6">
        <v>48</v>
      </c>
      <c r="I26" s="6">
        <v>146</v>
      </c>
      <c r="J26" s="6">
        <v>1</v>
      </c>
      <c r="K26" s="6"/>
      <c r="L26" s="6"/>
      <c r="M26" s="16"/>
      <c r="AC26"/>
      <c r="AD26"/>
      <c r="AE26"/>
      <c r="AF26"/>
      <c r="AG26"/>
      <c r="AH26"/>
    </row>
    <row r="27" spans="2:34" x14ac:dyDescent="0.2">
      <c r="B27" s="6">
        <v>50</v>
      </c>
      <c r="C27" s="6">
        <v>84</v>
      </c>
      <c r="D27" s="6"/>
      <c r="E27" s="6"/>
      <c r="F27" s="6">
        <v>1</v>
      </c>
      <c r="H27" s="6">
        <v>50</v>
      </c>
      <c r="I27" s="6">
        <v>84</v>
      </c>
      <c r="J27" s="6">
        <v>1</v>
      </c>
      <c r="K27" s="6"/>
      <c r="L27" s="6"/>
      <c r="M27" s="16"/>
      <c r="AC27"/>
      <c r="AD27"/>
      <c r="AE27"/>
      <c r="AF27"/>
      <c r="AG27"/>
      <c r="AH27"/>
    </row>
    <row r="28" spans="2:34" x14ac:dyDescent="0.2">
      <c r="B28" s="6">
        <v>51</v>
      </c>
      <c r="C28" s="6">
        <v>330</v>
      </c>
      <c r="D28" s="6"/>
      <c r="E28" s="6">
        <v>1</v>
      </c>
      <c r="F28" s="6"/>
      <c r="H28" s="6">
        <v>51</v>
      </c>
      <c r="I28" s="6">
        <v>330</v>
      </c>
      <c r="J28" s="6"/>
      <c r="K28" s="6">
        <v>1</v>
      </c>
      <c r="L28" s="6"/>
      <c r="M28" s="16"/>
      <c r="AC28"/>
      <c r="AD28"/>
      <c r="AE28"/>
      <c r="AF28"/>
      <c r="AG28"/>
      <c r="AH28"/>
    </row>
    <row r="29" spans="2:34" x14ac:dyDescent="0.2">
      <c r="B29" s="6">
        <v>52</v>
      </c>
      <c r="C29" s="6">
        <v>147</v>
      </c>
      <c r="D29" s="6"/>
      <c r="E29" s="6">
        <v>1</v>
      </c>
      <c r="F29" s="6"/>
      <c r="H29" s="6">
        <v>52</v>
      </c>
      <c r="I29" s="6">
        <v>147</v>
      </c>
      <c r="J29" s="6">
        <v>1</v>
      </c>
      <c r="K29" s="6"/>
      <c r="L29" s="6"/>
      <c r="M29" s="16"/>
      <c r="AC29"/>
      <c r="AD29"/>
      <c r="AE29"/>
      <c r="AF29"/>
      <c r="AG29"/>
      <c r="AH29"/>
    </row>
    <row r="30" spans="2:34" x14ac:dyDescent="0.2">
      <c r="B30" s="6">
        <v>56</v>
      </c>
      <c r="C30" s="6">
        <v>62</v>
      </c>
      <c r="D30" s="6"/>
      <c r="E30" s="6"/>
      <c r="F30" s="6">
        <v>1</v>
      </c>
      <c r="H30" s="6">
        <v>56</v>
      </c>
      <c r="I30" s="6">
        <v>62</v>
      </c>
      <c r="J30" s="6"/>
      <c r="K30" s="6"/>
      <c r="L30" s="6">
        <v>1</v>
      </c>
      <c r="M30" s="16"/>
      <c r="AC30"/>
      <c r="AD30"/>
      <c r="AE30"/>
      <c r="AF30"/>
      <c r="AG30"/>
      <c r="AH30"/>
    </row>
    <row r="31" spans="2:34" x14ac:dyDescent="0.2">
      <c r="B31" s="6">
        <v>57</v>
      </c>
      <c r="C31" s="6">
        <v>182</v>
      </c>
      <c r="D31" s="6"/>
      <c r="E31" s="6">
        <v>1</v>
      </c>
      <c r="F31" s="6"/>
      <c r="H31" s="6">
        <v>57</v>
      </c>
      <c r="I31" s="6">
        <v>182</v>
      </c>
      <c r="J31" s="6">
        <v>1</v>
      </c>
      <c r="K31" s="6"/>
      <c r="L31" s="6"/>
      <c r="M31" s="16"/>
      <c r="AC31"/>
      <c r="AD31"/>
      <c r="AE31"/>
      <c r="AF31"/>
      <c r="AG31"/>
      <c r="AH31"/>
    </row>
    <row r="32" spans="2:34" x14ac:dyDescent="0.2">
      <c r="B32" s="6">
        <v>58</v>
      </c>
      <c r="C32" s="6">
        <v>75</v>
      </c>
      <c r="D32" s="6"/>
      <c r="E32" s="6"/>
      <c r="F32" s="6">
        <v>1</v>
      </c>
      <c r="H32" s="6">
        <v>58</v>
      </c>
      <c r="I32" s="6">
        <v>75</v>
      </c>
      <c r="J32" s="6"/>
      <c r="K32" s="6"/>
      <c r="L32" s="6">
        <v>1</v>
      </c>
      <c r="M32" s="16"/>
      <c r="AC32"/>
      <c r="AD32"/>
      <c r="AE32"/>
      <c r="AF32"/>
      <c r="AG32"/>
      <c r="AH32"/>
    </row>
    <row r="33" spans="2:34" x14ac:dyDescent="0.2">
      <c r="M33" s="16"/>
      <c r="AC33"/>
      <c r="AD33"/>
      <c r="AE33"/>
      <c r="AF33"/>
      <c r="AG33"/>
      <c r="AH33"/>
    </row>
    <row r="34" spans="2:34" s="16" customFormat="1" x14ac:dyDescent="0.2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</row>
    <row r="35" spans="2:34" s="16" customFormat="1" x14ac:dyDescent="0.2">
      <c r="B35" s="58"/>
      <c r="C35" s="58"/>
      <c r="D35" s="58"/>
      <c r="E35" s="58"/>
      <c r="F35" s="6"/>
      <c r="G35" s="6"/>
      <c r="H35" s="58"/>
      <c r="I35" s="58"/>
      <c r="J35" s="58"/>
      <c r="K35" s="58"/>
      <c r="L35" s="58"/>
    </row>
    <row r="36" spans="2:34" s="16" customFormat="1" x14ac:dyDescent="0.2">
      <c r="B36" s="58"/>
      <c r="C36" s="58"/>
      <c r="D36" s="58"/>
      <c r="E36" s="58"/>
      <c r="F36" s="6"/>
      <c r="G36" s="58"/>
      <c r="H36" s="58"/>
      <c r="I36" s="58"/>
      <c r="J36" s="58"/>
      <c r="K36" s="58"/>
      <c r="L36" s="58"/>
    </row>
    <row r="37" spans="2:34" s="16" customFormat="1" x14ac:dyDescent="0.2">
      <c r="B37" s="58"/>
      <c r="C37" s="58"/>
      <c r="D37" s="58"/>
      <c r="E37" s="58"/>
      <c r="F37" s="6"/>
      <c r="G37" s="106"/>
      <c r="H37" s="58"/>
      <c r="I37" s="58"/>
      <c r="J37" s="58"/>
      <c r="K37" s="58"/>
      <c r="L37" s="58"/>
    </row>
    <row r="38" spans="2:34" s="16" customFormat="1" x14ac:dyDescent="0.2">
      <c r="B38" s="58"/>
      <c r="C38" s="58"/>
      <c r="D38" s="58"/>
      <c r="E38" s="58"/>
      <c r="F38" s="6"/>
      <c r="G38" s="58"/>
      <c r="H38" s="58"/>
      <c r="I38" s="58"/>
      <c r="J38" s="58"/>
      <c r="K38" s="58"/>
      <c r="L38" s="58"/>
    </row>
    <row r="39" spans="2:34" s="16" customFormat="1" x14ac:dyDescent="0.2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</row>
    <row r="40" spans="2:34" s="16" customFormat="1" x14ac:dyDescent="0.2">
      <c r="B40" s="58"/>
      <c r="C40" s="58"/>
      <c r="D40" s="58"/>
      <c r="E40" s="58"/>
      <c r="F40" s="6"/>
      <c r="G40" s="6"/>
      <c r="H40" s="58"/>
      <c r="I40" s="58"/>
      <c r="J40" s="58"/>
      <c r="K40" s="58"/>
      <c r="L40" s="58"/>
    </row>
    <row r="41" spans="2:34" x14ac:dyDescent="0.2">
      <c r="F41" s="6"/>
      <c r="M41" s="16"/>
      <c r="AC41"/>
      <c r="AD41"/>
      <c r="AE41"/>
      <c r="AF41"/>
      <c r="AG41"/>
      <c r="AH41"/>
    </row>
    <row r="42" spans="2:34" x14ac:dyDescent="0.2">
      <c r="F42" s="6"/>
      <c r="G42" s="6"/>
      <c r="H42" s="6"/>
      <c r="I42" s="6"/>
      <c r="J42" s="6"/>
      <c r="K42" s="6"/>
      <c r="L42" s="6"/>
      <c r="M42" s="16"/>
      <c r="N42" s="16"/>
      <c r="O42" s="16"/>
      <c r="P42" s="17"/>
      <c r="Q42" s="17"/>
      <c r="R42" s="17"/>
      <c r="S42" s="17"/>
      <c r="T42" s="17"/>
      <c r="U42" s="16"/>
      <c r="V42" s="16"/>
      <c r="W42" s="16"/>
      <c r="X42" s="16"/>
      <c r="Y42" s="16"/>
      <c r="Z42" s="16"/>
      <c r="AA42" s="16"/>
      <c r="AB42" s="26"/>
    </row>
    <row r="43" spans="2:34" x14ac:dyDescent="0.2">
      <c r="F43" s="6"/>
      <c r="G43" s="6"/>
      <c r="H43" s="6"/>
      <c r="I43" s="6"/>
      <c r="J43" s="6"/>
      <c r="K43" s="6"/>
      <c r="L43" s="6"/>
      <c r="M43" s="16"/>
      <c r="N43" s="16"/>
      <c r="O43" s="16"/>
      <c r="P43" s="17"/>
      <c r="Q43" s="17"/>
      <c r="R43" s="17"/>
      <c r="S43" s="17"/>
      <c r="T43" s="17"/>
      <c r="U43" s="16"/>
      <c r="V43" s="16"/>
      <c r="W43" s="16"/>
      <c r="X43" s="16"/>
      <c r="Y43" s="16"/>
      <c r="Z43" s="16"/>
      <c r="AA43" s="16"/>
      <c r="AB43" s="16"/>
    </row>
    <row r="44" spans="2:34" x14ac:dyDescent="0.2">
      <c r="H44" s="6"/>
      <c r="I44" s="6"/>
      <c r="J44" s="6"/>
      <c r="K44" s="6"/>
      <c r="L44" s="6"/>
      <c r="P44" s="7"/>
      <c r="Q44" s="5"/>
      <c r="R44" s="5"/>
      <c r="S44" s="5"/>
      <c r="T44" s="5"/>
    </row>
    <row r="45" spans="2:34" x14ac:dyDescent="0.2">
      <c r="H45" s="6"/>
      <c r="I45" s="6"/>
      <c r="J45" s="6"/>
      <c r="K45" s="6"/>
      <c r="L45" s="6"/>
      <c r="P45" s="7"/>
      <c r="Q45" s="5"/>
      <c r="R45" s="5"/>
      <c r="S45" s="5"/>
      <c r="T45" s="5"/>
    </row>
    <row r="46" spans="2:34" x14ac:dyDescent="0.2">
      <c r="H46" s="6"/>
      <c r="I46" s="6"/>
      <c r="J46" s="6"/>
      <c r="K46" s="6"/>
      <c r="L46" s="6"/>
      <c r="P46" s="7"/>
      <c r="Q46" s="5"/>
      <c r="R46" s="5"/>
      <c r="S46" s="5"/>
      <c r="T46" s="5"/>
    </row>
    <row r="47" spans="2:34" x14ac:dyDescent="0.2">
      <c r="H47" s="6"/>
      <c r="I47" s="6"/>
      <c r="J47" s="6"/>
      <c r="K47" s="6"/>
      <c r="L47" s="6"/>
      <c r="P47" s="7"/>
      <c r="Q47" s="5"/>
      <c r="R47" s="5"/>
      <c r="S47" s="5"/>
      <c r="T47" s="5"/>
    </row>
    <row r="48" spans="2:34" x14ac:dyDescent="0.2">
      <c r="H48" s="6"/>
      <c r="I48" s="6"/>
      <c r="J48" s="6"/>
      <c r="K48" s="6"/>
      <c r="L48" s="6"/>
      <c r="P48" s="7"/>
      <c r="Q48" s="5"/>
      <c r="R48" s="5"/>
      <c r="S48" s="5"/>
      <c r="T48" s="5"/>
    </row>
    <row r="49" spans="8:20" x14ac:dyDescent="0.2">
      <c r="H49" s="6"/>
      <c r="I49" s="6"/>
      <c r="J49" s="6"/>
      <c r="K49" s="6"/>
      <c r="L49" s="6"/>
      <c r="P49" s="7"/>
      <c r="Q49" s="5"/>
      <c r="R49" s="5"/>
      <c r="S49" s="5"/>
      <c r="T49" s="5"/>
    </row>
    <row r="50" spans="8:20" x14ac:dyDescent="0.2">
      <c r="H50" s="6"/>
      <c r="I50" s="6"/>
      <c r="J50" s="6"/>
      <c r="K50" s="6"/>
      <c r="L50" s="6"/>
      <c r="P50" s="7"/>
      <c r="Q50" s="5"/>
      <c r="R50" s="5"/>
      <c r="S50" s="5"/>
      <c r="T50" s="5"/>
    </row>
    <row r="51" spans="8:20" x14ac:dyDescent="0.2">
      <c r="H51" s="6"/>
      <c r="I51" s="6"/>
      <c r="J51" s="6"/>
      <c r="K51" s="6"/>
      <c r="L51" s="6"/>
      <c r="P51" s="7"/>
      <c r="Q51" s="5"/>
      <c r="R51" s="5"/>
      <c r="S51" s="5"/>
      <c r="T51" s="5"/>
    </row>
    <row r="52" spans="8:20" x14ac:dyDescent="0.2">
      <c r="H52" s="6"/>
      <c r="I52" s="6"/>
      <c r="J52" s="6"/>
      <c r="K52" s="6"/>
      <c r="L52" s="6"/>
      <c r="P52" s="7"/>
      <c r="Q52" s="5"/>
      <c r="R52" s="5"/>
      <c r="S52" s="5"/>
      <c r="T52" s="5"/>
    </row>
    <row r="53" spans="8:20" x14ac:dyDescent="0.2">
      <c r="H53" s="6"/>
      <c r="I53" s="6"/>
      <c r="J53" s="6"/>
      <c r="K53" s="6"/>
      <c r="L53" s="6"/>
      <c r="P53" s="7"/>
      <c r="Q53" s="5"/>
      <c r="R53" s="5"/>
      <c r="S53" s="5"/>
      <c r="T53" s="5"/>
    </row>
    <row r="54" spans="8:20" x14ac:dyDescent="0.2">
      <c r="H54" s="6"/>
      <c r="I54" s="6"/>
      <c r="J54" s="6"/>
      <c r="K54" s="6"/>
      <c r="L54" s="6"/>
      <c r="P54" s="7"/>
      <c r="Q54" s="5"/>
      <c r="R54" s="5"/>
      <c r="S54" s="5"/>
      <c r="T54" s="5"/>
    </row>
    <row r="55" spans="8:20" x14ac:dyDescent="0.2">
      <c r="H55" s="6"/>
      <c r="I55" s="6"/>
      <c r="J55" s="6"/>
      <c r="K55" s="6"/>
      <c r="L55" s="6"/>
      <c r="P55" s="7"/>
      <c r="Q55" s="5"/>
      <c r="R55" s="5"/>
      <c r="S55" s="5"/>
      <c r="T55" s="5"/>
    </row>
    <row r="56" spans="8:20" x14ac:dyDescent="0.2">
      <c r="H56" s="6"/>
      <c r="I56" s="6"/>
      <c r="J56" s="6"/>
      <c r="K56" s="6"/>
      <c r="L56" s="6"/>
      <c r="P56" s="7"/>
      <c r="Q56" s="5"/>
      <c r="R56" s="5"/>
      <c r="S56" s="5"/>
      <c r="T56" s="5"/>
    </row>
    <row r="57" spans="8:20" x14ac:dyDescent="0.2">
      <c r="H57" s="6"/>
      <c r="I57" s="6"/>
      <c r="J57" s="6"/>
      <c r="K57" s="6"/>
      <c r="L57" s="6"/>
      <c r="P57" s="7"/>
      <c r="Q57" s="5"/>
      <c r="R57" s="5"/>
      <c r="S57" s="5"/>
      <c r="T57" s="5"/>
    </row>
    <row r="58" spans="8:20" x14ac:dyDescent="0.2">
      <c r="H58" s="6"/>
      <c r="I58" s="6"/>
      <c r="J58" s="6"/>
      <c r="K58" s="6"/>
      <c r="L58" s="6"/>
      <c r="P58" s="7"/>
      <c r="Q58" s="5"/>
      <c r="R58" s="5"/>
      <c r="S58" s="5"/>
      <c r="T58" s="5"/>
    </row>
    <row r="59" spans="8:20" x14ac:dyDescent="0.2">
      <c r="H59" s="6"/>
      <c r="I59" s="6"/>
      <c r="J59" s="6"/>
      <c r="K59" s="6"/>
      <c r="L59" s="6"/>
      <c r="P59" s="7"/>
      <c r="Q59" s="5"/>
      <c r="R59" s="5"/>
      <c r="S59" s="5"/>
      <c r="T59" s="5"/>
    </row>
    <row r="60" spans="8:20" x14ac:dyDescent="0.2">
      <c r="H60" s="6">
        <v>57</v>
      </c>
      <c r="I60" s="6">
        <v>65</v>
      </c>
      <c r="J60" s="6">
        <v>1</v>
      </c>
      <c r="K60" s="6"/>
      <c r="L60" s="6"/>
      <c r="P60" s="7">
        <v>57</v>
      </c>
      <c r="Q60" s="5">
        <v>989</v>
      </c>
      <c r="R60" s="5">
        <v>1</v>
      </c>
      <c r="S60" s="5"/>
      <c r="T60" s="5"/>
    </row>
    <row r="61" spans="8:20" x14ac:dyDescent="0.2">
      <c r="H61" s="6">
        <v>58</v>
      </c>
      <c r="I61" s="6">
        <v>40</v>
      </c>
      <c r="J61" s="6"/>
      <c r="K61" s="6"/>
      <c r="L61" s="6">
        <v>1</v>
      </c>
      <c r="P61" s="7">
        <v>58</v>
      </c>
      <c r="Q61" s="5">
        <v>720</v>
      </c>
      <c r="R61" s="5"/>
      <c r="S61" s="5"/>
      <c r="T61" s="5">
        <v>1</v>
      </c>
    </row>
  </sheetData>
  <mergeCells count="3">
    <mergeCell ref="H4:L4"/>
    <mergeCell ref="B4:F4"/>
    <mergeCell ref="B2:L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D39FE-9F46-AB4B-A9D3-76127753BC3B}">
  <dimension ref="B1:R118"/>
  <sheetViews>
    <sheetView showGridLines="0" topLeftCell="A19" zoomScale="55" zoomScaleNormal="55" workbookViewId="0">
      <selection activeCell="X30" sqref="X30"/>
    </sheetView>
  </sheetViews>
  <sheetFormatPr baseColWidth="10" defaultColWidth="11.5" defaultRowHeight="15" x14ac:dyDescent="0.2"/>
  <cols>
    <col min="2" max="3" width="11.5" style="16"/>
    <col min="4" max="4" width="17.33203125" style="16" customWidth="1"/>
    <col min="5" max="5" width="22.5" style="16" customWidth="1"/>
    <col min="6" max="6" width="26" style="16" customWidth="1"/>
    <col min="7" max="8" width="11.5" style="16"/>
    <col min="9" max="9" width="17.1640625" style="16" customWidth="1"/>
    <col min="10" max="10" width="17.5" style="16" customWidth="1"/>
    <col min="11" max="11" width="26.33203125" style="16" customWidth="1"/>
    <col min="12" max="12" width="22.83203125" style="16" customWidth="1"/>
    <col min="13" max="14" width="11.5" style="16"/>
    <col min="15" max="15" width="19" style="16" customWidth="1"/>
    <col min="16" max="16" width="21.1640625" style="16" customWidth="1"/>
    <col min="17" max="17" width="24.83203125" style="16" customWidth="1"/>
    <col min="18" max="18" width="22.5" style="16" customWidth="1"/>
  </cols>
  <sheetData>
    <row r="1" spans="2:18" ht="16" thickBot="1" x14ac:dyDescent="0.25"/>
    <row r="2" spans="2:18" ht="20" thickBot="1" x14ac:dyDescent="0.25">
      <c r="B2" s="2" t="s">
        <v>263</v>
      </c>
      <c r="C2" s="257" t="s">
        <v>218</v>
      </c>
      <c r="D2" s="258"/>
      <c r="E2" s="258"/>
      <c r="F2" s="259"/>
      <c r="H2" s="2" t="s">
        <v>246</v>
      </c>
      <c r="I2" s="257" t="s">
        <v>219</v>
      </c>
      <c r="J2" s="258"/>
      <c r="K2" s="258"/>
      <c r="L2" s="259"/>
      <c r="N2" s="2" t="s">
        <v>247</v>
      </c>
      <c r="O2" s="257" t="s">
        <v>220</v>
      </c>
      <c r="P2" s="258"/>
      <c r="Q2" s="258"/>
      <c r="R2" s="259"/>
    </row>
    <row r="3" spans="2:18" ht="20" thickBot="1" x14ac:dyDescent="0.25">
      <c r="C3" s="44" t="s">
        <v>4</v>
      </c>
      <c r="D3" s="107" t="s">
        <v>215</v>
      </c>
      <c r="E3" s="108" t="s">
        <v>216</v>
      </c>
      <c r="F3" s="109" t="s">
        <v>217</v>
      </c>
      <c r="I3" s="44" t="s">
        <v>4</v>
      </c>
      <c r="J3" s="107" t="s">
        <v>215</v>
      </c>
      <c r="K3" s="110" t="s">
        <v>216</v>
      </c>
      <c r="L3" s="109" t="s">
        <v>217</v>
      </c>
      <c r="O3" s="44" t="s">
        <v>4</v>
      </c>
      <c r="P3" s="107" t="s">
        <v>215</v>
      </c>
      <c r="Q3" s="110" t="s">
        <v>221</v>
      </c>
      <c r="R3" s="109" t="s">
        <v>222</v>
      </c>
    </row>
    <row r="4" spans="2:18" ht="19" x14ac:dyDescent="0.2">
      <c r="C4" s="111">
        <v>12</v>
      </c>
      <c r="D4" s="112">
        <v>475</v>
      </c>
      <c r="E4" s="113">
        <v>1</v>
      </c>
      <c r="F4" s="114"/>
      <c r="I4" s="111">
        <v>12</v>
      </c>
      <c r="J4" s="112">
        <v>475</v>
      </c>
      <c r="K4" s="111">
        <v>1</v>
      </c>
      <c r="L4" s="114"/>
      <c r="O4" s="111">
        <v>12</v>
      </c>
      <c r="P4" s="112">
        <v>475</v>
      </c>
      <c r="Q4" s="111"/>
      <c r="R4" s="114">
        <v>1</v>
      </c>
    </row>
    <row r="5" spans="2:18" ht="19" x14ac:dyDescent="0.2">
      <c r="C5" s="111">
        <v>13</v>
      </c>
      <c r="D5" s="112">
        <v>56</v>
      </c>
      <c r="E5" s="113"/>
      <c r="F5" s="114">
        <v>1</v>
      </c>
      <c r="I5" s="111">
        <v>13</v>
      </c>
      <c r="J5" s="112">
        <v>56</v>
      </c>
      <c r="K5" s="111">
        <v>1</v>
      </c>
      <c r="L5" s="114"/>
      <c r="O5" s="111">
        <v>13</v>
      </c>
      <c r="P5" s="112">
        <v>56</v>
      </c>
      <c r="Q5" s="111"/>
      <c r="R5" s="114">
        <v>1</v>
      </c>
    </row>
    <row r="6" spans="2:18" ht="19" x14ac:dyDescent="0.2">
      <c r="C6" s="111">
        <v>15</v>
      </c>
      <c r="D6" s="112">
        <v>322</v>
      </c>
      <c r="E6" s="113">
        <v>1</v>
      </c>
      <c r="F6" s="114"/>
      <c r="I6" s="111">
        <v>15</v>
      </c>
      <c r="J6" s="112">
        <v>322</v>
      </c>
      <c r="K6" s="111">
        <v>1</v>
      </c>
      <c r="L6" s="114"/>
      <c r="O6" s="111">
        <v>15</v>
      </c>
      <c r="P6" s="112">
        <v>322</v>
      </c>
      <c r="Q6" s="111"/>
      <c r="R6" s="114">
        <v>1</v>
      </c>
    </row>
    <row r="7" spans="2:18" ht="19" x14ac:dyDescent="0.2">
      <c r="C7" s="111">
        <v>16</v>
      </c>
      <c r="D7" s="112">
        <v>294</v>
      </c>
      <c r="E7" s="113">
        <v>1</v>
      </c>
      <c r="F7" s="114"/>
      <c r="I7" s="111">
        <v>16</v>
      </c>
      <c r="J7" s="112">
        <v>294</v>
      </c>
      <c r="K7" s="111">
        <v>1</v>
      </c>
      <c r="L7" s="114"/>
      <c r="O7" s="111">
        <v>16</v>
      </c>
      <c r="P7" s="112">
        <v>294</v>
      </c>
      <c r="Q7" s="111"/>
      <c r="R7" s="114">
        <v>1</v>
      </c>
    </row>
    <row r="8" spans="2:18" ht="19" x14ac:dyDescent="0.2">
      <c r="C8" s="111">
        <v>17</v>
      </c>
      <c r="D8" s="112">
        <v>174</v>
      </c>
      <c r="E8" s="113">
        <v>1</v>
      </c>
      <c r="F8" s="114"/>
      <c r="I8" s="111">
        <v>17</v>
      </c>
      <c r="J8" s="112">
        <v>174</v>
      </c>
      <c r="K8" s="111">
        <v>1</v>
      </c>
      <c r="L8" s="114"/>
      <c r="O8" s="111">
        <v>17</v>
      </c>
      <c r="P8" s="112">
        <v>174</v>
      </c>
      <c r="Q8" s="111">
        <v>1</v>
      </c>
      <c r="R8" s="114"/>
    </row>
    <row r="9" spans="2:18" ht="19" x14ac:dyDescent="0.2">
      <c r="C9" s="111">
        <v>18</v>
      </c>
      <c r="D9" s="112">
        <v>154</v>
      </c>
      <c r="E9" s="113"/>
      <c r="F9" s="114">
        <v>1</v>
      </c>
      <c r="I9" s="111">
        <v>18</v>
      </c>
      <c r="J9" s="112">
        <v>154</v>
      </c>
      <c r="K9" s="111">
        <v>1</v>
      </c>
      <c r="L9" s="114"/>
      <c r="O9" s="111">
        <v>18</v>
      </c>
      <c r="P9" s="112">
        <v>154</v>
      </c>
      <c r="Q9" s="111"/>
      <c r="R9" s="114">
        <v>1</v>
      </c>
    </row>
    <row r="10" spans="2:18" ht="19" x14ac:dyDescent="0.2">
      <c r="C10" s="111">
        <v>19</v>
      </c>
      <c r="D10" s="112">
        <v>770</v>
      </c>
      <c r="E10" s="113">
        <v>1</v>
      </c>
      <c r="F10" s="114"/>
      <c r="I10" s="111">
        <v>19</v>
      </c>
      <c r="J10" s="112">
        <v>770</v>
      </c>
      <c r="K10" s="111">
        <v>1</v>
      </c>
      <c r="L10" s="114"/>
      <c r="O10" s="111">
        <v>19</v>
      </c>
      <c r="P10" s="112">
        <v>770</v>
      </c>
      <c r="Q10" s="111">
        <v>1</v>
      </c>
      <c r="R10" s="114"/>
    </row>
    <row r="11" spans="2:18" ht="19" x14ac:dyDescent="0.2">
      <c r="C11" s="111">
        <v>20</v>
      </c>
      <c r="D11" s="112">
        <v>434</v>
      </c>
      <c r="E11" s="113">
        <v>1</v>
      </c>
      <c r="F11" s="114"/>
      <c r="I11" s="111">
        <v>20</v>
      </c>
      <c r="J11" s="112">
        <v>434</v>
      </c>
      <c r="K11" s="111">
        <v>1</v>
      </c>
      <c r="L11" s="114"/>
      <c r="O11" s="111">
        <v>20</v>
      </c>
      <c r="P11" s="112">
        <v>434</v>
      </c>
      <c r="Q11" s="111"/>
      <c r="R11" s="114">
        <v>1</v>
      </c>
    </row>
    <row r="12" spans="2:18" ht="19" x14ac:dyDescent="0.2">
      <c r="C12" s="111">
        <v>21</v>
      </c>
      <c r="D12" s="112">
        <v>42</v>
      </c>
      <c r="E12" s="113"/>
      <c r="F12" s="114">
        <v>1</v>
      </c>
      <c r="I12" s="111">
        <v>21</v>
      </c>
      <c r="J12" s="112">
        <v>42</v>
      </c>
      <c r="K12" s="111"/>
      <c r="L12" s="114">
        <v>1</v>
      </c>
      <c r="O12" s="111">
        <v>21</v>
      </c>
      <c r="P12" s="112">
        <v>42</v>
      </c>
      <c r="Q12" s="111"/>
      <c r="R12" s="114">
        <v>1</v>
      </c>
    </row>
    <row r="13" spans="2:18" ht="19" x14ac:dyDescent="0.2">
      <c r="C13" s="111">
        <v>22</v>
      </c>
      <c r="D13" s="112">
        <v>287</v>
      </c>
      <c r="E13" s="113">
        <v>1</v>
      </c>
      <c r="F13" s="114"/>
      <c r="I13" s="111">
        <v>22</v>
      </c>
      <c r="J13" s="112">
        <v>287</v>
      </c>
      <c r="K13" s="111">
        <v>1</v>
      </c>
      <c r="L13" s="114"/>
      <c r="O13" s="111">
        <v>22</v>
      </c>
      <c r="P13" s="112">
        <v>287</v>
      </c>
      <c r="Q13" s="111">
        <v>1</v>
      </c>
      <c r="R13" s="114"/>
    </row>
    <row r="14" spans="2:18" ht="19" x14ac:dyDescent="0.2">
      <c r="C14" s="111">
        <v>23</v>
      </c>
      <c r="D14" s="112">
        <v>175</v>
      </c>
      <c r="E14" s="113">
        <v>1</v>
      </c>
      <c r="F14" s="114"/>
      <c r="I14" s="111">
        <v>23</v>
      </c>
      <c r="J14" s="112">
        <v>175</v>
      </c>
      <c r="K14" s="111">
        <v>1</v>
      </c>
      <c r="L14" s="114"/>
      <c r="O14" s="111">
        <v>23</v>
      </c>
      <c r="P14" s="112">
        <v>175</v>
      </c>
      <c r="Q14" s="111"/>
      <c r="R14" s="114">
        <v>1</v>
      </c>
    </row>
    <row r="15" spans="2:18" ht="19" x14ac:dyDescent="0.2">
      <c r="C15" s="111">
        <v>24</v>
      </c>
      <c r="D15" s="112">
        <v>175</v>
      </c>
      <c r="E15" s="113"/>
      <c r="F15" s="114">
        <v>1</v>
      </c>
      <c r="I15" s="111">
        <v>24</v>
      </c>
      <c r="J15" s="112">
        <v>175</v>
      </c>
      <c r="K15" s="111"/>
      <c r="L15" s="114">
        <v>1</v>
      </c>
      <c r="O15" s="111">
        <v>24</v>
      </c>
      <c r="P15" s="112">
        <v>175</v>
      </c>
      <c r="Q15" s="111"/>
      <c r="R15" s="114">
        <v>1</v>
      </c>
    </row>
    <row r="16" spans="2:18" ht="19" x14ac:dyDescent="0.2">
      <c r="C16" s="111">
        <v>25</v>
      </c>
      <c r="D16" s="112">
        <v>196</v>
      </c>
      <c r="E16" s="113">
        <v>1</v>
      </c>
      <c r="F16" s="114"/>
      <c r="I16" s="111">
        <v>25</v>
      </c>
      <c r="J16" s="112">
        <v>196</v>
      </c>
      <c r="K16" s="111">
        <v>1</v>
      </c>
      <c r="L16" s="114"/>
      <c r="O16" s="111">
        <v>25</v>
      </c>
      <c r="P16" s="112">
        <v>196</v>
      </c>
      <c r="Q16" s="111">
        <v>1</v>
      </c>
      <c r="R16" s="114"/>
    </row>
    <row r="17" spans="3:18" ht="19" x14ac:dyDescent="0.2">
      <c r="C17" s="111">
        <v>26</v>
      </c>
      <c r="D17" s="112">
        <v>287</v>
      </c>
      <c r="E17" s="113">
        <v>1</v>
      </c>
      <c r="F17" s="114"/>
      <c r="I17" s="111">
        <v>26</v>
      </c>
      <c r="J17" s="112">
        <v>287</v>
      </c>
      <c r="K17" s="111">
        <v>1</v>
      </c>
      <c r="L17" s="114"/>
      <c r="O17" s="111">
        <v>26</v>
      </c>
      <c r="P17" s="112">
        <v>287</v>
      </c>
      <c r="Q17" s="111"/>
      <c r="R17" s="114">
        <v>1</v>
      </c>
    </row>
    <row r="18" spans="3:18" ht="19" x14ac:dyDescent="0.2">
      <c r="C18" s="111">
        <v>27</v>
      </c>
      <c r="D18" s="112">
        <v>679</v>
      </c>
      <c r="E18" s="113"/>
      <c r="F18" s="114">
        <v>1</v>
      </c>
      <c r="I18" s="111">
        <v>27</v>
      </c>
      <c r="J18" s="112">
        <v>679</v>
      </c>
      <c r="K18" s="111">
        <v>1</v>
      </c>
      <c r="L18" s="114"/>
      <c r="O18" s="111">
        <v>27</v>
      </c>
      <c r="P18" s="112">
        <v>679</v>
      </c>
      <c r="Q18" s="111"/>
      <c r="R18" s="114">
        <v>1</v>
      </c>
    </row>
    <row r="19" spans="3:18" ht="19" x14ac:dyDescent="0.2">
      <c r="C19" s="111">
        <v>28</v>
      </c>
      <c r="D19" s="112">
        <v>182</v>
      </c>
      <c r="E19" s="113">
        <v>1</v>
      </c>
      <c r="F19" s="114"/>
      <c r="I19" s="111">
        <v>28</v>
      </c>
      <c r="J19" s="112">
        <v>182</v>
      </c>
      <c r="K19" s="111">
        <v>1</v>
      </c>
      <c r="L19" s="114"/>
      <c r="O19" s="111">
        <v>28</v>
      </c>
      <c r="P19" s="112">
        <v>182</v>
      </c>
      <c r="Q19" s="111"/>
      <c r="R19" s="114">
        <v>1</v>
      </c>
    </row>
    <row r="20" spans="3:18" ht="19" x14ac:dyDescent="0.2">
      <c r="C20" s="111">
        <v>29</v>
      </c>
      <c r="D20" s="112">
        <v>98</v>
      </c>
      <c r="E20" s="113">
        <v>1</v>
      </c>
      <c r="F20" s="114"/>
      <c r="I20" s="111">
        <v>29</v>
      </c>
      <c r="J20" s="112">
        <v>98</v>
      </c>
      <c r="K20" s="111">
        <v>1</v>
      </c>
      <c r="L20" s="114"/>
      <c r="O20" s="111">
        <v>29</v>
      </c>
      <c r="P20" s="112">
        <v>98</v>
      </c>
      <c r="Q20" s="111"/>
      <c r="R20" s="114">
        <v>1</v>
      </c>
    </row>
    <row r="21" spans="3:18" ht="19" x14ac:dyDescent="0.2">
      <c r="C21" s="111">
        <v>30</v>
      </c>
      <c r="D21" s="112">
        <v>987</v>
      </c>
      <c r="E21" s="113">
        <v>1</v>
      </c>
      <c r="F21" s="114"/>
      <c r="I21" s="111">
        <v>30</v>
      </c>
      <c r="J21" s="112">
        <v>987</v>
      </c>
      <c r="K21" s="111">
        <v>1</v>
      </c>
      <c r="L21" s="114"/>
      <c r="O21" s="111">
        <v>30</v>
      </c>
      <c r="P21" s="112">
        <v>987</v>
      </c>
      <c r="Q21" s="111">
        <v>1</v>
      </c>
      <c r="R21" s="114"/>
    </row>
    <row r="22" spans="3:18" ht="19" x14ac:dyDescent="0.2">
      <c r="C22" s="111">
        <v>31</v>
      </c>
      <c r="D22" s="112">
        <v>581</v>
      </c>
      <c r="E22" s="113"/>
      <c r="F22" s="114">
        <v>1</v>
      </c>
      <c r="I22" s="111">
        <v>31</v>
      </c>
      <c r="J22" s="112">
        <v>581</v>
      </c>
      <c r="K22" s="111"/>
      <c r="L22" s="114">
        <v>1</v>
      </c>
      <c r="O22" s="111">
        <v>31</v>
      </c>
      <c r="P22" s="112">
        <v>581</v>
      </c>
      <c r="Q22" s="111">
        <v>1</v>
      </c>
      <c r="R22" s="114"/>
    </row>
    <row r="23" spans="3:18" ht="19" x14ac:dyDescent="0.2">
      <c r="C23" s="111">
        <v>33</v>
      </c>
      <c r="D23" s="112">
        <v>84</v>
      </c>
      <c r="E23" s="113">
        <v>1</v>
      </c>
      <c r="F23" s="114"/>
      <c r="I23" s="111">
        <v>33</v>
      </c>
      <c r="J23" s="112">
        <v>84</v>
      </c>
      <c r="K23" s="111">
        <v>1</v>
      </c>
      <c r="L23" s="114"/>
      <c r="O23" s="111">
        <v>33</v>
      </c>
      <c r="P23" s="112">
        <v>84</v>
      </c>
      <c r="Q23" s="111">
        <v>1</v>
      </c>
      <c r="R23" s="114"/>
    </row>
    <row r="24" spans="3:18" ht="19" x14ac:dyDescent="0.2">
      <c r="C24" s="111">
        <v>34</v>
      </c>
      <c r="D24" s="112">
        <v>532</v>
      </c>
      <c r="E24" s="113">
        <v>1</v>
      </c>
      <c r="F24" s="114"/>
      <c r="I24" s="111">
        <v>34</v>
      </c>
      <c r="J24" s="112">
        <v>532</v>
      </c>
      <c r="K24" s="111"/>
      <c r="L24" s="114">
        <v>1</v>
      </c>
      <c r="O24" s="111">
        <v>34</v>
      </c>
      <c r="P24" s="112">
        <v>532</v>
      </c>
      <c r="Q24" s="111">
        <v>1</v>
      </c>
      <c r="R24" s="114"/>
    </row>
    <row r="25" spans="3:18" ht="19" x14ac:dyDescent="0.2">
      <c r="C25" s="111">
        <v>35</v>
      </c>
      <c r="D25" s="112">
        <v>147</v>
      </c>
      <c r="E25" s="113">
        <v>1</v>
      </c>
      <c r="F25" s="114"/>
      <c r="I25" s="111">
        <v>35</v>
      </c>
      <c r="J25" s="112">
        <v>147</v>
      </c>
      <c r="K25" s="111">
        <v>1</v>
      </c>
      <c r="L25" s="114"/>
      <c r="O25" s="111">
        <v>35</v>
      </c>
      <c r="P25" s="112">
        <v>147</v>
      </c>
      <c r="Q25" s="111"/>
      <c r="R25" s="114">
        <v>1</v>
      </c>
    </row>
    <row r="26" spans="3:18" ht="19" x14ac:dyDescent="0.2">
      <c r="C26" s="111">
        <v>36</v>
      </c>
      <c r="D26" s="112">
        <v>672</v>
      </c>
      <c r="E26" s="113">
        <v>1</v>
      </c>
      <c r="F26" s="114"/>
      <c r="I26" s="111">
        <v>36</v>
      </c>
      <c r="J26" s="112">
        <v>672</v>
      </c>
      <c r="K26" s="111">
        <v>1</v>
      </c>
      <c r="L26" s="114"/>
      <c r="O26" s="111">
        <v>36</v>
      </c>
      <c r="P26" s="112">
        <v>672</v>
      </c>
      <c r="Q26" s="111"/>
      <c r="R26" s="114">
        <v>1</v>
      </c>
    </row>
    <row r="27" spans="3:18" ht="19" x14ac:dyDescent="0.2">
      <c r="C27" s="111">
        <v>37</v>
      </c>
      <c r="D27" s="112">
        <v>182</v>
      </c>
      <c r="E27" s="113">
        <v>1</v>
      </c>
      <c r="F27" s="114"/>
      <c r="I27" s="111">
        <v>37</v>
      </c>
      <c r="J27" s="112">
        <v>182</v>
      </c>
      <c r="K27" s="111">
        <v>1</v>
      </c>
      <c r="L27" s="114"/>
      <c r="O27" s="111">
        <v>37</v>
      </c>
      <c r="P27" s="112">
        <v>182</v>
      </c>
      <c r="Q27" s="111">
        <v>1</v>
      </c>
      <c r="R27" s="114"/>
    </row>
    <row r="28" spans="3:18" ht="19" x14ac:dyDescent="0.2">
      <c r="C28" s="111">
        <v>38</v>
      </c>
      <c r="D28" s="112">
        <v>154</v>
      </c>
      <c r="E28" s="113">
        <v>1</v>
      </c>
      <c r="F28" s="114"/>
      <c r="I28" s="111">
        <v>38</v>
      </c>
      <c r="J28" s="112">
        <v>154</v>
      </c>
      <c r="K28" s="111"/>
      <c r="L28" s="114">
        <v>1</v>
      </c>
      <c r="O28" s="111">
        <v>38</v>
      </c>
      <c r="P28" s="112">
        <v>154</v>
      </c>
      <c r="Q28" s="111">
        <v>1</v>
      </c>
      <c r="R28" s="114"/>
    </row>
    <row r="29" spans="3:18" ht="19" x14ac:dyDescent="0.2">
      <c r="C29" s="111">
        <v>40</v>
      </c>
      <c r="D29" s="112">
        <v>264</v>
      </c>
      <c r="E29" s="113">
        <v>1</v>
      </c>
      <c r="F29" s="114"/>
      <c r="I29" s="111">
        <v>40</v>
      </c>
      <c r="J29" s="112">
        <v>264</v>
      </c>
      <c r="K29" s="111">
        <v>1</v>
      </c>
      <c r="L29" s="114"/>
      <c r="O29" s="111">
        <v>40</v>
      </c>
      <c r="P29" s="112">
        <v>264</v>
      </c>
      <c r="Q29" s="111">
        <v>1</v>
      </c>
      <c r="R29" s="114"/>
    </row>
    <row r="30" spans="3:18" ht="19" x14ac:dyDescent="0.2">
      <c r="C30" s="111">
        <v>41</v>
      </c>
      <c r="D30" s="112">
        <v>477</v>
      </c>
      <c r="E30" s="113">
        <v>1</v>
      </c>
      <c r="F30" s="114"/>
      <c r="I30" s="111">
        <v>41</v>
      </c>
      <c r="J30" s="112">
        <v>477</v>
      </c>
      <c r="K30" s="111">
        <v>1</v>
      </c>
      <c r="L30" s="114"/>
      <c r="O30" s="111">
        <v>41</v>
      </c>
      <c r="P30" s="112">
        <v>477</v>
      </c>
      <c r="Q30" s="111"/>
      <c r="R30" s="114">
        <v>1</v>
      </c>
    </row>
    <row r="31" spans="3:18" ht="19" x14ac:dyDescent="0.2">
      <c r="C31" s="111">
        <v>42</v>
      </c>
      <c r="D31" s="112">
        <v>543</v>
      </c>
      <c r="E31" s="113">
        <v>1</v>
      </c>
      <c r="F31" s="114"/>
      <c r="I31" s="111">
        <v>42</v>
      </c>
      <c r="J31" s="112">
        <v>543</v>
      </c>
      <c r="K31" s="111">
        <v>1</v>
      </c>
      <c r="L31" s="114"/>
      <c r="O31" s="111">
        <v>42</v>
      </c>
      <c r="P31" s="112">
        <v>543</v>
      </c>
      <c r="Q31" s="111"/>
      <c r="R31" s="114">
        <v>1</v>
      </c>
    </row>
    <row r="32" spans="3:18" ht="19" x14ac:dyDescent="0.2">
      <c r="C32" s="111">
        <v>44</v>
      </c>
      <c r="D32" s="112">
        <v>315</v>
      </c>
      <c r="E32" s="113">
        <v>1</v>
      </c>
      <c r="F32" s="114"/>
      <c r="I32" s="111">
        <v>44</v>
      </c>
      <c r="J32" s="112">
        <v>315</v>
      </c>
      <c r="K32" s="111">
        <v>1</v>
      </c>
      <c r="L32" s="114"/>
      <c r="O32" s="111">
        <v>44</v>
      </c>
      <c r="P32" s="112">
        <v>315</v>
      </c>
      <c r="Q32" s="111">
        <v>1</v>
      </c>
      <c r="R32" s="114"/>
    </row>
    <row r="33" spans="2:18" ht="19" x14ac:dyDescent="0.2">
      <c r="C33" s="111">
        <v>45</v>
      </c>
      <c r="D33" s="112">
        <v>146</v>
      </c>
      <c r="E33" s="113"/>
      <c r="F33" s="114">
        <v>1</v>
      </c>
      <c r="I33" s="111">
        <v>45</v>
      </c>
      <c r="J33" s="112">
        <v>146</v>
      </c>
      <c r="K33" s="111"/>
      <c r="L33" s="114">
        <v>1</v>
      </c>
      <c r="O33" s="111">
        <v>45</v>
      </c>
      <c r="P33" s="112">
        <v>146</v>
      </c>
      <c r="Q33" s="111"/>
      <c r="R33" s="114">
        <v>1</v>
      </c>
    </row>
    <row r="34" spans="2:18" ht="19" x14ac:dyDescent="0.2">
      <c r="C34" s="111">
        <v>47</v>
      </c>
      <c r="D34" s="112">
        <v>854</v>
      </c>
      <c r="E34" s="113">
        <v>1</v>
      </c>
      <c r="F34" s="114"/>
      <c r="I34" s="111">
        <v>47</v>
      </c>
      <c r="J34" s="112">
        <v>854</v>
      </c>
      <c r="K34" s="111">
        <v>1</v>
      </c>
      <c r="L34" s="114"/>
      <c r="O34" s="111">
        <v>47</v>
      </c>
      <c r="P34" s="112">
        <v>854</v>
      </c>
      <c r="Q34" s="111"/>
      <c r="R34" s="114">
        <v>1</v>
      </c>
    </row>
    <row r="35" spans="2:18" ht="19" x14ac:dyDescent="0.2">
      <c r="C35" s="111">
        <v>48</v>
      </c>
      <c r="D35" s="112">
        <v>146</v>
      </c>
      <c r="E35" s="113">
        <v>1</v>
      </c>
      <c r="F35" s="114"/>
      <c r="I35" s="111">
        <v>48</v>
      </c>
      <c r="J35" s="112">
        <v>146</v>
      </c>
      <c r="K35" s="111">
        <v>1</v>
      </c>
      <c r="L35" s="114"/>
      <c r="O35" s="111">
        <v>48</v>
      </c>
      <c r="P35" s="112">
        <v>146</v>
      </c>
      <c r="Q35" s="111">
        <v>1</v>
      </c>
      <c r="R35" s="114"/>
    </row>
    <row r="36" spans="2:18" ht="19" x14ac:dyDescent="0.2">
      <c r="C36" s="111">
        <v>50</v>
      </c>
      <c r="D36" s="112">
        <v>84</v>
      </c>
      <c r="E36" s="113">
        <v>1</v>
      </c>
      <c r="F36" s="114"/>
      <c r="I36" s="111">
        <v>50</v>
      </c>
      <c r="J36" s="112">
        <v>84</v>
      </c>
      <c r="K36" s="111">
        <v>1</v>
      </c>
      <c r="L36" s="114"/>
      <c r="O36" s="111">
        <v>50</v>
      </c>
      <c r="P36" s="112">
        <v>84</v>
      </c>
      <c r="Q36" s="111"/>
      <c r="R36" s="114">
        <v>1</v>
      </c>
    </row>
    <row r="37" spans="2:18" ht="19" x14ac:dyDescent="0.2">
      <c r="C37" s="111">
        <v>51</v>
      </c>
      <c r="D37" s="112">
        <v>330</v>
      </c>
      <c r="E37" s="113">
        <v>1</v>
      </c>
      <c r="F37" s="114"/>
      <c r="I37" s="111">
        <v>51</v>
      </c>
      <c r="J37" s="112">
        <v>330</v>
      </c>
      <c r="K37" s="111">
        <v>1</v>
      </c>
      <c r="L37" s="114"/>
      <c r="O37" s="111">
        <v>51</v>
      </c>
      <c r="P37" s="112">
        <v>330</v>
      </c>
      <c r="Q37" s="111"/>
      <c r="R37" s="114">
        <v>1</v>
      </c>
    </row>
    <row r="38" spans="2:18" ht="19" x14ac:dyDescent="0.2">
      <c r="C38" s="111">
        <v>52</v>
      </c>
      <c r="D38" s="112">
        <v>147</v>
      </c>
      <c r="E38" s="113"/>
      <c r="F38" s="114">
        <v>1</v>
      </c>
      <c r="I38" s="111">
        <v>52</v>
      </c>
      <c r="J38" s="112">
        <v>147</v>
      </c>
      <c r="K38" s="111">
        <v>1</v>
      </c>
      <c r="L38" s="114"/>
      <c r="O38" s="111">
        <v>52</v>
      </c>
      <c r="P38" s="112">
        <v>147</v>
      </c>
      <c r="Q38" s="111"/>
      <c r="R38" s="114">
        <v>1</v>
      </c>
    </row>
    <row r="39" spans="2:18" ht="19" x14ac:dyDescent="0.2">
      <c r="C39" s="111">
        <v>56</v>
      </c>
      <c r="D39" s="112">
        <v>62</v>
      </c>
      <c r="E39" s="113"/>
      <c r="F39" s="114">
        <v>1</v>
      </c>
      <c r="I39" s="111">
        <v>56</v>
      </c>
      <c r="J39" s="112">
        <v>62</v>
      </c>
      <c r="K39" s="111"/>
      <c r="L39" s="114">
        <v>1</v>
      </c>
      <c r="O39" s="111">
        <v>56</v>
      </c>
      <c r="P39" s="112">
        <v>62</v>
      </c>
      <c r="Q39" s="111">
        <v>1</v>
      </c>
      <c r="R39" s="114"/>
    </row>
    <row r="40" spans="2:18" ht="19" x14ac:dyDescent="0.2">
      <c r="C40" s="111">
        <v>57</v>
      </c>
      <c r="D40" s="112">
        <v>182</v>
      </c>
      <c r="E40" s="113"/>
      <c r="F40" s="114">
        <v>1</v>
      </c>
      <c r="I40" s="111">
        <v>57</v>
      </c>
      <c r="J40" s="112">
        <v>182</v>
      </c>
      <c r="K40" s="111"/>
      <c r="L40" s="114">
        <v>1</v>
      </c>
      <c r="O40" s="111">
        <v>57</v>
      </c>
      <c r="P40" s="112">
        <v>182</v>
      </c>
      <c r="Q40" s="111">
        <v>1</v>
      </c>
      <c r="R40" s="114"/>
    </row>
    <row r="41" spans="2:18" ht="20" thickBot="1" x14ac:dyDescent="0.25">
      <c r="C41" s="115">
        <v>58</v>
      </c>
      <c r="D41" s="116">
        <v>75</v>
      </c>
      <c r="E41" s="117">
        <v>1</v>
      </c>
      <c r="F41" s="118"/>
      <c r="I41" s="115">
        <v>58</v>
      </c>
      <c r="J41" s="116">
        <v>75</v>
      </c>
      <c r="K41" s="115"/>
      <c r="L41" s="118">
        <v>1</v>
      </c>
      <c r="O41" s="115">
        <v>58</v>
      </c>
      <c r="P41" s="116">
        <v>75</v>
      </c>
      <c r="Q41" s="115">
        <v>1</v>
      </c>
      <c r="R41" s="118"/>
    </row>
    <row r="42" spans="2:18" ht="19" x14ac:dyDescent="0.2">
      <c r="O42" s="113"/>
      <c r="P42" s="113"/>
    </row>
    <row r="43" spans="2:18" ht="20" thickBot="1" x14ac:dyDescent="0.25">
      <c r="O43" s="113"/>
      <c r="P43" s="113"/>
    </row>
    <row r="44" spans="2:18" ht="20" thickBot="1" x14ac:dyDescent="0.25">
      <c r="B44" s="2" t="s">
        <v>248</v>
      </c>
      <c r="C44" s="257" t="s">
        <v>226</v>
      </c>
      <c r="D44" s="258"/>
      <c r="E44" s="258"/>
      <c r="F44" s="259"/>
      <c r="H44" s="2" t="s">
        <v>273</v>
      </c>
      <c r="I44" s="257" t="s">
        <v>226</v>
      </c>
      <c r="J44" s="258"/>
      <c r="K44" s="258"/>
      <c r="L44" s="259"/>
      <c r="N44" s="2" t="s">
        <v>249</v>
      </c>
      <c r="O44" s="257" t="s">
        <v>227</v>
      </c>
      <c r="P44" s="258"/>
      <c r="Q44" s="258"/>
      <c r="R44" s="259"/>
    </row>
    <row r="45" spans="2:18" ht="20" thickBot="1" x14ac:dyDescent="0.25">
      <c r="C45" s="44" t="s">
        <v>4</v>
      </c>
      <c r="D45" s="107" t="s">
        <v>215</v>
      </c>
      <c r="E45" s="110" t="s">
        <v>223</v>
      </c>
      <c r="F45" s="109" t="s">
        <v>224</v>
      </c>
      <c r="I45" s="44" t="s">
        <v>4</v>
      </c>
      <c r="J45" s="107" t="s">
        <v>225</v>
      </c>
      <c r="K45" s="110" t="s">
        <v>223</v>
      </c>
      <c r="L45" s="109" t="s">
        <v>224</v>
      </c>
      <c r="O45" s="44" t="s">
        <v>4</v>
      </c>
      <c r="P45" s="107" t="s">
        <v>215</v>
      </c>
      <c r="Q45" s="110" t="s">
        <v>228</v>
      </c>
      <c r="R45" s="109" t="s">
        <v>229</v>
      </c>
    </row>
    <row r="46" spans="2:18" ht="19" x14ac:dyDescent="0.2">
      <c r="C46" s="111">
        <v>12</v>
      </c>
      <c r="D46" s="112">
        <v>475</v>
      </c>
      <c r="E46" s="111"/>
      <c r="F46" s="114">
        <v>1</v>
      </c>
      <c r="I46" s="119">
        <v>12</v>
      </c>
      <c r="J46" s="119">
        <v>930</v>
      </c>
      <c r="K46" s="111"/>
      <c r="L46" s="114">
        <v>1</v>
      </c>
      <c r="O46" s="111">
        <v>12</v>
      </c>
      <c r="P46" s="112">
        <v>475</v>
      </c>
      <c r="Q46" s="111">
        <v>1</v>
      </c>
      <c r="R46" s="114"/>
    </row>
    <row r="47" spans="2:18" ht="19" x14ac:dyDescent="0.2">
      <c r="C47" s="111">
        <v>13</v>
      </c>
      <c r="D47" s="112">
        <v>56</v>
      </c>
      <c r="E47" s="111">
        <v>1</v>
      </c>
      <c r="F47" s="114"/>
      <c r="I47" s="112">
        <v>13</v>
      </c>
      <c r="J47" s="112">
        <v>51</v>
      </c>
      <c r="K47" s="111">
        <v>1</v>
      </c>
      <c r="L47" s="114"/>
      <c r="O47" s="111">
        <v>13</v>
      </c>
      <c r="P47" s="112">
        <v>56</v>
      </c>
      <c r="Q47" s="111">
        <v>1</v>
      </c>
      <c r="R47" s="114"/>
    </row>
    <row r="48" spans="2:18" ht="19" x14ac:dyDescent="0.2">
      <c r="C48" s="111">
        <v>15</v>
      </c>
      <c r="D48" s="112">
        <v>322</v>
      </c>
      <c r="E48" s="111">
        <v>1</v>
      </c>
      <c r="F48" s="114"/>
      <c r="I48" s="112">
        <v>15</v>
      </c>
      <c r="J48" s="112">
        <v>971</v>
      </c>
      <c r="K48" s="111">
        <v>1</v>
      </c>
      <c r="L48" s="114"/>
      <c r="O48" s="111">
        <v>15</v>
      </c>
      <c r="P48" s="112">
        <v>322</v>
      </c>
      <c r="Q48" s="111">
        <v>1</v>
      </c>
      <c r="R48" s="114"/>
    </row>
    <row r="49" spans="3:18" ht="19" x14ac:dyDescent="0.2">
      <c r="C49" s="111">
        <v>16</v>
      </c>
      <c r="D49" s="112">
        <v>294</v>
      </c>
      <c r="E49" s="111">
        <v>1</v>
      </c>
      <c r="F49" s="114"/>
      <c r="I49" s="112">
        <v>16</v>
      </c>
      <c r="J49" s="112">
        <v>1723</v>
      </c>
      <c r="K49" s="111">
        <v>1</v>
      </c>
      <c r="L49" s="114"/>
      <c r="O49" s="111">
        <v>16</v>
      </c>
      <c r="P49" s="112">
        <v>294</v>
      </c>
      <c r="Q49" s="111">
        <v>1</v>
      </c>
      <c r="R49" s="114"/>
    </row>
    <row r="50" spans="3:18" ht="19" x14ac:dyDescent="0.2">
      <c r="C50" s="111">
        <v>17</v>
      </c>
      <c r="D50" s="112">
        <v>174</v>
      </c>
      <c r="E50" s="111">
        <v>1</v>
      </c>
      <c r="F50" s="114"/>
      <c r="I50" s="112">
        <v>17</v>
      </c>
      <c r="J50" s="112">
        <v>329</v>
      </c>
      <c r="K50" s="111">
        <v>1</v>
      </c>
      <c r="L50" s="114"/>
      <c r="O50" s="111">
        <v>17</v>
      </c>
      <c r="P50" s="112">
        <v>174</v>
      </c>
      <c r="Q50" s="111"/>
      <c r="R50" s="114">
        <v>1</v>
      </c>
    </row>
    <row r="51" spans="3:18" ht="19" x14ac:dyDescent="0.2">
      <c r="C51" s="111">
        <v>18</v>
      </c>
      <c r="D51" s="112">
        <v>154</v>
      </c>
      <c r="E51" s="111"/>
      <c r="F51" s="114">
        <v>1</v>
      </c>
      <c r="I51" s="112">
        <v>18</v>
      </c>
      <c r="J51" s="112">
        <v>1020</v>
      </c>
      <c r="K51" s="111"/>
      <c r="L51" s="114">
        <v>1</v>
      </c>
      <c r="O51" s="111">
        <v>18</v>
      </c>
      <c r="P51" s="112">
        <v>154</v>
      </c>
      <c r="Q51" s="111">
        <v>1</v>
      </c>
      <c r="R51" s="114"/>
    </row>
    <row r="52" spans="3:18" ht="19" x14ac:dyDescent="0.2">
      <c r="C52" s="111">
        <v>19</v>
      </c>
      <c r="D52" s="112">
        <v>770</v>
      </c>
      <c r="E52" s="111">
        <v>1</v>
      </c>
      <c r="F52" s="114"/>
      <c r="I52" s="112">
        <v>19</v>
      </c>
      <c r="J52" s="112">
        <v>1358</v>
      </c>
      <c r="K52" s="111">
        <v>1</v>
      </c>
      <c r="L52" s="114"/>
      <c r="O52" s="111">
        <v>19</v>
      </c>
      <c r="P52" s="112">
        <v>770</v>
      </c>
      <c r="Q52" s="111"/>
      <c r="R52" s="114">
        <v>1</v>
      </c>
    </row>
    <row r="53" spans="3:18" ht="19" x14ac:dyDescent="0.2">
      <c r="C53" s="111">
        <v>20</v>
      </c>
      <c r="D53" s="112">
        <v>434</v>
      </c>
      <c r="E53" s="111">
        <v>1</v>
      </c>
      <c r="F53" s="114"/>
      <c r="I53" s="112">
        <v>20</v>
      </c>
      <c r="J53" s="112">
        <v>1892</v>
      </c>
      <c r="K53" s="111">
        <v>1</v>
      </c>
      <c r="L53" s="114"/>
      <c r="O53" s="111">
        <v>20</v>
      </c>
      <c r="P53" s="112">
        <v>434</v>
      </c>
      <c r="Q53" s="111"/>
      <c r="R53" s="114">
        <v>1</v>
      </c>
    </row>
    <row r="54" spans="3:18" ht="19" x14ac:dyDescent="0.2">
      <c r="C54" s="111">
        <v>22</v>
      </c>
      <c r="D54" s="112">
        <v>287</v>
      </c>
      <c r="E54" s="111"/>
      <c r="F54" s="114">
        <v>1</v>
      </c>
      <c r="I54" s="112">
        <v>22</v>
      </c>
      <c r="J54" s="112">
        <v>551</v>
      </c>
      <c r="K54" s="111"/>
      <c r="L54" s="114">
        <v>1</v>
      </c>
      <c r="O54" s="111">
        <v>21</v>
      </c>
      <c r="P54" s="112">
        <v>42</v>
      </c>
      <c r="Q54" s="111">
        <v>1</v>
      </c>
      <c r="R54" s="114"/>
    </row>
    <row r="55" spans="3:18" ht="19" x14ac:dyDescent="0.2">
      <c r="C55" s="111">
        <v>23</v>
      </c>
      <c r="D55" s="112">
        <v>175</v>
      </c>
      <c r="E55" s="111">
        <v>1</v>
      </c>
      <c r="F55" s="114"/>
      <c r="I55" s="112">
        <v>23</v>
      </c>
      <c r="J55" s="112">
        <v>231</v>
      </c>
      <c r="K55" s="111">
        <v>1</v>
      </c>
      <c r="L55" s="114"/>
      <c r="O55" s="111">
        <v>22</v>
      </c>
      <c r="P55" s="112">
        <v>287</v>
      </c>
      <c r="Q55" s="111"/>
      <c r="R55" s="114">
        <v>1</v>
      </c>
    </row>
    <row r="56" spans="3:18" ht="19" x14ac:dyDescent="0.2">
      <c r="C56" s="111">
        <v>24</v>
      </c>
      <c r="D56" s="112">
        <v>175</v>
      </c>
      <c r="E56" s="111">
        <v>1</v>
      </c>
      <c r="F56" s="114"/>
      <c r="I56" s="112">
        <v>24</v>
      </c>
      <c r="J56" s="112">
        <v>238</v>
      </c>
      <c r="K56" s="111">
        <v>1</v>
      </c>
      <c r="L56" s="114"/>
      <c r="O56" s="111">
        <v>23</v>
      </c>
      <c r="P56" s="112">
        <v>175</v>
      </c>
      <c r="Q56" s="111"/>
      <c r="R56" s="114">
        <v>1</v>
      </c>
    </row>
    <row r="57" spans="3:18" ht="19" x14ac:dyDescent="0.2">
      <c r="C57" s="111">
        <v>25</v>
      </c>
      <c r="D57" s="112">
        <v>196</v>
      </c>
      <c r="E57" s="111"/>
      <c r="F57" s="114">
        <v>1</v>
      </c>
      <c r="I57" s="112">
        <v>25</v>
      </c>
      <c r="J57" s="112">
        <v>979</v>
      </c>
      <c r="K57" s="111"/>
      <c r="L57" s="114">
        <v>1</v>
      </c>
      <c r="O57" s="111">
        <v>24</v>
      </c>
      <c r="P57" s="112">
        <v>175</v>
      </c>
      <c r="Q57" s="111"/>
      <c r="R57" s="114">
        <v>1</v>
      </c>
    </row>
    <row r="58" spans="3:18" ht="19" x14ac:dyDescent="0.2">
      <c r="C58" s="111">
        <v>26</v>
      </c>
      <c r="D58" s="112">
        <v>287</v>
      </c>
      <c r="E58" s="111">
        <v>1</v>
      </c>
      <c r="F58" s="114"/>
      <c r="I58" s="112">
        <v>26</v>
      </c>
      <c r="J58" s="112">
        <v>615</v>
      </c>
      <c r="K58" s="111">
        <v>1</v>
      </c>
      <c r="L58" s="114"/>
      <c r="O58" s="111">
        <v>25</v>
      </c>
      <c r="P58" s="112">
        <v>196</v>
      </c>
      <c r="Q58" s="111"/>
      <c r="R58" s="114">
        <v>1</v>
      </c>
    </row>
    <row r="59" spans="3:18" ht="19" x14ac:dyDescent="0.2">
      <c r="C59" s="111">
        <v>27</v>
      </c>
      <c r="D59" s="112">
        <v>679</v>
      </c>
      <c r="E59" s="111">
        <v>1</v>
      </c>
      <c r="F59" s="114"/>
      <c r="I59" s="112">
        <v>27</v>
      </c>
      <c r="J59" s="112">
        <v>1793</v>
      </c>
      <c r="K59" s="111">
        <v>1</v>
      </c>
      <c r="L59" s="114"/>
      <c r="O59" s="111">
        <v>26</v>
      </c>
      <c r="P59" s="112">
        <v>287</v>
      </c>
      <c r="Q59" s="111"/>
      <c r="R59" s="114">
        <v>1</v>
      </c>
    </row>
    <row r="60" spans="3:18" ht="19" x14ac:dyDescent="0.2">
      <c r="C60" s="111">
        <v>28</v>
      </c>
      <c r="D60" s="112">
        <v>182</v>
      </c>
      <c r="E60" s="111">
        <v>1</v>
      </c>
      <c r="F60" s="114"/>
      <c r="I60" s="112">
        <v>28</v>
      </c>
      <c r="J60" s="112">
        <v>220</v>
      </c>
      <c r="K60" s="111">
        <v>1</v>
      </c>
      <c r="L60" s="114"/>
      <c r="O60" s="111">
        <v>27</v>
      </c>
      <c r="P60" s="112">
        <v>679</v>
      </c>
      <c r="Q60" s="111"/>
      <c r="R60" s="114">
        <v>1</v>
      </c>
    </row>
    <row r="61" spans="3:18" ht="19" x14ac:dyDescent="0.2">
      <c r="C61" s="111">
        <v>29</v>
      </c>
      <c r="D61" s="112">
        <v>98</v>
      </c>
      <c r="E61" s="111">
        <v>1</v>
      </c>
      <c r="F61" s="114"/>
      <c r="I61" s="112">
        <v>29</v>
      </c>
      <c r="J61" s="112">
        <v>1058</v>
      </c>
      <c r="K61" s="111">
        <v>1</v>
      </c>
      <c r="L61" s="114"/>
      <c r="O61" s="111">
        <v>28</v>
      </c>
      <c r="P61" s="112">
        <v>182</v>
      </c>
      <c r="Q61" s="111">
        <v>1</v>
      </c>
      <c r="R61" s="114"/>
    </row>
    <row r="62" spans="3:18" ht="19" x14ac:dyDescent="0.2">
      <c r="C62" s="111">
        <v>30</v>
      </c>
      <c r="D62" s="112">
        <v>987</v>
      </c>
      <c r="E62" s="111"/>
      <c r="F62" s="114">
        <v>1</v>
      </c>
      <c r="I62" s="112">
        <v>30</v>
      </c>
      <c r="J62" s="112">
        <v>1624</v>
      </c>
      <c r="K62" s="111"/>
      <c r="L62" s="114">
        <v>1</v>
      </c>
      <c r="O62" s="111">
        <v>29</v>
      </c>
      <c r="P62" s="112">
        <v>98</v>
      </c>
      <c r="Q62" s="111">
        <v>1</v>
      </c>
      <c r="R62" s="114"/>
    </row>
    <row r="63" spans="3:18" ht="19" x14ac:dyDescent="0.2">
      <c r="C63" s="111">
        <v>31</v>
      </c>
      <c r="D63" s="112">
        <v>581</v>
      </c>
      <c r="E63" s="111">
        <v>1</v>
      </c>
      <c r="F63" s="114"/>
      <c r="I63" s="112">
        <v>31</v>
      </c>
      <c r="J63" s="112">
        <v>824</v>
      </c>
      <c r="K63" s="111">
        <v>1</v>
      </c>
      <c r="L63" s="114"/>
      <c r="O63" s="111">
        <v>30</v>
      </c>
      <c r="P63" s="112">
        <v>987</v>
      </c>
      <c r="Q63" s="111"/>
      <c r="R63" s="114">
        <v>1</v>
      </c>
    </row>
    <row r="64" spans="3:18" ht="19" x14ac:dyDescent="0.2">
      <c r="C64" s="111">
        <v>33</v>
      </c>
      <c r="D64" s="112">
        <v>84</v>
      </c>
      <c r="E64" s="111"/>
      <c r="F64" s="114">
        <v>1</v>
      </c>
      <c r="I64" s="112">
        <v>33</v>
      </c>
      <c r="J64" s="112">
        <v>1599</v>
      </c>
      <c r="K64" s="111"/>
      <c r="L64" s="114">
        <v>1</v>
      </c>
      <c r="O64" s="111">
        <v>31</v>
      </c>
      <c r="P64" s="112">
        <v>581</v>
      </c>
      <c r="Q64" s="111"/>
      <c r="R64" s="114">
        <v>1</v>
      </c>
    </row>
    <row r="65" spans="3:18" ht="19" x14ac:dyDescent="0.2">
      <c r="C65" s="111">
        <v>34</v>
      </c>
      <c r="D65" s="112">
        <v>532</v>
      </c>
      <c r="E65" s="111"/>
      <c r="F65" s="114">
        <v>1</v>
      </c>
      <c r="I65" s="112">
        <v>34</v>
      </c>
      <c r="J65" s="112">
        <v>548</v>
      </c>
      <c r="K65" s="111"/>
      <c r="L65" s="114">
        <v>1</v>
      </c>
      <c r="O65" s="111">
        <v>33</v>
      </c>
      <c r="P65" s="112">
        <v>84</v>
      </c>
      <c r="Q65" s="111"/>
      <c r="R65" s="114">
        <v>1</v>
      </c>
    </row>
    <row r="66" spans="3:18" ht="19" x14ac:dyDescent="0.2">
      <c r="C66" s="111">
        <v>35</v>
      </c>
      <c r="D66" s="112">
        <v>147</v>
      </c>
      <c r="E66" s="111"/>
      <c r="F66" s="114">
        <v>1</v>
      </c>
      <c r="I66" s="112">
        <v>35</v>
      </c>
      <c r="J66" s="112">
        <v>1515</v>
      </c>
      <c r="K66" s="111"/>
      <c r="L66" s="114">
        <v>1</v>
      </c>
      <c r="O66" s="111">
        <v>34</v>
      </c>
      <c r="P66" s="112">
        <v>532</v>
      </c>
      <c r="Q66" s="111"/>
      <c r="R66" s="114">
        <v>1</v>
      </c>
    </row>
    <row r="67" spans="3:18" ht="19" x14ac:dyDescent="0.2">
      <c r="C67" s="111">
        <v>36</v>
      </c>
      <c r="D67" s="112">
        <v>672</v>
      </c>
      <c r="E67" s="111"/>
      <c r="F67" s="114">
        <v>1</v>
      </c>
      <c r="I67" s="112">
        <v>36</v>
      </c>
      <c r="J67" s="112">
        <v>1351</v>
      </c>
      <c r="K67" s="111"/>
      <c r="L67" s="114">
        <v>1</v>
      </c>
      <c r="O67" s="111">
        <v>35</v>
      </c>
      <c r="P67" s="112">
        <v>147</v>
      </c>
      <c r="Q67" s="111"/>
      <c r="R67" s="114">
        <v>1</v>
      </c>
    </row>
    <row r="68" spans="3:18" ht="19" x14ac:dyDescent="0.2">
      <c r="C68" s="111">
        <v>37</v>
      </c>
      <c r="D68" s="112">
        <v>182</v>
      </c>
      <c r="E68" s="111"/>
      <c r="F68" s="114">
        <v>1</v>
      </c>
      <c r="I68" s="112">
        <v>37</v>
      </c>
      <c r="J68" s="112">
        <v>413</v>
      </c>
      <c r="K68" s="111"/>
      <c r="L68" s="114">
        <v>1</v>
      </c>
      <c r="O68" s="111">
        <v>36</v>
      </c>
      <c r="P68" s="112">
        <v>672</v>
      </c>
      <c r="Q68" s="111">
        <v>1</v>
      </c>
      <c r="R68" s="114"/>
    </row>
    <row r="69" spans="3:18" ht="19" x14ac:dyDescent="0.2">
      <c r="C69" s="111">
        <v>38</v>
      </c>
      <c r="D69" s="112">
        <v>154</v>
      </c>
      <c r="E69" s="111">
        <v>1</v>
      </c>
      <c r="F69" s="114"/>
      <c r="I69" s="112">
        <v>38</v>
      </c>
      <c r="J69" s="112">
        <v>233</v>
      </c>
      <c r="K69" s="111">
        <v>1</v>
      </c>
      <c r="L69" s="114"/>
      <c r="O69" s="111">
        <v>37</v>
      </c>
      <c r="P69" s="112">
        <v>182</v>
      </c>
      <c r="Q69" s="111"/>
      <c r="R69" s="114">
        <v>1</v>
      </c>
    </row>
    <row r="70" spans="3:18" ht="19" x14ac:dyDescent="0.2">
      <c r="C70" s="111">
        <v>40</v>
      </c>
      <c r="D70" s="112">
        <v>264</v>
      </c>
      <c r="E70" s="111">
        <v>1</v>
      </c>
      <c r="F70" s="114"/>
      <c r="I70" s="112">
        <v>40</v>
      </c>
      <c r="J70" s="112">
        <v>777</v>
      </c>
      <c r="K70" s="111">
        <v>1</v>
      </c>
      <c r="L70" s="114"/>
      <c r="O70" s="111">
        <v>38</v>
      </c>
      <c r="P70" s="112">
        <v>154</v>
      </c>
      <c r="Q70" s="111"/>
      <c r="R70" s="114">
        <v>1</v>
      </c>
    </row>
    <row r="71" spans="3:18" ht="19" x14ac:dyDescent="0.2">
      <c r="C71" s="111">
        <v>41</v>
      </c>
      <c r="D71" s="112">
        <v>477</v>
      </c>
      <c r="E71" s="111"/>
      <c r="F71" s="114">
        <v>1</v>
      </c>
      <c r="I71" s="112">
        <v>41</v>
      </c>
      <c r="J71" s="112">
        <v>872</v>
      </c>
      <c r="K71" s="111"/>
      <c r="L71" s="114">
        <v>1</v>
      </c>
      <c r="O71" s="111">
        <v>40</v>
      </c>
      <c r="P71" s="112">
        <v>264</v>
      </c>
      <c r="Q71" s="111">
        <v>1</v>
      </c>
      <c r="R71" s="114"/>
    </row>
    <row r="72" spans="3:18" ht="19" x14ac:dyDescent="0.2">
      <c r="C72" s="111">
        <v>42</v>
      </c>
      <c r="D72" s="112">
        <v>543</v>
      </c>
      <c r="E72" s="111">
        <v>1</v>
      </c>
      <c r="F72" s="114"/>
      <c r="I72" s="112">
        <v>42</v>
      </c>
      <c r="J72" s="112">
        <v>1336</v>
      </c>
      <c r="K72" s="111">
        <v>1</v>
      </c>
      <c r="L72" s="114"/>
      <c r="O72" s="111">
        <v>41</v>
      </c>
      <c r="P72" s="112">
        <v>477</v>
      </c>
      <c r="Q72" s="111"/>
      <c r="R72" s="114">
        <v>1</v>
      </c>
    </row>
    <row r="73" spans="3:18" ht="19" x14ac:dyDescent="0.2">
      <c r="C73" s="111">
        <v>44</v>
      </c>
      <c r="D73" s="112">
        <v>315</v>
      </c>
      <c r="E73" s="111"/>
      <c r="F73" s="114">
        <v>1</v>
      </c>
      <c r="I73" s="112">
        <v>44</v>
      </c>
      <c r="J73" s="112">
        <v>1134</v>
      </c>
      <c r="K73" s="111"/>
      <c r="L73" s="114">
        <v>1</v>
      </c>
      <c r="O73" s="111">
        <v>42</v>
      </c>
      <c r="P73" s="112">
        <v>543</v>
      </c>
      <c r="Q73" s="111">
        <v>1</v>
      </c>
      <c r="R73" s="114"/>
    </row>
    <row r="74" spans="3:18" ht="19" x14ac:dyDescent="0.2">
      <c r="C74" s="111">
        <v>45</v>
      </c>
      <c r="D74" s="112">
        <v>146</v>
      </c>
      <c r="E74" s="111">
        <v>1</v>
      </c>
      <c r="F74" s="114"/>
      <c r="I74" s="112">
        <v>45</v>
      </c>
      <c r="J74" s="112">
        <v>921</v>
      </c>
      <c r="K74" s="111">
        <v>1</v>
      </c>
      <c r="L74" s="114"/>
      <c r="O74" s="111">
        <v>44</v>
      </c>
      <c r="P74" s="112">
        <v>315</v>
      </c>
      <c r="Q74" s="111"/>
      <c r="R74" s="114">
        <v>1</v>
      </c>
    </row>
    <row r="75" spans="3:18" ht="19" x14ac:dyDescent="0.2">
      <c r="C75" s="111">
        <v>47</v>
      </c>
      <c r="D75" s="112">
        <v>854</v>
      </c>
      <c r="E75" s="111">
        <v>1</v>
      </c>
      <c r="F75" s="114"/>
      <c r="I75" s="112">
        <v>47</v>
      </c>
      <c r="J75" s="112">
        <v>1121</v>
      </c>
      <c r="K75" s="111">
        <v>1</v>
      </c>
      <c r="L75" s="114"/>
      <c r="O75" s="111">
        <v>45</v>
      </c>
      <c r="P75" s="112">
        <v>146</v>
      </c>
      <c r="Q75" s="111"/>
      <c r="R75" s="114">
        <v>1</v>
      </c>
    </row>
    <row r="76" spans="3:18" ht="19" x14ac:dyDescent="0.2">
      <c r="C76" s="111">
        <v>48</v>
      </c>
      <c r="D76" s="112">
        <v>146</v>
      </c>
      <c r="E76" s="111">
        <v>1</v>
      </c>
      <c r="F76" s="114"/>
      <c r="I76" s="112">
        <v>48</v>
      </c>
      <c r="J76" s="112">
        <v>1082</v>
      </c>
      <c r="K76" s="111">
        <v>1</v>
      </c>
      <c r="L76" s="114"/>
      <c r="O76" s="111">
        <v>47</v>
      </c>
      <c r="P76" s="112">
        <v>854</v>
      </c>
      <c r="Q76" s="111">
        <v>1</v>
      </c>
      <c r="R76" s="114"/>
    </row>
    <row r="77" spans="3:18" ht="19" x14ac:dyDescent="0.2">
      <c r="C77" s="111">
        <v>50</v>
      </c>
      <c r="D77" s="112">
        <v>84</v>
      </c>
      <c r="E77" s="111">
        <v>1</v>
      </c>
      <c r="F77" s="114"/>
      <c r="I77" s="112">
        <v>50</v>
      </c>
      <c r="J77" s="112">
        <v>699</v>
      </c>
      <c r="K77" s="111">
        <v>1</v>
      </c>
      <c r="L77" s="114"/>
      <c r="O77" s="111">
        <v>48</v>
      </c>
      <c r="P77" s="112">
        <v>146</v>
      </c>
      <c r="Q77" s="111">
        <v>1</v>
      </c>
      <c r="R77" s="114"/>
    </row>
    <row r="78" spans="3:18" ht="19" x14ac:dyDescent="0.2">
      <c r="C78" s="111">
        <v>51</v>
      </c>
      <c r="D78" s="112">
        <v>330</v>
      </c>
      <c r="E78" s="111">
        <v>1</v>
      </c>
      <c r="F78" s="114"/>
      <c r="I78" s="112">
        <v>51</v>
      </c>
      <c r="J78" s="112">
        <v>968</v>
      </c>
      <c r="K78" s="111">
        <v>1</v>
      </c>
      <c r="L78" s="114"/>
      <c r="O78" s="111">
        <v>50</v>
      </c>
      <c r="P78" s="112">
        <v>84</v>
      </c>
      <c r="Q78" s="111"/>
      <c r="R78" s="114">
        <v>1</v>
      </c>
    </row>
    <row r="79" spans="3:18" ht="19" x14ac:dyDescent="0.2">
      <c r="C79" s="111">
        <v>52</v>
      </c>
      <c r="D79" s="112">
        <v>147</v>
      </c>
      <c r="E79" s="111">
        <v>1</v>
      </c>
      <c r="F79" s="114"/>
      <c r="I79" s="112">
        <v>52</v>
      </c>
      <c r="J79" s="112">
        <v>943</v>
      </c>
      <c r="K79" s="111">
        <v>1</v>
      </c>
      <c r="L79" s="114"/>
      <c r="O79" s="111">
        <v>51</v>
      </c>
      <c r="P79" s="112">
        <v>330</v>
      </c>
      <c r="Q79" s="111"/>
      <c r="R79" s="114">
        <v>1</v>
      </c>
    </row>
    <row r="80" spans="3:18" ht="19" x14ac:dyDescent="0.2">
      <c r="C80" s="111">
        <v>56</v>
      </c>
      <c r="D80" s="112">
        <v>62</v>
      </c>
      <c r="E80" s="111"/>
      <c r="F80" s="114">
        <v>1</v>
      </c>
      <c r="I80" s="112">
        <v>56</v>
      </c>
      <c r="J80" s="112">
        <v>99</v>
      </c>
      <c r="K80" s="111"/>
      <c r="L80" s="114">
        <v>1</v>
      </c>
      <c r="O80" s="111">
        <v>52</v>
      </c>
      <c r="P80" s="112">
        <v>147</v>
      </c>
      <c r="Q80" s="111"/>
      <c r="R80" s="114">
        <v>1</v>
      </c>
    </row>
    <row r="81" spans="2:18" ht="19" x14ac:dyDescent="0.2">
      <c r="C81" s="111">
        <v>57</v>
      </c>
      <c r="D81" s="112">
        <v>182</v>
      </c>
      <c r="E81" s="111">
        <v>1</v>
      </c>
      <c r="F81" s="114"/>
      <c r="I81" s="112">
        <v>57</v>
      </c>
      <c r="J81" s="112">
        <v>989</v>
      </c>
      <c r="K81" s="111">
        <v>1</v>
      </c>
      <c r="L81" s="114"/>
      <c r="O81" s="111">
        <v>56</v>
      </c>
      <c r="P81" s="112">
        <v>62</v>
      </c>
      <c r="Q81" s="111"/>
      <c r="R81" s="114">
        <v>1</v>
      </c>
    </row>
    <row r="82" spans="2:18" ht="20" thickBot="1" x14ac:dyDescent="0.25">
      <c r="C82" s="115">
        <v>58</v>
      </c>
      <c r="D82" s="116">
        <v>75</v>
      </c>
      <c r="E82" s="115"/>
      <c r="F82" s="118">
        <v>1</v>
      </c>
      <c r="I82" s="116">
        <v>58</v>
      </c>
      <c r="J82" s="116">
        <v>720</v>
      </c>
      <c r="K82" s="115"/>
      <c r="L82" s="118">
        <v>1</v>
      </c>
      <c r="O82" s="111">
        <v>57</v>
      </c>
      <c r="P82" s="112">
        <v>182</v>
      </c>
      <c r="Q82" s="111"/>
      <c r="R82" s="114">
        <v>1</v>
      </c>
    </row>
    <row r="83" spans="2:18" ht="20" thickBot="1" x14ac:dyDescent="0.25">
      <c r="O83" s="115">
        <v>58</v>
      </c>
      <c r="P83" s="116">
        <v>75</v>
      </c>
      <c r="Q83" s="115"/>
      <c r="R83" s="118">
        <v>1</v>
      </c>
    </row>
    <row r="84" spans="2:18" ht="19" x14ac:dyDescent="0.2">
      <c r="O84" s="113"/>
      <c r="P84" s="113"/>
      <c r="Q84" s="113"/>
      <c r="R84" s="113"/>
    </row>
    <row r="85" spans="2:18" ht="16" thickBot="1" x14ac:dyDescent="0.25"/>
    <row r="86" spans="2:18" ht="53" customHeight="1" thickBot="1" x14ac:dyDescent="0.25">
      <c r="B86" s="2" t="s">
        <v>250</v>
      </c>
      <c r="C86" s="254" t="s">
        <v>230</v>
      </c>
      <c r="D86" s="255"/>
      <c r="E86" s="256"/>
      <c r="F86" s="120"/>
      <c r="G86" s="2" t="s">
        <v>251</v>
      </c>
      <c r="H86" s="254" t="s">
        <v>231</v>
      </c>
      <c r="I86" s="255"/>
      <c r="J86" s="256"/>
    </row>
    <row r="87" spans="2:18" ht="20" thickBot="1" x14ac:dyDescent="0.25">
      <c r="C87" s="45" t="s">
        <v>4</v>
      </c>
      <c r="D87" s="107" t="s">
        <v>215</v>
      </c>
      <c r="E87" s="107" t="s">
        <v>5</v>
      </c>
      <c r="H87" s="45" t="s">
        <v>4</v>
      </c>
      <c r="I87" s="107" t="s">
        <v>215</v>
      </c>
      <c r="J87" s="107" t="s">
        <v>5</v>
      </c>
    </row>
    <row r="88" spans="2:18" ht="19" x14ac:dyDescent="0.2">
      <c r="C88" s="112">
        <v>12</v>
      </c>
      <c r="D88" s="111">
        <v>475</v>
      </c>
      <c r="E88" s="112">
        <v>69</v>
      </c>
      <c r="H88" s="112">
        <v>12</v>
      </c>
      <c r="I88" s="112">
        <v>406</v>
      </c>
      <c r="J88" s="112">
        <v>69</v>
      </c>
    </row>
    <row r="89" spans="2:18" ht="19" x14ac:dyDescent="0.2">
      <c r="C89" s="112">
        <v>16</v>
      </c>
      <c r="D89" s="111">
        <v>294</v>
      </c>
      <c r="E89" s="112">
        <v>230</v>
      </c>
      <c r="H89" s="112">
        <v>16</v>
      </c>
      <c r="I89" s="112">
        <v>64</v>
      </c>
      <c r="J89" s="112">
        <v>230</v>
      </c>
    </row>
    <row r="90" spans="2:18" ht="19" x14ac:dyDescent="0.2">
      <c r="C90" s="112">
        <v>17</v>
      </c>
      <c r="D90" s="111">
        <v>174</v>
      </c>
      <c r="E90" s="112">
        <v>20</v>
      </c>
      <c r="H90" s="112">
        <v>17</v>
      </c>
      <c r="I90" s="112">
        <v>154</v>
      </c>
      <c r="J90" s="112">
        <v>20</v>
      </c>
    </row>
    <row r="91" spans="2:18" ht="19" x14ac:dyDescent="0.2">
      <c r="C91" s="112">
        <v>18</v>
      </c>
      <c r="D91" s="111">
        <v>154</v>
      </c>
      <c r="E91" s="112">
        <v>112</v>
      </c>
      <c r="H91" s="112">
        <v>18</v>
      </c>
      <c r="I91" s="112">
        <v>42</v>
      </c>
      <c r="J91" s="112">
        <v>112</v>
      </c>
    </row>
    <row r="92" spans="2:18" ht="19" x14ac:dyDescent="0.2">
      <c r="C92" s="112">
        <v>19</v>
      </c>
      <c r="D92" s="111">
        <v>770</v>
      </c>
      <c r="E92" s="112">
        <v>231</v>
      </c>
      <c r="H92" s="112">
        <v>19</v>
      </c>
      <c r="I92" s="112">
        <v>539</v>
      </c>
      <c r="J92" s="112">
        <v>231</v>
      </c>
    </row>
    <row r="93" spans="2:18" ht="19" x14ac:dyDescent="0.2">
      <c r="C93" s="112">
        <v>20</v>
      </c>
      <c r="D93" s="111">
        <v>434</v>
      </c>
      <c r="E93" s="112">
        <v>378</v>
      </c>
      <c r="H93" s="112">
        <v>20</v>
      </c>
      <c r="I93" s="112">
        <v>56</v>
      </c>
      <c r="J93" s="112">
        <v>378</v>
      </c>
    </row>
    <row r="94" spans="2:18" ht="19" x14ac:dyDescent="0.2">
      <c r="C94" s="112">
        <v>21</v>
      </c>
      <c r="D94" s="111">
        <v>42</v>
      </c>
      <c r="E94" s="112">
        <v>21</v>
      </c>
      <c r="H94" s="112">
        <v>21</v>
      </c>
      <c r="I94" s="112">
        <v>21</v>
      </c>
      <c r="J94" s="112">
        <v>21</v>
      </c>
    </row>
    <row r="95" spans="2:18" ht="19" x14ac:dyDescent="0.2">
      <c r="C95" s="112">
        <v>22</v>
      </c>
      <c r="D95" s="111">
        <v>287</v>
      </c>
      <c r="E95" s="112">
        <v>21</v>
      </c>
      <c r="H95" s="112">
        <v>22</v>
      </c>
      <c r="I95" s="112">
        <v>266</v>
      </c>
      <c r="J95" s="112">
        <v>21</v>
      </c>
    </row>
    <row r="96" spans="2:18" ht="19" x14ac:dyDescent="0.2">
      <c r="C96" s="112">
        <v>23</v>
      </c>
      <c r="D96" s="111">
        <v>175</v>
      </c>
      <c r="E96" s="112">
        <v>70</v>
      </c>
      <c r="H96" s="112">
        <v>23</v>
      </c>
      <c r="I96" s="112">
        <v>105</v>
      </c>
      <c r="J96" s="112">
        <v>70</v>
      </c>
    </row>
    <row r="97" spans="3:10" ht="19" x14ac:dyDescent="0.2">
      <c r="C97" s="112">
        <v>24</v>
      </c>
      <c r="D97" s="111">
        <v>175</v>
      </c>
      <c r="E97" s="112">
        <v>175</v>
      </c>
      <c r="H97" s="112">
        <v>24</v>
      </c>
      <c r="I97" s="112">
        <v>0</v>
      </c>
      <c r="J97" s="112">
        <v>175</v>
      </c>
    </row>
    <row r="98" spans="3:10" ht="19" x14ac:dyDescent="0.2">
      <c r="C98" s="112">
        <v>25</v>
      </c>
      <c r="D98" s="111">
        <v>196</v>
      </c>
      <c r="E98" s="112">
        <v>42</v>
      </c>
      <c r="H98" s="112">
        <v>25</v>
      </c>
      <c r="I98" s="112">
        <v>154</v>
      </c>
      <c r="J98" s="112">
        <v>42</v>
      </c>
    </row>
    <row r="99" spans="3:10" ht="19" x14ac:dyDescent="0.2">
      <c r="C99" s="112">
        <v>26</v>
      </c>
      <c r="D99" s="111">
        <v>287</v>
      </c>
      <c r="E99" s="112">
        <v>49</v>
      </c>
      <c r="H99" s="112">
        <v>26</v>
      </c>
      <c r="I99" s="112">
        <v>238</v>
      </c>
      <c r="J99" s="112">
        <v>49</v>
      </c>
    </row>
    <row r="100" spans="3:10" ht="19" x14ac:dyDescent="0.2">
      <c r="C100" s="112">
        <v>28</v>
      </c>
      <c r="D100" s="111">
        <v>182</v>
      </c>
      <c r="E100" s="112">
        <v>91</v>
      </c>
      <c r="H100" s="112">
        <v>28</v>
      </c>
      <c r="I100" s="112">
        <v>91</v>
      </c>
      <c r="J100" s="112">
        <v>91</v>
      </c>
    </row>
    <row r="101" spans="3:10" ht="19" x14ac:dyDescent="0.2">
      <c r="C101" s="112">
        <v>30</v>
      </c>
      <c r="D101" s="111">
        <v>987</v>
      </c>
      <c r="E101" s="112">
        <v>336</v>
      </c>
      <c r="H101" s="112">
        <v>30</v>
      </c>
      <c r="I101" s="112">
        <v>651</v>
      </c>
      <c r="J101" s="112">
        <v>336</v>
      </c>
    </row>
    <row r="102" spans="3:10" ht="19" x14ac:dyDescent="0.2">
      <c r="C102" s="112">
        <v>31</v>
      </c>
      <c r="D102" s="111">
        <v>581</v>
      </c>
      <c r="E102" s="112">
        <v>42</v>
      </c>
      <c r="H102" s="112">
        <v>31</v>
      </c>
      <c r="I102" s="112">
        <v>539</v>
      </c>
      <c r="J102" s="112">
        <v>42</v>
      </c>
    </row>
    <row r="103" spans="3:10" ht="19" x14ac:dyDescent="0.2">
      <c r="C103" s="112">
        <v>33</v>
      </c>
      <c r="D103" s="111">
        <v>84</v>
      </c>
      <c r="E103" s="112">
        <v>21</v>
      </c>
      <c r="H103" s="112">
        <v>33</v>
      </c>
      <c r="I103" s="112">
        <v>63</v>
      </c>
      <c r="J103" s="112">
        <v>21</v>
      </c>
    </row>
    <row r="104" spans="3:10" ht="19" x14ac:dyDescent="0.2">
      <c r="C104" s="112">
        <v>34</v>
      </c>
      <c r="D104" s="111">
        <v>532</v>
      </c>
      <c r="E104" s="112">
        <v>21</v>
      </c>
      <c r="H104" s="112">
        <v>34</v>
      </c>
      <c r="I104" s="112">
        <v>511</v>
      </c>
      <c r="J104" s="112">
        <v>21</v>
      </c>
    </row>
    <row r="105" spans="3:10" ht="19" x14ac:dyDescent="0.2">
      <c r="C105" s="112">
        <v>36</v>
      </c>
      <c r="D105" s="111">
        <v>672</v>
      </c>
      <c r="E105" s="112">
        <v>70</v>
      </c>
      <c r="H105" s="112">
        <v>36</v>
      </c>
      <c r="I105" s="112">
        <v>602</v>
      </c>
      <c r="J105" s="112">
        <v>70</v>
      </c>
    </row>
    <row r="106" spans="3:10" ht="19" x14ac:dyDescent="0.2">
      <c r="C106" s="112">
        <v>37</v>
      </c>
      <c r="D106" s="111">
        <v>182</v>
      </c>
      <c r="E106" s="112">
        <v>126</v>
      </c>
      <c r="H106" s="112">
        <v>37</v>
      </c>
      <c r="I106" s="112">
        <v>56</v>
      </c>
      <c r="J106" s="112">
        <v>126</v>
      </c>
    </row>
    <row r="107" spans="3:10" ht="19" x14ac:dyDescent="0.2">
      <c r="C107" s="112">
        <v>38</v>
      </c>
      <c r="D107" s="111">
        <v>154</v>
      </c>
      <c r="E107" s="112">
        <v>63</v>
      </c>
      <c r="H107" s="112">
        <v>38</v>
      </c>
      <c r="I107" s="112">
        <v>91</v>
      </c>
      <c r="J107" s="112">
        <v>63</v>
      </c>
    </row>
    <row r="108" spans="3:10" ht="19" x14ac:dyDescent="0.2">
      <c r="C108" s="112">
        <v>40</v>
      </c>
      <c r="D108" s="111">
        <v>264</v>
      </c>
      <c r="E108" s="112">
        <v>22</v>
      </c>
      <c r="H108" s="112">
        <v>40</v>
      </c>
      <c r="I108" s="112">
        <v>242</v>
      </c>
      <c r="J108" s="112">
        <v>22</v>
      </c>
    </row>
    <row r="109" spans="3:10" ht="19" x14ac:dyDescent="0.2">
      <c r="C109" s="112">
        <v>42</v>
      </c>
      <c r="D109" s="111">
        <v>543</v>
      </c>
      <c r="E109" s="112">
        <v>47</v>
      </c>
      <c r="H109" s="112">
        <v>42</v>
      </c>
      <c r="I109" s="112">
        <v>496</v>
      </c>
      <c r="J109" s="112">
        <v>47</v>
      </c>
    </row>
    <row r="110" spans="3:10" ht="19" x14ac:dyDescent="0.2">
      <c r="C110" s="112">
        <v>44</v>
      </c>
      <c r="D110" s="111">
        <v>315</v>
      </c>
      <c r="E110" s="112">
        <v>126</v>
      </c>
      <c r="H110" s="112">
        <v>44</v>
      </c>
      <c r="I110" s="112">
        <v>189</v>
      </c>
      <c r="J110" s="112">
        <v>126</v>
      </c>
    </row>
    <row r="111" spans="3:10" ht="19" x14ac:dyDescent="0.2">
      <c r="C111" s="112">
        <v>45</v>
      </c>
      <c r="D111" s="111">
        <v>146</v>
      </c>
      <c r="E111" s="112">
        <v>62</v>
      </c>
      <c r="H111" s="112">
        <v>45</v>
      </c>
      <c r="I111" s="112">
        <v>84</v>
      </c>
      <c r="J111" s="112">
        <v>62</v>
      </c>
    </row>
    <row r="112" spans="3:10" ht="19" x14ac:dyDescent="0.2">
      <c r="C112" s="112">
        <v>48</v>
      </c>
      <c r="D112" s="111">
        <v>146</v>
      </c>
      <c r="E112" s="112">
        <v>146</v>
      </c>
      <c r="H112" s="112">
        <v>48</v>
      </c>
      <c r="I112" s="112">
        <v>0</v>
      </c>
      <c r="J112" s="112">
        <v>146</v>
      </c>
    </row>
    <row r="113" spans="3:10" ht="19" x14ac:dyDescent="0.2">
      <c r="C113" s="112">
        <v>50</v>
      </c>
      <c r="D113" s="111">
        <v>84</v>
      </c>
      <c r="E113" s="112">
        <v>84</v>
      </c>
      <c r="H113" s="112">
        <v>50</v>
      </c>
      <c r="I113" s="112">
        <v>0</v>
      </c>
      <c r="J113" s="112">
        <v>84</v>
      </c>
    </row>
    <row r="114" spans="3:10" ht="19" x14ac:dyDescent="0.2">
      <c r="C114" s="112">
        <v>51</v>
      </c>
      <c r="D114" s="111">
        <v>330</v>
      </c>
      <c r="E114" s="112">
        <v>84</v>
      </c>
      <c r="H114" s="112">
        <v>51</v>
      </c>
      <c r="I114" s="112">
        <v>246</v>
      </c>
      <c r="J114" s="112">
        <v>84</v>
      </c>
    </row>
    <row r="115" spans="3:10" ht="19" x14ac:dyDescent="0.2">
      <c r="C115" s="112">
        <v>52</v>
      </c>
      <c r="D115" s="111">
        <v>147</v>
      </c>
      <c r="E115" s="112">
        <v>105</v>
      </c>
      <c r="H115" s="112">
        <v>52</v>
      </c>
      <c r="I115" s="112">
        <v>42</v>
      </c>
      <c r="J115" s="112">
        <v>105</v>
      </c>
    </row>
    <row r="116" spans="3:10" ht="19" x14ac:dyDescent="0.2">
      <c r="C116" s="112">
        <v>56</v>
      </c>
      <c r="D116" s="111">
        <v>62</v>
      </c>
      <c r="E116" s="112">
        <v>21</v>
      </c>
      <c r="H116" s="112">
        <v>56</v>
      </c>
      <c r="I116" s="112">
        <v>41</v>
      </c>
      <c r="J116" s="112">
        <v>21</v>
      </c>
    </row>
    <row r="117" spans="3:10" ht="19" x14ac:dyDescent="0.2">
      <c r="C117" s="112">
        <v>57</v>
      </c>
      <c r="D117" s="111">
        <v>182</v>
      </c>
      <c r="E117" s="112">
        <v>65</v>
      </c>
      <c r="H117" s="112">
        <v>57</v>
      </c>
      <c r="I117" s="112">
        <v>117</v>
      </c>
      <c r="J117" s="112">
        <v>65</v>
      </c>
    </row>
    <row r="118" spans="3:10" ht="20" thickBot="1" x14ac:dyDescent="0.25">
      <c r="C118" s="116">
        <v>58</v>
      </c>
      <c r="D118" s="115">
        <v>75</v>
      </c>
      <c r="E118" s="116">
        <v>40</v>
      </c>
      <c r="H118" s="116">
        <v>58</v>
      </c>
      <c r="I118" s="116">
        <v>35</v>
      </c>
      <c r="J118" s="116">
        <v>40</v>
      </c>
    </row>
  </sheetData>
  <mergeCells count="8">
    <mergeCell ref="C86:E86"/>
    <mergeCell ref="H86:J86"/>
    <mergeCell ref="C2:F2"/>
    <mergeCell ref="I2:L2"/>
    <mergeCell ref="O2:R2"/>
    <mergeCell ref="C44:F44"/>
    <mergeCell ref="I44:L44"/>
    <mergeCell ref="O44:R4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7E487-8D6C-2E46-80CF-73ACE9F48011}">
  <dimension ref="C2:E26"/>
  <sheetViews>
    <sheetView showGridLines="0" workbookViewId="0">
      <selection activeCell="M18" sqref="M18"/>
    </sheetView>
  </sheetViews>
  <sheetFormatPr baseColWidth="10" defaultColWidth="11.5" defaultRowHeight="15" x14ac:dyDescent="0.2"/>
  <cols>
    <col min="3" max="4" width="11.5" style="16"/>
    <col min="5" max="5" width="27.5" style="16" customWidth="1"/>
  </cols>
  <sheetData>
    <row r="2" spans="3:5" ht="16" thickBot="1" x14ac:dyDescent="0.25"/>
    <row r="3" spans="3:5" ht="16" thickBot="1" x14ac:dyDescent="0.25">
      <c r="C3" s="131" t="s">
        <v>4</v>
      </c>
      <c r="D3" s="80" t="s">
        <v>14</v>
      </c>
      <c r="E3" s="132" t="s">
        <v>236</v>
      </c>
    </row>
    <row r="4" spans="3:5" x14ac:dyDescent="0.2">
      <c r="C4" s="133">
        <v>17</v>
      </c>
      <c r="D4" s="17">
        <v>174</v>
      </c>
      <c r="E4" s="134">
        <v>0</v>
      </c>
    </row>
    <row r="5" spans="3:5" x14ac:dyDescent="0.2">
      <c r="C5" s="133">
        <v>18</v>
      </c>
      <c r="D5" s="17">
        <v>154</v>
      </c>
      <c r="E5" s="134">
        <v>70</v>
      </c>
    </row>
    <row r="6" spans="3:5" x14ac:dyDescent="0.2">
      <c r="C6" s="133">
        <v>19</v>
      </c>
      <c r="D6" s="17">
        <v>770</v>
      </c>
      <c r="E6" s="134">
        <v>147</v>
      </c>
    </row>
    <row r="7" spans="3:5" x14ac:dyDescent="0.2">
      <c r="C7" s="133">
        <v>20</v>
      </c>
      <c r="D7" s="17">
        <v>434</v>
      </c>
      <c r="E7" s="134">
        <v>336</v>
      </c>
    </row>
    <row r="8" spans="3:5" x14ac:dyDescent="0.2">
      <c r="C8" s="133">
        <v>23</v>
      </c>
      <c r="D8" s="17">
        <v>175</v>
      </c>
      <c r="E8" s="134">
        <v>126</v>
      </c>
    </row>
    <row r="9" spans="3:5" x14ac:dyDescent="0.2">
      <c r="C9" s="133">
        <v>24</v>
      </c>
      <c r="D9" s="17">
        <v>175</v>
      </c>
      <c r="E9" s="134">
        <v>133</v>
      </c>
    </row>
    <row r="10" spans="3:5" x14ac:dyDescent="0.2">
      <c r="C10" s="133">
        <v>25</v>
      </c>
      <c r="D10" s="17">
        <v>196</v>
      </c>
      <c r="E10" s="134">
        <v>70</v>
      </c>
    </row>
    <row r="11" spans="3:5" x14ac:dyDescent="0.2">
      <c r="C11" s="133">
        <v>28</v>
      </c>
      <c r="D11" s="17">
        <v>182</v>
      </c>
      <c r="E11" s="134">
        <v>21</v>
      </c>
    </row>
    <row r="12" spans="3:5" x14ac:dyDescent="0.2">
      <c r="C12" s="133">
        <v>30</v>
      </c>
      <c r="D12" s="17">
        <v>987</v>
      </c>
      <c r="E12" s="134">
        <v>259</v>
      </c>
    </row>
    <row r="13" spans="3:5" x14ac:dyDescent="0.2">
      <c r="C13" s="133">
        <v>31</v>
      </c>
      <c r="D13" s="17">
        <v>581</v>
      </c>
      <c r="E13" s="134">
        <v>21</v>
      </c>
    </row>
    <row r="14" spans="3:5" x14ac:dyDescent="0.2">
      <c r="C14" s="133">
        <v>34</v>
      </c>
      <c r="D14" s="17">
        <v>532</v>
      </c>
      <c r="E14" s="134">
        <v>28</v>
      </c>
    </row>
    <row r="15" spans="3:5" x14ac:dyDescent="0.2">
      <c r="C15" s="133">
        <v>37</v>
      </c>
      <c r="D15" s="17">
        <v>182</v>
      </c>
      <c r="E15" s="134">
        <v>0</v>
      </c>
    </row>
    <row r="16" spans="3:5" x14ac:dyDescent="0.2">
      <c r="C16" s="133">
        <v>38</v>
      </c>
      <c r="D16" s="17">
        <v>154</v>
      </c>
      <c r="E16" s="134">
        <v>21</v>
      </c>
    </row>
    <row r="17" spans="3:5" x14ac:dyDescent="0.2">
      <c r="C17" s="133">
        <v>40</v>
      </c>
      <c r="D17" s="17">
        <v>264</v>
      </c>
      <c r="E17" s="134">
        <v>145</v>
      </c>
    </row>
    <row r="18" spans="3:5" x14ac:dyDescent="0.2">
      <c r="C18" s="133">
        <v>42</v>
      </c>
      <c r="D18" s="17">
        <v>543</v>
      </c>
      <c r="E18" s="134">
        <v>158</v>
      </c>
    </row>
    <row r="19" spans="3:5" x14ac:dyDescent="0.2">
      <c r="C19" s="133">
        <v>44</v>
      </c>
      <c r="D19" s="17">
        <v>315</v>
      </c>
      <c r="E19" s="134">
        <v>0</v>
      </c>
    </row>
    <row r="20" spans="3:5" x14ac:dyDescent="0.2">
      <c r="C20" s="133">
        <v>45</v>
      </c>
      <c r="D20" s="17">
        <v>146</v>
      </c>
      <c r="E20" s="134">
        <v>80</v>
      </c>
    </row>
    <row r="21" spans="3:5" x14ac:dyDescent="0.2">
      <c r="C21" s="133">
        <v>48</v>
      </c>
      <c r="D21" s="17">
        <v>146</v>
      </c>
      <c r="E21" s="134">
        <v>83</v>
      </c>
    </row>
    <row r="22" spans="3:5" x14ac:dyDescent="0.2">
      <c r="C22" s="133">
        <v>50</v>
      </c>
      <c r="D22" s="17">
        <v>84</v>
      </c>
      <c r="E22" s="134">
        <v>21</v>
      </c>
    </row>
    <row r="23" spans="3:5" x14ac:dyDescent="0.2">
      <c r="C23" s="133">
        <v>51</v>
      </c>
      <c r="D23" s="17">
        <v>330</v>
      </c>
      <c r="E23" s="134">
        <v>42</v>
      </c>
    </row>
    <row r="24" spans="3:5" x14ac:dyDescent="0.2">
      <c r="C24" s="133">
        <v>52</v>
      </c>
      <c r="D24" s="17">
        <v>147</v>
      </c>
      <c r="E24" s="134">
        <v>42</v>
      </c>
    </row>
    <row r="25" spans="3:5" x14ac:dyDescent="0.2">
      <c r="C25" s="133">
        <v>56</v>
      </c>
      <c r="D25" s="17">
        <v>62</v>
      </c>
      <c r="E25" s="134">
        <v>0</v>
      </c>
    </row>
    <row r="26" spans="3:5" ht="16" thickBot="1" x14ac:dyDescent="0.25">
      <c r="C26" s="135">
        <v>57</v>
      </c>
      <c r="D26" s="35">
        <v>182</v>
      </c>
      <c r="E26" s="136">
        <v>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872C7-09B0-0945-BD28-A07CAB222A74}">
  <dimension ref="A1:IS135"/>
  <sheetViews>
    <sheetView tabSelected="1" zoomScale="174" zoomScaleNormal="174" workbookViewId="0">
      <selection activeCell="J146" sqref="J146"/>
    </sheetView>
  </sheetViews>
  <sheetFormatPr baseColWidth="10" defaultRowHeight="15" x14ac:dyDescent="0.2"/>
  <cols>
    <col min="1" max="1" width="2.5" style="14" customWidth="1"/>
    <col min="2" max="2" width="6.6640625" style="54" customWidth="1"/>
    <col min="3" max="3" width="23" style="14" customWidth="1"/>
    <col min="4" max="30" width="10.83203125" style="14"/>
    <col min="31" max="31" width="10.83203125" style="14" customWidth="1"/>
    <col min="32" max="16384" width="10.83203125" style="14"/>
  </cols>
  <sheetData>
    <row r="1" spans="1:253" ht="16" thickBot="1" x14ac:dyDescent="0.25"/>
    <row r="2" spans="1:253" ht="18" thickBot="1" x14ac:dyDescent="0.25">
      <c r="B2" s="225" t="s">
        <v>274</v>
      </c>
      <c r="C2" s="226"/>
    </row>
    <row r="3" spans="1:253" ht="18" thickBot="1" x14ac:dyDescent="0.25">
      <c r="B3" s="137" t="s">
        <v>275</v>
      </c>
      <c r="C3" s="137"/>
      <c r="D3" s="137" t="s">
        <v>50</v>
      </c>
      <c r="E3" s="137" t="s">
        <v>51</v>
      </c>
      <c r="F3" s="137" t="s">
        <v>52</v>
      </c>
      <c r="G3" s="137" t="s">
        <v>53</v>
      </c>
      <c r="H3" s="137" t="s">
        <v>54</v>
      </c>
      <c r="I3" s="137" t="s">
        <v>55</v>
      </c>
      <c r="J3" s="137" t="s">
        <v>56</v>
      </c>
      <c r="K3" s="137" t="s">
        <v>57</v>
      </c>
      <c r="L3" s="137" t="s">
        <v>58</v>
      </c>
      <c r="M3" s="137" t="s">
        <v>59</v>
      </c>
      <c r="N3" s="137" t="s">
        <v>60</v>
      </c>
      <c r="O3" s="137" t="s">
        <v>61</v>
      </c>
      <c r="P3" s="137" t="s">
        <v>62</v>
      </c>
      <c r="Q3" s="137" t="s">
        <v>63</v>
      </c>
      <c r="R3" s="137" t="s">
        <v>64</v>
      </c>
      <c r="S3" s="137" t="s">
        <v>65</v>
      </c>
      <c r="T3" s="137" t="s">
        <v>66</v>
      </c>
      <c r="U3" s="137" t="s">
        <v>67</v>
      </c>
      <c r="V3" s="137" t="s">
        <v>68</v>
      </c>
      <c r="W3" s="137" t="s">
        <v>69</v>
      </c>
      <c r="X3" s="137" t="s">
        <v>70</v>
      </c>
      <c r="Y3" s="137" t="s">
        <v>71</v>
      </c>
      <c r="Z3" s="137" t="s">
        <v>72</v>
      </c>
      <c r="AA3" s="137" t="s">
        <v>73</v>
      </c>
      <c r="AB3" s="137" t="s">
        <v>276</v>
      </c>
      <c r="AC3" s="137" t="s">
        <v>277</v>
      </c>
      <c r="AD3" s="137" t="s">
        <v>278</v>
      </c>
      <c r="AE3" s="137" t="s">
        <v>279</v>
      </c>
    </row>
    <row r="4" spans="1:253" ht="17" x14ac:dyDescent="0.2">
      <c r="B4" s="215">
        <v>17</v>
      </c>
      <c r="C4" s="138" t="s">
        <v>80</v>
      </c>
      <c r="D4" s="139">
        <v>0.4</v>
      </c>
      <c r="E4" s="139">
        <v>0.23</v>
      </c>
      <c r="F4" s="139">
        <v>0.15</v>
      </c>
      <c r="G4" s="139">
        <v>0.14000000000000001</v>
      </c>
      <c r="H4" s="139">
        <v>0.13</v>
      </c>
      <c r="I4" s="139">
        <v>0.39</v>
      </c>
      <c r="J4" s="139">
        <v>0.85</v>
      </c>
      <c r="K4" s="140">
        <v>1.41</v>
      </c>
      <c r="L4" s="141"/>
      <c r="M4" s="141"/>
      <c r="N4" s="141"/>
      <c r="O4" s="141"/>
    </row>
    <row r="5" spans="1:253" ht="17" x14ac:dyDescent="0.2">
      <c r="B5" s="216"/>
      <c r="C5" s="143" t="s">
        <v>84</v>
      </c>
      <c r="D5" s="144">
        <v>0.05</v>
      </c>
      <c r="E5" s="144">
        <v>0.1</v>
      </c>
      <c r="F5" s="144">
        <v>0.54</v>
      </c>
      <c r="G5" s="144">
        <v>0.76</v>
      </c>
      <c r="H5" s="144">
        <v>1.96</v>
      </c>
      <c r="I5" s="144">
        <v>3.6</v>
      </c>
      <c r="J5" s="144">
        <v>4.5999999999999996</v>
      </c>
      <c r="K5" s="145">
        <v>5.2</v>
      </c>
      <c r="L5" s="146"/>
      <c r="M5" s="141"/>
      <c r="N5" s="146"/>
      <c r="O5" s="141"/>
      <c r="P5" s="141"/>
      <c r="Q5" s="141"/>
      <c r="R5" s="141"/>
    </row>
    <row r="6" spans="1:253" ht="17" x14ac:dyDescent="0.2">
      <c r="B6" s="216"/>
      <c r="C6" s="143" t="s">
        <v>83</v>
      </c>
      <c r="D6" s="144">
        <v>0</v>
      </c>
      <c r="E6" s="144">
        <v>0</v>
      </c>
      <c r="F6" s="144">
        <v>0</v>
      </c>
      <c r="G6" s="144">
        <v>0</v>
      </c>
      <c r="H6" s="144">
        <v>0</v>
      </c>
      <c r="I6" s="144">
        <v>0</v>
      </c>
      <c r="J6" s="144">
        <v>0.05</v>
      </c>
      <c r="K6" s="145">
        <v>0.2</v>
      </c>
      <c r="L6" s="146"/>
      <c r="M6" s="141"/>
      <c r="N6" s="146"/>
      <c r="O6" s="141"/>
      <c r="P6" s="141"/>
      <c r="Q6" s="141"/>
      <c r="R6" s="141"/>
    </row>
    <row r="7" spans="1:253" ht="18" thickBot="1" x14ac:dyDescent="0.25">
      <c r="B7" s="216"/>
      <c r="C7" s="147" t="s">
        <v>280</v>
      </c>
      <c r="D7" s="148">
        <v>0.95</v>
      </c>
      <c r="E7" s="148"/>
      <c r="F7" s="148"/>
      <c r="G7" s="148"/>
      <c r="H7" s="148">
        <v>2.82</v>
      </c>
      <c r="I7" s="148"/>
      <c r="J7" s="148"/>
      <c r="K7" s="149">
        <v>3.15</v>
      </c>
      <c r="L7" s="141"/>
      <c r="M7" s="146"/>
      <c r="N7" s="146"/>
      <c r="O7" s="141"/>
    </row>
    <row r="8" spans="1:253" ht="18" thickBot="1" x14ac:dyDescent="0.25">
      <c r="B8" s="216"/>
      <c r="C8" s="137" t="s">
        <v>281</v>
      </c>
      <c r="D8" s="150">
        <v>1.4</v>
      </c>
      <c r="E8" s="150">
        <v>0.33</v>
      </c>
      <c r="F8" s="150">
        <v>0.69000000000000006</v>
      </c>
      <c r="G8" s="150">
        <v>0.9</v>
      </c>
      <c r="H8" s="150">
        <v>4.91</v>
      </c>
      <c r="I8" s="150">
        <v>3.99</v>
      </c>
      <c r="J8" s="150">
        <v>5.4999999999999991</v>
      </c>
      <c r="K8" s="151">
        <v>9.9600000000000009</v>
      </c>
      <c r="L8" s="146"/>
      <c r="M8" s="141"/>
      <c r="N8" s="146"/>
      <c r="O8" s="141"/>
      <c r="P8" s="141"/>
      <c r="Q8" s="141"/>
      <c r="R8" s="141"/>
    </row>
    <row r="9" spans="1:253" ht="18" thickBot="1" x14ac:dyDescent="0.25">
      <c r="B9" s="217"/>
      <c r="C9" s="137" t="s">
        <v>282</v>
      </c>
      <c r="D9" s="150"/>
      <c r="E9" s="152">
        <f>(E8-D8)/D8</f>
        <v>-0.76428571428571423</v>
      </c>
      <c r="F9" s="153">
        <f t="shared" ref="F9" si="0">(F8-E8)/E8</f>
        <v>1.0909090909090911</v>
      </c>
      <c r="G9" s="152">
        <f>(G8-E8)/E8</f>
        <v>1.7272727272727273</v>
      </c>
      <c r="H9" s="152">
        <f>(H8-E8)/E8</f>
        <v>13.878787878787879</v>
      </c>
      <c r="I9" s="152">
        <f>(I8-E8)/E8</f>
        <v>11.09090909090909</v>
      </c>
      <c r="J9" s="152">
        <f>(J8-E8)/E8</f>
        <v>15.666666666666663</v>
      </c>
      <c r="K9" s="154">
        <v>0.81090909090909136</v>
      </c>
      <c r="L9" s="141"/>
      <c r="M9" s="141"/>
      <c r="N9" s="146"/>
      <c r="O9" s="141"/>
    </row>
    <row r="10" spans="1:253" s="156" customFormat="1" ht="10" customHeight="1" thickBot="1" x14ac:dyDescent="0.25">
      <c r="A10" s="14"/>
      <c r="B10" s="155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8"/>
      <c r="S10" s="159"/>
      <c r="T10" s="158"/>
      <c r="U10" s="159"/>
      <c r="V10" s="159"/>
      <c r="W10" s="159"/>
      <c r="X10" s="159"/>
      <c r="Y10" s="159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</row>
    <row r="11" spans="1:253" ht="17" x14ac:dyDescent="0.2">
      <c r="B11" s="215">
        <v>18</v>
      </c>
      <c r="C11" s="138" t="s">
        <v>92</v>
      </c>
      <c r="D11" s="139">
        <v>8.6</v>
      </c>
      <c r="E11" s="139">
        <v>7.6</v>
      </c>
      <c r="F11" s="139">
        <v>3.6</v>
      </c>
      <c r="G11" s="139">
        <v>3.2</v>
      </c>
      <c r="H11" s="139">
        <v>2.5</v>
      </c>
      <c r="I11" s="139">
        <v>12.5</v>
      </c>
      <c r="J11" s="139">
        <v>9.4</v>
      </c>
      <c r="K11" s="140">
        <v>6.6</v>
      </c>
      <c r="L11" s="144"/>
      <c r="M11" s="144"/>
      <c r="N11" s="144"/>
      <c r="O11" s="144"/>
      <c r="P11" s="144"/>
      <c r="Q11" s="144"/>
      <c r="R11" s="146"/>
      <c r="S11" s="141"/>
      <c r="T11" s="146"/>
      <c r="U11" s="141"/>
      <c r="V11" s="141"/>
      <c r="W11" s="141"/>
      <c r="X11" s="141"/>
      <c r="Y11" s="141"/>
    </row>
    <row r="12" spans="1:253" ht="17" x14ac:dyDescent="0.2">
      <c r="B12" s="216"/>
      <c r="C12" s="143" t="s">
        <v>97</v>
      </c>
      <c r="D12" s="144">
        <v>3.4</v>
      </c>
      <c r="E12" s="144">
        <v>2.6</v>
      </c>
      <c r="F12" s="144">
        <v>1.4</v>
      </c>
      <c r="G12" s="144">
        <v>1.2</v>
      </c>
      <c r="H12" s="144">
        <v>1</v>
      </c>
      <c r="I12" s="144">
        <v>6.2</v>
      </c>
      <c r="J12" s="144">
        <v>5.47</v>
      </c>
      <c r="K12" s="145">
        <v>3.8</v>
      </c>
      <c r="L12" s="144"/>
      <c r="M12" s="144"/>
      <c r="N12" s="144"/>
      <c r="O12" s="144"/>
      <c r="P12" s="144"/>
      <c r="Q12" s="144"/>
      <c r="R12" s="141"/>
      <c r="S12" s="141"/>
      <c r="T12" s="146"/>
      <c r="U12" s="141"/>
    </row>
    <row r="13" spans="1:253" ht="18" thickBot="1" x14ac:dyDescent="0.25">
      <c r="B13" s="216"/>
      <c r="C13" s="143" t="s">
        <v>283</v>
      </c>
      <c r="D13" s="144">
        <v>1.42</v>
      </c>
      <c r="E13" s="144"/>
      <c r="F13" s="144">
        <v>1.0900000000000001</v>
      </c>
      <c r="G13" s="144"/>
      <c r="H13" s="144"/>
      <c r="I13" s="144">
        <v>1.29</v>
      </c>
      <c r="J13" s="144"/>
      <c r="K13" s="145">
        <v>0.98</v>
      </c>
      <c r="L13" s="144"/>
      <c r="M13" s="144"/>
      <c r="N13" s="144"/>
      <c r="O13" s="144"/>
      <c r="P13" s="144"/>
      <c r="Q13" s="144"/>
      <c r="R13" s="146"/>
      <c r="S13" s="141"/>
      <c r="T13" s="146"/>
      <c r="U13" s="141"/>
      <c r="V13" s="141"/>
      <c r="W13" s="141"/>
      <c r="X13" s="141"/>
      <c r="Y13" s="141"/>
    </row>
    <row r="14" spans="1:253" ht="18" thickBot="1" x14ac:dyDescent="0.25">
      <c r="B14" s="216"/>
      <c r="C14" s="137" t="s">
        <v>281</v>
      </c>
      <c r="D14" s="150">
        <v>13.42</v>
      </c>
      <c r="E14" s="150">
        <v>10.199999999999999</v>
      </c>
      <c r="F14" s="150">
        <v>6.09</v>
      </c>
      <c r="G14" s="150">
        <v>4.4000000000000004</v>
      </c>
      <c r="H14" s="150">
        <v>3.5</v>
      </c>
      <c r="I14" s="150">
        <v>19.989999999999998</v>
      </c>
      <c r="J14" s="150">
        <v>14.870000000000001</v>
      </c>
      <c r="K14" s="151">
        <v>11.379999999999999</v>
      </c>
      <c r="L14" s="144"/>
      <c r="M14" s="144"/>
      <c r="N14" s="144"/>
      <c r="O14" s="144"/>
      <c r="P14" s="144"/>
      <c r="Q14" s="144"/>
      <c r="R14" s="141"/>
      <c r="S14" s="141"/>
      <c r="T14" s="141"/>
      <c r="U14" s="141"/>
    </row>
    <row r="15" spans="1:253" ht="18" thickBot="1" x14ac:dyDescent="0.25">
      <c r="B15" s="217"/>
      <c r="C15" s="137" t="s">
        <v>282</v>
      </c>
      <c r="D15" s="150"/>
      <c r="E15" s="152">
        <f>(E14-D14)/D14</f>
        <v>-0.23994038748137114</v>
      </c>
      <c r="F15" s="152">
        <f t="shared" ref="F15:I15" si="1">(F14-E14)/E14</f>
        <v>-0.40294117647058819</v>
      </c>
      <c r="G15" s="152">
        <f t="shared" si="1"/>
        <v>-0.27750410509031193</v>
      </c>
      <c r="H15" s="152">
        <f t="shared" si="1"/>
        <v>-0.20454545454545461</v>
      </c>
      <c r="I15" s="153">
        <f t="shared" si="1"/>
        <v>4.7114285714285709</v>
      </c>
      <c r="J15" s="152">
        <f>(J14-H14)/H14</f>
        <v>3.2485714285714287</v>
      </c>
      <c r="K15" s="154">
        <v>-0.23470073974445205</v>
      </c>
      <c r="L15" s="160"/>
      <c r="M15" s="160"/>
      <c r="N15" s="160"/>
      <c r="O15" s="160"/>
      <c r="P15" s="160"/>
      <c r="Q15" s="160"/>
      <c r="R15" s="146"/>
      <c r="S15" s="141"/>
      <c r="T15" s="146"/>
      <c r="U15" s="141"/>
      <c r="V15" s="141"/>
      <c r="W15" s="141"/>
      <c r="X15" s="141"/>
      <c r="Y15" s="141"/>
    </row>
    <row r="16" spans="1:253" s="156" customFormat="1" ht="10" customHeight="1" thickBot="1" x14ac:dyDescent="0.25">
      <c r="A16" s="14"/>
      <c r="B16" s="161"/>
      <c r="C16" s="157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59"/>
      <c r="S16" s="159"/>
      <c r="T16" s="159"/>
      <c r="U16" s="159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</row>
    <row r="17" spans="1:253" ht="17" x14ac:dyDescent="0.2">
      <c r="B17" s="212">
        <v>19</v>
      </c>
      <c r="C17" s="163" t="s">
        <v>78</v>
      </c>
      <c r="D17" s="163">
        <v>3.9</v>
      </c>
      <c r="E17" s="139">
        <v>0.3</v>
      </c>
      <c r="F17" s="139">
        <v>0.1</v>
      </c>
      <c r="G17" s="139">
        <v>0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0.03</v>
      </c>
      <c r="N17" s="139">
        <v>0</v>
      </c>
      <c r="O17" s="139">
        <v>0</v>
      </c>
      <c r="P17" s="139">
        <v>0.33</v>
      </c>
      <c r="Q17" s="139">
        <v>0.31</v>
      </c>
      <c r="R17" s="139">
        <v>0.3</v>
      </c>
      <c r="S17" s="139">
        <v>0.43</v>
      </c>
      <c r="T17" s="139">
        <v>0.57999999999999996</v>
      </c>
      <c r="U17" s="139">
        <v>1.7</v>
      </c>
      <c r="V17" s="139">
        <v>1.8</v>
      </c>
      <c r="W17" s="139">
        <v>2.1</v>
      </c>
      <c r="X17" s="139">
        <v>2.2999999999999998</v>
      </c>
      <c r="Y17" s="139">
        <v>2.4</v>
      </c>
      <c r="Z17" s="139">
        <v>2.9</v>
      </c>
      <c r="AA17" s="139">
        <v>3.9</v>
      </c>
      <c r="AB17" s="139">
        <v>4.0999999999999996</v>
      </c>
      <c r="AC17" s="140">
        <v>4.4000000000000004</v>
      </c>
    </row>
    <row r="18" spans="1:253" ht="17" x14ac:dyDescent="0.2">
      <c r="B18" s="213"/>
      <c r="C18" s="164" t="s">
        <v>91</v>
      </c>
      <c r="D18" s="164">
        <v>2.8</v>
      </c>
      <c r="E18" s="144">
        <v>0.16</v>
      </c>
      <c r="F18" s="144">
        <v>7.0000000000000007E-2</v>
      </c>
      <c r="G18" s="144">
        <v>0.02</v>
      </c>
      <c r="H18" s="144">
        <v>0.02</v>
      </c>
      <c r="I18" s="144">
        <v>0.09</v>
      </c>
      <c r="J18" s="144">
        <v>0.11</v>
      </c>
      <c r="K18" s="144">
        <v>7.0000000000000007E-2</v>
      </c>
      <c r="L18" s="144">
        <v>0.02</v>
      </c>
      <c r="M18" s="144">
        <v>0.03</v>
      </c>
      <c r="N18" s="144">
        <v>0.03</v>
      </c>
      <c r="O18" s="144">
        <v>7.0000000000000007E-2</v>
      </c>
      <c r="P18" s="144">
        <v>0.16</v>
      </c>
      <c r="Q18" s="144">
        <v>0</v>
      </c>
      <c r="R18" s="144">
        <v>0.22</v>
      </c>
      <c r="S18" s="144">
        <v>0.34</v>
      </c>
      <c r="T18" s="144">
        <v>0.63</v>
      </c>
      <c r="U18" s="144">
        <v>1.2</v>
      </c>
      <c r="V18" s="144">
        <v>1.4</v>
      </c>
      <c r="W18" s="144">
        <v>1.6</v>
      </c>
      <c r="X18" s="144">
        <v>1.6</v>
      </c>
      <c r="Y18" s="144">
        <v>2.9</v>
      </c>
      <c r="Z18" s="144">
        <v>3.3</v>
      </c>
      <c r="AA18" s="144">
        <v>3.7</v>
      </c>
      <c r="AB18" s="144">
        <v>4</v>
      </c>
      <c r="AC18" s="145">
        <v>4.2</v>
      </c>
    </row>
    <row r="19" spans="1:253" ht="18" thickBot="1" x14ac:dyDescent="0.25">
      <c r="B19" s="213"/>
      <c r="C19" s="164" t="s">
        <v>284</v>
      </c>
      <c r="D19" s="165">
        <v>1.3</v>
      </c>
      <c r="E19" s="148">
        <v>1.01</v>
      </c>
      <c r="F19" s="148"/>
      <c r="G19" s="148"/>
      <c r="H19" s="148">
        <v>1.03</v>
      </c>
      <c r="I19" s="148"/>
      <c r="J19" s="148"/>
      <c r="K19" s="148"/>
      <c r="L19" s="148"/>
      <c r="M19" s="148">
        <v>1.02</v>
      </c>
      <c r="N19" s="148"/>
      <c r="O19" s="148"/>
      <c r="P19" s="148"/>
      <c r="Q19" s="148">
        <v>1</v>
      </c>
      <c r="R19" s="148"/>
      <c r="S19" s="148"/>
      <c r="T19" s="148"/>
      <c r="U19" s="148">
        <v>0.97</v>
      </c>
      <c r="V19" s="148"/>
      <c r="W19" s="148"/>
      <c r="X19" s="148"/>
      <c r="Y19" s="148">
        <v>0.95</v>
      </c>
      <c r="Z19" s="148"/>
      <c r="AA19" s="148">
        <v>1.24</v>
      </c>
      <c r="AB19" s="148">
        <v>1.54</v>
      </c>
      <c r="AC19" s="149">
        <v>1.48</v>
      </c>
    </row>
    <row r="20" spans="1:253" s="75" customFormat="1" ht="18" thickBot="1" x14ac:dyDescent="0.25">
      <c r="B20" s="213"/>
      <c r="C20" s="166" t="s">
        <v>281</v>
      </c>
      <c r="D20" s="166">
        <v>8</v>
      </c>
      <c r="E20" s="150">
        <v>1.47</v>
      </c>
      <c r="F20" s="150">
        <v>0.17</v>
      </c>
      <c r="G20" s="150">
        <v>0.02</v>
      </c>
      <c r="H20" s="150">
        <v>1.05</v>
      </c>
      <c r="I20" s="150">
        <v>0.09</v>
      </c>
      <c r="J20" s="150">
        <v>0.11</v>
      </c>
      <c r="K20" s="150">
        <v>7.0000000000000007E-2</v>
      </c>
      <c r="L20" s="150">
        <v>0.02</v>
      </c>
      <c r="M20" s="150">
        <v>1.08</v>
      </c>
      <c r="N20" s="150">
        <v>0.03</v>
      </c>
      <c r="O20" s="150">
        <v>7.0000000000000007E-2</v>
      </c>
      <c r="P20" s="150">
        <v>0.49</v>
      </c>
      <c r="Q20" s="150">
        <v>1.31</v>
      </c>
      <c r="R20" s="150">
        <v>0.52</v>
      </c>
      <c r="S20" s="150">
        <v>0.77</v>
      </c>
      <c r="T20" s="150">
        <v>1.21</v>
      </c>
      <c r="U20" s="150">
        <v>3.87</v>
      </c>
      <c r="V20" s="150">
        <v>3.2</v>
      </c>
      <c r="W20" s="150">
        <v>3.7</v>
      </c>
      <c r="X20" s="150">
        <v>3.9</v>
      </c>
      <c r="Y20" s="150">
        <v>6.25</v>
      </c>
      <c r="Z20" s="150">
        <v>6.1999999999999993</v>
      </c>
      <c r="AA20" s="150">
        <v>8.84</v>
      </c>
      <c r="AB20" s="150">
        <v>9.64</v>
      </c>
      <c r="AC20" s="151">
        <v>10.080000000000002</v>
      </c>
    </row>
    <row r="21" spans="1:253" ht="18" thickBot="1" x14ac:dyDescent="0.25">
      <c r="B21" s="214"/>
      <c r="C21" s="137" t="s">
        <v>282</v>
      </c>
      <c r="D21" s="167"/>
      <c r="E21" s="152">
        <v>-0.81625000000000003</v>
      </c>
      <c r="F21" s="152">
        <v>-0.88435374149659873</v>
      </c>
      <c r="G21" s="152">
        <v>-0.88235294117647067</v>
      </c>
      <c r="H21" s="153">
        <v>51.5</v>
      </c>
      <c r="I21" s="152">
        <v>-0.91428571428571437</v>
      </c>
      <c r="J21" s="152">
        <v>0.22222222222222227</v>
      </c>
      <c r="K21" s="152">
        <v>-0.36363636363636359</v>
      </c>
      <c r="L21" s="152">
        <v>-0.7142857142857143</v>
      </c>
      <c r="M21" s="152">
        <v>53</v>
      </c>
      <c r="N21" s="152">
        <v>-0.97222222222222221</v>
      </c>
      <c r="O21" s="152">
        <v>1.3333333333333337</v>
      </c>
      <c r="P21" s="152">
        <v>5.9999999999999991</v>
      </c>
      <c r="Q21" s="152">
        <v>1.6734693877551021</v>
      </c>
      <c r="R21" s="152">
        <v>-0.60305343511450382</v>
      </c>
      <c r="S21" s="152">
        <v>0.48076923076923073</v>
      </c>
      <c r="T21" s="152">
        <v>0.5714285714285714</v>
      </c>
      <c r="U21" s="152">
        <v>2.1983471074380168</v>
      </c>
      <c r="V21" s="152">
        <v>-0.17312661498708007</v>
      </c>
      <c r="W21" s="152">
        <v>0.15625</v>
      </c>
      <c r="X21" s="152">
        <v>5.4054054054053981E-2</v>
      </c>
      <c r="Y21" s="152">
        <v>0.60256410256410264</v>
      </c>
      <c r="Z21" s="152">
        <v>-8.0000000000001129E-3</v>
      </c>
      <c r="AA21" s="152">
        <v>0.42580645161290337</v>
      </c>
      <c r="AB21" s="152">
        <v>9.0497737556561167E-2</v>
      </c>
      <c r="AC21" s="154">
        <v>4.5643153526971084E-2</v>
      </c>
    </row>
    <row r="22" spans="1:253" s="156" customFormat="1" ht="10" customHeight="1" thickBot="1" x14ac:dyDescent="0.25">
      <c r="A22" s="14"/>
      <c r="B22" s="161"/>
      <c r="C22" s="157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59"/>
      <c r="S22" s="159"/>
      <c r="T22" s="158"/>
      <c r="U22" s="159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</row>
    <row r="23" spans="1:253" ht="18" thickBot="1" x14ac:dyDescent="0.25">
      <c r="B23" s="212">
        <v>20</v>
      </c>
      <c r="C23" s="138" t="s">
        <v>82</v>
      </c>
      <c r="D23" s="166">
        <v>0.97</v>
      </c>
      <c r="E23" s="150">
        <v>0.08</v>
      </c>
      <c r="F23" s="150">
        <v>0</v>
      </c>
      <c r="G23" s="150">
        <v>0</v>
      </c>
      <c r="H23" s="150">
        <v>0</v>
      </c>
      <c r="I23" s="150">
        <v>0</v>
      </c>
      <c r="J23" s="150">
        <v>0</v>
      </c>
      <c r="K23" s="150">
        <v>0</v>
      </c>
      <c r="L23" s="150">
        <v>0</v>
      </c>
      <c r="M23" s="150">
        <v>0</v>
      </c>
      <c r="N23" s="150">
        <v>0</v>
      </c>
      <c r="O23" s="150">
        <v>0</v>
      </c>
      <c r="P23" s="150">
        <v>0</v>
      </c>
      <c r="Q23" s="150">
        <v>0</v>
      </c>
      <c r="R23" s="150">
        <v>0.03</v>
      </c>
      <c r="S23" s="150">
        <v>0.06</v>
      </c>
      <c r="T23" s="151">
        <v>0.37</v>
      </c>
      <c r="U23" s="141"/>
      <c r="V23" s="141"/>
      <c r="W23" s="141"/>
      <c r="X23" s="141"/>
      <c r="Y23" s="141"/>
    </row>
    <row r="24" spans="1:253" ht="18" thickBot="1" x14ac:dyDescent="0.25">
      <c r="B24" s="214"/>
      <c r="C24" s="137" t="s">
        <v>282</v>
      </c>
      <c r="D24" s="168"/>
      <c r="E24" s="152">
        <v>-0.91752577319587636</v>
      </c>
      <c r="F24" s="152">
        <v>-1</v>
      </c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3"/>
      <c r="S24" s="152">
        <v>1</v>
      </c>
      <c r="T24" s="154">
        <v>5.1666666666666696</v>
      </c>
      <c r="U24" s="146"/>
      <c r="V24" s="146"/>
      <c r="W24" s="146"/>
      <c r="X24" s="146"/>
      <c r="Y24" s="146"/>
    </row>
    <row r="25" spans="1:253" s="156" customFormat="1" ht="10" customHeight="1" thickBot="1" x14ac:dyDescent="0.25">
      <c r="A25" s="14"/>
      <c r="B25" s="161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</row>
    <row r="26" spans="1:253" ht="17" x14ac:dyDescent="0.2">
      <c r="B26" s="215">
        <v>22</v>
      </c>
      <c r="C26" s="138" t="s">
        <v>80</v>
      </c>
      <c r="D26" s="139">
        <v>0.3</v>
      </c>
      <c r="E26" s="139">
        <v>4.6399999999999997</v>
      </c>
      <c r="F26" s="139">
        <v>6.32</v>
      </c>
      <c r="G26" s="139">
        <v>16.21</v>
      </c>
      <c r="H26" s="139">
        <v>7.24</v>
      </c>
      <c r="I26" s="139">
        <v>2.2400000000000002</v>
      </c>
      <c r="J26" s="139">
        <v>5.0999999999999996</v>
      </c>
      <c r="K26" s="139">
        <v>0.33</v>
      </c>
      <c r="L26" s="140">
        <v>5.9</v>
      </c>
      <c r="M26" s="144"/>
      <c r="N26" s="144"/>
      <c r="O26" s="144"/>
      <c r="P26" s="144"/>
      <c r="Q26" s="144"/>
    </row>
    <row r="27" spans="1:253" ht="17" x14ac:dyDescent="0.2">
      <c r="B27" s="216"/>
      <c r="C27" s="143" t="s">
        <v>285</v>
      </c>
      <c r="D27" s="144"/>
      <c r="E27" s="144"/>
      <c r="F27" s="144"/>
      <c r="G27" s="144"/>
      <c r="H27" s="144">
        <v>0.11</v>
      </c>
      <c r="I27" s="144"/>
      <c r="J27" s="144"/>
      <c r="K27" s="144"/>
      <c r="L27" s="145">
        <v>0</v>
      </c>
      <c r="M27" s="144"/>
      <c r="N27" s="144"/>
      <c r="O27" s="144"/>
      <c r="P27" s="144"/>
      <c r="Q27" s="144"/>
    </row>
    <row r="28" spans="1:253" ht="17" x14ac:dyDescent="0.2">
      <c r="B28" s="216"/>
      <c r="C28" s="143" t="s">
        <v>96</v>
      </c>
      <c r="D28" s="144"/>
      <c r="E28" s="144"/>
      <c r="F28" s="144"/>
      <c r="G28" s="144"/>
      <c r="H28" s="144">
        <v>0</v>
      </c>
      <c r="I28" s="144"/>
      <c r="J28" s="144"/>
      <c r="K28" s="144"/>
      <c r="L28" s="145">
        <v>0.3</v>
      </c>
      <c r="M28" s="144"/>
      <c r="N28" s="144"/>
      <c r="O28" s="144"/>
      <c r="P28" s="144"/>
      <c r="Q28" s="144"/>
    </row>
    <row r="29" spans="1:253" ht="18" thickBot="1" x14ac:dyDescent="0.25">
      <c r="B29" s="216"/>
      <c r="C29" s="147" t="s">
        <v>108</v>
      </c>
      <c r="D29" s="148"/>
      <c r="E29" s="148"/>
      <c r="F29" s="148"/>
      <c r="G29" s="148"/>
      <c r="H29" s="148">
        <v>0</v>
      </c>
      <c r="I29" s="148"/>
      <c r="J29" s="148"/>
      <c r="K29" s="148"/>
      <c r="L29" s="149">
        <v>0.1</v>
      </c>
      <c r="M29" s="144"/>
      <c r="N29" s="144"/>
      <c r="O29" s="144"/>
      <c r="P29" s="144"/>
      <c r="Q29" s="144"/>
    </row>
    <row r="30" spans="1:253" ht="18" thickBot="1" x14ac:dyDescent="0.25">
      <c r="B30" s="216"/>
      <c r="C30" s="137" t="s">
        <v>281</v>
      </c>
      <c r="D30" s="150">
        <v>0.3</v>
      </c>
      <c r="E30" s="150">
        <v>4.6399999999999997</v>
      </c>
      <c r="F30" s="150">
        <v>6.32</v>
      </c>
      <c r="G30" s="150">
        <v>16.21</v>
      </c>
      <c r="H30" s="150">
        <v>7.3500000000000005</v>
      </c>
      <c r="I30" s="150">
        <v>2.2400000000000002</v>
      </c>
      <c r="J30" s="150">
        <v>5.0999999999999996</v>
      </c>
      <c r="K30" s="150">
        <v>0.33</v>
      </c>
      <c r="L30" s="151">
        <v>6.3</v>
      </c>
      <c r="M30" s="144"/>
      <c r="N30" s="144"/>
      <c r="O30" s="144"/>
      <c r="P30" s="144"/>
      <c r="Q30" s="144"/>
    </row>
    <row r="31" spans="1:253" ht="18" thickBot="1" x14ac:dyDescent="0.25">
      <c r="B31" s="217"/>
      <c r="C31" s="137" t="s">
        <v>282</v>
      </c>
      <c r="D31" s="150"/>
      <c r="E31" s="153">
        <f>(E30-D30)/D30</f>
        <v>14.466666666666667</v>
      </c>
      <c r="F31" s="152">
        <f t="shared" ref="F31:K31" si="2">(F30-E30)/E30</f>
        <v>0.36206896551724155</v>
      </c>
      <c r="G31" s="152">
        <f t="shared" si="2"/>
        <v>1.5648734177215191</v>
      </c>
      <c r="H31" s="152">
        <f t="shared" si="2"/>
        <v>-0.54657618753855641</v>
      </c>
      <c r="I31" s="152">
        <f t="shared" si="2"/>
        <v>-0.69523809523809521</v>
      </c>
      <c r="J31" s="152">
        <f t="shared" si="2"/>
        <v>1.276785714285714</v>
      </c>
      <c r="K31" s="152">
        <f t="shared" si="2"/>
        <v>-0.93529411764705883</v>
      </c>
      <c r="L31" s="154">
        <v>18.09090909090909</v>
      </c>
      <c r="M31" s="144"/>
      <c r="N31" s="144"/>
      <c r="O31" s="144"/>
      <c r="P31" s="144"/>
      <c r="Q31" s="144"/>
    </row>
    <row r="32" spans="1:253" s="156" customFormat="1" ht="10" customHeight="1" thickBot="1" x14ac:dyDescent="0.25">
      <c r="A32" s="14"/>
      <c r="B32" s="161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</row>
    <row r="33" spans="1:253" ht="17" x14ac:dyDescent="0.2">
      <c r="B33" s="215">
        <v>23</v>
      </c>
      <c r="C33" s="138" t="s">
        <v>80</v>
      </c>
      <c r="D33" s="139">
        <v>0.1</v>
      </c>
      <c r="E33" s="139">
        <v>0.13</v>
      </c>
      <c r="F33" s="139">
        <v>0.08</v>
      </c>
      <c r="G33" s="139">
        <v>0.08</v>
      </c>
      <c r="H33" s="139">
        <v>0.28999999999999998</v>
      </c>
      <c r="I33" s="140">
        <v>0.21</v>
      </c>
      <c r="J33" s="144"/>
      <c r="K33" s="144"/>
      <c r="L33" s="144"/>
      <c r="M33" s="144"/>
      <c r="N33" s="144"/>
      <c r="O33" s="144"/>
      <c r="P33" s="144"/>
      <c r="Q33" s="144"/>
    </row>
    <row r="34" spans="1:253" ht="18" thickBot="1" x14ac:dyDescent="0.25">
      <c r="B34" s="216"/>
      <c r="C34" s="147" t="s">
        <v>102</v>
      </c>
      <c r="D34" s="148">
        <v>3.47</v>
      </c>
      <c r="E34" s="148">
        <v>2.35</v>
      </c>
      <c r="F34" s="148">
        <v>1.99</v>
      </c>
      <c r="G34" s="148">
        <v>2.78</v>
      </c>
      <c r="H34" s="148">
        <v>1.7</v>
      </c>
      <c r="I34" s="149">
        <v>1.9</v>
      </c>
      <c r="J34" s="144"/>
      <c r="K34" s="144"/>
      <c r="L34" s="144"/>
      <c r="M34" s="144"/>
      <c r="N34" s="144"/>
      <c r="O34" s="144"/>
      <c r="P34" s="144"/>
      <c r="Q34" s="144"/>
    </row>
    <row r="35" spans="1:253" ht="18" thickBot="1" x14ac:dyDescent="0.25">
      <c r="B35" s="216"/>
      <c r="C35" s="137" t="s">
        <v>281</v>
      </c>
      <c r="D35" s="150">
        <v>3.5700000000000003</v>
      </c>
      <c r="E35" s="150">
        <v>2.48</v>
      </c>
      <c r="F35" s="150">
        <v>2.0699999999999998</v>
      </c>
      <c r="G35" s="150">
        <v>2.86</v>
      </c>
      <c r="H35" s="150">
        <v>1.99</v>
      </c>
      <c r="I35" s="169">
        <v>2.11</v>
      </c>
      <c r="J35" s="160"/>
      <c r="K35" s="160"/>
      <c r="L35" s="160"/>
      <c r="M35" s="160"/>
      <c r="N35" s="160"/>
      <c r="O35" s="160"/>
      <c r="P35" s="160"/>
      <c r="Q35" s="160"/>
    </row>
    <row r="36" spans="1:253" ht="18" thickBot="1" x14ac:dyDescent="0.25">
      <c r="B36" s="217"/>
      <c r="C36" s="137" t="s">
        <v>282</v>
      </c>
      <c r="D36" s="150"/>
      <c r="E36" s="152">
        <f>(E35-D35)/D35</f>
        <v>-0.3053221288515407</v>
      </c>
      <c r="F36" s="152">
        <f t="shared" ref="F36:H36" si="3">(F35-E35)/E35</f>
        <v>-0.16532258064516134</v>
      </c>
      <c r="G36" s="153">
        <f t="shared" si="3"/>
        <v>0.38164251207729472</v>
      </c>
      <c r="H36" s="152">
        <f t="shared" si="3"/>
        <v>-0.30419580419580416</v>
      </c>
      <c r="I36" s="154">
        <v>6.0301507537688384E-2</v>
      </c>
      <c r="J36" s="144"/>
      <c r="K36" s="144"/>
      <c r="L36" s="144"/>
      <c r="M36" s="144"/>
      <c r="N36" s="144"/>
      <c r="O36" s="144"/>
      <c r="P36" s="144"/>
      <c r="Q36" s="144"/>
    </row>
    <row r="37" spans="1:253" s="156" customFormat="1" ht="10" customHeight="1" thickBot="1" x14ac:dyDescent="0.25">
      <c r="A37" s="14"/>
      <c r="B37" s="161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</row>
    <row r="38" spans="1:253" ht="17" x14ac:dyDescent="0.2">
      <c r="B38" s="215">
        <v>24</v>
      </c>
      <c r="C38" s="138" t="s">
        <v>90</v>
      </c>
      <c r="D38" s="139">
        <v>35.76</v>
      </c>
      <c r="E38" s="139">
        <v>0.7</v>
      </c>
      <c r="F38" s="139">
        <v>0.47</v>
      </c>
      <c r="G38" s="139">
        <v>0.17</v>
      </c>
      <c r="H38" s="140">
        <v>13.96</v>
      </c>
      <c r="I38" s="144"/>
      <c r="J38" s="144"/>
      <c r="K38" s="144"/>
      <c r="L38" s="144"/>
      <c r="M38" s="144"/>
      <c r="N38" s="144"/>
      <c r="O38" s="144"/>
      <c r="P38" s="144"/>
      <c r="Q38" s="144"/>
    </row>
    <row r="39" spans="1:253" ht="17" x14ac:dyDescent="0.2">
      <c r="B39" s="216"/>
      <c r="C39" s="143" t="s">
        <v>284</v>
      </c>
      <c r="D39" s="144">
        <v>2.0299999999999998</v>
      </c>
      <c r="E39" s="144"/>
      <c r="F39" s="144"/>
      <c r="G39" s="144"/>
      <c r="H39" s="145">
        <v>1.35</v>
      </c>
      <c r="I39" s="144"/>
      <c r="J39" s="144"/>
      <c r="K39" s="144"/>
      <c r="L39" s="144"/>
      <c r="M39" s="144"/>
      <c r="N39" s="144"/>
      <c r="O39" s="144"/>
      <c r="P39" s="144"/>
      <c r="Q39" s="144"/>
    </row>
    <row r="40" spans="1:253" ht="17" x14ac:dyDescent="0.2">
      <c r="B40" s="216"/>
      <c r="C40" s="143" t="s">
        <v>286</v>
      </c>
      <c r="D40" s="170">
        <v>4.71</v>
      </c>
      <c r="E40" s="170"/>
      <c r="F40" s="170"/>
      <c r="G40" s="170"/>
      <c r="H40" s="171">
        <v>2.65</v>
      </c>
      <c r="I40" s="144"/>
      <c r="J40" s="144"/>
      <c r="K40" s="144"/>
      <c r="L40" s="144"/>
      <c r="M40" s="144"/>
      <c r="N40" s="144"/>
      <c r="O40" s="144"/>
      <c r="P40" s="144"/>
      <c r="Q40" s="144"/>
    </row>
    <row r="41" spans="1:253" ht="18" thickBot="1" x14ac:dyDescent="0.25">
      <c r="B41" s="216"/>
      <c r="C41" s="147" t="s">
        <v>287</v>
      </c>
      <c r="D41" s="172">
        <v>2.56</v>
      </c>
      <c r="E41" s="172"/>
      <c r="F41" s="172"/>
      <c r="G41" s="172"/>
      <c r="H41" s="173">
        <v>1.68</v>
      </c>
      <c r="I41" s="144"/>
      <c r="J41" s="144"/>
      <c r="K41" s="144"/>
      <c r="L41" s="144"/>
      <c r="M41" s="144"/>
      <c r="N41" s="144"/>
      <c r="O41" s="144"/>
      <c r="P41" s="144"/>
      <c r="Q41" s="144"/>
    </row>
    <row r="42" spans="1:253" ht="18" thickBot="1" x14ac:dyDescent="0.25">
      <c r="B42" s="216"/>
      <c r="C42" s="137" t="s">
        <v>281</v>
      </c>
      <c r="D42" s="150">
        <v>45.06</v>
      </c>
      <c r="E42" s="150">
        <v>0.7</v>
      </c>
      <c r="F42" s="150">
        <v>0.47</v>
      </c>
      <c r="G42" s="150">
        <v>0.17</v>
      </c>
      <c r="H42" s="169">
        <v>19.64</v>
      </c>
      <c r="I42" s="160"/>
      <c r="J42" s="160"/>
      <c r="K42" s="160"/>
      <c r="L42" s="160"/>
      <c r="M42" s="160"/>
      <c r="N42" s="160"/>
      <c r="O42" s="160"/>
      <c r="P42" s="160"/>
      <c r="Q42" s="160"/>
    </row>
    <row r="43" spans="1:253" ht="18" thickBot="1" x14ac:dyDescent="0.25">
      <c r="B43" s="217"/>
      <c r="C43" s="137" t="s">
        <v>282</v>
      </c>
      <c r="D43" s="150"/>
      <c r="E43" s="152">
        <f>(E42-D42)/D42</f>
        <v>-0.98446515756768749</v>
      </c>
      <c r="F43" s="152">
        <f t="shared" ref="F43:G43" si="4">(F42-E42)/E42</f>
        <v>-0.32857142857142857</v>
      </c>
      <c r="G43" s="152">
        <f t="shared" si="4"/>
        <v>-0.63829787234042545</v>
      </c>
      <c r="H43" s="174">
        <v>114.52941176470587</v>
      </c>
      <c r="I43" s="144"/>
      <c r="J43" s="144"/>
      <c r="K43" s="144"/>
      <c r="L43" s="144"/>
      <c r="M43" s="144"/>
      <c r="N43" s="144"/>
      <c r="O43" s="144"/>
      <c r="P43" s="144"/>
      <c r="Q43" s="144"/>
    </row>
    <row r="44" spans="1:253" s="156" customFormat="1" ht="10" customHeight="1" thickBot="1" x14ac:dyDescent="0.25">
      <c r="A44" s="14"/>
      <c r="B44" s="161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</row>
    <row r="45" spans="1:253" ht="17" x14ac:dyDescent="0.2">
      <c r="B45" s="215">
        <v>25</v>
      </c>
      <c r="C45" s="138" t="s">
        <v>81</v>
      </c>
      <c r="D45" s="163">
        <v>0</v>
      </c>
      <c r="E45" s="139">
        <v>0</v>
      </c>
      <c r="F45" s="139">
        <v>0</v>
      </c>
      <c r="G45" s="139">
        <v>0</v>
      </c>
      <c r="H45" s="140">
        <v>2.5</v>
      </c>
      <c r="I45" s="144"/>
      <c r="J45" s="144"/>
      <c r="K45" s="144"/>
      <c r="L45" s="144"/>
      <c r="M45" s="144"/>
      <c r="N45" s="144"/>
      <c r="O45" s="144"/>
      <c r="P45" s="144"/>
      <c r="Q45" s="144"/>
    </row>
    <row r="46" spans="1:253" ht="18" thickBot="1" x14ac:dyDescent="0.25">
      <c r="B46" s="216"/>
      <c r="C46" s="143" t="s">
        <v>103</v>
      </c>
      <c r="D46" s="164">
        <v>0</v>
      </c>
      <c r="E46" s="144">
        <v>7.0000000000000007E-2</v>
      </c>
      <c r="F46" s="144">
        <v>0.08</v>
      </c>
      <c r="G46" s="144">
        <v>0</v>
      </c>
      <c r="H46" s="145">
        <v>0.3</v>
      </c>
      <c r="K46" s="144"/>
      <c r="L46" s="144"/>
      <c r="M46" s="144"/>
      <c r="N46" s="144"/>
      <c r="O46" s="144"/>
      <c r="P46" s="144"/>
      <c r="Q46" s="144"/>
    </row>
    <row r="47" spans="1:253" ht="18" thickBot="1" x14ac:dyDescent="0.25">
      <c r="B47" s="217"/>
      <c r="C47" s="137" t="s">
        <v>282</v>
      </c>
      <c r="D47" s="218" t="s">
        <v>288</v>
      </c>
      <c r="E47" s="219"/>
      <c r="F47" s="219"/>
      <c r="G47" s="219"/>
      <c r="H47" s="220"/>
      <c r="I47" s="144"/>
      <c r="J47" s="144"/>
      <c r="K47" s="144"/>
      <c r="L47" s="144"/>
      <c r="M47" s="144"/>
      <c r="N47" s="144"/>
      <c r="O47" s="144"/>
      <c r="P47" s="144"/>
      <c r="Q47" s="144"/>
    </row>
    <row r="48" spans="1:253" s="156" customFormat="1" ht="10" customHeight="1" thickBot="1" x14ac:dyDescent="0.25">
      <c r="A48" s="14"/>
      <c r="B48" s="161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</row>
    <row r="49" spans="1:253" ht="18" thickBot="1" x14ac:dyDescent="0.25">
      <c r="B49" s="212">
        <v>26</v>
      </c>
      <c r="C49" s="137" t="s">
        <v>90</v>
      </c>
      <c r="D49" s="150">
        <v>0.6</v>
      </c>
      <c r="E49" s="150">
        <v>0.15</v>
      </c>
      <c r="F49" s="150">
        <v>0.7</v>
      </c>
      <c r="G49" s="150">
        <v>0.2</v>
      </c>
      <c r="H49" s="151">
        <v>0.6</v>
      </c>
      <c r="I49" s="144"/>
      <c r="J49" s="144"/>
      <c r="K49" s="144"/>
      <c r="L49" s="144"/>
      <c r="M49" s="144"/>
      <c r="N49" s="144"/>
      <c r="O49" s="144"/>
      <c r="P49" s="144"/>
      <c r="Q49" s="144"/>
    </row>
    <row r="50" spans="1:253" ht="18" thickBot="1" x14ac:dyDescent="0.25">
      <c r="B50" s="214"/>
      <c r="C50" s="137" t="s">
        <v>282</v>
      </c>
      <c r="D50" s="150"/>
      <c r="E50" s="152">
        <v>-0.75</v>
      </c>
      <c r="F50" s="152">
        <v>3.6666666666666665</v>
      </c>
      <c r="G50" s="152">
        <v>-0.7142857142857143</v>
      </c>
      <c r="H50" s="154">
        <v>1.9999999999999998</v>
      </c>
      <c r="I50" s="144"/>
      <c r="J50" s="144"/>
      <c r="K50" s="144"/>
      <c r="L50" s="144"/>
      <c r="M50" s="144"/>
      <c r="N50" s="144"/>
      <c r="O50" s="144"/>
      <c r="P50" s="144"/>
      <c r="Q50" s="144"/>
    </row>
    <row r="51" spans="1:253" s="156" customFormat="1" ht="10" customHeight="1" thickBot="1" x14ac:dyDescent="0.25">
      <c r="A51" s="14"/>
      <c r="B51" s="161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</row>
    <row r="52" spans="1:253" ht="17" x14ac:dyDescent="0.2">
      <c r="B52" s="212">
        <v>28</v>
      </c>
      <c r="C52" s="138" t="s">
        <v>289</v>
      </c>
      <c r="D52" s="163">
        <v>4.4000000000000004</v>
      </c>
      <c r="E52" s="139">
        <v>0.08</v>
      </c>
      <c r="F52" s="139">
        <v>0</v>
      </c>
      <c r="G52" s="139">
        <v>0.01</v>
      </c>
      <c r="H52" s="139">
        <v>0.15</v>
      </c>
      <c r="I52" s="139">
        <v>1.02</v>
      </c>
      <c r="J52" s="140">
        <v>0.25</v>
      </c>
      <c r="L52" s="144"/>
      <c r="M52" s="144"/>
      <c r="N52" s="144"/>
      <c r="O52" s="144"/>
      <c r="P52" s="144"/>
      <c r="Q52" s="144"/>
    </row>
    <row r="53" spans="1:253" ht="18" thickBot="1" x14ac:dyDescent="0.25">
      <c r="B53" s="213"/>
      <c r="C53" s="143" t="s">
        <v>283</v>
      </c>
      <c r="D53" s="165">
        <v>1.36</v>
      </c>
      <c r="E53" s="148"/>
      <c r="F53" s="148"/>
      <c r="G53" s="148"/>
      <c r="H53" s="148"/>
      <c r="I53" s="148"/>
      <c r="J53" s="149">
        <v>1.06</v>
      </c>
      <c r="L53" s="144"/>
      <c r="M53" s="144"/>
      <c r="N53" s="144"/>
      <c r="O53" s="144"/>
      <c r="P53" s="144"/>
      <c r="Q53" s="144"/>
    </row>
    <row r="54" spans="1:253" ht="18" thickBot="1" x14ac:dyDescent="0.25">
      <c r="B54" s="213"/>
      <c r="C54" s="137" t="s">
        <v>281</v>
      </c>
      <c r="D54" s="166">
        <v>5.7600000000000007</v>
      </c>
      <c r="E54" s="150">
        <v>0.08</v>
      </c>
      <c r="F54" s="150">
        <v>0</v>
      </c>
      <c r="G54" s="150">
        <v>0.01</v>
      </c>
      <c r="H54" s="150">
        <v>0.15</v>
      </c>
      <c r="I54" s="150">
        <v>1.02</v>
      </c>
      <c r="J54" s="175">
        <v>1.31</v>
      </c>
      <c r="L54" s="176"/>
      <c r="M54" s="176"/>
      <c r="N54" s="176"/>
      <c r="O54" s="176"/>
      <c r="P54" s="176"/>
      <c r="Q54" s="176"/>
    </row>
    <row r="55" spans="1:253" ht="18" thickBot="1" x14ac:dyDescent="0.25">
      <c r="B55" s="214"/>
      <c r="C55" s="137" t="s">
        <v>282</v>
      </c>
      <c r="D55" s="166"/>
      <c r="E55" s="152">
        <f>(E54-D54)/D54</f>
        <v>-0.98611111111111105</v>
      </c>
      <c r="F55" s="152">
        <f t="shared" ref="F55" si="5">(F54-E54)/E54</f>
        <v>-1</v>
      </c>
      <c r="G55" s="153"/>
      <c r="H55" s="152">
        <f>(H54-G54)/G54</f>
        <v>13.999999999999998</v>
      </c>
      <c r="I55" s="152">
        <f t="shared" ref="I55" si="6">(I54-H54)/H54</f>
        <v>5.8</v>
      </c>
      <c r="J55" s="154">
        <v>0.28431372549019612</v>
      </c>
      <c r="L55" s="144"/>
      <c r="M55" s="144"/>
      <c r="N55" s="144"/>
      <c r="O55" s="144"/>
      <c r="P55" s="144"/>
      <c r="Q55" s="144"/>
    </row>
    <row r="56" spans="1:253" s="156" customFormat="1" ht="10" customHeight="1" thickBot="1" x14ac:dyDescent="0.25">
      <c r="A56" s="14"/>
      <c r="B56" s="161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</row>
    <row r="57" spans="1:253" ht="18" thickBot="1" x14ac:dyDescent="0.25">
      <c r="B57" s="212">
        <v>30</v>
      </c>
      <c r="C57" s="138" t="s">
        <v>290</v>
      </c>
      <c r="D57" s="166">
        <v>2.04</v>
      </c>
      <c r="E57" s="150">
        <v>2.08</v>
      </c>
      <c r="F57" s="150"/>
      <c r="G57" s="150">
        <v>2.02</v>
      </c>
      <c r="H57" s="150">
        <v>2.35</v>
      </c>
      <c r="I57" s="150">
        <v>2.82</v>
      </c>
      <c r="J57" s="150">
        <v>2.91</v>
      </c>
      <c r="K57" s="150">
        <v>2.4300000000000002</v>
      </c>
      <c r="L57" s="150">
        <v>3.54</v>
      </c>
      <c r="M57" s="150"/>
      <c r="N57" s="150">
        <v>2.72</v>
      </c>
      <c r="O57" s="150"/>
      <c r="P57" s="150">
        <v>2.3199999999999998</v>
      </c>
      <c r="Q57" s="150">
        <v>2.2599999999999998</v>
      </c>
      <c r="R57" s="150">
        <v>2.5</v>
      </c>
      <c r="S57" s="150"/>
      <c r="T57" s="151">
        <v>3.3</v>
      </c>
    </row>
    <row r="58" spans="1:253" ht="18" thickBot="1" x14ac:dyDescent="0.25">
      <c r="B58" s="214"/>
      <c r="C58" s="137" t="s">
        <v>282</v>
      </c>
      <c r="D58" s="177"/>
      <c r="E58" s="152">
        <v>0</v>
      </c>
      <c r="F58" s="152">
        <v>1.9607843137254919E-2</v>
      </c>
      <c r="G58" s="152"/>
      <c r="H58" s="152">
        <v>-2.8846153846153872E-2</v>
      </c>
      <c r="I58" s="152">
        <v>0.1633663366336634</v>
      </c>
      <c r="J58" s="153">
        <v>0.39603960396039595</v>
      </c>
      <c r="K58" s="152">
        <v>0.44059405940594065</v>
      </c>
      <c r="L58" s="152">
        <v>0.20297029702970304</v>
      </c>
      <c r="M58" s="152">
        <v>0.50638297872340421</v>
      </c>
      <c r="N58" s="152"/>
      <c r="O58" s="152">
        <v>-6.5292096219931248E-2</v>
      </c>
      <c r="P58" s="152"/>
      <c r="Q58" s="152">
        <v>-0.34463276836158196</v>
      </c>
      <c r="R58" s="152">
        <v>0.1188118811881187</v>
      </c>
      <c r="S58" s="152">
        <v>0.23762376237623761</v>
      </c>
      <c r="T58" s="154">
        <v>0.63366336633663356</v>
      </c>
    </row>
    <row r="59" spans="1:253" s="156" customFormat="1" ht="10" customHeight="1" thickBot="1" x14ac:dyDescent="0.25">
      <c r="A59" s="14"/>
      <c r="B59" s="161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  <c r="IJ59" s="14"/>
      <c r="IK59" s="14"/>
      <c r="IL59" s="14"/>
      <c r="IM59" s="14"/>
      <c r="IN59" s="14"/>
      <c r="IO59" s="14"/>
      <c r="IP59" s="14"/>
      <c r="IQ59" s="14"/>
      <c r="IR59" s="14"/>
      <c r="IS59" s="14"/>
    </row>
    <row r="60" spans="1:253" ht="17" x14ac:dyDescent="0.2">
      <c r="B60" s="215">
        <v>31</v>
      </c>
      <c r="C60" s="138" t="s">
        <v>92</v>
      </c>
      <c r="D60" s="163">
        <v>12.5</v>
      </c>
      <c r="E60" s="139">
        <v>0.4</v>
      </c>
      <c r="F60" s="139">
        <v>0.52</v>
      </c>
      <c r="G60" s="139">
        <v>5.5</v>
      </c>
      <c r="H60" s="139">
        <v>8.1</v>
      </c>
      <c r="I60" s="139">
        <v>6.9</v>
      </c>
      <c r="J60" s="139">
        <v>2.8</v>
      </c>
      <c r="K60" s="139">
        <v>3.3</v>
      </c>
      <c r="L60" s="139">
        <v>5</v>
      </c>
      <c r="M60" s="139">
        <v>7.7</v>
      </c>
      <c r="N60" s="139">
        <v>9</v>
      </c>
      <c r="O60" s="139">
        <v>5.3</v>
      </c>
      <c r="P60" s="139">
        <v>16.100000000000001</v>
      </c>
      <c r="Q60" s="139">
        <v>10.3</v>
      </c>
      <c r="R60" s="139">
        <v>10.199999999999999</v>
      </c>
      <c r="S60" s="139">
        <v>10.9</v>
      </c>
      <c r="T60" s="139">
        <v>11.4</v>
      </c>
      <c r="U60" s="139">
        <v>10.9</v>
      </c>
      <c r="V60" s="139">
        <v>12.6</v>
      </c>
      <c r="W60" s="139">
        <v>11.9</v>
      </c>
      <c r="X60" s="139">
        <v>8.8000000000000007</v>
      </c>
      <c r="Y60" s="139">
        <v>9</v>
      </c>
      <c r="Z60" s="139">
        <v>21.6</v>
      </c>
      <c r="AA60" s="140">
        <v>29.3</v>
      </c>
    </row>
    <row r="61" spans="1:253" ht="18" thickBot="1" x14ac:dyDescent="0.25">
      <c r="B61" s="216"/>
      <c r="C61" s="143" t="s">
        <v>291</v>
      </c>
      <c r="D61" s="165">
        <v>5.9</v>
      </c>
      <c r="E61" s="148">
        <v>0.3</v>
      </c>
      <c r="F61" s="148">
        <v>0</v>
      </c>
      <c r="G61" s="148">
        <v>0</v>
      </c>
      <c r="H61" s="148">
        <v>2.7</v>
      </c>
      <c r="I61" s="148">
        <v>1.9</v>
      </c>
      <c r="J61" s="148">
        <v>0.4</v>
      </c>
      <c r="K61" s="148">
        <v>1.3</v>
      </c>
      <c r="L61" s="148">
        <v>2.5</v>
      </c>
      <c r="M61" s="148">
        <v>3.9</v>
      </c>
      <c r="N61" s="148">
        <v>3.6</v>
      </c>
      <c r="O61" s="148">
        <v>2.8</v>
      </c>
      <c r="P61" s="148">
        <v>7.9</v>
      </c>
      <c r="Q61" s="148">
        <v>6.1</v>
      </c>
      <c r="R61" s="148">
        <v>5.8</v>
      </c>
      <c r="S61" s="148">
        <v>5.2</v>
      </c>
      <c r="T61" s="148">
        <v>7.13</v>
      </c>
      <c r="U61" s="148">
        <v>7.31</v>
      </c>
      <c r="V61" s="148">
        <v>8.2200000000000006</v>
      </c>
      <c r="W61" s="148">
        <v>6.5</v>
      </c>
      <c r="X61" s="148">
        <v>3.3</v>
      </c>
      <c r="Y61" s="148">
        <v>4.3</v>
      </c>
      <c r="Z61" s="148">
        <v>13.2</v>
      </c>
      <c r="AA61" s="149">
        <v>16.5</v>
      </c>
    </row>
    <row r="62" spans="1:253" ht="18" thickBot="1" x14ac:dyDescent="0.25">
      <c r="B62" s="216"/>
      <c r="C62" s="137" t="s">
        <v>281</v>
      </c>
      <c r="D62" s="166">
        <v>18.399999999999999</v>
      </c>
      <c r="E62" s="150">
        <v>0.7</v>
      </c>
      <c r="F62" s="150">
        <v>0.52</v>
      </c>
      <c r="G62" s="150">
        <v>5.5</v>
      </c>
      <c r="H62" s="150">
        <v>10.8</v>
      </c>
      <c r="I62" s="150">
        <v>8.8000000000000007</v>
      </c>
      <c r="J62" s="150">
        <v>3.1999999999999997</v>
      </c>
      <c r="K62" s="150">
        <v>4.5999999999999996</v>
      </c>
      <c r="L62" s="150">
        <v>7.5</v>
      </c>
      <c r="M62" s="150">
        <v>11.6</v>
      </c>
      <c r="N62" s="150">
        <v>12.6</v>
      </c>
      <c r="O62" s="150">
        <v>8.1</v>
      </c>
      <c r="P62" s="150">
        <v>24</v>
      </c>
      <c r="Q62" s="150">
        <v>16.399999999999999</v>
      </c>
      <c r="R62" s="150">
        <v>16</v>
      </c>
      <c r="S62" s="150">
        <v>16.100000000000001</v>
      </c>
      <c r="T62" s="150">
        <v>18.53</v>
      </c>
      <c r="U62" s="150">
        <v>18.21</v>
      </c>
      <c r="V62" s="150">
        <v>20.82</v>
      </c>
      <c r="W62" s="150">
        <v>18.399999999999999</v>
      </c>
      <c r="X62" s="150">
        <v>12.100000000000001</v>
      </c>
      <c r="Y62" s="150">
        <v>13.3</v>
      </c>
      <c r="Z62" s="150">
        <v>34.799999999999997</v>
      </c>
      <c r="AA62" s="151">
        <v>45.8</v>
      </c>
    </row>
    <row r="63" spans="1:253" ht="18" thickBot="1" x14ac:dyDescent="0.25">
      <c r="B63" s="217"/>
      <c r="C63" s="137" t="s">
        <v>282</v>
      </c>
      <c r="D63" s="166"/>
      <c r="E63" s="152">
        <f>(E62-D62)/D62</f>
        <v>-0.96195652173913049</v>
      </c>
      <c r="F63" s="152">
        <f t="shared" ref="F63:S63" si="7">(F62-E62)/E62</f>
        <v>-0.25714285714285706</v>
      </c>
      <c r="G63" s="153">
        <f t="shared" si="7"/>
        <v>9.5769230769230766</v>
      </c>
      <c r="H63" s="152">
        <f t="shared" si="7"/>
        <v>0.96363636363636374</v>
      </c>
      <c r="I63" s="152">
        <f t="shared" si="7"/>
        <v>-0.18518518518518517</v>
      </c>
      <c r="J63" s="152">
        <f t="shared" si="7"/>
        <v>-0.63636363636363646</v>
      </c>
      <c r="K63" s="152">
        <f t="shared" si="7"/>
        <v>0.4375</v>
      </c>
      <c r="L63" s="152">
        <f t="shared" si="7"/>
        <v>0.63043478260869579</v>
      </c>
      <c r="M63" s="152">
        <f t="shared" si="7"/>
        <v>0.54666666666666663</v>
      </c>
      <c r="N63" s="152">
        <f t="shared" si="7"/>
        <v>8.6206896551724144E-2</v>
      </c>
      <c r="O63" s="152">
        <f t="shared" si="7"/>
        <v>-0.35714285714285715</v>
      </c>
      <c r="P63" s="152">
        <f t="shared" si="7"/>
        <v>1.962962962962963</v>
      </c>
      <c r="Q63" s="152">
        <f t="shared" si="7"/>
        <v>-0.31666666666666671</v>
      </c>
      <c r="R63" s="152">
        <f t="shared" si="7"/>
        <v>-2.4390243902438939E-2</v>
      </c>
      <c r="S63" s="152">
        <f t="shared" si="7"/>
        <v>6.2500000000000888E-3</v>
      </c>
      <c r="T63" s="152">
        <f>(T62-S62)/S62</f>
        <v>0.1509316770186335</v>
      </c>
      <c r="U63" s="152">
        <f t="shared" ref="U63:Z63" si="8">(U62-T62)/T62</f>
        <v>-1.7269293038316258E-2</v>
      </c>
      <c r="V63" s="152">
        <f t="shared" si="8"/>
        <v>0.14332784184514</v>
      </c>
      <c r="W63" s="152">
        <f t="shared" si="8"/>
        <v>-0.11623439000960623</v>
      </c>
      <c r="X63" s="152">
        <f t="shared" si="8"/>
        <v>-0.34239130434782594</v>
      </c>
      <c r="Y63" s="152">
        <f t="shared" si="8"/>
        <v>9.9173553719008198E-2</v>
      </c>
      <c r="Z63" s="152">
        <f t="shared" si="8"/>
        <v>1.6165413533834583</v>
      </c>
      <c r="AA63" s="154">
        <f>(AA62-Z62)/Z62</f>
        <v>0.31609195402298851</v>
      </c>
    </row>
    <row r="64" spans="1:253" s="156" customFormat="1" ht="10" customHeight="1" thickBot="1" x14ac:dyDescent="0.25">
      <c r="A64" s="14"/>
      <c r="B64" s="161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14"/>
      <c r="GR64" s="14"/>
      <c r="GS64" s="14"/>
      <c r="GT64" s="14"/>
      <c r="GU64" s="14"/>
      <c r="GV64" s="14"/>
      <c r="GW64" s="14"/>
      <c r="GX64" s="14"/>
      <c r="GY64" s="14"/>
      <c r="GZ64" s="14"/>
      <c r="HA64" s="14"/>
      <c r="HB64" s="14"/>
      <c r="HC64" s="14"/>
      <c r="HD64" s="14"/>
      <c r="HE64" s="14"/>
      <c r="HF64" s="14"/>
      <c r="HG64" s="14"/>
      <c r="HH64" s="14"/>
      <c r="HI64" s="14"/>
      <c r="HJ64" s="14"/>
      <c r="HK64" s="14"/>
      <c r="HL64" s="14"/>
      <c r="HM64" s="14"/>
      <c r="HN64" s="14"/>
      <c r="HO64" s="14"/>
      <c r="HP64" s="14"/>
      <c r="HQ64" s="14"/>
      <c r="HR64" s="14"/>
      <c r="HS64" s="14"/>
      <c r="HT64" s="14"/>
      <c r="HU64" s="14"/>
      <c r="HV64" s="14"/>
      <c r="HW64" s="14"/>
      <c r="HX64" s="14"/>
      <c r="HY64" s="14"/>
      <c r="HZ64" s="14"/>
      <c r="IA64" s="14"/>
      <c r="IB64" s="14"/>
      <c r="IC64" s="14"/>
      <c r="ID64" s="14"/>
      <c r="IE64" s="14"/>
      <c r="IF64" s="14"/>
      <c r="IG64" s="14"/>
      <c r="IH64" s="14"/>
      <c r="II64" s="14"/>
      <c r="IJ64" s="14"/>
      <c r="IK64" s="14"/>
      <c r="IL64" s="14"/>
      <c r="IM64" s="14"/>
      <c r="IN64" s="14"/>
      <c r="IO64" s="14"/>
      <c r="IP64" s="14"/>
      <c r="IQ64" s="14"/>
      <c r="IR64" s="14"/>
      <c r="IS64" s="14"/>
    </row>
    <row r="65" spans="1:253" ht="18" thickBot="1" x14ac:dyDescent="0.25">
      <c r="B65" s="212">
        <v>33</v>
      </c>
      <c r="C65" s="138" t="s">
        <v>112</v>
      </c>
      <c r="D65" s="150">
        <v>0</v>
      </c>
      <c r="E65" s="151">
        <v>0.5</v>
      </c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</row>
    <row r="66" spans="1:253" ht="18" thickBot="1" x14ac:dyDescent="0.25">
      <c r="B66" s="214"/>
      <c r="C66" s="137" t="s">
        <v>282</v>
      </c>
      <c r="D66" s="166"/>
      <c r="E66" s="178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</row>
    <row r="67" spans="1:253" s="156" customFormat="1" ht="10" customHeight="1" thickBot="1" x14ac:dyDescent="0.25">
      <c r="A67" s="14"/>
      <c r="B67" s="161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  <c r="GP67" s="14"/>
      <c r="GQ67" s="14"/>
      <c r="GR67" s="14"/>
      <c r="GS67" s="14"/>
      <c r="GT67" s="14"/>
      <c r="GU67" s="14"/>
      <c r="GV67" s="14"/>
      <c r="GW67" s="14"/>
      <c r="GX67" s="14"/>
      <c r="GY67" s="14"/>
      <c r="GZ67" s="14"/>
      <c r="HA67" s="14"/>
      <c r="HB67" s="14"/>
      <c r="HC67" s="14"/>
      <c r="HD67" s="14"/>
      <c r="HE67" s="14"/>
      <c r="HF67" s="14"/>
      <c r="HG67" s="14"/>
      <c r="HH67" s="14"/>
      <c r="HI67" s="14"/>
      <c r="HJ67" s="14"/>
      <c r="HK67" s="14"/>
      <c r="HL67" s="14"/>
      <c r="HM67" s="14"/>
      <c r="HN67" s="14"/>
      <c r="HO67" s="14"/>
      <c r="HP67" s="14"/>
      <c r="HQ67" s="14"/>
      <c r="HR67" s="14"/>
      <c r="HS67" s="14"/>
      <c r="HT67" s="14"/>
      <c r="HU67" s="14"/>
      <c r="HV67" s="14"/>
      <c r="HW67" s="14"/>
      <c r="HX67" s="14"/>
      <c r="HY67" s="14"/>
      <c r="HZ67" s="14"/>
      <c r="IA67" s="14"/>
      <c r="IB67" s="14"/>
      <c r="IC67" s="14"/>
      <c r="ID67" s="14"/>
      <c r="IE67" s="14"/>
      <c r="IF67" s="14"/>
      <c r="IG67" s="14"/>
      <c r="IH67" s="14"/>
      <c r="II67" s="14"/>
      <c r="IJ67" s="14"/>
      <c r="IK67" s="14"/>
      <c r="IL67" s="14"/>
      <c r="IM67" s="14"/>
      <c r="IN67" s="14"/>
      <c r="IO67" s="14"/>
      <c r="IP67" s="14"/>
      <c r="IQ67" s="14"/>
      <c r="IR67" s="14"/>
      <c r="IS67" s="14"/>
    </row>
    <row r="68" spans="1:253" ht="17" x14ac:dyDescent="0.2">
      <c r="B68" s="215">
        <v>34</v>
      </c>
      <c r="C68" s="138" t="s">
        <v>78</v>
      </c>
      <c r="D68" s="139">
        <v>1.95</v>
      </c>
      <c r="E68" s="139">
        <v>8.4</v>
      </c>
      <c r="F68" s="139">
        <v>4.49</v>
      </c>
      <c r="G68" s="139">
        <v>3.6</v>
      </c>
      <c r="H68" s="139">
        <v>5.54</v>
      </c>
      <c r="I68" s="139">
        <v>5.31</v>
      </c>
      <c r="J68" s="139">
        <v>4.58</v>
      </c>
      <c r="K68" s="139">
        <v>4.09</v>
      </c>
      <c r="L68" s="139">
        <v>5.0999999999999996</v>
      </c>
      <c r="M68" s="139">
        <v>6.67</v>
      </c>
      <c r="N68" s="139">
        <v>13.57</v>
      </c>
      <c r="O68" s="139">
        <v>7.62</v>
      </c>
      <c r="P68" s="139">
        <v>13.58</v>
      </c>
      <c r="Q68" s="139">
        <v>28.55</v>
      </c>
      <c r="R68" s="139">
        <v>25.51</v>
      </c>
      <c r="S68" s="139">
        <v>22.9</v>
      </c>
      <c r="T68" s="139">
        <v>34.6</v>
      </c>
      <c r="U68" s="139">
        <v>32.799999999999997</v>
      </c>
      <c r="V68" s="139">
        <v>34.74</v>
      </c>
      <c r="W68" s="139">
        <v>35.79</v>
      </c>
      <c r="X68" s="139">
        <v>39.81</v>
      </c>
      <c r="Y68" s="139">
        <v>34.51</v>
      </c>
      <c r="Z68" s="139">
        <v>34.89</v>
      </c>
      <c r="AA68" s="139">
        <v>42.85</v>
      </c>
      <c r="AB68" s="139">
        <v>34.44</v>
      </c>
      <c r="AC68" s="140">
        <v>42.3</v>
      </c>
    </row>
    <row r="69" spans="1:253" ht="18" thickBot="1" x14ac:dyDescent="0.25">
      <c r="B69" s="216"/>
      <c r="C69" s="147" t="s">
        <v>87</v>
      </c>
      <c r="D69" s="148">
        <v>3.92</v>
      </c>
      <c r="E69" s="148">
        <v>11.68</v>
      </c>
      <c r="F69" s="148">
        <v>5.67</v>
      </c>
      <c r="G69" s="148">
        <v>4.34</v>
      </c>
      <c r="H69" s="148">
        <v>6.33</v>
      </c>
      <c r="I69" s="148">
        <v>5.3</v>
      </c>
      <c r="J69" s="148">
        <v>5.86</v>
      </c>
      <c r="K69" s="148">
        <v>4.05</v>
      </c>
      <c r="L69" s="148">
        <v>6.9</v>
      </c>
      <c r="M69" s="148">
        <v>7.64</v>
      </c>
      <c r="N69" s="148">
        <v>13.02</v>
      </c>
      <c r="O69" s="148">
        <v>7.16</v>
      </c>
      <c r="P69" s="148">
        <v>11.91</v>
      </c>
      <c r="Q69" s="148">
        <v>27.73</v>
      </c>
      <c r="R69" s="148">
        <v>21.5</v>
      </c>
      <c r="S69" s="148">
        <v>18.59</v>
      </c>
      <c r="T69" s="148">
        <v>29.45</v>
      </c>
      <c r="U69" s="148">
        <v>28.9</v>
      </c>
      <c r="V69" s="148">
        <v>31</v>
      </c>
      <c r="W69" s="148">
        <v>33.18</v>
      </c>
      <c r="X69" s="148">
        <v>39.1</v>
      </c>
      <c r="Y69" s="148">
        <v>32.86</v>
      </c>
      <c r="Z69" s="148">
        <v>33.450000000000003</v>
      </c>
      <c r="AA69" s="148">
        <v>39.61</v>
      </c>
      <c r="AB69" s="148">
        <v>28.73</v>
      </c>
      <c r="AC69" s="149">
        <v>37.4</v>
      </c>
    </row>
    <row r="70" spans="1:253" ht="18" thickBot="1" x14ac:dyDescent="0.25">
      <c r="B70" s="216"/>
      <c r="C70" s="137" t="s">
        <v>281</v>
      </c>
      <c r="D70" s="150">
        <v>5.87</v>
      </c>
      <c r="E70" s="150">
        <v>20.079999999999998</v>
      </c>
      <c r="F70" s="150">
        <v>10.16</v>
      </c>
      <c r="G70" s="150">
        <v>7.9399999999999995</v>
      </c>
      <c r="H70" s="150">
        <v>11.870000000000001</v>
      </c>
      <c r="I70" s="150">
        <v>10.61</v>
      </c>
      <c r="J70" s="150">
        <v>10.440000000000001</v>
      </c>
      <c r="K70" s="150">
        <v>8.14</v>
      </c>
      <c r="L70" s="150">
        <v>12</v>
      </c>
      <c r="M70" s="150">
        <v>14.309999999999999</v>
      </c>
      <c r="N70" s="150">
        <v>26.59</v>
      </c>
      <c r="O70" s="150">
        <v>14.780000000000001</v>
      </c>
      <c r="P70" s="150">
        <v>25.490000000000002</v>
      </c>
      <c r="Q70" s="150">
        <v>56.28</v>
      </c>
      <c r="R70" s="150">
        <v>47.010000000000005</v>
      </c>
      <c r="S70" s="150">
        <v>41.489999999999995</v>
      </c>
      <c r="T70" s="150">
        <v>64.05</v>
      </c>
      <c r="U70" s="150">
        <v>61.699999999999996</v>
      </c>
      <c r="V70" s="150">
        <v>65.740000000000009</v>
      </c>
      <c r="W70" s="150">
        <v>68.97</v>
      </c>
      <c r="X70" s="150">
        <v>78.91</v>
      </c>
      <c r="Y70" s="150">
        <v>67.37</v>
      </c>
      <c r="Z70" s="150">
        <v>68.34</v>
      </c>
      <c r="AA70" s="150">
        <v>82.460000000000008</v>
      </c>
      <c r="AB70" s="150">
        <v>63.17</v>
      </c>
      <c r="AC70" s="151">
        <v>79.699999999999989</v>
      </c>
    </row>
    <row r="71" spans="1:253" ht="18" thickBot="1" x14ac:dyDescent="0.25">
      <c r="B71" s="217"/>
      <c r="C71" s="137" t="s">
        <v>282</v>
      </c>
      <c r="D71" s="150"/>
      <c r="E71" s="153">
        <f>(E70-D70)/D70</f>
        <v>2.4207836456558769</v>
      </c>
      <c r="F71" s="152">
        <f t="shared" ref="F71:S71" si="9">(F70-E70)/E70</f>
        <v>-0.49402390438247007</v>
      </c>
      <c r="G71" s="152">
        <f t="shared" si="9"/>
        <v>-0.21850393700787407</v>
      </c>
      <c r="H71" s="152">
        <f t="shared" si="9"/>
        <v>0.49496221662468537</v>
      </c>
      <c r="I71" s="152">
        <f t="shared" si="9"/>
        <v>-0.10614995787700096</v>
      </c>
      <c r="J71" s="152">
        <f t="shared" si="9"/>
        <v>-1.60226201696511E-2</v>
      </c>
      <c r="K71" s="152">
        <f t="shared" si="9"/>
        <v>-0.22030651340996174</v>
      </c>
      <c r="L71" s="152">
        <f t="shared" si="9"/>
        <v>0.47420147420147407</v>
      </c>
      <c r="M71" s="152">
        <f t="shared" si="9"/>
        <v>0.19249999999999989</v>
      </c>
      <c r="N71" s="152">
        <f t="shared" si="9"/>
        <v>0.8581411600279526</v>
      </c>
      <c r="O71" s="152">
        <f t="shared" si="9"/>
        <v>-0.44415193681835274</v>
      </c>
      <c r="P71" s="152">
        <f t="shared" si="9"/>
        <v>0.72462787550744245</v>
      </c>
      <c r="Q71" s="152">
        <f t="shared" si="9"/>
        <v>1.207924676343664</v>
      </c>
      <c r="R71" s="152">
        <f t="shared" si="9"/>
        <v>-0.1647121535181236</v>
      </c>
      <c r="S71" s="152">
        <f t="shared" si="9"/>
        <v>-0.11742182514358668</v>
      </c>
      <c r="T71" s="152">
        <f>(T70-S70)/S70</f>
        <v>0.5437454808387564</v>
      </c>
      <c r="U71" s="152">
        <f t="shared" ref="U71:Z71" si="10">(U70-T70)/T70</f>
        <v>-3.6690085870413766E-2</v>
      </c>
      <c r="V71" s="152">
        <f t="shared" si="10"/>
        <v>6.5478119935170401E-2</v>
      </c>
      <c r="W71" s="152">
        <f t="shared" si="10"/>
        <v>4.9132947976878449E-2</v>
      </c>
      <c r="X71" s="152">
        <f t="shared" si="10"/>
        <v>0.14412063215890963</v>
      </c>
      <c r="Y71" s="152">
        <f t="shared" si="10"/>
        <v>-0.14624255480927631</v>
      </c>
      <c r="Z71" s="152">
        <f t="shared" si="10"/>
        <v>1.4398100044530189E-2</v>
      </c>
      <c r="AA71" s="152">
        <f>(AA70-Z70)/Z70</f>
        <v>0.20661398887913379</v>
      </c>
      <c r="AB71" s="152">
        <f t="shared" ref="AB71:AC71" si="11">(AB70-AA70)/AA70</f>
        <v>-0.23393160320155232</v>
      </c>
      <c r="AC71" s="154">
        <f t="shared" si="11"/>
        <v>0.26167484565458266</v>
      </c>
    </row>
    <row r="72" spans="1:253" s="156" customFormat="1" ht="10" customHeight="1" thickBot="1" x14ac:dyDescent="0.25">
      <c r="A72" s="14"/>
      <c r="B72" s="161"/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EY72" s="14"/>
      <c r="EZ72" s="14"/>
      <c r="FA72" s="14"/>
      <c r="FB72" s="14"/>
      <c r="FC72" s="14"/>
      <c r="FD72" s="14"/>
      <c r="FE72" s="14"/>
      <c r="FF72" s="14"/>
      <c r="FG72" s="14"/>
      <c r="FH72" s="14"/>
      <c r="FI72" s="14"/>
      <c r="FJ72" s="14"/>
      <c r="FK72" s="14"/>
      <c r="FL72" s="14"/>
      <c r="FM72" s="14"/>
      <c r="FN72" s="14"/>
      <c r="FO72" s="14"/>
      <c r="FP72" s="14"/>
      <c r="FQ72" s="14"/>
      <c r="FR72" s="14"/>
      <c r="FS72" s="14"/>
      <c r="FT72" s="14"/>
      <c r="FU72" s="14"/>
      <c r="FV72" s="14"/>
      <c r="FW72" s="14"/>
      <c r="FX72" s="14"/>
      <c r="FY72" s="14"/>
      <c r="FZ72" s="14"/>
      <c r="GA72" s="14"/>
      <c r="GB72" s="14"/>
      <c r="GC72" s="14"/>
      <c r="GD72" s="14"/>
      <c r="GE72" s="14"/>
      <c r="GF72" s="14"/>
      <c r="GG72" s="14"/>
      <c r="GH72" s="14"/>
      <c r="GI72" s="14"/>
      <c r="GJ72" s="14"/>
      <c r="GK72" s="14"/>
      <c r="GL72" s="14"/>
      <c r="GM72" s="14"/>
      <c r="GN72" s="14"/>
      <c r="GO72" s="14"/>
      <c r="GP72" s="14"/>
      <c r="GQ72" s="14"/>
      <c r="GR72" s="14"/>
      <c r="GS72" s="14"/>
      <c r="GT72" s="14"/>
      <c r="GU72" s="14"/>
      <c r="GV72" s="14"/>
      <c r="GW72" s="14"/>
      <c r="GX72" s="14"/>
      <c r="GY72" s="14"/>
      <c r="GZ72" s="14"/>
      <c r="HA72" s="14"/>
      <c r="HB72" s="14"/>
      <c r="HC72" s="14"/>
      <c r="HD72" s="14"/>
      <c r="HE72" s="14"/>
      <c r="HF72" s="14"/>
      <c r="HG72" s="14"/>
      <c r="HH72" s="14"/>
      <c r="HI72" s="14"/>
      <c r="HJ72" s="14"/>
      <c r="HK72" s="14"/>
      <c r="HL72" s="14"/>
      <c r="HM72" s="14"/>
      <c r="HN72" s="14"/>
      <c r="HO72" s="14"/>
      <c r="HP72" s="14"/>
      <c r="HQ72" s="14"/>
      <c r="HR72" s="14"/>
      <c r="HS72" s="14"/>
      <c r="HT72" s="14"/>
      <c r="HU72" s="14"/>
      <c r="HV72" s="14"/>
      <c r="HW72" s="14"/>
      <c r="HX72" s="14"/>
      <c r="HY72" s="14"/>
      <c r="HZ72" s="14"/>
      <c r="IA72" s="14"/>
      <c r="IB72" s="14"/>
      <c r="IC72" s="14"/>
      <c r="ID72" s="14"/>
      <c r="IE72" s="14"/>
      <c r="IF72" s="14"/>
      <c r="IG72" s="14"/>
      <c r="IH72" s="14"/>
      <c r="II72" s="14"/>
      <c r="IJ72" s="14"/>
      <c r="IK72" s="14"/>
      <c r="IL72" s="14"/>
      <c r="IM72" s="14"/>
      <c r="IN72" s="14"/>
      <c r="IO72" s="14"/>
      <c r="IP72" s="14"/>
      <c r="IQ72" s="14"/>
      <c r="IR72" s="14"/>
      <c r="IS72" s="14"/>
    </row>
    <row r="73" spans="1:253" ht="18" thickBot="1" x14ac:dyDescent="0.25">
      <c r="B73" s="212">
        <v>37</v>
      </c>
      <c r="C73" s="163" t="s">
        <v>292</v>
      </c>
      <c r="D73" s="166"/>
      <c r="E73" s="150"/>
      <c r="F73" s="150">
        <v>1.06</v>
      </c>
      <c r="G73" s="151">
        <v>1.67</v>
      </c>
      <c r="H73" s="144"/>
      <c r="I73" s="144"/>
      <c r="J73" s="144"/>
      <c r="K73" s="144"/>
      <c r="L73" s="144"/>
      <c r="M73" s="144"/>
      <c r="N73" s="144"/>
      <c r="O73" s="144"/>
      <c r="P73" s="144"/>
      <c r="Q73" s="144"/>
    </row>
    <row r="74" spans="1:253" ht="18" thickBot="1" x14ac:dyDescent="0.25">
      <c r="B74" s="214"/>
      <c r="C74" s="137" t="s">
        <v>282</v>
      </c>
      <c r="D74" s="222" t="s">
        <v>288</v>
      </c>
      <c r="E74" s="223"/>
      <c r="F74" s="223"/>
      <c r="G74" s="224"/>
      <c r="H74" s="144"/>
      <c r="I74" s="144"/>
      <c r="J74" s="144"/>
      <c r="K74" s="144"/>
      <c r="L74" s="144"/>
      <c r="M74" s="144"/>
      <c r="N74" s="144"/>
      <c r="O74" s="144"/>
      <c r="P74" s="144"/>
      <c r="Q74" s="144"/>
    </row>
    <row r="75" spans="1:253" s="156" customFormat="1" ht="10" customHeight="1" thickBot="1" x14ac:dyDescent="0.25">
      <c r="A75" s="14"/>
      <c r="B75" s="161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14"/>
      <c r="EY75" s="14"/>
      <c r="EZ75" s="14"/>
      <c r="FA75" s="14"/>
      <c r="FB75" s="14"/>
      <c r="FC75" s="14"/>
      <c r="FD75" s="14"/>
      <c r="FE75" s="14"/>
      <c r="FF75" s="14"/>
      <c r="FG75" s="14"/>
      <c r="FH75" s="14"/>
      <c r="FI75" s="14"/>
      <c r="FJ75" s="14"/>
      <c r="FK75" s="14"/>
      <c r="FL75" s="14"/>
      <c r="FM75" s="14"/>
      <c r="FN75" s="14"/>
      <c r="FO75" s="14"/>
      <c r="FP75" s="14"/>
      <c r="FQ75" s="14"/>
      <c r="FR75" s="14"/>
      <c r="FS75" s="14"/>
      <c r="FT75" s="14"/>
      <c r="FU75" s="14"/>
      <c r="FV75" s="14"/>
      <c r="FW75" s="14"/>
      <c r="FX75" s="14"/>
      <c r="FY75" s="14"/>
      <c r="FZ75" s="14"/>
      <c r="GA75" s="14"/>
      <c r="GB75" s="14"/>
      <c r="GC75" s="14"/>
      <c r="GD75" s="14"/>
      <c r="GE75" s="14"/>
      <c r="GF75" s="14"/>
      <c r="GG75" s="14"/>
      <c r="GH75" s="14"/>
      <c r="GI75" s="14"/>
      <c r="GJ75" s="14"/>
      <c r="GK75" s="14"/>
      <c r="GL75" s="14"/>
      <c r="GM75" s="14"/>
      <c r="GN75" s="14"/>
      <c r="GO75" s="14"/>
      <c r="GP75" s="14"/>
      <c r="GQ75" s="14"/>
      <c r="GR75" s="14"/>
      <c r="GS75" s="14"/>
      <c r="GT75" s="14"/>
      <c r="GU75" s="14"/>
      <c r="GV75" s="14"/>
      <c r="GW75" s="14"/>
      <c r="GX75" s="14"/>
      <c r="GY75" s="14"/>
      <c r="GZ75" s="14"/>
      <c r="HA75" s="14"/>
      <c r="HB75" s="14"/>
      <c r="HC75" s="14"/>
      <c r="HD75" s="14"/>
      <c r="HE75" s="14"/>
      <c r="HF75" s="14"/>
      <c r="HG75" s="14"/>
      <c r="HH75" s="14"/>
      <c r="HI75" s="14"/>
      <c r="HJ75" s="14"/>
      <c r="HK75" s="14"/>
      <c r="HL75" s="14"/>
      <c r="HM75" s="14"/>
      <c r="HN75" s="14"/>
      <c r="HO75" s="14"/>
      <c r="HP75" s="14"/>
      <c r="HQ75" s="14"/>
      <c r="HR75" s="14"/>
      <c r="HS75" s="14"/>
      <c r="HT75" s="14"/>
      <c r="HU75" s="14"/>
      <c r="HV75" s="14"/>
      <c r="HW75" s="14"/>
      <c r="HX75" s="14"/>
      <c r="HY75" s="14"/>
      <c r="HZ75" s="14"/>
      <c r="IA75" s="14"/>
      <c r="IB75" s="14"/>
      <c r="IC75" s="14"/>
      <c r="ID75" s="14"/>
      <c r="IE75" s="14"/>
      <c r="IF75" s="14"/>
      <c r="IG75" s="14"/>
      <c r="IH75" s="14"/>
      <c r="II75" s="14"/>
      <c r="IJ75" s="14"/>
      <c r="IK75" s="14"/>
      <c r="IL75" s="14"/>
      <c r="IM75" s="14"/>
      <c r="IN75" s="14"/>
      <c r="IO75" s="14"/>
      <c r="IP75" s="14"/>
      <c r="IQ75" s="14"/>
      <c r="IR75" s="14"/>
      <c r="IS75" s="14"/>
    </row>
    <row r="76" spans="1:253" ht="17" x14ac:dyDescent="0.2">
      <c r="B76" s="215">
        <v>38</v>
      </c>
      <c r="C76" s="163" t="s">
        <v>94</v>
      </c>
      <c r="D76" s="163">
        <v>7.3</v>
      </c>
      <c r="E76" s="139">
        <v>0.81</v>
      </c>
      <c r="F76" s="139">
        <v>0.79</v>
      </c>
      <c r="G76" s="139">
        <v>1.18</v>
      </c>
      <c r="H76" s="139">
        <v>4.7</v>
      </c>
      <c r="I76" s="139">
        <v>12</v>
      </c>
      <c r="J76" s="139"/>
      <c r="K76" s="140">
        <v>20.02</v>
      </c>
      <c r="L76" s="144"/>
      <c r="M76" s="144"/>
      <c r="N76" s="144"/>
      <c r="O76" s="144"/>
      <c r="P76" s="144"/>
      <c r="Q76" s="144"/>
    </row>
    <row r="77" spans="1:253" ht="17" x14ac:dyDescent="0.2">
      <c r="B77" s="216"/>
      <c r="C77" s="164" t="s">
        <v>93</v>
      </c>
      <c r="D77" s="164">
        <v>0.09</v>
      </c>
      <c r="E77" s="144"/>
      <c r="F77" s="144"/>
      <c r="G77" s="144">
        <v>0</v>
      </c>
      <c r="H77" s="144"/>
      <c r="I77" s="144"/>
      <c r="J77" s="144"/>
      <c r="K77" s="145">
        <v>0</v>
      </c>
      <c r="L77" s="144"/>
      <c r="M77" s="144"/>
      <c r="N77" s="144"/>
      <c r="O77" s="144"/>
      <c r="P77" s="144"/>
      <c r="Q77" s="144"/>
    </row>
    <row r="78" spans="1:253" ht="18" thickBot="1" x14ac:dyDescent="0.25">
      <c r="B78" s="216"/>
      <c r="C78" s="164" t="s">
        <v>293</v>
      </c>
      <c r="D78" s="165">
        <v>0</v>
      </c>
      <c r="E78" s="148"/>
      <c r="F78" s="148"/>
      <c r="G78" s="148">
        <v>0</v>
      </c>
      <c r="H78" s="148"/>
      <c r="I78" s="148"/>
      <c r="J78" s="148"/>
      <c r="K78" s="173">
        <v>0.42</v>
      </c>
      <c r="L78" s="144"/>
      <c r="M78" s="144"/>
      <c r="N78" s="144"/>
      <c r="O78" s="144"/>
      <c r="P78" s="144"/>
      <c r="Q78" s="144"/>
    </row>
    <row r="79" spans="1:253" ht="18" thickBot="1" x14ac:dyDescent="0.25">
      <c r="B79" s="216"/>
      <c r="C79" s="166" t="s">
        <v>281</v>
      </c>
      <c r="D79" s="166">
        <v>7.39</v>
      </c>
      <c r="E79" s="150">
        <v>0.81</v>
      </c>
      <c r="F79" s="150">
        <v>0.79</v>
      </c>
      <c r="G79" s="150">
        <v>1.18</v>
      </c>
      <c r="H79" s="150">
        <v>4.7</v>
      </c>
      <c r="I79" s="150">
        <v>12</v>
      </c>
      <c r="J79" s="150">
        <v>0</v>
      </c>
      <c r="K79" s="151">
        <v>20.440000000000001</v>
      </c>
      <c r="L79" s="176"/>
      <c r="M79" s="176"/>
      <c r="N79" s="176"/>
      <c r="O79" s="176"/>
      <c r="P79" s="176"/>
      <c r="Q79" s="176"/>
    </row>
    <row r="80" spans="1:253" ht="18" thickBot="1" x14ac:dyDescent="0.25">
      <c r="B80" s="217"/>
      <c r="C80" s="137" t="s">
        <v>282</v>
      </c>
      <c r="D80" s="166"/>
      <c r="E80" s="152">
        <v>-0.89039242219215164</v>
      </c>
      <c r="F80" s="152">
        <v>-2.4691358024691377E-2</v>
      </c>
      <c r="G80" s="153">
        <v>0.49367088607594922</v>
      </c>
      <c r="H80" s="152">
        <v>2.9830508474576276</v>
      </c>
      <c r="I80" s="152">
        <v>1.553191489361702</v>
      </c>
      <c r="J80" s="152">
        <v>-1</v>
      </c>
      <c r="K80" s="154" t="e">
        <v>#DIV/0!</v>
      </c>
      <c r="L80" s="144"/>
      <c r="M80" s="144"/>
      <c r="N80" s="144"/>
      <c r="O80" s="144"/>
      <c r="P80" s="144"/>
      <c r="Q80" s="144"/>
    </row>
    <row r="81" spans="1:253" s="156" customFormat="1" ht="10" customHeight="1" thickBot="1" x14ac:dyDescent="0.25">
      <c r="A81" s="14"/>
      <c r="B81" s="161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  <c r="GB81" s="14"/>
      <c r="GC81" s="14"/>
      <c r="GD81" s="14"/>
      <c r="GE81" s="14"/>
      <c r="GF81" s="14"/>
      <c r="GG81" s="14"/>
      <c r="GH81" s="14"/>
      <c r="GI81" s="14"/>
      <c r="GJ81" s="14"/>
      <c r="GK81" s="14"/>
      <c r="GL81" s="14"/>
      <c r="GM81" s="14"/>
      <c r="GN81" s="14"/>
      <c r="GO81" s="14"/>
      <c r="GP81" s="14"/>
      <c r="GQ81" s="14"/>
      <c r="GR81" s="14"/>
      <c r="GS81" s="14"/>
      <c r="GT81" s="14"/>
      <c r="GU81" s="14"/>
      <c r="GV81" s="14"/>
      <c r="GW81" s="14"/>
      <c r="GX81" s="14"/>
      <c r="GY81" s="14"/>
      <c r="GZ81" s="14"/>
      <c r="HA81" s="14"/>
      <c r="HB81" s="14"/>
      <c r="HC81" s="14"/>
      <c r="HD81" s="14"/>
      <c r="HE81" s="14"/>
      <c r="HF81" s="14"/>
      <c r="HG81" s="14"/>
      <c r="HH81" s="14"/>
      <c r="HI81" s="14"/>
      <c r="HJ81" s="14"/>
      <c r="HK81" s="14"/>
      <c r="HL81" s="14"/>
      <c r="HM81" s="14"/>
      <c r="HN81" s="14"/>
      <c r="HO81" s="14"/>
      <c r="HP81" s="14"/>
      <c r="HQ81" s="14"/>
      <c r="HR81" s="14"/>
      <c r="HS81" s="14"/>
      <c r="HT81" s="14"/>
      <c r="HU81" s="14"/>
      <c r="HV81" s="14"/>
      <c r="HW81" s="14"/>
      <c r="HX81" s="14"/>
      <c r="HY81" s="14"/>
      <c r="HZ81" s="14"/>
      <c r="IA81" s="14"/>
      <c r="IB81" s="14"/>
      <c r="IC81" s="14"/>
      <c r="ID81" s="14"/>
      <c r="IE81" s="14"/>
      <c r="IF81" s="14"/>
      <c r="IG81" s="14"/>
      <c r="IH81" s="14"/>
      <c r="II81" s="14"/>
      <c r="IJ81" s="14"/>
      <c r="IK81" s="14"/>
      <c r="IL81" s="14"/>
      <c r="IM81" s="14"/>
      <c r="IN81" s="14"/>
      <c r="IO81" s="14"/>
      <c r="IP81" s="14"/>
      <c r="IQ81" s="14"/>
      <c r="IR81" s="14"/>
      <c r="IS81" s="14"/>
    </row>
    <row r="82" spans="1:253" ht="17" x14ac:dyDescent="0.2">
      <c r="B82" s="212">
        <v>40</v>
      </c>
      <c r="C82" s="163" t="s">
        <v>109</v>
      </c>
      <c r="D82" s="163">
        <v>2.06</v>
      </c>
      <c r="E82" s="139">
        <v>0.5</v>
      </c>
      <c r="F82" s="139">
        <v>2.29</v>
      </c>
      <c r="G82" s="139">
        <v>2.2799999999999998</v>
      </c>
      <c r="H82" s="140">
        <v>0</v>
      </c>
      <c r="I82" s="144"/>
      <c r="J82" s="144"/>
      <c r="K82" s="144"/>
      <c r="L82" s="144"/>
      <c r="M82" s="144"/>
      <c r="N82" s="144"/>
      <c r="O82" s="144"/>
      <c r="P82" s="144"/>
      <c r="Q82" s="144"/>
    </row>
    <row r="83" spans="1:253" ht="18" thickBot="1" x14ac:dyDescent="0.25">
      <c r="B83" s="213"/>
      <c r="C83" s="164" t="s">
        <v>283</v>
      </c>
      <c r="D83" s="165">
        <v>0.89</v>
      </c>
      <c r="E83" s="148">
        <v>1.32</v>
      </c>
      <c r="F83" s="148">
        <v>1.17</v>
      </c>
      <c r="G83" s="148"/>
      <c r="H83" s="149">
        <v>4.47</v>
      </c>
      <c r="I83" s="144"/>
      <c r="J83" s="144"/>
      <c r="K83" s="144"/>
      <c r="L83" s="144"/>
      <c r="M83" s="144"/>
      <c r="N83" s="144"/>
      <c r="O83" s="144"/>
      <c r="P83" s="144"/>
      <c r="Q83" s="144"/>
    </row>
    <row r="84" spans="1:253" ht="18" thickBot="1" x14ac:dyDescent="0.25">
      <c r="B84" s="213"/>
      <c r="C84" s="166" t="s">
        <v>281</v>
      </c>
      <c r="D84" s="166">
        <v>2.95</v>
      </c>
      <c r="E84" s="150">
        <v>1.82</v>
      </c>
      <c r="F84" s="150">
        <v>3.46</v>
      </c>
      <c r="G84" s="150">
        <v>2.2799999999999998</v>
      </c>
      <c r="H84" s="151">
        <v>4.47</v>
      </c>
      <c r="I84" s="176"/>
      <c r="J84" s="176"/>
      <c r="K84" s="176"/>
      <c r="L84" s="176"/>
      <c r="M84" s="176"/>
      <c r="N84" s="176"/>
      <c r="O84" s="176"/>
      <c r="P84" s="176"/>
      <c r="Q84" s="176"/>
    </row>
    <row r="85" spans="1:253" ht="18" thickBot="1" x14ac:dyDescent="0.25">
      <c r="B85" s="214"/>
      <c r="C85" s="137" t="s">
        <v>282</v>
      </c>
      <c r="D85" s="166"/>
      <c r="E85" s="152">
        <v>-0.38305084745762713</v>
      </c>
      <c r="F85" s="152">
        <v>0.90109890109890101</v>
      </c>
      <c r="G85" s="152">
        <v>-0.34104046242774572</v>
      </c>
      <c r="H85" s="174">
        <v>0.96052631578947378</v>
      </c>
      <c r="I85" s="144"/>
      <c r="J85" s="144"/>
      <c r="K85" s="144"/>
      <c r="L85" s="144"/>
      <c r="M85" s="144"/>
      <c r="N85" s="144"/>
      <c r="O85" s="144"/>
      <c r="P85" s="144"/>
      <c r="Q85" s="144"/>
    </row>
    <row r="86" spans="1:253" s="156" customFormat="1" ht="10" customHeight="1" thickBot="1" x14ac:dyDescent="0.25">
      <c r="A86" s="14"/>
      <c r="B86" s="179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/>
      <c r="EJ86" s="14"/>
      <c r="EK86" s="14"/>
      <c r="EL86" s="14"/>
      <c r="EM86" s="14"/>
      <c r="EN86" s="14"/>
      <c r="EO86" s="14"/>
      <c r="EP86" s="14"/>
      <c r="EQ86" s="14"/>
      <c r="ER86" s="14"/>
      <c r="ES86" s="14"/>
      <c r="ET86" s="14"/>
      <c r="EU86" s="14"/>
      <c r="EV86" s="14"/>
      <c r="EW86" s="14"/>
      <c r="EX86" s="14"/>
      <c r="EY86" s="14"/>
      <c r="EZ86" s="14"/>
      <c r="FA86" s="14"/>
      <c r="FB86" s="14"/>
      <c r="FC86" s="14"/>
      <c r="FD86" s="14"/>
      <c r="FE86" s="14"/>
      <c r="FF86" s="14"/>
      <c r="FG86" s="14"/>
      <c r="FH86" s="14"/>
      <c r="FI86" s="14"/>
      <c r="FJ86" s="14"/>
      <c r="FK86" s="14"/>
      <c r="FL86" s="14"/>
      <c r="FM86" s="14"/>
      <c r="FN86" s="14"/>
      <c r="FO86" s="14"/>
      <c r="FP86" s="14"/>
      <c r="FQ86" s="14"/>
      <c r="FR86" s="14"/>
      <c r="FS86" s="14"/>
      <c r="FT86" s="14"/>
      <c r="FU86" s="14"/>
      <c r="FV86" s="14"/>
      <c r="FW86" s="14"/>
      <c r="FX86" s="14"/>
      <c r="FY86" s="14"/>
      <c r="FZ86" s="14"/>
      <c r="GA86" s="14"/>
      <c r="GB86" s="14"/>
      <c r="GC86" s="14"/>
      <c r="GD86" s="14"/>
      <c r="GE86" s="14"/>
      <c r="GF86" s="14"/>
      <c r="GG86" s="14"/>
      <c r="GH86" s="14"/>
      <c r="GI86" s="14"/>
      <c r="GJ86" s="14"/>
      <c r="GK86" s="14"/>
      <c r="GL86" s="14"/>
      <c r="GM86" s="14"/>
      <c r="GN86" s="14"/>
      <c r="GO86" s="14"/>
      <c r="GP86" s="14"/>
      <c r="GQ86" s="14"/>
      <c r="GR86" s="14"/>
      <c r="GS86" s="14"/>
      <c r="GT86" s="14"/>
      <c r="GU86" s="14"/>
      <c r="GV86" s="14"/>
      <c r="GW86" s="14"/>
      <c r="GX86" s="14"/>
      <c r="GY86" s="14"/>
      <c r="GZ86" s="14"/>
      <c r="HA86" s="14"/>
      <c r="HB86" s="14"/>
      <c r="HC86" s="14"/>
      <c r="HD86" s="14"/>
      <c r="HE86" s="14"/>
      <c r="HF86" s="14"/>
      <c r="HG86" s="14"/>
      <c r="HH86" s="14"/>
      <c r="HI86" s="14"/>
      <c r="HJ86" s="14"/>
      <c r="HK86" s="14"/>
      <c r="HL86" s="14"/>
      <c r="HM86" s="14"/>
      <c r="HN86" s="14"/>
      <c r="HO86" s="14"/>
      <c r="HP86" s="14"/>
      <c r="HQ86" s="14"/>
      <c r="HR86" s="14"/>
      <c r="HS86" s="14"/>
      <c r="HT86" s="14"/>
      <c r="HU86" s="14"/>
      <c r="HV86" s="14"/>
      <c r="HW86" s="14"/>
      <c r="HX86" s="14"/>
      <c r="HY86" s="14"/>
      <c r="HZ86" s="14"/>
      <c r="IA86" s="14"/>
      <c r="IB86" s="14"/>
      <c r="IC86" s="14"/>
      <c r="ID86" s="14"/>
      <c r="IE86" s="14"/>
      <c r="IF86" s="14"/>
      <c r="IG86" s="14"/>
      <c r="IH86" s="14"/>
      <c r="II86" s="14"/>
      <c r="IJ86" s="14"/>
      <c r="IK86" s="14"/>
      <c r="IL86" s="14"/>
      <c r="IM86" s="14"/>
      <c r="IN86" s="14"/>
      <c r="IO86" s="14"/>
      <c r="IP86" s="14"/>
      <c r="IQ86" s="14"/>
      <c r="IR86" s="14"/>
      <c r="IS86" s="14"/>
    </row>
    <row r="87" spans="1:253" ht="17" x14ac:dyDescent="0.2">
      <c r="B87" s="215">
        <v>42</v>
      </c>
      <c r="C87" s="163" t="s">
        <v>90</v>
      </c>
      <c r="D87" s="163">
        <v>0.64</v>
      </c>
      <c r="E87" s="139">
        <v>0.06</v>
      </c>
      <c r="F87" s="139">
        <v>0.12</v>
      </c>
      <c r="G87" s="139">
        <v>0.19</v>
      </c>
      <c r="H87" s="139">
        <v>0.04</v>
      </c>
      <c r="I87" s="139">
        <v>0.59</v>
      </c>
      <c r="J87" s="139">
        <v>0.83</v>
      </c>
      <c r="K87" s="139"/>
      <c r="L87" s="140">
        <v>1.05</v>
      </c>
      <c r="M87" s="176"/>
      <c r="N87" s="176"/>
      <c r="O87" s="176"/>
      <c r="P87" s="176"/>
      <c r="Q87" s="176"/>
    </row>
    <row r="88" spans="1:253" ht="18" thickBot="1" x14ac:dyDescent="0.25">
      <c r="B88" s="216"/>
      <c r="C88" s="164" t="s">
        <v>294</v>
      </c>
      <c r="D88" s="165">
        <v>0.68</v>
      </c>
      <c r="E88" s="148"/>
      <c r="F88" s="148"/>
      <c r="G88" s="148"/>
      <c r="H88" s="148"/>
      <c r="I88" s="148"/>
      <c r="J88" s="148"/>
      <c r="K88" s="148"/>
      <c r="L88" s="149"/>
      <c r="M88" s="176"/>
      <c r="N88" s="176"/>
      <c r="O88" s="176"/>
      <c r="P88" s="176"/>
      <c r="Q88" s="176"/>
    </row>
    <row r="89" spans="1:253" ht="18" thickBot="1" x14ac:dyDescent="0.25">
      <c r="B89" s="216"/>
      <c r="C89" s="166" t="s">
        <v>281</v>
      </c>
      <c r="D89" s="166">
        <v>1.32</v>
      </c>
      <c r="E89" s="150">
        <v>0.06</v>
      </c>
      <c r="F89" s="150">
        <v>0.12</v>
      </c>
      <c r="G89" s="150">
        <v>0.19</v>
      </c>
      <c r="H89" s="150">
        <v>0.04</v>
      </c>
      <c r="I89" s="150">
        <v>0.59</v>
      </c>
      <c r="J89" s="150">
        <v>0.83</v>
      </c>
      <c r="K89" s="150">
        <v>0</v>
      </c>
      <c r="L89" s="151">
        <v>1.05</v>
      </c>
      <c r="M89" s="176"/>
      <c r="N89" s="176"/>
      <c r="O89" s="176"/>
      <c r="P89" s="176"/>
      <c r="Q89" s="176"/>
    </row>
    <row r="90" spans="1:253" ht="18" thickBot="1" x14ac:dyDescent="0.25">
      <c r="B90" s="217"/>
      <c r="C90" s="137" t="s">
        <v>282</v>
      </c>
      <c r="D90" s="166"/>
      <c r="E90" s="152">
        <v>-0.95454545454545447</v>
      </c>
      <c r="F90" s="153">
        <v>1</v>
      </c>
      <c r="G90" s="152">
        <v>0.58333333333333337</v>
      </c>
      <c r="H90" s="152">
        <v>-0.78947368421052633</v>
      </c>
      <c r="I90" s="152">
        <v>13.749999999999998</v>
      </c>
      <c r="J90" s="152">
        <v>0.40677966101694918</v>
      </c>
      <c r="K90" s="152">
        <v>-1</v>
      </c>
      <c r="L90" s="154" t="e">
        <v>#DIV/0!</v>
      </c>
      <c r="M90" s="144"/>
      <c r="N90" s="144"/>
      <c r="O90" s="144"/>
      <c r="P90" s="144"/>
      <c r="Q90" s="144"/>
    </row>
    <row r="91" spans="1:253" s="156" customFormat="1" ht="10" customHeight="1" thickBot="1" x14ac:dyDescent="0.25">
      <c r="A91" s="14"/>
      <c r="B91" s="161"/>
      <c r="C91" s="157"/>
      <c r="D91" s="157"/>
      <c r="E91" s="157"/>
      <c r="F91" s="157"/>
      <c r="G91" s="157"/>
      <c r="H91" s="157"/>
      <c r="J91" s="157"/>
      <c r="K91" s="157"/>
      <c r="L91" s="157"/>
      <c r="M91" s="157"/>
      <c r="N91" s="157"/>
      <c r="O91" s="157"/>
      <c r="Q91" s="157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  <c r="ET91" s="14"/>
      <c r="EU91" s="14"/>
      <c r="EV91" s="14"/>
      <c r="EW91" s="14"/>
      <c r="EX91" s="14"/>
      <c r="EY91" s="14"/>
      <c r="EZ91" s="14"/>
      <c r="FA91" s="14"/>
      <c r="FB91" s="14"/>
      <c r="FC91" s="14"/>
      <c r="FD91" s="14"/>
      <c r="FE91" s="14"/>
      <c r="FF91" s="14"/>
      <c r="FG91" s="14"/>
      <c r="FH91" s="14"/>
      <c r="FI91" s="14"/>
      <c r="FJ91" s="14"/>
      <c r="FK91" s="14"/>
      <c r="FL91" s="14"/>
      <c r="FM91" s="14"/>
      <c r="FN91" s="14"/>
      <c r="FO91" s="14"/>
      <c r="FP91" s="14"/>
      <c r="FQ91" s="14"/>
      <c r="FR91" s="14"/>
      <c r="FS91" s="14"/>
      <c r="FT91" s="14"/>
      <c r="FU91" s="14"/>
      <c r="FV91" s="14"/>
      <c r="FW91" s="14"/>
      <c r="FX91" s="14"/>
      <c r="FY91" s="14"/>
      <c r="FZ91" s="14"/>
      <c r="GA91" s="14"/>
      <c r="GB91" s="14"/>
      <c r="GC91" s="14"/>
      <c r="GD91" s="14"/>
      <c r="GE91" s="14"/>
      <c r="GF91" s="14"/>
      <c r="GG91" s="14"/>
      <c r="GH91" s="14"/>
      <c r="GI91" s="14"/>
      <c r="GJ91" s="14"/>
      <c r="GK91" s="14"/>
      <c r="GL91" s="14"/>
      <c r="GM91" s="14"/>
      <c r="GN91" s="14"/>
      <c r="GO91" s="14"/>
      <c r="GP91" s="14"/>
      <c r="GQ91" s="14"/>
      <c r="GR91" s="14"/>
      <c r="GS91" s="14"/>
      <c r="GT91" s="14"/>
      <c r="GU91" s="14"/>
      <c r="GV91" s="14"/>
      <c r="GW91" s="14"/>
      <c r="GX91" s="14"/>
      <c r="GY91" s="14"/>
      <c r="GZ91" s="14"/>
      <c r="HA91" s="14"/>
      <c r="HB91" s="14"/>
      <c r="HC91" s="14"/>
      <c r="HD91" s="14"/>
      <c r="HE91" s="14"/>
      <c r="HF91" s="14"/>
      <c r="HG91" s="14"/>
      <c r="HH91" s="14"/>
      <c r="HI91" s="14"/>
      <c r="HJ91" s="14"/>
      <c r="HK91" s="14"/>
      <c r="HL91" s="14"/>
      <c r="HM91" s="14"/>
      <c r="HN91" s="14"/>
      <c r="HO91" s="14"/>
      <c r="HP91" s="14"/>
      <c r="HQ91" s="14"/>
      <c r="HR91" s="14"/>
      <c r="HS91" s="14"/>
      <c r="HT91" s="14"/>
      <c r="HU91" s="14"/>
      <c r="HV91" s="14"/>
      <c r="HW91" s="14"/>
      <c r="HX91" s="14"/>
      <c r="HY91" s="14"/>
      <c r="HZ91" s="14"/>
      <c r="IA91" s="14"/>
      <c r="IB91" s="14"/>
      <c r="IC91" s="14"/>
      <c r="ID91" s="14"/>
      <c r="IE91" s="14"/>
      <c r="IF91" s="14"/>
      <c r="IG91" s="14"/>
      <c r="IH91" s="14"/>
      <c r="II91" s="14"/>
      <c r="IJ91" s="14"/>
      <c r="IK91" s="14"/>
      <c r="IL91" s="14"/>
      <c r="IM91" s="14"/>
      <c r="IN91" s="14"/>
      <c r="IO91" s="14"/>
      <c r="IP91" s="14"/>
      <c r="IQ91" s="14"/>
      <c r="IR91" s="14"/>
      <c r="IS91" s="14"/>
    </row>
    <row r="92" spans="1:253" ht="17" x14ac:dyDescent="0.2">
      <c r="B92" s="212">
        <v>44</v>
      </c>
      <c r="C92" s="163" t="s">
        <v>98</v>
      </c>
      <c r="D92" s="163">
        <v>0</v>
      </c>
      <c r="E92" s="139">
        <v>0</v>
      </c>
      <c r="F92" s="139">
        <v>0</v>
      </c>
      <c r="G92" s="139">
        <v>0</v>
      </c>
      <c r="H92" s="139">
        <v>0.5</v>
      </c>
      <c r="I92" s="180"/>
      <c r="J92" s="140">
        <v>0.86</v>
      </c>
      <c r="L92" s="176"/>
      <c r="M92" s="176"/>
      <c r="N92" s="176"/>
      <c r="O92" s="176"/>
    </row>
    <row r="93" spans="1:253" ht="18" thickBot="1" x14ac:dyDescent="0.25">
      <c r="B93" s="213"/>
      <c r="C93" s="164" t="s">
        <v>283</v>
      </c>
      <c r="D93" s="165">
        <v>0.99</v>
      </c>
      <c r="E93" s="148"/>
      <c r="F93" s="148">
        <v>0.99</v>
      </c>
      <c r="G93" s="148"/>
      <c r="H93" s="148">
        <v>1.1200000000000001</v>
      </c>
      <c r="I93" s="181"/>
      <c r="J93" s="149">
        <v>1.85</v>
      </c>
      <c r="K93" s="221"/>
      <c r="L93" s="221"/>
      <c r="M93" s="176"/>
      <c r="N93" s="176"/>
      <c r="O93" s="176"/>
    </row>
    <row r="94" spans="1:253" ht="18" thickBot="1" x14ac:dyDescent="0.25">
      <c r="B94" s="213"/>
      <c r="C94" s="166" t="s">
        <v>281</v>
      </c>
      <c r="D94" s="166">
        <v>0.99</v>
      </c>
      <c r="E94" s="182">
        <v>0</v>
      </c>
      <c r="F94" s="182">
        <v>0.99</v>
      </c>
      <c r="G94" s="182">
        <v>0</v>
      </c>
      <c r="H94" s="150">
        <v>1.62</v>
      </c>
      <c r="I94" s="150">
        <v>0</v>
      </c>
      <c r="J94" s="151">
        <v>2.71</v>
      </c>
      <c r="K94" s="183"/>
      <c r="L94" s="176"/>
      <c r="M94" s="176"/>
      <c r="N94" s="176"/>
      <c r="O94" s="176"/>
      <c r="Q94" s="176"/>
    </row>
    <row r="95" spans="1:253" ht="18" thickBot="1" x14ac:dyDescent="0.25">
      <c r="B95" s="214"/>
      <c r="C95" s="137" t="s">
        <v>282</v>
      </c>
      <c r="D95" s="184"/>
      <c r="E95" s="152"/>
      <c r="F95" s="152">
        <v>0</v>
      </c>
      <c r="G95" s="152"/>
      <c r="H95" s="153">
        <v>0.63636363636363646</v>
      </c>
      <c r="I95" s="152"/>
      <c r="J95" s="154">
        <v>0.67283950617283939</v>
      </c>
      <c r="K95" s="185"/>
      <c r="L95" s="144"/>
      <c r="M95" s="144"/>
      <c r="N95" s="144"/>
      <c r="O95" s="144"/>
      <c r="P95" s="144"/>
      <c r="Q95" s="144"/>
    </row>
    <row r="96" spans="1:253" ht="10" customHeight="1" thickBot="1" x14ac:dyDescent="0.25">
      <c r="B96" s="142"/>
      <c r="C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</row>
    <row r="97" spans="1:253" ht="18" thickBot="1" x14ac:dyDescent="0.25">
      <c r="B97" s="212">
        <v>45</v>
      </c>
      <c r="C97" s="163" t="s">
        <v>295</v>
      </c>
      <c r="D97" s="186">
        <v>11</v>
      </c>
      <c r="E97" s="187">
        <v>5.08</v>
      </c>
      <c r="F97" s="187">
        <v>3.97</v>
      </c>
      <c r="G97" s="187">
        <v>7.16</v>
      </c>
      <c r="H97" s="188">
        <v>7.3</v>
      </c>
      <c r="I97" s="176"/>
      <c r="J97" s="176"/>
      <c r="K97" s="176"/>
      <c r="L97" s="176"/>
      <c r="M97" s="176"/>
      <c r="N97" s="176"/>
      <c r="O97" s="176"/>
      <c r="P97" s="176"/>
      <c r="Q97" s="176"/>
    </row>
    <row r="98" spans="1:253" ht="18" thickBot="1" x14ac:dyDescent="0.25">
      <c r="B98" s="214"/>
      <c r="C98" s="137" t="s">
        <v>282</v>
      </c>
      <c r="D98" s="166"/>
      <c r="E98" s="152">
        <v>-0.53818181818181821</v>
      </c>
      <c r="F98" s="152">
        <v>-0.21850393700787399</v>
      </c>
      <c r="G98" s="153">
        <v>0.80352644836272036</v>
      </c>
      <c r="H98" s="154">
        <v>1.9553072625698279E-2</v>
      </c>
      <c r="I98" s="176"/>
      <c r="J98" s="176"/>
      <c r="K98" s="176"/>
      <c r="L98" s="176"/>
      <c r="M98" s="176"/>
      <c r="N98" s="176"/>
      <c r="O98" s="176"/>
      <c r="P98" s="176"/>
      <c r="Q98" s="176"/>
    </row>
    <row r="99" spans="1:253" s="156" customFormat="1" ht="10" customHeight="1" thickBot="1" x14ac:dyDescent="0.25">
      <c r="A99" s="14"/>
      <c r="B99" s="161"/>
      <c r="C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14"/>
      <c r="EL99" s="14"/>
      <c r="EM99" s="14"/>
      <c r="EN99" s="14"/>
      <c r="EO99" s="14"/>
      <c r="EP99" s="14"/>
      <c r="EQ99" s="14"/>
      <c r="ER99" s="14"/>
      <c r="ES99" s="14"/>
      <c r="ET99" s="14"/>
      <c r="EU99" s="14"/>
      <c r="EV99" s="14"/>
      <c r="EW99" s="14"/>
      <c r="EX99" s="14"/>
      <c r="EY99" s="14"/>
      <c r="EZ99" s="14"/>
      <c r="FA99" s="14"/>
      <c r="FB99" s="14"/>
      <c r="FC99" s="14"/>
      <c r="FD99" s="14"/>
      <c r="FE99" s="14"/>
      <c r="FF99" s="14"/>
      <c r="FG99" s="14"/>
      <c r="FH99" s="14"/>
      <c r="FI99" s="14"/>
      <c r="FJ99" s="14"/>
      <c r="FK99" s="14"/>
      <c r="FL99" s="14"/>
      <c r="FM99" s="14"/>
      <c r="FN99" s="14"/>
      <c r="FO99" s="14"/>
      <c r="FP99" s="14"/>
      <c r="FQ99" s="14"/>
      <c r="FR99" s="14"/>
      <c r="FS99" s="14"/>
      <c r="FT99" s="14"/>
      <c r="FU99" s="14"/>
      <c r="FV99" s="14"/>
      <c r="FW99" s="14"/>
      <c r="FX99" s="14"/>
      <c r="FY99" s="14"/>
      <c r="FZ99" s="14"/>
      <c r="GA99" s="14"/>
      <c r="GB99" s="14"/>
      <c r="GC99" s="14"/>
      <c r="GD99" s="14"/>
      <c r="GE99" s="14"/>
      <c r="GF99" s="14"/>
      <c r="GG99" s="14"/>
      <c r="GH99" s="14"/>
      <c r="GI99" s="14"/>
      <c r="GJ99" s="14"/>
      <c r="GK99" s="14"/>
      <c r="GL99" s="14"/>
      <c r="GM99" s="14"/>
      <c r="GN99" s="14"/>
      <c r="GO99" s="14"/>
      <c r="GP99" s="14"/>
      <c r="GQ99" s="14"/>
      <c r="GR99" s="14"/>
      <c r="GS99" s="14"/>
      <c r="GT99" s="14"/>
      <c r="GU99" s="14"/>
      <c r="GV99" s="14"/>
      <c r="GW99" s="14"/>
      <c r="GX99" s="14"/>
      <c r="GY99" s="14"/>
      <c r="GZ99" s="14"/>
      <c r="HA99" s="14"/>
      <c r="HB99" s="14"/>
      <c r="HC99" s="14"/>
      <c r="HD99" s="14"/>
      <c r="HE99" s="14"/>
      <c r="HF99" s="14"/>
      <c r="HG99" s="14"/>
      <c r="HH99" s="14"/>
      <c r="HI99" s="14"/>
      <c r="HJ99" s="14"/>
      <c r="HK99" s="14"/>
      <c r="HL99" s="14"/>
      <c r="HM99" s="14"/>
      <c r="HN99" s="14"/>
      <c r="HO99" s="14"/>
      <c r="HP99" s="14"/>
      <c r="HQ99" s="14"/>
      <c r="HR99" s="14"/>
      <c r="HS99" s="14"/>
      <c r="HT99" s="14"/>
      <c r="HU99" s="14"/>
      <c r="HV99" s="14"/>
      <c r="HW99" s="14"/>
      <c r="HX99" s="14"/>
      <c r="HY99" s="14"/>
      <c r="HZ99" s="14"/>
      <c r="IA99" s="14"/>
      <c r="IB99" s="14"/>
      <c r="IC99" s="14"/>
      <c r="ID99" s="14"/>
      <c r="IE99" s="14"/>
      <c r="IF99" s="14"/>
      <c r="IG99" s="14"/>
      <c r="IH99" s="14"/>
      <c r="II99" s="14"/>
      <c r="IJ99" s="14"/>
      <c r="IK99" s="14"/>
      <c r="IL99" s="14"/>
      <c r="IM99" s="14"/>
      <c r="IN99" s="14"/>
      <c r="IO99" s="14"/>
      <c r="IP99" s="14"/>
      <c r="IQ99" s="14"/>
      <c r="IR99" s="14"/>
      <c r="IS99" s="14"/>
    </row>
    <row r="100" spans="1:253" ht="17" x14ac:dyDescent="0.2">
      <c r="B100" s="212">
        <v>48</v>
      </c>
      <c r="C100" s="163" t="s">
        <v>88</v>
      </c>
      <c r="D100" s="163">
        <v>0.28000000000000003</v>
      </c>
      <c r="E100" s="139">
        <v>0</v>
      </c>
      <c r="F100" s="139">
        <v>0</v>
      </c>
      <c r="G100" s="139">
        <v>0</v>
      </c>
      <c r="H100" s="139">
        <v>0</v>
      </c>
      <c r="I100" s="140">
        <v>1.02</v>
      </c>
      <c r="J100" s="176"/>
      <c r="K100" s="176"/>
      <c r="L100" s="176"/>
      <c r="M100" s="176"/>
      <c r="N100" s="176"/>
      <c r="O100" s="176"/>
      <c r="P100" s="176"/>
      <c r="Q100" s="176"/>
    </row>
    <row r="101" spans="1:253" ht="18" thickBot="1" x14ac:dyDescent="0.25">
      <c r="B101" s="213"/>
      <c r="C101" s="164" t="s">
        <v>296</v>
      </c>
      <c r="D101" s="165">
        <v>0.11</v>
      </c>
      <c r="E101" s="148">
        <v>0</v>
      </c>
      <c r="F101" s="148">
        <v>0</v>
      </c>
      <c r="G101" s="148">
        <v>0</v>
      </c>
      <c r="H101" s="148">
        <v>0</v>
      </c>
      <c r="I101" s="149">
        <v>0</v>
      </c>
      <c r="J101" s="176"/>
      <c r="K101" s="176"/>
      <c r="L101" s="176"/>
      <c r="M101" s="176"/>
      <c r="N101" s="176"/>
      <c r="O101" s="176"/>
      <c r="P101" s="176"/>
      <c r="Q101" s="176"/>
    </row>
    <row r="102" spans="1:253" ht="18" thickBot="1" x14ac:dyDescent="0.25">
      <c r="B102" s="213"/>
      <c r="C102" s="166" t="s">
        <v>281</v>
      </c>
      <c r="D102" s="166">
        <v>0.39</v>
      </c>
      <c r="E102" s="150">
        <v>0</v>
      </c>
      <c r="F102" s="150">
        <v>0</v>
      </c>
      <c r="G102" s="150">
        <v>0</v>
      </c>
      <c r="H102" s="150">
        <v>0</v>
      </c>
      <c r="I102" s="151">
        <v>1.02</v>
      </c>
      <c r="J102" s="176"/>
      <c r="K102" s="176"/>
      <c r="L102" s="176"/>
      <c r="M102" s="176"/>
      <c r="N102" s="176"/>
      <c r="O102" s="176"/>
      <c r="P102" s="176"/>
      <c r="Q102" s="176"/>
    </row>
    <row r="103" spans="1:253" ht="18" thickBot="1" x14ac:dyDescent="0.25">
      <c r="B103" s="214"/>
      <c r="C103" s="137" t="s">
        <v>282</v>
      </c>
      <c r="D103" s="166"/>
      <c r="E103" s="152">
        <v>-1</v>
      </c>
      <c r="F103" s="152"/>
      <c r="G103" s="152"/>
      <c r="H103" s="152"/>
      <c r="I103" s="174"/>
      <c r="J103" s="144"/>
      <c r="K103" s="144"/>
      <c r="L103" s="144"/>
      <c r="M103" s="144"/>
      <c r="N103" s="144"/>
      <c r="O103" s="144"/>
      <c r="P103" s="144"/>
      <c r="Q103" s="144"/>
    </row>
    <row r="104" spans="1:253" s="156" customFormat="1" ht="10" customHeight="1" thickBot="1" x14ac:dyDescent="0.25">
      <c r="A104" s="14"/>
      <c r="B104" s="161"/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4"/>
      <c r="EJ104" s="14"/>
      <c r="EK104" s="14"/>
      <c r="EL104" s="14"/>
      <c r="EM104" s="14"/>
      <c r="EN104" s="14"/>
      <c r="EO104" s="14"/>
      <c r="EP104" s="14"/>
      <c r="EQ104" s="14"/>
      <c r="ER104" s="14"/>
      <c r="ES104" s="14"/>
      <c r="ET104" s="14"/>
      <c r="EU104" s="14"/>
      <c r="EV104" s="14"/>
      <c r="EW104" s="14"/>
      <c r="EX104" s="14"/>
      <c r="EY104" s="14"/>
      <c r="EZ104" s="14"/>
      <c r="FA104" s="14"/>
      <c r="FB104" s="14"/>
      <c r="FC104" s="14"/>
      <c r="FD104" s="14"/>
      <c r="FE104" s="14"/>
      <c r="FF104" s="14"/>
      <c r="FG104" s="14"/>
      <c r="FH104" s="14"/>
      <c r="FI104" s="14"/>
      <c r="FJ104" s="14"/>
      <c r="FK104" s="14"/>
      <c r="FL104" s="14"/>
      <c r="FM104" s="14"/>
      <c r="FN104" s="14"/>
      <c r="FO104" s="14"/>
      <c r="FP104" s="14"/>
      <c r="FQ104" s="14"/>
      <c r="FR104" s="14"/>
      <c r="FS104" s="14"/>
      <c r="FT104" s="14"/>
      <c r="FU104" s="14"/>
      <c r="FV104" s="14"/>
      <c r="FW104" s="14"/>
      <c r="FX104" s="14"/>
      <c r="FY104" s="14"/>
      <c r="FZ104" s="14"/>
      <c r="GA104" s="14"/>
      <c r="GB104" s="14"/>
      <c r="GC104" s="14"/>
      <c r="GD104" s="14"/>
      <c r="GE104" s="14"/>
      <c r="GF104" s="14"/>
      <c r="GG104" s="14"/>
      <c r="GH104" s="14"/>
      <c r="GI104" s="14"/>
      <c r="GJ104" s="14"/>
      <c r="GK104" s="14"/>
      <c r="GL104" s="14"/>
      <c r="GM104" s="14"/>
      <c r="GN104" s="14"/>
      <c r="GO104" s="14"/>
      <c r="GP104" s="14"/>
      <c r="GQ104" s="14"/>
      <c r="GR104" s="14"/>
      <c r="GS104" s="14"/>
      <c r="GT104" s="14"/>
      <c r="GU104" s="14"/>
      <c r="GV104" s="14"/>
      <c r="GW104" s="14"/>
      <c r="GX104" s="14"/>
      <c r="GY104" s="14"/>
      <c r="GZ104" s="14"/>
      <c r="HA104" s="14"/>
      <c r="HB104" s="14"/>
      <c r="HC104" s="14"/>
      <c r="HD104" s="14"/>
      <c r="HE104" s="14"/>
      <c r="HF104" s="14"/>
      <c r="HG104" s="14"/>
      <c r="HH104" s="14"/>
      <c r="HI104" s="14"/>
      <c r="HJ104" s="14"/>
      <c r="HK104" s="14"/>
      <c r="HL104" s="14"/>
      <c r="HM104" s="14"/>
      <c r="HN104" s="14"/>
      <c r="HO104" s="14"/>
      <c r="HP104" s="14"/>
      <c r="HQ104" s="14"/>
      <c r="HR104" s="14"/>
      <c r="HS104" s="14"/>
      <c r="HT104" s="14"/>
      <c r="HU104" s="14"/>
      <c r="HV104" s="14"/>
      <c r="HW104" s="14"/>
      <c r="HX104" s="14"/>
      <c r="HY104" s="14"/>
      <c r="HZ104" s="14"/>
      <c r="IA104" s="14"/>
      <c r="IB104" s="14"/>
      <c r="IC104" s="14"/>
      <c r="ID104" s="14"/>
      <c r="IE104" s="14"/>
      <c r="IF104" s="14"/>
      <c r="IG104" s="14"/>
      <c r="IH104" s="14"/>
      <c r="II104" s="14"/>
      <c r="IJ104" s="14"/>
      <c r="IK104" s="14"/>
      <c r="IL104" s="14"/>
      <c r="IM104" s="14"/>
      <c r="IN104" s="14"/>
      <c r="IO104" s="14"/>
      <c r="IP104" s="14"/>
      <c r="IQ104" s="14"/>
      <c r="IR104" s="14"/>
      <c r="IS104" s="14"/>
    </row>
    <row r="105" spans="1:253" ht="17" x14ac:dyDescent="0.2">
      <c r="B105" s="212">
        <v>50</v>
      </c>
      <c r="C105" s="163" t="s">
        <v>81</v>
      </c>
      <c r="D105" s="163">
        <v>0.47</v>
      </c>
      <c r="E105" s="139">
        <v>0.14000000000000001</v>
      </c>
      <c r="F105" s="139">
        <v>0.09</v>
      </c>
      <c r="G105" s="139">
        <v>0.21</v>
      </c>
      <c r="H105" s="140">
        <v>0.34</v>
      </c>
      <c r="I105" s="176"/>
      <c r="J105" s="176"/>
      <c r="K105" s="176"/>
      <c r="L105" s="176"/>
      <c r="M105" s="176"/>
      <c r="N105" s="176"/>
      <c r="O105" s="176"/>
      <c r="P105" s="176"/>
      <c r="Q105" s="176"/>
    </row>
    <row r="106" spans="1:253" ht="18" thickBot="1" x14ac:dyDescent="0.25">
      <c r="B106" s="213"/>
      <c r="C106" s="164" t="s">
        <v>90</v>
      </c>
      <c r="D106" s="165">
        <v>0.11</v>
      </c>
      <c r="E106" s="148">
        <v>0.14000000000000001</v>
      </c>
      <c r="F106" s="148">
        <v>0.06</v>
      </c>
      <c r="G106" s="148">
        <v>0.05</v>
      </c>
      <c r="H106" s="149">
        <v>0.08</v>
      </c>
      <c r="I106" s="176"/>
      <c r="J106" s="176"/>
      <c r="K106" s="176"/>
      <c r="L106" s="176"/>
      <c r="M106" s="176"/>
      <c r="N106" s="176"/>
      <c r="O106" s="176"/>
      <c r="P106" s="176"/>
      <c r="Q106" s="176"/>
    </row>
    <row r="107" spans="1:253" ht="18" thickBot="1" x14ac:dyDescent="0.25">
      <c r="B107" s="213"/>
      <c r="C107" s="166" t="s">
        <v>281</v>
      </c>
      <c r="D107" s="166">
        <v>0.57999999999999996</v>
      </c>
      <c r="E107" s="150">
        <v>0.28000000000000003</v>
      </c>
      <c r="F107" s="150">
        <v>0.15</v>
      </c>
      <c r="G107" s="150">
        <v>0.26</v>
      </c>
      <c r="H107" s="151">
        <v>0.42000000000000004</v>
      </c>
      <c r="I107" s="176"/>
      <c r="J107" s="176"/>
      <c r="K107" s="176"/>
      <c r="L107" s="176"/>
      <c r="M107" s="176"/>
      <c r="N107" s="176"/>
      <c r="O107" s="176"/>
      <c r="P107" s="176"/>
      <c r="Q107" s="176"/>
    </row>
    <row r="108" spans="1:253" ht="18" thickBot="1" x14ac:dyDescent="0.25">
      <c r="B108" s="214"/>
      <c r="C108" s="137" t="s">
        <v>282</v>
      </c>
      <c r="D108" s="166"/>
      <c r="E108" s="152">
        <v>-0.51724137931034475</v>
      </c>
      <c r="F108" s="152">
        <v>-0.46428571428571436</v>
      </c>
      <c r="G108" s="153">
        <v>0.7333333333333335</v>
      </c>
      <c r="H108" s="154">
        <v>0.61538461538461553</v>
      </c>
      <c r="I108" s="144"/>
      <c r="J108" s="144"/>
      <c r="K108" s="144"/>
      <c r="L108" s="144"/>
      <c r="M108" s="144"/>
      <c r="N108" s="144"/>
      <c r="O108" s="144"/>
      <c r="P108" s="144"/>
      <c r="Q108" s="144"/>
    </row>
    <row r="109" spans="1:253" s="156" customFormat="1" ht="10" customHeight="1" thickBot="1" x14ac:dyDescent="0.25">
      <c r="A109" s="14"/>
      <c r="B109" s="161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  <c r="EY109" s="14"/>
      <c r="EZ109" s="14"/>
      <c r="FA109" s="14"/>
      <c r="FB109" s="14"/>
      <c r="FC109" s="14"/>
      <c r="FD109" s="14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  <c r="FV109" s="14"/>
      <c r="FW109" s="14"/>
      <c r="FX109" s="14"/>
      <c r="FY109" s="14"/>
      <c r="FZ109" s="14"/>
      <c r="GA109" s="14"/>
      <c r="GB109" s="14"/>
      <c r="GC109" s="14"/>
      <c r="GD109" s="14"/>
      <c r="GE109" s="14"/>
      <c r="GF109" s="14"/>
      <c r="GG109" s="14"/>
      <c r="GH109" s="14"/>
      <c r="GI109" s="14"/>
      <c r="GJ109" s="14"/>
      <c r="GK109" s="14"/>
      <c r="GL109" s="14"/>
      <c r="GM109" s="14"/>
      <c r="GN109" s="14"/>
      <c r="GO109" s="14"/>
      <c r="GP109" s="14"/>
      <c r="GQ109" s="14"/>
      <c r="GR109" s="14"/>
      <c r="GS109" s="14"/>
      <c r="GT109" s="14"/>
      <c r="GU109" s="14"/>
      <c r="GV109" s="14"/>
      <c r="GW109" s="14"/>
      <c r="GX109" s="14"/>
      <c r="GY109" s="14"/>
      <c r="GZ109" s="14"/>
      <c r="HA109" s="14"/>
      <c r="HB109" s="14"/>
      <c r="HC109" s="14"/>
      <c r="HD109" s="14"/>
      <c r="HE109" s="14"/>
      <c r="HF109" s="14"/>
      <c r="HG109" s="14"/>
      <c r="HH109" s="14"/>
      <c r="HI109" s="14"/>
      <c r="HJ109" s="14"/>
      <c r="HK109" s="14"/>
      <c r="HL109" s="14"/>
      <c r="HM109" s="14"/>
      <c r="HN109" s="14"/>
      <c r="HO109" s="14"/>
      <c r="HP109" s="14"/>
      <c r="HQ109" s="14"/>
      <c r="HR109" s="14"/>
      <c r="HS109" s="14"/>
      <c r="HT109" s="14"/>
      <c r="HU109" s="14"/>
      <c r="HV109" s="14"/>
      <c r="HW109" s="14"/>
      <c r="HX109" s="14"/>
      <c r="HY109" s="14"/>
      <c r="HZ109" s="14"/>
      <c r="IA109" s="14"/>
      <c r="IB109" s="14"/>
      <c r="IC109" s="14"/>
      <c r="ID109" s="14"/>
      <c r="IE109" s="14"/>
      <c r="IF109" s="14"/>
      <c r="IG109" s="14"/>
      <c r="IH109" s="14"/>
      <c r="II109" s="14"/>
      <c r="IJ109" s="14"/>
      <c r="IK109" s="14"/>
      <c r="IL109" s="14"/>
      <c r="IM109" s="14"/>
      <c r="IN109" s="14"/>
      <c r="IO109" s="14"/>
      <c r="IP109" s="14"/>
      <c r="IQ109" s="14"/>
      <c r="IR109" s="14"/>
      <c r="IS109" s="14"/>
    </row>
    <row r="110" spans="1:253" ht="17" x14ac:dyDescent="0.2">
      <c r="B110" s="212">
        <v>51</v>
      </c>
      <c r="C110" s="163" t="s">
        <v>297</v>
      </c>
      <c r="D110" s="189">
        <v>0.86999999999999988</v>
      </c>
      <c r="E110" s="190">
        <v>0.82451950415102915</v>
      </c>
      <c r="F110" s="190">
        <v>0.35455023671751712</v>
      </c>
      <c r="G110" s="190">
        <v>0.21004284874114321</v>
      </c>
      <c r="H110" s="190">
        <v>0.74622625428511913</v>
      </c>
      <c r="I110" s="190">
        <v>0.83780139441849166</v>
      </c>
      <c r="J110" s="190">
        <v>0.76403758175670144</v>
      </c>
      <c r="K110" s="190">
        <v>2.9241653888575034</v>
      </c>
      <c r="L110" s="190">
        <v>0.92985779926395318</v>
      </c>
      <c r="M110" s="190">
        <v>1.395775176034332</v>
      </c>
      <c r="N110" s="190">
        <v>0.55990806383056868</v>
      </c>
      <c r="O110" s="190">
        <v>1.2233650192760017</v>
      </c>
      <c r="P110" s="190">
        <v>4.2218882360978274</v>
      </c>
      <c r="Q110" s="191" t="s">
        <v>298</v>
      </c>
    </row>
    <row r="111" spans="1:253" ht="18" thickBot="1" x14ac:dyDescent="0.25">
      <c r="B111" s="213"/>
      <c r="C111" s="164" t="s">
        <v>85</v>
      </c>
      <c r="D111" s="192">
        <v>0.45</v>
      </c>
      <c r="E111" s="172"/>
      <c r="F111" s="172"/>
      <c r="G111" s="172"/>
      <c r="H111" s="172">
        <v>0.91</v>
      </c>
      <c r="I111" s="172"/>
      <c r="J111" s="172"/>
      <c r="K111" s="172"/>
      <c r="L111" s="172">
        <v>0.53</v>
      </c>
      <c r="M111" s="172"/>
      <c r="N111" s="172"/>
      <c r="O111" s="172"/>
      <c r="P111" s="193"/>
      <c r="Q111" s="173">
        <v>0.57999999999999996</v>
      </c>
    </row>
    <row r="112" spans="1:253" ht="18" thickBot="1" x14ac:dyDescent="0.25">
      <c r="B112" s="213"/>
      <c r="C112" s="166" t="s">
        <v>281</v>
      </c>
      <c r="D112" s="166">
        <v>1.3199999999999998</v>
      </c>
      <c r="E112" s="182">
        <v>0.82451950415102915</v>
      </c>
      <c r="F112" s="182">
        <v>0.35455023671751712</v>
      </c>
      <c r="G112" s="182">
        <v>0.21004284874114321</v>
      </c>
      <c r="H112" s="182">
        <v>1.6562262542851192</v>
      </c>
      <c r="I112" s="182">
        <v>0.83780139441849166</v>
      </c>
      <c r="J112" s="182">
        <v>0.76403758175670144</v>
      </c>
      <c r="K112" s="182">
        <v>2.9241653888575034</v>
      </c>
      <c r="L112" s="182">
        <v>1.4598577992639532</v>
      </c>
      <c r="M112" s="182">
        <v>1.395775176034332</v>
      </c>
      <c r="N112" s="182">
        <v>0.55990806383056868</v>
      </c>
      <c r="O112" s="182">
        <v>1.2233650192760017</v>
      </c>
      <c r="P112" s="182">
        <v>4.2218882360978274</v>
      </c>
      <c r="Q112" s="151">
        <v>0.57999999999999996</v>
      </c>
    </row>
    <row r="113" spans="1:253" ht="18" thickBot="1" x14ac:dyDescent="0.25">
      <c r="B113" s="214"/>
      <c r="C113" s="137" t="s">
        <v>282</v>
      </c>
      <c r="D113" s="166"/>
      <c r="E113" s="152">
        <v>-0.37536401200679603</v>
      </c>
      <c r="F113" s="152">
        <v>-0.56999169221280988</v>
      </c>
      <c r="G113" s="152">
        <v>-0.40757944294226528</v>
      </c>
      <c r="H113" s="153">
        <v>6.885182781567833</v>
      </c>
      <c r="I113" s="152">
        <v>-0.49415039626931051</v>
      </c>
      <c r="J113" s="152">
        <v>-8.8044509299234144E-2</v>
      </c>
      <c r="K113" s="152">
        <v>2.8272533428711215</v>
      </c>
      <c r="L113" s="152">
        <v>-0.50076086502264083</v>
      </c>
      <c r="M113" s="152">
        <v>-4.3896483110842086E-2</v>
      </c>
      <c r="N113" s="152">
        <v>-0.59885512119410511</v>
      </c>
      <c r="O113" s="152">
        <v>1.1849390967982181</v>
      </c>
      <c r="P113" s="152">
        <v>2.4510454112840159</v>
      </c>
      <c r="Q113" s="154">
        <v>-0.86262071197411005</v>
      </c>
    </row>
    <row r="114" spans="1:253" s="156" customFormat="1" ht="10" customHeight="1" thickBot="1" x14ac:dyDescent="0.25">
      <c r="A114" s="14"/>
      <c r="B114" s="161"/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14"/>
      <c r="EF114" s="14"/>
      <c r="EG114" s="14"/>
      <c r="EH114" s="14"/>
      <c r="EI114" s="14"/>
      <c r="EJ114" s="14"/>
      <c r="EK114" s="14"/>
      <c r="EL114" s="14"/>
      <c r="EM114" s="14"/>
      <c r="EN114" s="14"/>
      <c r="EO114" s="14"/>
      <c r="EP114" s="14"/>
      <c r="EQ114" s="14"/>
      <c r="ER114" s="14"/>
      <c r="ES114" s="14"/>
      <c r="ET114" s="14"/>
      <c r="EU114" s="14"/>
      <c r="EV114" s="14"/>
      <c r="EW114" s="14"/>
      <c r="EX114" s="14"/>
      <c r="EY114" s="14"/>
      <c r="EZ114" s="14"/>
      <c r="FA114" s="14"/>
      <c r="FB114" s="14"/>
      <c r="FC114" s="14"/>
      <c r="FD114" s="14"/>
      <c r="FE114" s="14"/>
      <c r="FF114" s="14"/>
      <c r="FG114" s="14"/>
      <c r="FH114" s="14"/>
      <c r="FI114" s="14"/>
      <c r="FJ114" s="14"/>
      <c r="FK114" s="14"/>
      <c r="FL114" s="14"/>
      <c r="FM114" s="14"/>
      <c r="FN114" s="14"/>
      <c r="FO114" s="14"/>
      <c r="FP114" s="14"/>
      <c r="FQ114" s="14"/>
      <c r="FR114" s="14"/>
      <c r="FS114" s="14"/>
      <c r="FT114" s="14"/>
      <c r="FU114" s="14"/>
      <c r="FV114" s="14"/>
      <c r="FW114" s="14"/>
      <c r="FX114" s="14"/>
      <c r="FY114" s="14"/>
      <c r="FZ114" s="14"/>
      <c r="GA114" s="14"/>
      <c r="GB114" s="14"/>
      <c r="GC114" s="14"/>
      <c r="GD114" s="14"/>
      <c r="GE114" s="14"/>
      <c r="GF114" s="14"/>
      <c r="GG114" s="14"/>
      <c r="GH114" s="14"/>
      <c r="GI114" s="14"/>
      <c r="GJ114" s="14"/>
      <c r="GK114" s="14"/>
      <c r="GL114" s="14"/>
      <c r="GM114" s="14"/>
      <c r="GN114" s="14"/>
      <c r="GO114" s="14"/>
      <c r="GP114" s="14"/>
      <c r="GQ114" s="14"/>
      <c r="GR114" s="14"/>
      <c r="GS114" s="14"/>
      <c r="GT114" s="14"/>
      <c r="GU114" s="14"/>
      <c r="GV114" s="14"/>
      <c r="GW114" s="14"/>
      <c r="GX114" s="14"/>
      <c r="GY114" s="14"/>
      <c r="GZ114" s="14"/>
      <c r="HA114" s="14"/>
      <c r="HB114" s="14"/>
      <c r="HC114" s="14"/>
      <c r="HD114" s="14"/>
      <c r="HE114" s="14"/>
      <c r="HF114" s="14"/>
      <c r="HG114" s="14"/>
      <c r="HH114" s="14"/>
      <c r="HI114" s="14"/>
      <c r="HJ114" s="14"/>
      <c r="HK114" s="14"/>
      <c r="HL114" s="14"/>
      <c r="HM114" s="14"/>
      <c r="HN114" s="14"/>
      <c r="HO114" s="14"/>
      <c r="HP114" s="14"/>
      <c r="HQ114" s="14"/>
      <c r="HR114" s="14"/>
      <c r="HS114" s="14"/>
      <c r="HT114" s="14"/>
      <c r="HU114" s="14"/>
      <c r="HV114" s="14"/>
      <c r="HW114" s="14"/>
      <c r="HX114" s="14"/>
      <c r="HY114" s="14"/>
      <c r="HZ114" s="14"/>
      <c r="IA114" s="14"/>
      <c r="IB114" s="14"/>
      <c r="IC114" s="14"/>
      <c r="ID114" s="14"/>
      <c r="IE114" s="14"/>
      <c r="IF114" s="14"/>
      <c r="IG114" s="14"/>
      <c r="IH114" s="14"/>
      <c r="II114" s="14"/>
      <c r="IJ114" s="14"/>
      <c r="IK114" s="14"/>
      <c r="IL114" s="14"/>
      <c r="IM114" s="14"/>
      <c r="IN114" s="14"/>
      <c r="IO114" s="14"/>
      <c r="IP114" s="14"/>
      <c r="IQ114" s="14"/>
      <c r="IR114" s="14"/>
      <c r="IS114" s="14"/>
    </row>
    <row r="115" spans="1:253" ht="17" x14ac:dyDescent="0.2">
      <c r="B115" s="215">
        <v>52</v>
      </c>
      <c r="C115" s="163" t="s">
        <v>80</v>
      </c>
      <c r="D115" s="163">
        <v>28.65</v>
      </c>
      <c r="E115" s="139">
        <v>0.08</v>
      </c>
      <c r="F115" s="139">
        <v>0</v>
      </c>
      <c r="G115" s="139">
        <v>1.84</v>
      </c>
      <c r="H115" s="140">
        <v>1.88</v>
      </c>
      <c r="I115" s="176"/>
      <c r="J115" s="176"/>
      <c r="K115" s="176"/>
      <c r="L115" s="176"/>
      <c r="M115" s="176"/>
      <c r="N115" s="176"/>
      <c r="O115" s="176"/>
      <c r="P115" s="176"/>
      <c r="Q115" s="176"/>
    </row>
    <row r="116" spans="1:253" ht="17" x14ac:dyDescent="0.2">
      <c r="B116" s="216"/>
      <c r="C116" s="164" t="s">
        <v>78</v>
      </c>
      <c r="D116" s="164">
        <v>0.82</v>
      </c>
      <c r="E116" s="144">
        <v>1.2</v>
      </c>
      <c r="F116" s="144">
        <v>0.83</v>
      </c>
      <c r="G116" s="144">
        <v>0.98</v>
      </c>
      <c r="H116" s="145">
        <v>1.69</v>
      </c>
      <c r="I116" s="176"/>
      <c r="J116" s="176"/>
      <c r="K116" s="176"/>
      <c r="L116" s="176"/>
      <c r="M116" s="176"/>
      <c r="N116" s="176"/>
      <c r="O116" s="176"/>
      <c r="P116" s="176"/>
      <c r="Q116" s="176"/>
    </row>
    <row r="117" spans="1:253" ht="18" thickBot="1" x14ac:dyDescent="0.25">
      <c r="B117" s="216"/>
      <c r="C117" s="164" t="s">
        <v>77</v>
      </c>
      <c r="D117" s="165">
        <v>2.1</v>
      </c>
      <c r="E117" s="148">
        <v>0</v>
      </c>
      <c r="F117" s="148">
        <v>0</v>
      </c>
      <c r="G117" s="148">
        <v>0</v>
      </c>
      <c r="H117" s="149">
        <v>0</v>
      </c>
      <c r="I117" s="176"/>
      <c r="J117" s="176"/>
      <c r="K117" s="176"/>
      <c r="L117" s="176"/>
      <c r="M117" s="176"/>
      <c r="N117" s="176"/>
      <c r="O117" s="176"/>
      <c r="P117" s="176"/>
      <c r="Q117" s="176"/>
    </row>
    <row r="118" spans="1:253" ht="18" thickBot="1" x14ac:dyDescent="0.25">
      <c r="B118" s="216"/>
      <c r="C118" s="166" t="s">
        <v>281</v>
      </c>
      <c r="D118" s="166">
        <v>31.57</v>
      </c>
      <c r="E118" s="150">
        <v>1.28</v>
      </c>
      <c r="F118" s="150">
        <v>0.83</v>
      </c>
      <c r="G118" s="150">
        <v>2.8200000000000003</v>
      </c>
      <c r="H118" s="151">
        <v>3.57</v>
      </c>
      <c r="I118" s="176"/>
      <c r="J118" s="176"/>
      <c r="K118" s="176"/>
      <c r="L118" s="176"/>
      <c r="M118" s="176"/>
      <c r="N118" s="176"/>
      <c r="O118" s="176"/>
      <c r="P118" s="176"/>
      <c r="Q118" s="176"/>
    </row>
    <row r="119" spans="1:253" ht="18" thickBot="1" x14ac:dyDescent="0.25">
      <c r="B119" s="217"/>
      <c r="C119" s="137" t="s">
        <v>282</v>
      </c>
      <c r="D119" s="166"/>
      <c r="E119" s="152">
        <v>-0.95945517896737409</v>
      </c>
      <c r="F119" s="152">
        <v>-0.35156250000000006</v>
      </c>
      <c r="G119" s="152">
        <v>2.3975903614457836</v>
      </c>
      <c r="H119" s="154">
        <v>0.26595744680851047</v>
      </c>
      <c r="I119" s="144"/>
      <c r="J119" s="144"/>
      <c r="K119" s="144"/>
      <c r="L119" s="144"/>
      <c r="M119" s="144"/>
      <c r="N119" s="144"/>
      <c r="O119" s="144"/>
      <c r="P119" s="144"/>
      <c r="Q119" s="144"/>
    </row>
    <row r="120" spans="1:253" s="156" customFormat="1" ht="10" customHeight="1" thickBot="1" x14ac:dyDescent="0.25">
      <c r="A120" s="14"/>
      <c r="B120" s="161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4"/>
      <c r="DX120" s="14"/>
      <c r="DY120" s="14"/>
      <c r="DZ120" s="14"/>
      <c r="EA120" s="14"/>
      <c r="EB120" s="14"/>
      <c r="EC120" s="14"/>
      <c r="ED120" s="14"/>
      <c r="EE120" s="14"/>
      <c r="EF120" s="14"/>
      <c r="EG120" s="14"/>
      <c r="EH120" s="14"/>
      <c r="EI120" s="14"/>
      <c r="EJ120" s="14"/>
      <c r="EK120" s="14"/>
      <c r="EL120" s="14"/>
      <c r="EM120" s="14"/>
      <c r="EN120" s="14"/>
      <c r="EO120" s="14"/>
      <c r="EP120" s="14"/>
      <c r="EQ120" s="14"/>
      <c r="ER120" s="14"/>
      <c r="ES120" s="14"/>
      <c r="ET120" s="14"/>
      <c r="EU120" s="14"/>
      <c r="EV120" s="14"/>
      <c r="EW120" s="14"/>
      <c r="EX120" s="14"/>
      <c r="EY120" s="14"/>
      <c r="EZ120" s="14"/>
      <c r="FA120" s="14"/>
      <c r="FB120" s="14"/>
      <c r="FC120" s="14"/>
      <c r="FD120" s="14"/>
      <c r="FE120" s="14"/>
      <c r="FF120" s="14"/>
      <c r="FG120" s="14"/>
      <c r="FH120" s="14"/>
      <c r="FI120" s="14"/>
      <c r="FJ120" s="14"/>
      <c r="FK120" s="14"/>
      <c r="FL120" s="14"/>
      <c r="FM120" s="14"/>
      <c r="FN120" s="14"/>
      <c r="FO120" s="14"/>
      <c r="FP120" s="14"/>
      <c r="FQ120" s="14"/>
      <c r="FR120" s="14"/>
      <c r="FS120" s="14"/>
      <c r="FT120" s="14"/>
      <c r="FU120" s="14"/>
      <c r="FV120" s="14"/>
      <c r="FW120" s="14"/>
      <c r="FX120" s="14"/>
      <c r="FY120" s="14"/>
      <c r="FZ120" s="14"/>
      <c r="GA120" s="14"/>
      <c r="GB120" s="14"/>
      <c r="GC120" s="14"/>
      <c r="GD120" s="14"/>
      <c r="GE120" s="14"/>
      <c r="GF120" s="14"/>
      <c r="GG120" s="14"/>
      <c r="GH120" s="14"/>
      <c r="GI120" s="14"/>
      <c r="GJ120" s="14"/>
      <c r="GK120" s="14"/>
      <c r="GL120" s="14"/>
      <c r="GM120" s="14"/>
      <c r="GN120" s="14"/>
      <c r="GO120" s="14"/>
      <c r="GP120" s="14"/>
      <c r="GQ120" s="14"/>
      <c r="GR120" s="14"/>
      <c r="GS120" s="14"/>
      <c r="GT120" s="14"/>
      <c r="GU120" s="14"/>
      <c r="GV120" s="14"/>
      <c r="GW120" s="14"/>
      <c r="GX120" s="14"/>
      <c r="GY120" s="14"/>
      <c r="GZ120" s="14"/>
      <c r="HA120" s="14"/>
      <c r="HB120" s="14"/>
      <c r="HC120" s="14"/>
      <c r="HD120" s="14"/>
      <c r="HE120" s="14"/>
      <c r="HF120" s="14"/>
      <c r="HG120" s="14"/>
      <c r="HH120" s="14"/>
      <c r="HI120" s="14"/>
      <c r="HJ120" s="14"/>
      <c r="HK120" s="14"/>
      <c r="HL120" s="14"/>
      <c r="HM120" s="14"/>
      <c r="HN120" s="14"/>
      <c r="HO120" s="14"/>
      <c r="HP120" s="14"/>
      <c r="HQ120" s="14"/>
      <c r="HR120" s="14"/>
      <c r="HS120" s="14"/>
      <c r="HT120" s="14"/>
      <c r="HU120" s="14"/>
      <c r="HV120" s="14"/>
      <c r="HW120" s="14"/>
      <c r="HX120" s="14"/>
      <c r="HY120" s="14"/>
      <c r="HZ120" s="14"/>
      <c r="IA120" s="14"/>
      <c r="IB120" s="14"/>
      <c r="IC120" s="14"/>
      <c r="ID120" s="14"/>
      <c r="IE120" s="14"/>
      <c r="IF120" s="14"/>
      <c r="IG120" s="14"/>
      <c r="IH120" s="14"/>
      <c r="II120" s="14"/>
      <c r="IJ120" s="14"/>
      <c r="IK120" s="14"/>
      <c r="IL120" s="14"/>
      <c r="IM120" s="14"/>
      <c r="IN120" s="14"/>
      <c r="IO120" s="14"/>
      <c r="IP120" s="14"/>
      <c r="IQ120" s="14"/>
      <c r="IR120" s="14"/>
      <c r="IS120" s="14"/>
    </row>
    <row r="121" spans="1:253" ht="17" x14ac:dyDescent="0.2">
      <c r="B121" s="215">
        <v>56</v>
      </c>
      <c r="C121" s="163" t="s">
        <v>299</v>
      </c>
      <c r="D121" s="194">
        <v>4.25</v>
      </c>
      <c r="E121" s="195">
        <v>2.14</v>
      </c>
      <c r="F121" s="195">
        <v>2.1</v>
      </c>
      <c r="G121" s="196">
        <v>2.09</v>
      </c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</row>
    <row r="122" spans="1:253" ht="17" x14ac:dyDescent="0.2">
      <c r="B122" s="216"/>
      <c r="C122" s="164" t="s">
        <v>300</v>
      </c>
      <c r="D122" s="197">
        <v>0</v>
      </c>
      <c r="E122" s="183">
        <v>2.1</v>
      </c>
      <c r="F122" s="183">
        <v>3.6</v>
      </c>
      <c r="G122" s="198">
        <v>5.5</v>
      </c>
      <c r="J122" s="176"/>
      <c r="K122" s="176"/>
      <c r="L122" s="176"/>
      <c r="M122" s="176"/>
      <c r="N122" s="176"/>
      <c r="O122" s="176"/>
      <c r="P122" s="176"/>
      <c r="Q122" s="176"/>
    </row>
    <row r="123" spans="1:253" ht="17" x14ac:dyDescent="0.2">
      <c r="B123" s="216"/>
      <c r="C123" s="164" t="s">
        <v>90</v>
      </c>
      <c r="D123" s="199">
        <v>34.5</v>
      </c>
      <c r="E123" s="200">
        <v>15.6</v>
      </c>
      <c r="F123" s="200">
        <v>12.1</v>
      </c>
      <c r="G123" s="201">
        <v>10.6</v>
      </c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</row>
    <row r="124" spans="1:253" ht="18" thickBot="1" x14ac:dyDescent="0.25">
      <c r="B124" s="216"/>
      <c r="C124" s="165" t="s">
        <v>100</v>
      </c>
      <c r="D124" s="202">
        <v>72.28</v>
      </c>
      <c r="E124" s="203">
        <v>34.5</v>
      </c>
      <c r="F124" s="203">
        <v>20.100000000000001</v>
      </c>
      <c r="G124" s="204">
        <v>18.899999999999999</v>
      </c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</row>
    <row r="125" spans="1:253" ht="18" thickBot="1" x14ac:dyDescent="0.25">
      <c r="B125" s="217"/>
      <c r="C125" s="137" t="s">
        <v>282</v>
      </c>
      <c r="D125" s="218" t="s">
        <v>288</v>
      </c>
      <c r="E125" s="219"/>
      <c r="F125" s="219"/>
      <c r="G125" s="220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</row>
    <row r="126" spans="1:253" s="156" customFormat="1" ht="10" customHeight="1" thickBot="1" x14ac:dyDescent="0.25">
      <c r="A126" s="14"/>
      <c r="B126" s="161"/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14"/>
      <c r="DX126" s="14"/>
      <c r="DY126" s="14"/>
      <c r="DZ126" s="14"/>
      <c r="EA126" s="14"/>
      <c r="EB126" s="14"/>
      <c r="EC126" s="14"/>
      <c r="ED126" s="14"/>
      <c r="EE126" s="14"/>
      <c r="EF126" s="14"/>
      <c r="EG126" s="14"/>
      <c r="EH126" s="14"/>
      <c r="EI126" s="14"/>
      <c r="EJ126" s="14"/>
      <c r="EK126" s="14"/>
      <c r="EL126" s="14"/>
      <c r="EM126" s="14"/>
      <c r="EN126" s="14"/>
      <c r="EO126" s="14"/>
      <c r="EP126" s="14"/>
      <c r="EQ126" s="14"/>
      <c r="ER126" s="14"/>
      <c r="ES126" s="14"/>
      <c r="ET126" s="14"/>
      <c r="EU126" s="14"/>
      <c r="EV126" s="14"/>
      <c r="EW126" s="14"/>
      <c r="EX126" s="14"/>
      <c r="EY126" s="14"/>
      <c r="EZ126" s="14"/>
      <c r="FA126" s="14"/>
      <c r="FB126" s="14"/>
      <c r="FC126" s="14"/>
      <c r="FD126" s="14"/>
      <c r="FE126" s="14"/>
      <c r="FF126" s="14"/>
      <c r="FG126" s="14"/>
      <c r="FH126" s="14"/>
      <c r="FI126" s="14"/>
      <c r="FJ126" s="14"/>
      <c r="FK126" s="14"/>
      <c r="FL126" s="14"/>
      <c r="FM126" s="14"/>
      <c r="FN126" s="14"/>
      <c r="FO126" s="14"/>
      <c r="FP126" s="14"/>
      <c r="FQ126" s="14"/>
      <c r="FR126" s="14"/>
      <c r="FS126" s="14"/>
      <c r="FT126" s="14"/>
      <c r="FU126" s="14"/>
      <c r="FV126" s="14"/>
      <c r="FW126" s="14"/>
      <c r="FX126" s="14"/>
      <c r="FY126" s="14"/>
      <c r="FZ126" s="14"/>
      <c r="GA126" s="14"/>
      <c r="GB126" s="14"/>
      <c r="GC126" s="14"/>
      <c r="GD126" s="14"/>
      <c r="GE126" s="14"/>
      <c r="GF126" s="14"/>
      <c r="GG126" s="14"/>
      <c r="GH126" s="14"/>
      <c r="GI126" s="14"/>
      <c r="GJ126" s="14"/>
      <c r="GK126" s="14"/>
      <c r="GL126" s="14"/>
      <c r="GM126" s="14"/>
      <c r="GN126" s="14"/>
      <c r="GO126" s="14"/>
      <c r="GP126" s="14"/>
      <c r="GQ126" s="14"/>
      <c r="GR126" s="14"/>
      <c r="GS126" s="14"/>
      <c r="GT126" s="14"/>
      <c r="GU126" s="14"/>
      <c r="GV126" s="14"/>
      <c r="GW126" s="14"/>
      <c r="GX126" s="14"/>
      <c r="GY126" s="14"/>
      <c r="GZ126" s="14"/>
      <c r="HA126" s="14"/>
      <c r="HB126" s="14"/>
      <c r="HC126" s="14"/>
      <c r="HD126" s="14"/>
      <c r="HE126" s="14"/>
      <c r="HF126" s="14"/>
      <c r="HG126" s="14"/>
      <c r="HH126" s="14"/>
      <c r="HI126" s="14"/>
      <c r="HJ126" s="14"/>
      <c r="HK126" s="14"/>
      <c r="HL126" s="14"/>
      <c r="HM126" s="14"/>
      <c r="HN126" s="14"/>
      <c r="HO126" s="14"/>
      <c r="HP126" s="14"/>
      <c r="HQ126" s="14"/>
      <c r="HR126" s="14"/>
      <c r="HS126" s="14"/>
      <c r="HT126" s="14"/>
      <c r="HU126" s="14"/>
      <c r="HV126" s="14"/>
      <c r="HW126" s="14"/>
      <c r="HX126" s="14"/>
      <c r="HY126" s="14"/>
      <c r="HZ126" s="14"/>
      <c r="IA126" s="14"/>
      <c r="IB126" s="14"/>
      <c r="IC126" s="14"/>
      <c r="ID126" s="14"/>
      <c r="IE126" s="14"/>
      <c r="IF126" s="14"/>
      <c r="IG126" s="14"/>
      <c r="IH126" s="14"/>
      <c r="II126" s="14"/>
      <c r="IJ126" s="14"/>
      <c r="IK126" s="14"/>
      <c r="IL126" s="14"/>
      <c r="IM126" s="14"/>
      <c r="IN126" s="14"/>
      <c r="IO126" s="14"/>
      <c r="IP126" s="14"/>
      <c r="IQ126" s="14"/>
      <c r="IR126" s="14"/>
      <c r="IS126" s="14"/>
    </row>
    <row r="127" spans="1:253" ht="17" x14ac:dyDescent="0.2">
      <c r="B127" s="212">
        <v>57</v>
      </c>
      <c r="C127" s="163" t="s">
        <v>90</v>
      </c>
      <c r="D127" s="163">
        <v>16.399999999999999</v>
      </c>
      <c r="E127" s="139">
        <v>2.2999999999999998</v>
      </c>
      <c r="F127" s="139">
        <v>1.8</v>
      </c>
      <c r="G127" s="139">
        <v>3.2</v>
      </c>
      <c r="H127" s="139">
        <v>6.7</v>
      </c>
      <c r="I127" s="140">
        <v>20.100000000000001</v>
      </c>
      <c r="J127" s="176"/>
      <c r="K127" s="176"/>
      <c r="L127" s="176"/>
      <c r="M127" s="176"/>
      <c r="N127" s="176"/>
      <c r="O127" s="176"/>
      <c r="P127" s="176"/>
      <c r="Q127" s="176"/>
    </row>
    <row r="128" spans="1:253" ht="18" thickBot="1" x14ac:dyDescent="0.25">
      <c r="B128" s="213"/>
      <c r="C128" s="164" t="s">
        <v>101</v>
      </c>
      <c r="D128" s="165">
        <v>2.2000000000000002</v>
      </c>
      <c r="E128" s="148">
        <v>0.5</v>
      </c>
      <c r="F128" s="148">
        <v>0.3</v>
      </c>
      <c r="G128" s="148">
        <v>10.6</v>
      </c>
      <c r="H128" s="148">
        <v>0.6</v>
      </c>
      <c r="I128" s="149">
        <v>2.2000000000000002</v>
      </c>
      <c r="J128" s="176"/>
      <c r="K128" s="176"/>
      <c r="L128" s="176"/>
      <c r="M128" s="176"/>
      <c r="N128" s="176"/>
      <c r="O128" s="176"/>
      <c r="P128" s="176"/>
      <c r="Q128" s="176"/>
    </row>
    <row r="129" spans="1:253" ht="18" thickBot="1" x14ac:dyDescent="0.25">
      <c r="B129" s="213"/>
      <c r="C129" s="166" t="s">
        <v>281</v>
      </c>
      <c r="D129" s="166">
        <v>18.599999999999998</v>
      </c>
      <c r="E129" s="150">
        <v>2.8</v>
      </c>
      <c r="F129" s="150">
        <v>2.1</v>
      </c>
      <c r="G129" s="150">
        <v>13.8</v>
      </c>
      <c r="H129" s="150">
        <v>7.3</v>
      </c>
      <c r="I129" s="151">
        <v>22.3</v>
      </c>
      <c r="J129" s="176"/>
      <c r="K129" s="176"/>
      <c r="L129" s="176"/>
      <c r="M129" s="176"/>
      <c r="N129" s="176"/>
      <c r="O129" s="176"/>
      <c r="P129" s="176"/>
      <c r="Q129" s="176"/>
    </row>
    <row r="130" spans="1:253" ht="18" thickBot="1" x14ac:dyDescent="0.25">
      <c r="B130" s="214"/>
      <c r="C130" s="137" t="s">
        <v>282</v>
      </c>
      <c r="D130" s="166"/>
      <c r="E130" s="152">
        <v>-0.84946236559139776</v>
      </c>
      <c r="F130" s="152">
        <v>-0.24999999999999992</v>
      </c>
      <c r="G130" s="153">
        <v>5.5714285714285721</v>
      </c>
      <c r="H130" s="152">
        <v>-0.47101449275362323</v>
      </c>
      <c r="I130" s="154">
        <v>2.0547945205479454</v>
      </c>
      <c r="J130" s="144"/>
      <c r="K130" s="144"/>
      <c r="L130" s="144"/>
      <c r="M130" s="144"/>
      <c r="N130" s="144"/>
      <c r="O130" s="144"/>
      <c r="P130" s="144"/>
      <c r="Q130" s="144"/>
    </row>
    <row r="131" spans="1:253" s="156" customFormat="1" ht="10" customHeight="1" thickBot="1" x14ac:dyDescent="0.25">
      <c r="A131" s="14"/>
      <c r="B131" s="161"/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/>
      <c r="DY131" s="14"/>
      <c r="DZ131" s="14"/>
      <c r="EA131" s="14"/>
      <c r="EB131" s="14"/>
      <c r="EC131" s="14"/>
      <c r="ED131" s="14"/>
      <c r="EE131" s="14"/>
      <c r="EF131" s="14"/>
      <c r="EG131" s="14"/>
      <c r="EH131" s="14"/>
      <c r="EI131" s="14"/>
      <c r="EJ131" s="14"/>
      <c r="EK131" s="14"/>
      <c r="EL131" s="14"/>
      <c r="EM131" s="14"/>
      <c r="EN131" s="14"/>
      <c r="EO131" s="14"/>
      <c r="EP131" s="14"/>
      <c r="EQ131" s="14"/>
      <c r="ER131" s="14"/>
      <c r="ES131" s="14"/>
      <c r="ET131" s="14"/>
      <c r="EU131" s="14"/>
      <c r="EV131" s="14"/>
      <c r="EW131" s="14"/>
      <c r="EX131" s="14"/>
      <c r="EY131" s="14"/>
      <c r="EZ131" s="14"/>
      <c r="FA131" s="14"/>
      <c r="FB131" s="14"/>
      <c r="FC131" s="14"/>
      <c r="FD131" s="14"/>
      <c r="FE131" s="14"/>
      <c r="FF131" s="14"/>
      <c r="FG131" s="14"/>
      <c r="FH131" s="14"/>
      <c r="FI131" s="14"/>
      <c r="FJ131" s="14"/>
      <c r="FK131" s="14"/>
      <c r="FL131" s="14"/>
      <c r="FM131" s="14"/>
      <c r="FN131" s="14"/>
      <c r="FO131" s="14"/>
      <c r="FP131" s="14"/>
      <c r="FQ131" s="14"/>
      <c r="FR131" s="14"/>
      <c r="FS131" s="14"/>
      <c r="FT131" s="14"/>
      <c r="FU131" s="14"/>
      <c r="FV131" s="14"/>
      <c r="FW131" s="14"/>
      <c r="FX131" s="14"/>
      <c r="FY131" s="14"/>
      <c r="FZ131" s="14"/>
      <c r="GA131" s="14"/>
      <c r="GB131" s="14"/>
      <c r="GC131" s="14"/>
      <c r="GD131" s="14"/>
      <c r="GE131" s="14"/>
      <c r="GF131" s="14"/>
      <c r="GG131" s="14"/>
      <c r="GH131" s="14"/>
      <c r="GI131" s="14"/>
      <c r="GJ131" s="14"/>
      <c r="GK131" s="14"/>
      <c r="GL131" s="14"/>
      <c r="GM131" s="14"/>
      <c r="GN131" s="14"/>
      <c r="GO131" s="14"/>
      <c r="GP131" s="14"/>
      <c r="GQ131" s="14"/>
      <c r="GR131" s="14"/>
      <c r="GS131" s="14"/>
      <c r="GT131" s="14"/>
      <c r="GU131" s="14"/>
      <c r="GV131" s="14"/>
      <c r="GW131" s="14"/>
      <c r="GX131" s="14"/>
      <c r="GY131" s="14"/>
      <c r="GZ131" s="14"/>
      <c r="HA131" s="14"/>
      <c r="HB131" s="14"/>
      <c r="HC131" s="14"/>
      <c r="HD131" s="14"/>
      <c r="HE131" s="14"/>
      <c r="HF131" s="14"/>
      <c r="HG131" s="14"/>
      <c r="HH131" s="14"/>
      <c r="HI131" s="14"/>
      <c r="HJ131" s="14"/>
      <c r="HK131" s="14"/>
      <c r="HL131" s="14"/>
      <c r="HM131" s="14"/>
      <c r="HN131" s="14"/>
      <c r="HO131" s="14"/>
      <c r="HP131" s="14"/>
      <c r="HQ131" s="14"/>
      <c r="HR131" s="14"/>
      <c r="HS131" s="14"/>
      <c r="HT131" s="14"/>
      <c r="HU131" s="14"/>
      <c r="HV131" s="14"/>
      <c r="HW131" s="14"/>
      <c r="HX131" s="14"/>
      <c r="HY131" s="14"/>
      <c r="HZ131" s="14"/>
      <c r="IA131" s="14"/>
      <c r="IB131" s="14"/>
      <c r="IC131" s="14"/>
      <c r="ID131" s="14"/>
      <c r="IE131" s="14"/>
      <c r="IF131" s="14"/>
      <c r="IG131" s="14"/>
      <c r="IH131" s="14"/>
      <c r="II131" s="14"/>
      <c r="IJ131" s="14"/>
      <c r="IK131" s="14"/>
      <c r="IL131" s="14"/>
      <c r="IM131" s="14"/>
      <c r="IN131" s="14"/>
      <c r="IO131" s="14"/>
      <c r="IP131" s="14"/>
      <c r="IQ131" s="14"/>
      <c r="IR131" s="14"/>
      <c r="IS131" s="14"/>
    </row>
    <row r="132" spans="1:253" ht="18" thickBot="1" x14ac:dyDescent="0.25">
      <c r="B132" s="212">
        <v>58</v>
      </c>
      <c r="C132" s="163" t="s">
        <v>95</v>
      </c>
      <c r="D132" s="166">
        <v>0.95</v>
      </c>
      <c r="E132" s="150">
        <v>6.4</v>
      </c>
      <c r="F132" s="151">
        <v>6.6</v>
      </c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</row>
    <row r="133" spans="1:253" ht="18" thickBot="1" x14ac:dyDescent="0.25">
      <c r="B133" s="213"/>
      <c r="C133" s="166" t="s">
        <v>281</v>
      </c>
      <c r="D133" s="167"/>
      <c r="E133" s="168"/>
      <c r="F133" s="205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</row>
    <row r="134" spans="1:253" ht="18" thickBot="1" x14ac:dyDescent="0.25">
      <c r="B134" s="214"/>
      <c r="C134" s="137" t="s">
        <v>282</v>
      </c>
      <c r="D134" s="167"/>
      <c r="E134" s="153">
        <v>5.7368421052631584</v>
      </c>
      <c r="F134" s="154">
        <v>3.1249999999999889E-2</v>
      </c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</row>
    <row r="135" spans="1:253" s="156" customFormat="1" ht="10" customHeight="1" x14ac:dyDescent="0.2">
      <c r="A135" s="14"/>
      <c r="B135" s="161"/>
      <c r="C135" s="157"/>
      <c r="D135" s="206"/>
      <c r="E135" s="206"/>
      <c r="F135" s="206"/>
      <c r="G135" s="206"/>
      <c r="H135" s="206"/>
      <c r="I135" s="206"/>
      <c r="J135" s="206"/>
      <c r="K135" s="206"/>
      <c r="L135" s="206"/>
      <c r="M135" s="206"/>
      <c r="N135" s="206"/>
      <c r="O135" s="206"/>
      <c r="P135" s="206"/>
      <c r="Q135" s="206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  <c r="DM135" s="14"/>
      <c r="DN135" s="14"/>
      <c r="DO135" s="14"/>
      <c r="DP135" s="14"/>
      <c r="DQ135" s="14"/>
      <c r="DR135" s="14"/>
      <c r="DS135" s="14"/>
      <c r="DT135" s="14"/>
      <c r="DU135" s="14"/>
      <c r="DV135" s="14"/>
      <c r="DW135" s="14"/>
      <c r="DX135" s="14"/>
      <c r="DY135" s="14"/>
      <c r="DZ135" s="14"/>
      <c r="EA135" s="14"/>
      <c r="EB135" s="14"/>
      <c r="EC135" s="14"/>
      <c r="ED135" s="14"/>
      <c r="EE135" s="14"/>
      <c r="EF135" s="14"/>
      <c r="EG135" s="14"/>
      <c r="EH135" s="14"/>
      <c r="EI135" s="14"/>
      <c r="EJ135" s="14"/>
      <c r="EK135" s="14"/>
      <c r="EL135" s="14"/>
      <c r="EM135" s="14"/>
      <c r="EN135" s="14"/>
      <c r="EO135" s="14"/>
      <c r="EP135" s="14"/>
      <c r="EQ135" s="14"/>
      <c r="ER135" s="14"/>
      <c r="ES135" s="14"/>
      <c r="ET135" s="14"/>
      <c r="EU135" s="14"/>
      <c r="EV135" s="14"/>
      <c r="EW135" s="14"/>
      <c r="EX135" s="14"/>
      <c r="EY135" s="14"/>
      <c r="EZ135" s="14"/>
      <c r="FA135" s="14"/>
      <c r="FB135" s="14"/>
      <c r="FC135" s="14"/>
      <c r="FD135" s="14"/>
      <c r="FE135" s="14"/>
      <c r="FF135" s="14"/>
      <c r="FG135" s="14"/>
      <c r="FH135" s="14"/>
      <c r="FI135" s="14"/>
      <c r="FJ135" s="14"/>
      <c r="FK135" s="14"/>
      <c r="FL135" s="14"/>
      <c r="FM135" s="14"/>
      <c r="FN135" s="14"/>
      <c r="FO135" s="14"/>
      <c r="FP135" s="14"/>
      <c r="FQ135" s="14"/>
      <c r="FR135" s="14"/>
      <c r="FS135" s="14"/>
      <c r="FT135" s="14"/>
      <c r="FU135" s="14"/>
      <c r="FV135" s="14"/>
      <c r="FW135" s="14"/>
      <c r="FX135" s="14"/>
      <c r="FY135" s="14"/>
      <c r="FZ135" s="14"/>
      <c r="GA135" s="14"/>
      <c r="GB135" s="14"/>
      <c r="GC135" s="14"/>
      <c r="GD135" s="14"/>
      <c r="GE135" s="14"/>
      <c r="GF135" s="14"/>
      <c r="GG135" s="14"/>
      <c r="GH135" s="14"/>
      <c r="GI135" s="14"/>
      <c r="GJ135" s="14"/>
      <c r="GK135" s="14"/>
      <c r="GL135" s="14"/>
      <c r="GM135" s="14"/>
      <c r="GN135" s="14"/>
      <c r="GO135" s="14"/>
      <c r="GP135" s="14"/>
      <c r="GQ135" s="14"/>
      <c r="GR135" s="14"/>
      <c r="GS135" s="14"/>
      <c r="GT135" s="14"/>
      <c r="GU135" s="14"/>
      <c r="GV135" s="14"/>
      <c r="GW135" s="14"/>
      <c r="GX135" s="14"/>
      <c r="GY135" s="14"/>
      <c r="GZ135" s="14"/>
      <c r="HA135" s="14"/>
      <c r="HB135" s="14"/>
      <c r="HC135" s="14"/>
      <c r="HD135" s="14"/>
      <c r="HE135" s="14"/>
      <c r="HF135" s="14"/>
      <c r="HG135" s="14"/>
      <c r="HH135" s="14"/>
      <c r="HI135" s="14"/>
      <c r="HJ135" s="14"/>
      <c r="HK135" s="14"/>
      <c r="HL135" s="14"/>
      <c r="HM135" s="14"/>
      <c r="HN135" s="14"/>
      <c r="HO135" s="14"/>
      <c r="HP135" s="14"/>
      <c r="HQ135" s="14"/>
      <c r="HR135" s="14"/>
      <c r="HS135" s="14"/>
      <c r="HT135" s="14"/>
      <c r="HU135" s="14"/>
      <c r="HV135" s="14"/>
      <c r="HW135" s="14"/>
      <c r="HX135" s="14"/>
      <c r="HY135" s="14"/>
      <c r="HZ135" s="14"/>
      <c r="IA135" s="14"/>
      <c r="IB135" s="14"/>
      <c r="IC135" s="14"/>
      <c r="ID135" s="14"/>
      <c r="IE135" s="14"/>
      <c r="IF135" s="14"/>
      <c r="IG135" s="14"/>
      <c r="IH135" s="14"/>
      <c r="II135" s="14"/>
      <c r="IJ135" s="14"/>
      <c r="IK135" s="14"/>
      <c r="IL135" s="14"/>
      <c r="IM135" s="14"/>
      <c r="IN135" s="14"/>
      <c r="IO135" s="14"/>
      <c r="IP135" s="14"/>
      <c r="IQ135" s="14"/>
      <c r="IR135" s="14"/>
      <c r="IS135" s="14"/>
    </row>
  </sheetData>
  <mergeCells count="32">
    <mergeCell ref="B52:B55"/>
    <mergeCell ref="B2:C2"/>
    <mergeCell ref="B4:B9"/>
    <mergeCell ref="B11:B15"/>
    <mergeCell ref="B17:B21"/>
    <mergeCell ref="B23:B24"/>
    <mergeCell ref="B26:B31"/>
    <mergeCell ref="B33:B36"/>
    <mergeCell ref="B38:B43"/>
    <mergeCell ref="B45:B47"/>
    <mergeCell ref="D47:H47"/>
    <mergeCell ref="B49:B50"/>
    <mergeCell ref="K93:L93"/>
    <mergeCell ref="B97:B98"/>
    <mergeCell ref="B57:B58"/>
    <mergeCell ref="B60:B63"/>
    <mergeCell ref="B65:B66"/>
    <mergeCell ref="B68:B71"/>
    <mergeCell ref="B73:B74"/>
    <mergeCell ref="D74:G74"/>
    <mergeCell ref="D125:G125"/>
    <mergeCell ref="B76:B80"/>
    <mergeCell ref="B82:B85"/>
    <mergeCell ref="B87:B90"/>
    <mergeCell ref="B92:B95"/>
    <mergeCell ref="B127:B130"/>
    <mergeCell ref="B132:B134"/>
    <mergeCell ref="B100:B103"/>
    <mergeCell ref="B105:B108"/>
    <mergeCell ref="B110:B113"/>
    <mergeCell ref="B115:B119"/>
    <mergeCell ref="B121:B1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78586-6075-4CCB-A958-06B1FDD26A55}">
  <dimension ref="C2:Y61"/>
  <sheetViews>
    <sheetView showGridLines="0" zoomScale="85" zoomScaleNormal="85" workbookViewId="0">
      <selection activeCell="AH51" sqref="AH51"/>
    </sheetView>
  </sheetViews>
  <sheetFormatPr baseColWidth="10" defaultColWidth="8.83203125" defaultRowHeight="15" x14ac:dyDescent="0.2"/>
  <cols>
    <col min="5" max="5" width="13.5" customWidth="1"/>
    <col min="10" max="10" width="8.83203125" customWidth="1"/>
    <col min="13" max="13" width="12.5" customWidth="1"/>
    <col min="21" max="21" width="16.5" customWidth="1"/>
  </cols>
  <sheetData>
    <row r="2" spans="3:25" ht="16" thickBot="1" x14ac:dyDescent="0.25"/>
    <row r="3" spans="3:25" ht="16" thickBot="1" x14ac:dyDescent="0.25">
      <c r="C3" s="227" t="s">
        <v>8</v>
      </c>
      <c r="D3" s="228"/>
      <c r="E3" s="228"/>
      <c r="F3" s="228"/>
      <c r="G3" s="228"/>
      <c r="H3" s="228"/>
      <c r="I3" s="229"/>
      <c r="K3" s="227" t="s">
        <v>12</v>
      </c>
      <c r="L3" s="228"/>
      <c r="M3" s="228"/>
      <c r="N3" s="228"/>
      <c r="O3" s="228"/>
      <c r="P3" s="228"/>
      <c r="Q3" s="229"/>
      <c r="S3" s="227" t="s">
        <v>10</v>
      </c>
      <c r="T3" s="228"/>
      <c r="U3" s="228"/>
      <c r="V3" s="228"/>
      <c r="W3" s="228"/>
      <c r="X3" s="228"/>
      <c r="Y3" s="229"/>
    </row>
    <row r="4" spans="3:25" x14ac:dyDescent="0.2">
      <c r="C4" s="19" t="s">
        <v>246</v>
      </c>
      <c r="D4" s="1" t="s">
        <v>4</v>
      </c>
      <c r="E4" s="17" t="s">
        <v>14</v>
      </c>
      <c r="F4" s="6" t="s">
        <v>9</v>
      </c>
      <c r="G4" s="6" t="s">
        <v>3</v>
      </c>
      <c r="H4" s="6" t="s">
        <v>2</v>
      </c>
      <c r="I4" s="20"/>
      <c r="K4" s="19" t="s">
        <v>247</v>
      </c>
      <c r="L4" s="1" t="s">
        <v>4</v>
      </c>
      <c r="M4" s="17" t="s">
        <v>124</v>
      </c>
      <c r="N4" s="6" t="s">
        <v>1</v>
      </c>
      <c r="O4" s="6" t="s">
        <v>3</v>
      </c>
      <c r="P4" s="6" t="s">
        <v>2</v>
      </c>
      <c r="Q4" s="20"/>
      <c r="S4" s="19" t="s">
        <v>248</v>
      </c>
      <c r="T4" s="1" t="s">
        <v>4</v>
      </c>
      <c r="U4" s="6" t="s">
        <v>243</v>
      </c>
      <c r="V4" s="6" t="s">
        <v>11</v>
      </c>
      <c r="W4" s="6" t="s">
        <v>3</v>
      </c>
      <c r="X4" s="6" t="s">
        <v>2</v>
      </c>
      <c r="Y4" s="20"/>
    </row>
    <row r="5" spans="3:25" x14ac:dyDescent="0.2">
      <c r="C5" s="21"/>
      <c r="D5" s="7">
        <v>17</v>
      </c>
      <c r="E5" s="5">
        <v>174</v>
      </c>
      <c r="F5" s="5"/>
      <c r="G5" s="5">
        <v>1</v>
      </c>
      <c r="H5" s="5"/>
      <c r="I5" s="20"/>
      <c r="K5" s="21"/>
      <c r="L5" s="7">
        <v>17</v>
      </c>
      <c r="M5" s="5">
        <v>329</v>
      </c>
      <c r="N5" s="5"/>
      <c r="O5" s="5">
        <v>1</v>
      </c>
      <c r="P5" s="5"/>
      <c r="Q5" s="20"/>
      <c r="S5" s="21"/>
      <c r="T5" s="7">
        <v>17</v>
      </c>
      <c r="U5" s="5">
        <v>41</v>
      </c>
      <c r="V5" s="5"/>
      <c r="W5" s="5">
        <v>1</v>
      </c>
      <c r="X5" s="5"/>
      <c r="Y5" s="20"/>
    </row>
    <row r="6" spans="3:25" x14ac:dyDescent="0.2">
      <c r="C6" s="21"/>
      <c r="D6" s="7">
        <v>18</v>
      </c>
      <c r="E6" s="5">
        <v>154</v>
      </c>
      <c r="F6" s="5"/>
      <c r="G6" s="5">
        <v>1</v>
      </c>
      <c r="H6" s="5"/>
      <c r="I6" s="20"/>
      <c r="K6" s="21"/>
      <c r="L6" s="7">
        <v>18</v>
      </c>
      <c r="M6" s="5">
        <v>1020</v>
      </c>
      <c r="N6" s="5"/>
      <c r="O6" s="5">
        <v>1</v>
      </c>
      <c r="P6" s="5"/>
      <c r="Q6" s="20"/>
      <c r="S6" s="21"/>
      <c r="T6" s="7">
        <v>18</v>
      </c>
      <c r="U6" s="5">
        <v>112</v>
      </c>
      <c r="V6" s="5"/>
      <c r="W6" s="5">
        <v>1</v>
      </c>
      <c r="X6" s="5"/>
      <c r="Y6" s="20"/>
    </row>
    <row r="7" spans="3:25" x14ac:dyDescent="0.2">
      <c r="C7" s="21"/>
      <c r="D7" s="7">
        <v>19</v>
      </c>
      <c r="E7" s="5">
        <v>770</v>
      </c>
      <c r="F7" s="5"/>
      <c r="G7" s="5">
        <v>1</v>
      </c>
      <c r="H7" s="5"/>
      <c r="I7" s="20"/>
      <c r="K7" s="21"/>
      <c r="L7" s="7">
        <v>19</v>
      </c>
      <c r="M7" s="5">
        <v>1358</v>
      </c>
      <c r="N7" s="5"/>
      <c r="O7" s="5">
        <v>1</v>
      </c>
      <c r="P7" s="5"/>
      <c r="Q7" s="20"/>
      <c r="S7" s="21"/>
      <c r="T7" s="7">
        <v>19</v>
      </c>
      <c r="U7" s="5">
        <v>231</v>
      </c>
      <c r="V7" s="5"/>
      <c r="W7" s="5">
        <v>1</v>
      </c>
      <c r="X7" s="5"/>
      <c r="Y7" s="20"/>
    </row>
    <row r="8" spans="3:25" x14ac:dyDescent="0.2">
      <c r="C8" s="21"/>
      <c r="D8" s="7">
        <v>20</v>
      </c>
      <c r="E8" s="5">
        <v>434</v>
      </c>
      <c r="F8" s="5">
        <v>1</v>
      </c>
      <c r="G8" s="5"/>
      <c r="H8" s="5"/>
      <c r="I8" s="20"/>
      <c r="K8" s="21"/>
      <c r="L8" s="7">
        <v>20</v>
      </c>
      <c r="M8" s="3">
        <v>1892</v>
      </c>
      <c r="N8" s="5">
        <v>1</v>
      </c>
      <c r="O8" s="5"/>
      <c r="P8" s="5"/>
      <c r="Q8" s="20"/>
      <c r="S8" s="21"/>
      <c r="T8" s="7">
        <v>20</v>
      </c>
      <c r="U8" s="5">
        <v>378</v>
      </c>
      <c r="V8" s="5">
        <v>1</v>
      </c>
      <c r="W8" s="5"/>
      <c r="X8" s="5"/>
      <c r="Y8" s="20"/>
    </row>
    <row r="9" spans="3:25" x14ac:dyDescent="0.2">
      <c r="C9" s="21"/>
      <c r="D9" s="7">
        <v>22</v>
      </c>
      <c r="E9" s="5">
        <v>287</v>
      </c>
      <c r="F9" s="5"/>
      <c r="G9" s="5">
        <v>1</v>
      </c>
      <c r="H9" s="5"/>
      <c r="I9" s="20"/>
      <c r="K9" s="21"/>
      <c r="L9" s="7">
        <v>22</v>
      </c>
      <c r="M9" s="5">
        <v>551</v>
      </c>
      <c r="N9" s="5"/>
      <c r="O9" s="5">
        <v>1</v>
      </c>
      <c r="P9" s="5"/>
      <c r="Q9" s="20"/>
      <c r="S9" s="21"/>
      <c r="T9" s="7">
        <v>22</v>
      </c>
      <c r="U9" s="5">
        <v>21</v>
      </c>
      <c r="V9" s="5"/>
      <c r="W9" s="5">
        <v>1</v>
      </c>
      <c r="X9" s="5"/>
      <c r="Y9" s="20"/>
    </row>
    <row r="10" spans="3:25" x14ac:dyDescent="0.2">
      <c r="C10" s="21"/>
      <c r="D10" s="7">
        <v>23</v>
      </c>
      <c r="E10" s="5">
        <v>175</v>
      </c>
      <c r="F10" s="5"/>
      <c r="G10" s="5">
        <v>1</v>
      </c>
      <c r="H10" s="5"/>
      <c r="I10" s="20"/>
      <c r="K10" s="21"/>
      <c r="L10" s="7">
        <v>23</v>
      </c>
      <c r="M10" s="5">
        <v>231</v>
      </c>
      <c r="N10" s="5"/>
      <c r="O10" s="5">
        <v>1</v>
      </c>
      <c r="P10" s="5"/>
      <c r="Q10" s="20"/>
      <c r="S10" s="21"/>
      <c r="T10" s="7">
        <v>23</v>
      </c>
      <c r="U10" s="5">
        <v>70</v>
      </c>
      <c r="V10" s="5"/>
      <c r="W10" s="5">
        <v>1</v>
      </c>
      <c r="X10" s="5"/>
      <c r="Y10" s="20"/>
    </row>
    <row r="11" spans="3:25" x14ac:dyDescent="0.2">
      <c r="C11" s="21"/>
      <c r="D11" s="7">
        <v>24</v>
      </c>
      <c r="E11" s="5">
        <v>175</v>
      </c>
      <c r="F11" s="5"/>
      <c r="G11" s="5">
        <v>1</v>
      </c>
      <c r="H11" s="5"/>
      <c r="I11" s="20"/>
      <c r="K11" s="21"/>
      <c r="L11" s="7">
        <v>24</v>
      </c>
      <c r="M11" s="5">
        <v>238</v>
      </c>
      <c r="N11" s="5"/>
      <c r="O11" s="5">
        <v>1</v>
      </c>
      <c r="P11" s="5"/>
      <c r="Q11" s="20"/>
      <c r="S11" s="21"/>
      <c r="T11" s="7">
        <v>24</v>
      </c>
      <c r="U11" s="5">
        <v>175</v>
      </c>
      <c r="V11" s="5"/>
      <c r="W11" s="5">
        <v>1</v>
      </c>
      <c r="X11" s="5"/>
      <c r="Y11" s="20"/>
    </row>
    <row r="12" spans="3:25" x14ac:dyDescent="0.2">
      <c r="C12" s="21"/>
      <c r="D12" s="7">
        <v>25</v>
      </c>
      <c r="E12" s="5">
        <v>196</v>
      </c>
      <c r="F12" s="5"/>
      <c r="G12" s="5">
        <v>1</v>
      </c>
      <c r="H12" s="5"/>
      <c r="I12" s="20"/>
      <c r="K12" s="21"/>
      <c r="L12" s="7">
        <v>25</v>
      </c>
      <c r="M12" s="5">
        <v>979</v>
      </c>
      <c r="N12" s="5"/>
      <c r="O12" s="5">
        <v>1</v>
      </c>
      <c r="P12" s="5"/>
      <c r="Q12" s="20"/>
      <c r="S12" s="21"/>
      <c r="T12" s="7">
        <v>25</v>
      </c>
      <c r="U12" s="5">
        <v>42</v>
      </c>
      <c r="V12" s="5"/>
      <c r="W12" s="5">
        <v>1</v>
      </c>
      <c r="X12" s="5"/>
      <c r="Y12" s="20"/>
    </row>
    <row r="13" spans="3:25" x14ac:dyDescent="0.2">
      <c r="C13" s="21"/>
      <c r="D13" s="7">
        <v>26</v>
      </c>
      <c r="E13" s="3">
        <v>287</v>
      </c>
      <c r="F13" s="5"/>
      <c r="G13" s="5">
        <v>1</v>
      </c>
      <c r="H13" s="5"/>
      <c r="I13" s="20"/>
      <c r="K13" s="21"/>
      <c r="L13" s="7">
        <v>26</v>
      </c>
      <c r="M13" s="5">
        <v>615</v>
      </c>
      <c r="N13" s="5"/>
      <c r="O13" s="5">
        <v>1</v>
      </c>
      <c r="P13" s="5"/>
      <c r="Q13" s="20"/>
      <c r="S13" s="21"/>
      <c r="T13" s="7">
        <v>26</v>
      </c>
      <c r="U13" s="5">
        <v>49</v>
      </c>
      <c r="V13" s="5"/>
      <c r="W13" s="5">
        <v>1</v>
      </c>
      <c r="X13" s="5"/>
      <c r="Y13" s="20"/>
    </row>
    <row r="14" spans="3:25" x14ac:dyDescent="0.2">
      <c r="C14" s="21"/>
      <c r="D14" s="7">
        <v>28</v>
      </c>
      <c r="E14" s="5">
        <v>182</v>
      </c>
      <c r="F14" s="5"/>
      <c r="G14" s="5">
        <v>1</v>
      </c>
      <c r="H14" s="5"/>
      <c r="I14" s="20"/>
      <c r="K14" s="21"/>
      <c r="L14" s="7">
        <v>28</v>
      </c>
      <c r="M14" s="5">
        <v>220</v>
      </c>
      <c r="N14" s="5"/>
      <c r="O14" s="5">
        <v>1</v>
      </c>
      <c r="P14" s="5"/>
      <c r="Q14" s="20"/>
      <c r="S14" s="21"/>
      <c r="T14" s="7">
        <v>28</v>
      </c>
      <c r="U14" s="5">
        <v>91</v>
      </c>
      <c r="V14" s="5"/>
      <c r="W14" s="5">
        <v>1</v>
      </c>
      <c r="X14" s="5"/>
      <c r="Y14" s="20"/>
    </row>
    <row r="15" spans="3:25" x14ac:dyDescent="0.2">
      <c r="C15" s="21"/>
      <c r="D15" s="7">
        <v>30</v>
      </c>
      <c r="E15" s="5">
        <v>987</v>
      </c>
      <c r="F15" s="5">
        <v>1</v>
      </c>
      <c r="G15" s="5"/>
      <c r="H15" s="5"/>
      <c r="I15" s="20"/>
      <c r="K15" s="21"/>
      <c r="L15" s="7">
        <v>30</v>
      </c>
      <c r="M15" s="5">
        <v>1624</v>
      </c>
      <c r="N15" s="5">
        <v>1</v>
      </c>
      <c r="O15" s="5"/>
      <c r="P15" s="5"/>
      <c r="Q15" s="20"/>
      <c r="S15" s="21"/>
      <c r="T15" s="7">
        <v>30</v>
      </c>
      <c r="U15" s="5">
        <v>336</v>
      </c>
      <c r="V15" s="5">
        <v>1</v>
      </c>
      <c r="W15" s="5"/>
      <c r="X15" s="5"/>
      <c r="Y15" s="20"/>
    </row>
    <row r="16" spans="3:25" x14ac:dyDescent="0.2">
      <c r="C16" s="21"/>
      <c r="D16" s="7">
        <v>31</v>
      </c>
      <c r="E16" s="5">
        <v>581</v>
      </c>
      <c r="F16" s="5"/>
      <c r="G16" s="5">
        <v>1</v>
      </c>
      <c r="H16" s="5"/>
      <c r="I16" s="20"/>
      <c r="K16" s="21"/>
      <c r="L16" s="7">
        <v>31</v>
      </c>
      <c r="M16" s="5">
        <v>824</v>
      </c>
      <c r="N16" s="5"/>
      <c r="O16" s="5">
        <v>1</v>
      </c>
      <c r="P16" s="5"/>
      <c r="Q16" s="20"/>
      <c r="S16" s="21"/>
      <c r="T16" s="7">
        <v>31</v>
      </c>
      <c r="U16" s="5">
        <v>63</v>
      </c>
      <c r="V16" s="5"/>
      <c r="W16" s="5">
        <v>1</v>
      </c>
      <c r="X16" s="5"/>
      <c r="Y16" s="20"/>
    </row>
    <row r="17" spans="3:25" x14ac:dyDescent="0.2">
      <c r="C17" s="21"/>
      <c r="D17" s="7">
        <v>33</v>
      </c>
      <c r="E17" s="5">
        <v>84</v>
      </c>
      <c r="F17" s="5"/>
      <c r="G17" s="5"/>
      <c r="H17" s="5">
        <v>1</v>
      </c>
      <c r="I17" s="20"/>
      <c r="K17" s="21"/>
      <c r="L17" s="7">
        <v>33</v>
      </c>
      <c r="M17" s="5">
        <v>1599</v>
      </c>
      <c r="N17" s="5"/>
      <c r="O17" s="5"/>
      <c r="P17" s="5">
        <v>1</v>
      </c>
      <c r="Q17" s="20"/>
      <c r="S17" s="21"/>
      <c r="T17" s="7">
        <v>33</v>
      </c>
      <c r="U17" s="5">
        <v>84</v>
      </c>
      <c r="V17" s="5"/>
      <c r="W17" s="5"/>
      <c r="X17" s="5">
        <v>1</v>
      </c>
      <c r="Y17" s="20"/>
    </row>
    <row r="18" spans="3:25" x14ac:dyDescent="0.2">
      <c r="C18" s="21"/>
      <c r="D18" s="7">
        <v>34</v>
      </c>
      <c r="E18" s="5">
        <v>532</v>
      </c>
      <c r="F18" s="5"/>
      <c r="G18" s="5">
        <v>1</v>
      </c>
      <c r="H18" s="5"/>
      <c r="I18" s="20"/>
      <c r="K18" s="21"/>
      <c r="L18" s="7">
        <v>34</v>
      </c>
      <c r="M18" s="5">
        <v>548</v>
      </c>
      <c r="N18" s="5"/>
      <c r="O18" s="5">
        <v>1</v>
      </c>
      <c r="P18" s="5"/>
      <c r="Q18" s="20"/>
      <c r="S18" s="21"/>
      <c r="T18" s="7">
        <v>34</v>
      </c>
      <c r="U18" s="5">
        <v>21</v>
      </c>
      <c r="V18" s="5"/>
      <c r="W18" s="5">
        <v>1</v>
      </c>
      <c r="X18" s="5"/>
      <c r="Y18" s="20"/>
    </row>
    <row r="19" spans="3:25" x14ac:dyDescent="0.2">
      <c r="C19" s="21"/>
      <c r="D19" s="7">
        <v>37</v>
      </c>
      <c r="E19" s="5">
        <v>182</v>
      </c>
      <c r="F19" s="5"/>
      <c r="G19" s="5">
        <v>1</v>
      </c>
      <c r="H19" s="5"/>
      <c r="I19" s="20"/>
      <c r="K19" s="21"/>
      <c r="L19" s="7">
        <v>37</v>
      </c>
      <c r="M19" s="5">
        <v>413</v>
      </c>
      <c r="N19" s="5"/>
      <c r="O19" s="5">
        <v>1</v>
      </c>
      <c r="P19" s="5"/>
      <c r="Q19" s="20"/>
      <c r="S19" s="21"/>
      <c r="T19" s="7">
        <v>37</v>
      </c>
      <c r="U19" s="5">
        <v>126</v>
      </c>
      <c r="V19" s="5"/>
      <c r="W19" s="5">
        <v>1</v>
      </c>
      <c r="X19" s="5"/>
      <c r="Y19" s="20"/>
    </row>
    <row r="20" spans="3:25" x14ac:dyDescent="0.2">
      <c r="C20" s="21"/>
      <c r="D20" s="7">
        <v>38</v>
      </c>
      <c r="E20" s="5">
        <v>154</v>
      </c>
      <c r="F20" s="5"/>
      <c r="G20" s="5">
        <v>1</v>
      </c>
      <c r="H20" s="5"/>
      <c r="I20" s="20"/>
      <c r="K20" s="21"/>
      <c r="L20" s="7">
        <v>38</v>
      </c>
      <c r="M20" s="5">
        <v>233</v>
      </c>
      <c r="N20" s="5"/>
      <c r="O20" s="5">
        <v>1</v>
      </c>
      <c r="P20" s="5"/>
      <c r="Q20" s="20"/>
      <c r="S20" s="21"/>
      <c r="T20" s="7">
        <v>38</v>
      </c>
      <c r="U20" s="5">
        <v>63</v>
      </c>
      <c r="V20" s="5"/>
      <c r="W20" s="5">
        <v>1</v>
      </c>
      <c r="X20" s="5"/>
      <c r="Y20" s="20"/>
    </row>
    <row r="21" spans="3:25" x14ac:dyDescent="0.2">
      <c r="C21" s="21"/>
      <c r="D21" s="7">
        <v>40</v>
      </c>
      <c r="E21" s="5">
        <v>264</v>
      </c>
      <c r="F21" s="5"/>
      <c r="G21" s="5">
        <v>1</v>
      </c>
      <c r="H21" s="5"/>
      <c r="I21" s="20"/>
      <c r="K21" s="21"/>
      <c r="L21" s="7">
        <v>40</v>
      </c>
      <c r="M21" s="5">
        <v>777</v>
      </c>
      <c r="N21" s="5"/>
      <c r="O21" s="5">
        <v>1</v>
      </c>
      <c r="P21" s="5"/>
      <c r="Q21" s="20"/>
      <c r="S21" s="21"/>
      <c r="T21" s="7">
        <v>40</v>
      </c>
      <c r="U21" s="5">
        <v>21</v>
      </c>
      <c r="V21" s="5"/>
      <c r="W21" s="5">
        <v>1</v>
      </c>
      <c r="X21" s="5"/>
      <c r="Y21" s="20"/>
    </row>
    <row r="22" spans="3:25" x14ac:dyDescent="0.2">
      <c r="C22" s="21"/>
      <c r="D22" s="7">
        <v>42</v>
      </c>
      <c r="E22" s="5">
        <v>543</v>
      </c>
      <c r="F22" s="5"/>
      <c r="G22" s="5">
        <v>1</v>
      </c>
      <c r="H22" s="5"/>
      <c r="I22" s="20"/>
      <c r="K22" s="21"/>
      <c r="L22" s="7">
        <v>42</v>
      </c>
      <c r="M22" s="5">
        <v>1336</v>
      </c>
      <c r="N22" s="5"/>
      <c r="O22" s="5">
        <v>1</v>
      </c>
      <c r="P22" s="5"/>
      <c r="Q22" s="20"/>
      <c r="S22" s="21"/>
      <c r="T22" s="7">
        <v>42</v>
      </c>
      <c r="U22" s="5">
        <v>47</v>
      </c>
      <c r="V22" s="5"/>
      <c r="W22" s="5">
        <v>1</v>
      </c>
      <c r="X22" s="5"/>
      <c r="Y22" s="20"/>
    </row>
    <row r="23" spans="3:25" x14ac:dyDescent="0.2">
      <c r="C23" s="21"/>
      <c r="D23" s="7">
        <v>44</v>
      </c>
      <c r="E23" s="5">
        <v>315</v>
      </c>
      <c r="F23" s="5">
        <v>1</v>
      </c>
      <c r="G23" s="5"/>
      <c r="H23" s="5"/>
      <c r="I23" s="20"/>
      <c r="K23" s="21"/>
      <c r="L23" s="7">
        <v>44</v>
      </c>
      <c r="M23" s="5">
        <v>1134</v>
      </c>
      <c r="N23" s="5">
        <v>1</v>
      </c>
      <c r="O23" s="5"/>
      <c r="P23" s="5"/>
      <c r="Q23" s="20"/>
      <c r="S23" s="21"/>
      <c r="T23" s="7">
        <v>44</v>
      </c>
      <c r="U23" s="5">
        <v>126</v>
      </c>
      <c r="V23" s="5">
        <v>1</v>
      </c>
      <c r="W23" s="5"/>
      <c r="X23" s="5"/>
      <c r="Y23" s="20"/>
    </row>
    <row r="24" spans="3:25" x14ac:dyDescent="0.2">
      <c r="C24" s="21"/>
      <c r="D24" s="7">
        <v>45</v>
      </c>
      <c r="E24" s="5">
        <v>146</v>
      </c>
      <c r="F24" s="5"/>
      <c r="G24" s="5">
        <v>1</v>
      </c>
      <c r="H24" s="5"/>
      <c r="I24" s="20"/>
      <c r="K24" s="21"/>
      <c r="L24" s="7">
        <v>45</v>
      </c>
      <c r="M24" s="5">
        <v>921</v>
      </c>
      <c r="N24" s="5"/>
      <c r="O24" s="5">
        <v>1</v>
      </c>
      <c r="P24" s="5"/>
      <c r="Q24" s="20"/>
      <c r="S24" s="21"/>
      <c r="T24" s="7">
        <v>45</v>
      </c>
      <c r="U24" s="5">
        <v>62</v>
      </c>
      <c r="V24" s="5"/>
      <c r="W24" s="5">
        <v>1</v>
      </c>
      <c r="X24" s="5"/>
      <c r="Y24" s="20"/>
    </row>
    <row r="25" spans="3:25" x14ac:dyDescent="0.2">
      <c r="C25" s="21"/>
      <c r="D25" s="7">
        <v>48</v>
      </c>
      <c r="E25" s="5">
        <v>146</v>
      </c>
      <c r="F25" s="5"/>
      <c r="G25" s="5">
        <v>1</v>
      </c>
      <c r="H25" s="5"/>
      <c r="I25" s="20"/>
      <c r="K25" s="21"/>
      <c r="L25" s="7">
        <v>48</v>
      </c>
      <c r="M25" s="5">
        <v>1082</v>
      </c>
      <c r="N25" s="5"/>
      <c r="O25" s="5">
        <v>1</v>
      </c>
      <c r="P25" s="5"/>
      <c r="Q25" s="20"/>
      <c r="S25" s="21"/>
      <c r="T25" s="7">
        <v>48</v>
      </c>
      <c r="U25" s="5">
        <v>146</v>
      </c>
      <c r="V25" s="5"/>
      <c r="W25" s="5">
        <v>1</v>
      </c>
      <c r="X25" s="5"/>
      <c r="Y25" s="20"/>
    </row>
    <row r="26" spans="3:25" x14ac:dyDescent="0.2">
      <c r="C26" s="21"/>
      <c r="D26" s="7">
        <v>50</v>
      </c>
      <c r="E26" s="5">
        <v>84</v>
      </c>
      <c r="F26" s="5"/>
      <c r="G26" s="5"/>
      <c r="H26" s="5">
        <v>1</v>
      </c>
      <c r="I26" s="20"/>
      <c r="K26" s="21"/>
      <c r="L26" s="7">
        <v>50</v>
      </c>
      <c r="M26" s="5">
        <v>699</v>
      </c>
      <c r="N26" s="5"/>
      <c r="O26" s="5"/>
      <c r="P26" s="5">
        <v>1</v>
      </c>
      <c r="Q26" s="20"/>
      <c r="S26" s="21"/>
      <c r="T26" s="7">
        <v>50</v>
      </c>
      <c r="U26" s="5">
        <v>63</v>
      </c>
      <c r="V26" s="5"/>
      <c r="W26" s="5"/>
      <c r="X26" s="5">
        <v>1</v>
      </c>
      <c r="Y26" s="20"/>
    </row>
    <row r="27" spans="3:25" x14ac:dyDescent="0.2">
      <c r="C27" s="21"/>
      <c r="D27" s="7">
        <v>51</v>
      </c>
      <c r="E27" s="5">
        <v>330</v>
      </c>
      <c r="F27" s="5"/>
      <c r="G27" s="5">
        <v>1</v>
      </c>
      <c r="H27" s="5"/>
      <c r="I27" s="20"/>
      <c r="K27" s="21"/>
      <c r="L27" s="7">
        <v>51</v>
      </c>
      <c r="M27" s="5">
        <v>968</v>
      </c>
      <c r="N27" s="5"/>
      <c r="O27" s="5">
        <v>1</v>
      </c>
      <c r="P27" s="5"/>
      <c r="Q27" s="20"/>
      <c r="S27" s="21"/>
      <c r="T27" s="7">
        <v>51</v>
      </c>
      <c r="U27" s="5">
        <v>84</v>
      </c>
      <c r="V27" s="5"/>
      <c r="W27" s="5">
        <v>1</v>
      </c>
      <c r="X27" s="5"/>
      <c r="Y27" s="20"/>
    </row>
    <row r="28" spans="3:25" x14ac:dyDescent="0.2">
      <c r="C28" s="21"/>
      <c r="D28" s="7">
        <v>52</v>
      </c>
      <c r="E28" s="5">
        <v>147</v>
      </c>
      <c r="F28" s="5"/>
      <c r="G28" s="5">
        <v>1</v>
      </c>
      <c r="H28" s="5"/>
      <c r="I28" s="20"/>
      <c r="K28" s="21"/>
      <c r="L28" s="7">
        <v>52</v>
      </c>
      <c r="M28" s="5">
        <v>943</v>
      </c>
      <c r="N28" s="5"/>
      <c r="O28" s="5">
        <v>1</v>
      </c>
      <c r="P28" s="5"/>
      <c r="Q28" s="20"/>
      <c r="S28" s="21"/>
      <c r="T28" s="7">
        <v>52</v>
      </c>
      <c r="U28" s="5">
        <v>105</v>
      </c>
      <c r="V28" s="5"/>
      <c r="W28" s="5">
        <v>1</v>
      </c>
      <c r="X28" s="5"/>
      <c r="Y28" s="20"/>
    </row>
    <row r="29" spans="3:25" x14ac:dyDescent="0.2">
      <c r="C29" s="21"/>
      <c r="D29" s="7">
        <v>56</v>
      </c>
      <c r="E29" s="5">
        <v>62</v>
      </c>
      <c r="F29" s="5"/>
      <c r="G29" s="5"/>
      <c r="H29" s="5">
        <v>1</v>
      </c>
      <c r="I29" s="20"/>
      <c r="K29" s="21"/>
      <c r="L29" s="7">
        <v>56</v>
      </c>
      <c r="M29" s="5">
        <v>99</v>
      </c>
      <c r="N29" s="5"/>
      <c r="O29" s="5"/>
      <c r="P29" s="5">
        <v>1</v>
      </c>
      <c r="Q29" s="20"/>
      <c r="S29" s="21"/>
      <c r="T29" s="7">
        <v>56</v>
      </c>
      <c r="U29" s="5">
        <v>21</v>
      </c>
      <c r="V29" s="5"/>
      <c r="W29" s="5"/>
      <c r="X29" s="5">
        <v>1</v>
      </c>
      <c r="Y29" s="20"/>
    </row>
    <row r="30" spans="3:25" x14ac:dyDescent="0.2">
      <c r="C30" s="21"/>
      <c r="D30" s="7">
        <v>57</v>
      </c>
      <c r="E30" s="5">
        <v>182</v>
      </c>
      <c r="F30" s="5"/>
      <c r="G30" s="5">
        <v>1</v>
      </c>
      <c r="H30" s="5"/>
      <c r="I30" s="20"/>
      <c r="K30" s="21"/>
      <c r="L30" s="7">
        <v>57</v>
      </c>
      <c r="M30" s="5">
        <v>989</v>
      </c>
      <c r="N30" s="5"/>
      <c r="O30" s="5">
        <v>1</v>
      </c>
      <c r="P30" s="5"/>
      <c r="Q30" s="20"/>
      <c r="S30" s="21"/>
      <c r="T30" s="7">
        <v>57</v>
      </c>
      <c r="U30" s="5">
        <v>65</v>
      </c>
      <c r="V30" s="5"/>
      <c r="W30" s="5">
        <v>1</v>
      </c>
      <c r="X30" s="5"/>
      <c r="Y30" s="20"/>
    </row>
    <row r="31" spans="3:25" ht="16" thickBot="1" x14ac:dyDescent="0.25">
      <c r="C31" s="22"/>
      <c r="D31" s="23">
        <v>58</v>
      </c>
      <c r="E31" s="24">
        <v>75</v>
      </c>
      <c r="F31" s="24"/>
      <c r="G31" s="24"/>
      <c r="H31" s="24">
        <v>1</v>
      </c>
      <c r="I31" s="25"/>
      <c r="K31" s="22"/>
      <c r="L31" s="23">
        <v>58</v>
      </c>
      <c r="M31" s="24">
        <v>720</v>
      </c>
      <c r="N31" s="24"/>
      <c r="O31" s="24"/>
      <c r="P31" s="24">
        <v>1</v>
      </c>
      <c r="Q31" s="25"/>
      <c r="S31" s="22"/>
      <c r="T31" s="23">
        <v>58</v>
      </c>
      <c r="U31" s="24">
        <v>40</v>
      </c>
      <c r="V31" s="24"/>
      <c r="W31" s="24"/>
      <c r="X31" s="24">
        <v>1</v>
      </c>
      <c r="Y31" s="25"/>
    </row>
    <row r="32" spans="3:25" ht="16" thickBot="1" x14ac:dyDescent="0.25"/>
    <row r="33" spans="3:25" ht="16" thickBot="1" x14ac:dyDescent="0.25">
      <c r="C33" s="227" t="s">
        <v>13</v>
      </c>
      <c r="D33" s="228"/>
      <c r="E33" s="228"/>
      <c r="F33" s="228"/>
      <c r="G33" s="228"/>
      <c r="H33" s="228"/>
      <c r="I33" s="229"/>
      <c r="K33" s="227" t="s">
        <v>15</v>
      </c>
      <c r="L33" s="228"/>
      <c r="M33" s="228"/>
      <c r="N33" s="228"/>
      <c r="O33" s="228"/>
      <c r="P33" s="228"/>
      <c r="Q33" s="229"/>
      <c r="S33" s="227" t="s">
        <v>7</v>
      </c>
      <c r="T33" s="228"/>
      <c r="U33" s="228"/>
      <c r="V33" s="228"/>
      <c r="W33" s="228"/>
      <c r="X33" s="228"/>
      <c r="Y33" s="229"/>
    </row>
    <row r="34" spans="3:25" x14ac:dyDescent="0.2">
      <c r="C34" s="19" t="s">
        <v>249</v>
      </c>
      <c r="D34" s="1" t="s">
        <v>4</v>
      </c>
      <c r="E34" s="6" t="s">
        <v>14</v>
      </c>
      <c r="F34" s="6" t="s">
        <v>9</v>
      </c>
      <c r="G34" s="6" t="s">
        <v>3</v>
      </c>
      <c r="H34" s="6" t="s">
        <v>2</v>
      </c>
      <c r="I34" s="20"/>
      <c r="K34" s="19" t="s">
        <v>250</v>
      </c>
      <c r="L34" s="1" t="s">
        <v>4</v>
      </c>
      <c r="M34" s="17" t="s">
        <v>124</v>
      </c>
      <c r="N34" s="6" t="s">
        <v>11</v>
      </c>
      <c r="O34" s="6" t="s">
        <v>3</v>
      </c>
      <c r="P34" s="6" t="s">
        <v>2</v>
      </c>
      <c r="Q34" s="20"/>
      <c r="S34" s="19" t="s">
        <v>251</v>
      </c>
      <c r="T34" s="1" t="s">
        <v>4</v>
      </c>
      <c r="U34" s="6" t="s">
        <v>243</v>
      </c>
      <c r="V34" s="6" t="s">
        <v>11</v>
      </c>
      <c r="W34" s="6" t="s">
        <v>3</v>
      </c>
      <c r="X34" s="6" t="s">
        <v>2</v>
      </c>
      <c r="Y34" s="20"/>
    </row>
    <row r="35" spans="3:25" x14ac:dyDescent="0.2">
      <c r="C35" s="21"/>
      <c r="D35" s="7">
        <v>17</v>
      </c>
      <c r="E35" s="5">
        <v>174</v>
      </c>
      <c r="F35" s="5"/>
      <c r="G35" s="5">
        <v>1</v>
      </c>
      <c r="H35" s="5"/>
      <c r="I35" s="20"/>
      <c r="K35" s="21"/>
      <c r="L35" s="7">
        <v>17</v>
      </c>
      <c r="M35" s="5">
        <v>329</v>
      </c>
      <c r="N35" s="5"/>
      <c r="O35" s="5">
        <v>1</v>
      </c>
      <c r="P35" s="5"/>
      <c r="Q35" s="20"/>
      <c r="S35" s="21"/>
      <c r="T35" s="7">
        <v>17</v>
      </c>
      <c r="U35" s="5">
        <v>41</v>
      </c>
      <c r="V35" s="5"/>
      <c r="W35" s="5">
        <v>1</v>
      </c>
      <c r="X35" s="5"/>
      <c r="Y35" s="20"/>
    </row>
    <row r="36" spans="3:25" x14ac:dyDescent="0.2">
      <c r="C36" s="21"/>
      <c r="D36" s="7">
        <v>18</v>
      </c>
      <c r="E36" s="5">
        <v>154</v>
      </c>
      <c r="F36" s="5">
        <v>1</v>
      </c>
      <c r="G36" s="5"/>
      <c r="H36" s="5"/>
      <c r="I36" s="20"/>
      <c r="K36" s="21"/>
      <c r="L36" s="7">
        <v>18</v>
      </c>
      <c r="M36" s="5">
        <v>1020</v>
      </c>
      <c r="N36" s="5">
        <v>1</v>
      </c>
      <c r="O36" s="5"/>
      <c r="P36" s="5"/>
      <c r="Q36" s="20"/>
      <c r="S36" s="21"/>
      <c r="T36" s="7">
        <v>18</v>
      </c>
      <c r="U36" s="5">
        <v>112</v>
      </c>
      <c r="V36" s="5">
        <v>1</v>
      </c>
      <c r="W36" s="5"/>
      <c r="X36" s="5"/>
      <c r="Y36" s="20"/>
    </row>
    <row r="37" spans="3:25" x14ac:dyDescent="0.2">
      <c r="C37" s="21"/>
      <c r="D37" s="7">
        <v>19</v>
      </c>
      <c r="E37" s="5">
        <v>770</v>
      </c>
      <c r="F37" s="5">
        <v>1</v>
      </c>
      <c r="G37" s="5"/>
      <c r="H37" s="5"/>
      <c r="I37" s="20"/>
      <c r="K37" s="21"/>
      <c r="L37" s="7">
        <v>19</v>
      </c>
      <c r="M37" s="5">
        <v>1358</v>
      </c>
      <c r="N37" s="5">
        <v>1</v>
      </c>
      <c r="O37" s="5"/>
      <c r="P37" s="5"/>
      <c r="Q37" s="20"/>
      <c r="S37" s="21"/>
      <c r="T37" s="7">
        <v>19</v>
      </c>
      <c r="U37" s="5">
        <v>231</v>
      </c>
      <c r="V37" s="5">
        <v>1</v>
      </c>
      <c r="W37" s="5"/>
      <c r="X37" s="5"/>
      <c r="Y37" s="20"/>
    </row>
    <row r="38" spans="3:25" x14ac:dyDescent="0.2">
      <c r="C38" s="21"/>
      <c r="D38" s="7">
        <v>20</v>
      </c>
      <c r="E38" s="5">
        <v>434</v>
      </c>
      <c r="F38" s="5">
        <v>1</v>
      </c>
      <c r="G38" s="5"/>
      <c r="H38" s="5"/>
      <c r="I38" s="20"/>
      <c r="K38" s="21"/>
      <c r="L38" s="7">
        <v>20</v>
      </c>
      <c r="M38" s="3">
        <v>1892</v>
      </c>
      <c r="N38" s="5">
        <v>1</v>
      </c>
      <c r="O38" s="5"/>
      <c r="P38" s="5"/>
      <c r="Q38" s="20"/>
      <c r="S38" s="21"/>
      <c r="T38" s="7">
        <v>20</v>
      </c>
      <c r="U38" s="5">
        <v>378</v>
      </c>
      <c r="V38" s="5">
        <v>1</v>
      </c>
      <c r="W38" s="5"/>
      <c r="X38" s="5"/>
      <c r="Y38" s="20"/>
    </row>
    <row r="39" spans="3:25" x14ac:dyDescent="0.2">
      <c r="C39" s="21"/>
      <c r="D39" s="7">
        <v>22</v>
      </c>
      <c r="E39" s="5">
        <v>287</v>
      </c>
      <c r="F39" s="5"/>
      <c r="G39" s="5"/>
      <c r="H39" s="5">
        <v>1</v>
      </c>
      <c r="I39" s="20"/>
      <c r="K39" s="21"/>
      <c r="L39" s="7">
        <v>22</v>
      </c>
      <c r="M39" s="5">
        <v>551</v>
      </c>
      <c r="N39" s="5"/>
      <c r="O39" s="5"/>
      <c r="P39" s="5">
        <v>1</v>
      </c>
      <c r="Q39" s="20"/>
      <c r="S39" s="21"/>
      <c r="T39" s="7">
        <v>22</v>
      </c>
      <c r="U39" s="5">
        <v>84</v>
      </c>
      <c r="V39" s="5"/>
      <c r="W39" s="5"/>
      <c r="X39" s="5">
        <v>1</v>
      </c>
      <c r="Y39" s="20"/>
    </row>
    <row r="40" spans="3:25" x14ac:dyDescent="0.2">
      <c r="C40" s="21"/>
      <c r="D40" s="7">
        <v>23</v>
      </c>
      <c r="E40" s="5">
        <v>175</v>
      </c>
      <c r="F40" s="57"/>
      <c r="G40" s="5">
        <v>1</v>
      </c>
      <c r="H40" s="5"/>
      <c r="I40" s="20"/>
      <c r="K40" s="21"/>
      <c r="L40" s="7">
        <v>23</v>
      </c>
      <c r="M40" s="5">
        <v>231</v>
      </c>
      <c r="N40" s="5"/>
      <c r="O40" s="5">
        <v>1</v>
      </c>
      <c r="P40" s="5"/>
      <c r="Q40" s="20"/>
      <c r="S40" s="21"/>
      <c r="T40" s="7">
        <v>23</v>
      </c>
      <c r="U40" s="5">
        <v>70</v>
      </c>
      <c r="V40" s="5"/>
      <c r="W40" s="5">
        <v>1</v>
      </c>
      <c r="X40" s="5"/>
      <c r="Y40" s="20"/>
    </row>
    <row r="41" spans="3:25" x14ac:dyDescent="0.2">
      <c r="C41" s="21"/>
      <c r="D41" s="7">
        <v>24</v>
      </c>
      <c r="E41" s="5">
        <v>175</v>
      </c>
      <c r="F41" s="5">
        <v>1</v>
      </c>
      <c r="G41" s="5"/>
      <c r="H41" s="5"/>
      <c r="I41" s="20"/>
      <c r="K41" s="21"/>
      <c r="L41" s="7">
        <v>24</v>
      </c>
      <c r="M41" s="5">
        <v>238</v>
      </c>
      <c r="N41" s="5">
        <v>1</v>
      </c>
      <c r="O41" s="5"/>
      <c r="P41" s="5"/>
      <c r="Q41" s="20"/>
      <c r="S41" s="21"/>
      <c r="T41" s="7">
        <v>24</v>
      </c>
      <c r="U41" s="5">
        <v>175</v>
      </c>
      <c r="V41" s="5">
        <v>1</v>
      </c>
      <c r="W41" s="5"/>
      <c r="X41" s="5"/>
      <c r="Y41" s="20"/>
    </row>
    <row r="42" spans="3:25" x14ac:dyDescent="0.2">
      <c r="C42" s="21"/>
      <c r="D42" s="7">
        <v>25</v>
      </c>
      <c r="E42" s="5">
        <v>196</v>
      </c>
      <c r="F42" s="5"/>
      <c r="G42" s="5"/>
      <c r="H42" s="5">
        <v>1</v>
      </c>
      <c r="I42" s="20"/>
      <c r="K42" s="21"/>
      <c r="L42" s="7">
        <v>25</v>
      </c>
      <c r="M42" s="5">
        <v>979</v>
      </c>
      <c r="N42" s="5"/>
      <c r="O42" s="5"/>
      <c r="P42" s="5">
        <v>1</v>
      </c>
      <c r="Q42" s="20"/>
      <c r="S42" s="21"/>
      <c r="T42" s="7">
        <v>25</v>
      </c>
      <c r="U42" s="5">
        <v>42</v>
      </c>
      <c r="V42" s="5"/>
      <c r="W42" s="5"/>
      <c r="X42" s="5">
        <v>1</v>
      </c>
      <c r="Y42" s="20"/>
    </row>
    <row r="43" spans="3:25" x14ac:dyDescent="0.2">
      <c r="C43" s="21"/>
      <c r="D43" s="7">
        <v>26</v>
      </c>
      <c r="E43" s="5">
        <v>287</v>
      </c>
      <c r="F43" s="5">
        <v>1</v>
      </c>
      <c r="G43" s="5"/>
      <c r="H43" s="5"/>
      <c r="I43" s="20"/>
      <c r="K43" s="21"/>
      <c r="L43" s="7">
        <v>26</v>
      </c>
      <c r="M43" s="5">
        <v>615</v>
      </c>
      <c r="N43" s="5">
        <v>1</v>
      </c>
      <c r="O43" s="5"/>
      <c r="P43" s="5"/>
      <c r="Q43" s="20"/>
      <c r="S43" s="21"/>
      <c r="T43" s="7">
        <v>26</v>
      </c>
      <c r="U43" s="5">
        <v>49</v>
      </c>
      <c r="V43" s="5">
        <v>1</v>
      </c>
      <c r="W43" s="5"/>
      <c r="X43" s="5"/>
      <c r="Y43" s="20"/>
    </row>
    <row r="44" spans="3:25" x14ac:dyDescent="0.2">
      <c r="C44" s="21"/>
      <c r="D44" s="7">
        <v>28</v>
      </c>
      <c r="E44" s="5">
        <v>182</v>
      </c>
      <c r="F44" s="5">
        <v>1</v>
      </c>
      <c r="G44" s="5"/>
      <c r="H44" s="5"/>
      <c r="I44" s="20"/>
      <c r="K44" s="21"/>
      <c r="L44" s="7">
        <v>28</v>
      </c>
      <c r="M44" s="5">
        <v>220</v>
      </c>
      <c r="N44" s="5">
        <v>1</v>
      </c>
      <c r="O44" s="5"/>
      <c r="P44" s="5"/>
      <c r="Q44" s="20"/>
      <c r="S44" s="21"/>
      <c r="T44" s="7">
        <v>28</v>
      </c>
      <c r="U44" s="5">
        <v>91</v>
      </c>
      <c r="V44" s="5">
        <v>1</v>
      </c>
      <c r="W44" s="5"/>
      <c r="X44" s="5"/>
      <c r="Y44" s="20"/>
    </row>
    <row r="45" spans="3:25" x14ac:dyDescent="0.2">
      <c r="C45" s="21"/>
      <c r="D45" s="7">
        <v>30</v>
      </c>
      <c r="E45" s="5">
        <v>987</v>
      </c>
      <c r="F45" s="5"/>
      <c r="G45" s="5">
        <v>1</v>
      </c>
      <c r="H45" s="5"/>
      <c r="I45" s="20"/>
      <c r="K45" s="21"/>
      <c r="L45" s="7">
        <v>30</v>
      </c>
      <c r="M45" s="5">
        <v>1624</v>
      </c>
      <c r="N45" s="5"/>
      <c r="O45" s="5">
        <v>1</v>
      </c>
      <c r="P45" s="5"/>
      <c r="Q45" s="20"/>
      <c r="S45" s="21"/>
      <c r="T45" s="7">
        <v>30</v>
      </c>
      <c r="U45" s="5">
        <v>336</v>
      </c>
      <c r="V45" s="5"/>
      <c r="W45" s="5">
        <v>1</v>
      </c>
      <c r="X45" s="5"/>
      <c r="Y45" s="20"/>
    </row>
    <row r="46" spans="3:25" x14ac:dyDescent="0.2">
      <c r="C46" s="21"/>
      <c r="D46" s="7">
        <v>31</v>
      </c>
      <c r="E46" s="5">
        <v>581</v>
      </c>
      <c r="F46" s="5">
        <v>1</v>
      </c>
      <c r="G46" s="5"/>
      <c r="H46" s="5"/>
      <c r="I46" s="20"/>
      <c r="K46" s="21"/>
      <c r="L46" s="7">
        <v>31</v>
      </c>
      <c r="M46" s="5">
        <v>824</v>
      </c>
      <c r="N46" s="5">
        <v>1</v>
      </c>
      <c r="O46" s="5"/>
      <c r="P46" s="5"/>
      <c r="Q46" s="20"/>
      <c r="S46" s="21"/>
      <c r="T46" s="7">
        <v>31</v>
      </c>
      <c r="U46" s="5">
        <v>63</v>
      </c>
      <c r="V46" s="5">
        <v>1</v>
      </c>
      <c r="W46" s="5"/>
      <c r="X46" s="5"/>
      <c r="Y46" s="20"/>
    </row>
    <row r="47" spans="3:25" x14ac:dyDescent="0.2">
      <c r="C47" s="21"/>
      <c r="D47" s="7">
        <v>33</v>
      </c>
      <c r="E47" s="5">
        <v>84</v>
      </c>
      <c r="F47" s="5"/>
      <c r="G47" s="5">
        <v>1</v>
      </c>
      <c r="H47" s="5"/>
      <c r="I47" s="20"/>
      <c r="K47" s="21"/>
      <c r="L47" s="7">
        <v>33</v>
      </c>
      <c r="M47" s="5">
        <v>1599</v>
      </c>
      <c r="N47" s="5"/>
      <c r="O47" s="5">
        <v>1</v>
      </c>
      <c r="P47" s="5"/>
      <c r="Q47" s="20"/>
      <c r="S47" s="21"/>
      <c r="T47" s="7">
        <v>33</v>
      </c>
      <c r="U47" s="5">
        <v>84</v>
      </c>
      <c r="V47" s="5"/>
      <c r="W47" s="5">
        <v>1</v>
      </c>
      <c r="X47" s="5"/>
      <c r="Y47" s="20"/>
    </row>
    <row r="48" spans="3:25" x14ac:dyDescent="0.2">
      <c r="C48" s="21"/>
      <c r="D48" s="7">
        <v>34</v>
      </c>
      <c r="E48" s="5">
        <v>532</v>
      </c>
      <c r="F48" s="5"/>
      <c r="G48" s="5"/>
      <c r="H48" s="5">
        <v>1</v>
      </c>
      <c r="I48" s="20"/>
      <c r="K48" s="21"/>
      <c r="L48" s="7">
        <v>34</v>
      </c>
      <c r="M48" s="5">
        <v>548</v>
      </c>
      <c r="N48" s="5"/>
      <c r="O48" s="5"/>
      <c r="P48" s="5">
        <v>1</v>
      </c>
      <c r="Q48" s="20"/>
      <c r="S48" s="21"/>
      <c r="T48" s="7">
        <v>34</v>
      </c>
      <c r="U48" s="5">
        <v>21</v>
      </c>
      <c r="V48" s="5"/>
      <c r="W48" s="5"/>
      <c r="X48" s="5">
        <v>1</v>
      </c>
      <c r="Y48" s="20"/>
    </row>
    <row r="49" spans="3:25" x14ac:dyDescent="0.2">
      <c r="C49" s="21"/>
      <c r="D49" s="7">
        <v>37</v>
      </c>
      <c r="E49" s="5">
        <v>182</v>
      </c>
      <c r="F49" s="5"/>
      <c r="G49" s="5"/>
      <c r="H49" s="5">
        <v>1</v>
      </c>
      <c r="I49" s="20"/>
      <c r="K49" s="21"/>
      <c r="L49" s="7">
        <v>37</v>
      </c>
      <c r="M49" s="5">
        <v>413</v>
      </c>
      <c r="N49" s="5"/>
      <c r="O49" s="5"/>
      <c r="P49" s="5">
        <v>1</v>
      </c>
      <c r="Q49" s="20"/>
      <c r="S49" s="21"/>
      <c r="T49" s="7">
        <v>37</v>
      </c>
      <c r="U49" s="5">
        <v>126</v>
      </c>
      <c r="V49" s="5"/>
      <c r="W49" s="5"/>
      <c r="X49" s="5">
        <v>1</v>
      </c>
      <c r="Y49" s="20"/>
    </row>
    <row r="50" spans="3:25" x14ac:dyDescent="0.2">
      <c r="C50" s="21"/>
      <c r="D50" s="7">
        <v>38</v>
      </c>
      <c r="E50" s="5">
        <v>154</v>
      </c>
      <c r="F50" s="5">
        <v>1</v>
      </c>
      <c r="G50" s="5"/>
      <c r="H50" s="5"/>
      <c r="I50" s="20"/>
      <c r="K50" s="21"/>
      <c r="L50" s="7">
        <v>38</v>
      </c>
      <c r="M50" s="5">
        <v>233</v>
      </c>
      <c r="N50" s="5">
        <v>1</v>
      </c>
      <c r="O50" s="5"/>
      <c r="P50" s="5"/>
      <c r="Q50" s="20"/>
      <c r="S50" s="21"/>
      <c r="T50" s="7">
        <v>38</v>
      </c>
      <c r="U50" s="5">
        <v>63</v>
      </c>
      <c r="V50" s="5">
        <v>1</v>
      </c>
      <c r="W50" s="5"/>
      <c r="X50" s="5"/>
      <c r="Y50" s="20"/>
    </row>
    <row r="51" spans="3:25" x14ac:dyDescent="0.2">
      <c r="C51" s="21"/>
      <c r="D51" s="7">
        <v>40</v>
      </c>
      <c r="E51" s="5">
        <v>264</v>
      </c>
      <c r="F51" s="5">
        <v>1</v>
      </c>
      <c r="G51" s="5"/>
      <c r="H51" s="5"/>
      <c r="I51" s="20"/>
      <c r="K51" s="21"/>
      <c r="L51" s="7">
        <v>40</v>
      </c>
      <c r="M51" s="5">
        <v>777</v>
      </c>
      <c r="N51" s="5">
        <v>1</v>
      </c>
      <c r="O51" s="5"/>
      <c r="P51" s="5"/>
      <c r="Q51" s="20"/>
      <c r="S51" s="21"/>
      <c r="T51" s="7">
        <v>40</v>
      </c>
      <c r="U51" s="5">
        <v>21</v>
      </c>
      <c r="V51" s="5">
        <v>1</v>
      </c>
      <c r="W51" s="5"/>
      <c r="X51" s="5"/>
      <c r="Y51" s="20"/>
    </row>
    <row r="52" spans="3:25" x14ac:dyDescent="0.2">
      <c r="C52" s="21"/>
      <c r="D52" s="7">
        <v>42</v>
      </c>
      <c r="E52" s="5">
        <v>543</v>
      </c>
      <c r="F52" s="5">
        <v>1</v>
      </c>
      <c r="G52" s="5"/>
      <c r="H52" s="5"/>
      <c r="I52" s="20"/>
      <c r="K52" s="21"/>
      <c r="L52" s="7">
        <v>42</v>
      </c>
      <c r="M52" s="5">
        <v>1336</v>
      </c>
      <c r="N52" s="5">
        <v>1</v>
      </c>
      <c r="O52" s="5"/>
      <c r="P52" s="5"/>
      <c r="Q52" s="20"/>
      <c r="S52" s="21"/>
      <c r="T52" s="7">
        <v>42</v>
      </c>
      <c r="U52" s="5">
        <v>47</v>
      </c>
      <c r="V52" s="5">
        <v>1</v>
      </c>
      <c r="W52" s="5"/>
      <c r="X52" s="5"/>
      <c r="Y52" s="20"/>
    </row>
    <row r="53" spans="3:25" x14ac:dyDescent="0.2">
      <c r="C53" s="21"/>
      <c r="D53" s="7">
        <v>44</v>
      </c>
      <c r="E53" s="5">
        <v>315</v>
      </c>
      <c r="F53" s="5"/>
      <c r="G53" s="5"/>
      <c r="H53" s="5">
        <v>1</v>
      </c>
      <c r="I53" s="20"/>
      <c r="K53" s="21"/>
      <c r="L53" s="7">
        <v>44</v>
      </c>
      <c r="M53" s="5">
        <v>1134</v>
      </c>
      <c r="N53" s="5"/>
      <c r="O53" s="5"/>
      <c r="P53" s="5">
        <v>1</v>
      </c>
      <c r="Q53" s="20"/>
      <c r="S53" s="21"/>
      <c r="T53" s="7">
        <v>44</v>
      </c>
      <c r="U53" s="5">
        <v>126</v>
      </c>
      <c r="V53" s="5"/>
      <c r="W53" s="5"/>
      <c r="X53" s="5">
        <v>1</v>
      </c>
      <c r="Y53" s="20"/>
    </row>
    <row r="54" spans="3:25" x14ac:dyDescent="0.2">
      <c r="C54" s="21"/>
      <c r="D54" s="7">
        <v>45</v>
      </c>
      <c r="E54" s="5">
        <v>146</v>
      </c>
      <c r="F54" s="5">
        <v>1</v>
      </c>
      <c r="G54" s="5"/>
      <c r="H54" s="5"/>
      <c r="I54" s="20"/>
      <c r="K54" s="21"/>
      <c r="L54" s="7">
        <v>45</v>
      </c>
      <c r="M54" s="5">
        <v>921</v>
      </c>
      <c r="N54" s="5">
        <v>1</v>
      </c>
      <c r="O54" s="5"/>
      <c r="P54" s="5"/>
      <c r="Q54" s="20"/>
      <c r="S54" s="21"/>
      <c r="T54" s="7">
        <v>45</v>
      </c>
      <c r="U54" s="5">
        <v>62</v>
      </c>
      <c r="V54" s="5">
        <v>1</v>
      </c>
      <c r="W54" s="5"/>
      <c r="X54" s="5"/>
      <c r="Y54" s="20"/>
    </row>
    <row r="55" spans="3:25" x14ac:dyDescent="0.2">
      <c r="C55" s="21"/>
      <c r="D55" s="7">
        <v>48</v>
      </c>
      <c r="E55" s="5">
        <v>146</v>
      </c>
      <c r="F55" s="5">
        <v>1</v>
      </c>
      <c r="G55" s="5"/>
      <c r="H55" s="5"/>
      <c r="I55" s="20"/>
      <c r="K55" s="21"/>
      <c r="L55" s="7">
        <v>48</v>
      </c>
      <c r="M55" s="5">
        <v>1082</v>
      </c>
      <c r="N55" s="5">
        <v>1</v>
      </c>
      <c r="O55" s="5"/>
      <c r="P55" s="5"/>
      <c r="Q55" s="20"/>
      <c r="S55" s="21"/>
      <c r="T55" s="7">
        <v>48</v>
      </c>
      <c r="U55" s="5">
        <v>146</v>
      </c>
      <c r="V55" s="5">
        <v>1</v>
      </c>
      <c r="W55" s="5"/>
      <c r="X55" s="5"/>
      <c r="Y55" s="20"/>
    </row>
    <row r="56" spans="3:25" x14ac:dyDescent="0.2">
      <c r="C56" s="21"/>
      <c r="D56" s="7">
        <v>50</v>
      </c>
      <c r="E56" s="5">
        <v>84</v>
      </c>
      <c r="F56" s="5">
        <v>1</v>
      </c>
      <c r="G56" s="5"/>
      <c r="H56" s="5"/>
      <c r="I56" s="20"/>
      <c r="K56" s="21"/>
      <c r="L56" s="7">
        <v>50</v>
      </c>
      <c r="M56" s="5">
        <v>699</v>
      </c>
      <c r="N56" s="5">
        <v>1</v>
      </c>
      <c r="O56" s="5"/>
      <c r="P56" s="5"/>
      <c r="Q56" s="20"/>
      <c r="S56" s="21"/>
      <c r="T56" s="7">
        <v>50</v>
      </c>
      <c r="U56" s="5">
        <v>63</v>
      </c>
      <c r="V56" s="5">
        <v>1</v>
      </c>
      <c r="W56" s="5"/>
      <c r="X56" s="5"/>
      <c r="Y56" s="20"/>
    </row>
    <row r="57" spans="3:25" x14ac:dyDescent="0.2">
      <c r="C57" s="21"/>
      <c r="D57" s="7">
        <v>51</v>
      </c>
      <c r="E57" s="5">
        <v>330</v>
      </c>
      <c r="F57" s="57"/>
      <c r="G57" s="5">
        <v>1</v>
      </c>
      <c r="H57" s="5"/>
      <c r="I57" s="20"/>
      <c r="K57" s="21"/>
      <c r="L57" s="7">
        <v>51</v>
      </c>
      <c r="M57" s="5">
        <v>968</v>
      </c>
      <c r="N57" s="5"/>
      <c r="O57" s="5">
        <v>1</v>
      </c>
      <c r="P57" s="5"/>
      <c r="Q57" s="20"/>
      <c r="S57" s="21"/>
      <c r="T57" s="7">
        <v>51</v>
      </c>
      <c r="U57" s="5">
        <v>84</v>
      </c>
      <c r="V57" s="5"/>
      <c r="W57" s="5">
        <v>1</v>
      </c>
      <c r="X57" s="5"/>
      <c r="Y57" s="20"/>
    </row>
    <row r="58" spans="3:25" x14ac:dyDescent="0.2">
      <c r="C58" s="21"/>
      <c r="D58" s="7">
        <v>52</v>
      </c>
      <c r="E58" s="5">
        <v>147</v>
      </c>
      <c r="F58" s="5">
        <v>1</v>
      </c>
      <c r="G58" s="5"/>
      <c r="H58" s="5"/>
      <c r="I58" s="20"/>
      <c r="K58" s="21"/>
      <c r="L58" s="7">
        <v>52</v>
      </c>
      <c r="M58" s="5">
        <v>943</v>
      </c>
      <c r="N58" s="5">
        <v>1</v>
      </c>
      <c r="O58" s="5"/>
      <c r="P58" s="5"/>
      <c r="Q58" s="20"/>
      <c r="S58" s="21"/>
      <c r="T58" s="7">
        <v>52</v>
      </c>
      <c r="U58" s="5">
        <v>105</v>
      </c>
      <c r="V58" s="5">
        <v>1</v>
      </c>
      <c r="W58" s="5"/>
      <c r="X58" s="5"/>
      <c r="Y58" s="20"/>
    </row>
    <row r="59" spans="3:25" x14ac:dyDescent="0.2">
      <c r="C59" s="21"/>
      <c r="D59" s="7">
        <v>56</v>
      </c>
      <c r="E59" s="5">
        <v>62</v>
      </c>
      <c r="F59" s="5"/>
      <c r="G59" s="5"/>
      <c r="H59" s="5">
        <v>1</v>
      </c>
      <c r="I59" s="20"/>
      <c r="K59" s="21"/>
      <c r="L59" s="7">
        <v>56</v>
      </c>
      <c r="M59" s="5">
        <v>99</v>
      </c>
      <c r="N59" s="5"/>
      <c r="O59" s="5"/>
      <c r="P59" s="5">
        <v>1</v>
      </c>
      <c r="Q59" s="20"/>
      <c r="S59" s="21"/>
      <c r="T59" s="7">
        <v>56</v>
      </c>
      <c r="U59" s="5">
        <v>21</v>
      </c>
      <c r="V59" s="5"/>
      <c r="W59" s="5"/>
      <c r="X59" s="5">
        <v>1</v>
      </c>
      <c r="Y59" s="20"/>
    </row>
    <row r="60" spans="3:25" x14ac:dyDescent="0.2">
      <c r="C60" s="21"/>
      <c r="D60" s="7">
        <v>57</v>
      </c>
      <c r="E60" s="5">
        <v>182</v>
      </c>
      <c r="F60" s="5">
        <v>1</v>
      </c>
      <c r="G60" s="5"/>
      <c r="H60" s="5"/>
      <c r="I60" s="20"/>
      <c r="K60" s="21"/>
      <c r="L60" s="7">
        <v>57</v>
      </c>
      <c r="M60" s="5">
        <v>989</v>
      </c>
      <c r="N60" s="5">
        <v>1</v>
      </c>
      <c r="O60" s="5"/>
      <c r="P60" s="5"/>
      <c r="Q60" s="20"/>
      <c r="S60" s="21"/>
      <c r="T60" s="7">
        <v>57</v>
      </c>
      <c r="U60" s="5">
        <v>65</v>
      </c>
      <c r="V60" s="5">
        <v>1</v>
      </c>
      <c r="W60" s="5"/>
      <c r="X60" s="5"/>
      <c r="Y60" s="20"/>
    </row>
    <row r="61" spans="3:25" ht="16" thickBot="1" x14ac:dyDescent="0.25">
      <c r="C61" s="22"/>
      <c r="D61" s="23">
        <v>58</v>
      </c>
      <c r="E61" s="24">
        <v>75</v>
      </c>
      <c r="F61" s="24"/>
      <c r="G61" s="24"/>
      <c r="H61" s="24">
        <v>1</v>
      </c>
      <c r="I61" s="25"/>
      <c r="K61" s="22"/>
      <c r="L61" s="23">
        <v>58</v>
      </c>
      <c r="M61" s="24">
        <v>720</v>
      </c>
      <c r="N61" s="24"/>
      <c r="O61" s="24"/>
      <c r="P61" s="24">
        <v>1</v>
      </c>
      <c r="Q61" s="25"/>
      <c r="S61" s="22"/>
      <c r="T61" s="23">
        <v>58</v>
      </c>
      <c r="U61" s="24">
        <v>40</v>
      </c>
      <c r="V61" s="24"/>
      <c r="W61" s="24"/>
      <c r="X61" s="24">
        <v>1</v>
      </c>
      <c r="Y61" s="25"/>
    </row>
  </sheetData>
  <mergeCells count="6">
    <mergeCell ref="C3:I3"/>
    <mergeCell ref="S3:Y3"/>
    <mergeCell ref="K3:Q3"/>
    <mergeCell ref="C33:I33"/>
    <mergeCell ref="S33:Y33"/>
    <mergeCell ref="K33:Q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AFDF-841A-4F7B-B8BB-1D235A8662E8}">
  <dimension ref="C1:Y76"/>
  <sheetViews>
    <sheetView showGridLines="0" topLeftCell="A10" zoomScaleNormal="100" workbookViewId="0">
      <selection activeCell="K32" sqref="K32:Q32"/>
    </sheetView>
  </sheetViews>
  <sheetFormatPr baseColWidth="10" defaultColWidth="8.83203125" defaultRowHeight="15" x14ac:dyDescent="0.2"/>
  <cols>
    <col min="4" max="4" width="10.33203125" customWidth="1"/>
    <col min="5" max="5" width="14.6640625" customWidth="1"/>
    <col min="6" max="6" width="14.5" customWidth="1"/>
    <col min="7" max="7" width="16.1640625" customWidth="1"/>
    <col min="13" max="13" width="13.1640625" style="14" customWidth="1"/>
    <col min="18" max="18" width="6.1640625" customWidth="1"/>
    <col min="21" max="21" width="13.1640625" customWidth="1"/>
  </cols>
  <sheetData>
    <row r="1" spans="3:17" ht="16" thickBot="1" x14ac:dyDescent="0.25"/>
    <row r="2" spans="3:17" ht="16" thickBot="1" x14ac:dyDescent="0.25">
      <c r="C2" s="227" t="s">
        <v>16</v>
      </c>
      <c r="D2" s="228"/>
      <c r="E2" s="228"/>
      <c r="F2" s="228"/>
      <c r="G2" s="228"/>
      <c r="H2" s="228"/>
      <c r="I2" s="229"/>
      <c r="K2" s="227" t="s">
        <v>18</v>
      </c>
      <c r="L2" s="228"/>
      <c r="M2" s="228"/>
      <c r="N2" s="228"/>
      <c r="O2" s="228"/>
      <c r="P2" s="228"/>
      <c r="Q2" s="229"/>
    </row>
    <row r="3" spans="3:17" x14ac:dyDescent="0.2">
      <c r="C3" s="2" t="s">
        <v>252</v>
      </c>
      <c r="D3" s="1" t="s">
        <v>4</v>
      </c>
      <c r="E3" s="6" t="s">
        <v>0</v>
      </c>
      <c r="F3" s="6" t="s">
        <v>5</v>
      </c>
      <c r="G3" s="6" t="s">
        <v>17</v>
      </c>
      <c r="J3" s="8"/>
      <c r="K3" s="2" t="s">
        <v>253</v>
      </c>
      <c r="L3" s="1" t="s">
        <v>4</v>
      </c>
      <c r="M3" s="28" t="s">
        <v>6</v>
      </c>
      <c r="N3" s="6" t="s">
        <v>2</v>
      </c>
    </row>
    <row r="4" spans="3:17" x14ac:dyDescent="0.2">
      <c r="C4" s="5"/>
      <c r="D4" s="7">
        <v>17</v>
      </c>
      <c r="E4" s="5">
        <v>174</v>
      </c>
      <c r="F4" s="5">
        <v>41</v>
      </c>
      <c r="G4" s="5">
        <v>133</v>
      </c>
      <c r="J4" s="4"/>
      <c r="K4" s="3"/>
      <c r="L4" s="7">
        <v>24</v>
      </c>
      <c r="M4" s="29">
        <v>175</v>
      </c>
      <c r="N4" s="5">
        <v>175</v>
      </c>
      <c r="O4" s="5"/>
      <c r="P4" s="12"/>
      <c r="Q4" t="s">
        <v>19</v>
      </c>
    </row>
    <row r="5" spans="3:17" x14ac:dyDescent="0.2">
      <c r="C5" s="5"/>
      <c r="D5" s="7">
        <v>18</v>
      </c>
      <c r="E5" s="5">
        <v>154</v>
      </c>
      <c r="F5" s="5">
        <v>112</v>
      </c>
      <c r="G5" s="5">
        <v>42</v>
      </c>
      <c r="J5" s="4"/>
      <c r="K5" s="3"/>
      <c r="L5" s="7">
        <v>33</v>
      </c>
      <c r="M5" s="29">
        <v>84</v>
      </c>
      <c r="N5" s="5">
        <v>84</v>
      </c>
    </row>
    <row r="6" spans="3:17" x14ac:dyDescent="0.2">
      <c r="C6" s="5"/>
      <c r="D6" s="7">
        <v>19</v>
      </c>
      <c r="E6" s="5">
        <v>770</v>
      </c>
      <c r="F6" s="5">
        <v>231</v>
      </c>
      <c r="G6" s="5">
        <v>539</v>
      </c>
      <c r="J6" s="4"/>
      <c r="K6" s="3"/>
      <c r="L6" s="7">
        <v>48</v>
      </c>
      <c r="M6" s="29">
        <v>146</v>
      </c>
      <c r="N6" s="5">
        <v>146</v>
      </c>
    </row>
    <row r="7" spans="3:17" x14ac:dyDescent="0.2">
      <c r="C7" s="5"/>
      <c r="D7" s="7">
        <v>20</v>
      </c>
      <c r="E7" s="5">
        <v>434</v>
      </c>
      <c r="F7" s="5">
        <v>378</v>
      </c>
      <c r="G7" s="5">
        <v>56</v>
      </c>
      <c r="J7" s="4"/>
      <c r="K7" s="3"/>
      <c r="L7" s="7">
        <v>50</v>
      </c>
      <c r="M7" s="29">
        <v>63</v>
      </c>
      <c r="N7" s="5">
        <v>84</v>
      </c>
    </row>
    <row r="8" spans="3:17" x14ac:dyDescent="0.2">
      <c r="C8" s="5"/>
      <c r="D8" s="7">
        <v>22</v>
      </c>
      <c r="E8" s="5">
        <v>287</v>
      </c>
      <c r="F8" s="5">
        <v>21</v>
      </c>
      <c r="G8" s="5">
        <v>203</v>
      </c>
      <c r="J8" s="4"/>
      <c r="K8" s="3"/>
      <c r="L8" s="7">
        <v>58</v>
      </c>
      <c r="M8" s="29">
        <v>40</v>
      </c>
      <c r="N8" s="5">
        <v>75</v>
      </c>
    </row>
    <row r="9" spans="3:17" x14ac:dyDescent="0.2">
      <c r="C9" s="5"/>
      <c r="D9" s="7">
        <v>23</v>
      </c>
      <c r="E9" s="5">
        <v>175</v>
      </c>
      <c r="F9" s="5">
        <v>70</v>
      </c>
      <c r="G9" s="5">
        <v>105</v>
      </c>
      <c r="J9" s="4"/>
      <c r="K9" s="3"/>
      <c r="L9" s="7">
        <v>56</v>
      </c>
      <c r="M9" s="29">
        <v>21</v>
      </c>
      <c r="N9" s="5">
        <v>62</v>
      </c>
    </row>
    <row r="10" spans="3:17" x14ac:dyDescent="0.2">
      <c r="C10" s="5"/>
      <c r="D10" s="7">
        <v>24</v>
      </c>
      <c r="E10" s="5">
        <v>175</v>
      </c>
      <c r="F10" s="5">
        <v>175</v>
      </c>
      <c r="G10" s="5">
        <v>0</v>
      </c>
      <c r="J10" s="4"/>
      <c r="K10" s="3"/>
      <c r="L10" s="7">
        <v>18</v>
      </c>
      <c r="M10" s="29">
        <v>112</v>
      </c>
      <c r="N10" s="5">
        <v>154</v>
      </c>
    </row>
    <row r="11" spans="3:17" x14ac:dyDescent="0.2">
      <c r="C11" s="5"/>
      <c r="D11" s="7">
        <v>25</v>
      </c>
      <c r="E11" s="5">
        <v>196</v>
      </c>
      <c r="F11" s="5">
        <v>42</v>
      </c>
      <c r="G11" s="5">
        <v>154</v>
      </c>
      <c r="J11" s="4"/>
      <c r="K11" s="3"/>
      <c r="L11" s="7">
        <v>52</v>
      </c>
      <c r="M11" s="29">
        <v>105</v>
      </c>
      <c r="N11" s="5">
        <v>147</v>
      </c>
    </row>
    <row r="12" spans="3:17" x14ac:dyDescent="0.2">
      <c r="C12" s="3"/>
      <c r="D12" s="7">
        <v>26</v>
      </c>
      <c r="E12" s="5">
        <v>287</v>
      </c>
      <c r="F12" s="5">
        <v>49</v>
      </c>
      <c r="G12" s="5">
        <v>238</v>
      </c>
      <c r="J12" s="4"/>
      <c r="K12" s="3"/>
      <c r="L12" s="10">
        <v>20</v>
      </c>
      <c r="M12" s="29">
        <v>378</v>
      </c>
      <c r="N12" s="11">
        <v>434</v>
      </c>
    </row>
    <row r="13" spans="3:17" x14ac:dyDescent="0.2">
      <c r="C13" s="5"/>
      <c r="D13" s="7">
        <v>28</v>
      </c>
      <c r="E13" s="5">
        <v>182</v>
      </c>
      <c r="F13" s="5">
        <v>91</v>
      </c>
      <c r="G13" s="5">
        <v>91</v>
      </c>
      <c r="J13" s="4"/>
      <c r="K13" s="3"/>
      <c r="L13" s="7">
        <v>37</v>
      </c>
      <c r="M13" s="29">
        <v>126</v>
      </c>
      <c r="N13" s="5">
        <v>182</v>
      </c>
    </row>
    <row r="14" spans="3:17" x14ac:dyDescent="0.2">
      <c r="C14" s="5"/>
      <c r="D14" s="7">
        <v>30</v>
      </c>
      <c r="E14" s="5">
        <v>987</v>
      </c>
      <c r="F14" s="5">
        <v>336</v>
      </c>
      <c r="G14" s="5">
        <v>651</v>
      </c>
      <c r="J14" s="4"/>
      <c r="K14" s="3"/>
      <c r="L14" s="7">
        <v>45</v>
      </c>
      <c r="M14" s="29">
        <v>62</v>
      </c>
      <c r="N14" s="5">
        <v>146</v>
      </c>
    </row>
    <row r="15" spans="3:17" x14ac:dyDescent="0.2">
      <c r="C15" s="5"/>
      <c r="D15" s="7">
        <v>31</v>
      </c>
      <c r="E15" s="5">
        <v>581</v>
      </c>
      <c r="F15" s="5">
        <v>63</v>
      </c>
      <c r="G15" s="5">
        <v>518</v>
      </c>
      <c r="J15" s="4"/>
      <c r="K15" s="3"/>
      <c r="L15" s="7">
        <v>28</v>
      </c>
      <c r="M15" s="29">
        <v>91</v>
      </c>
      <c r="N15" s="5">
        <v>182</v>
      </c>
    </row>
    <row r="16" spans="3:17" x14ac:dyDescent="0.2">
      <c r="C16" s="5"/>
      <c r="D16" s="7">
        <v>33</v>
      </c>
      <c r="E16" s="5">
        <v>84</v>
      </c>
      <c r="F16" s="5">
        <v>84</v>
      </c>
      <c r="G16" s="5">
        <v>0</v>
      </c>
      <c r="J16" s="4"/>
      <c r="K16" s="3"/>
      <c r="L16" s="7">
        <v>38</v>
      </c>
      <c r="M16" s="29">
        <v>63</v>
      </c>
      <c r="N16" s="5">
        <v>154</v>
      </c>
    </row>
    <row r="17" spans="3:25" x14ac:dyDescent="0.2">
      <c r="C17" s="5"/>
      <c r="D17" s="7">
        <v>34</v>
      </c>
      <c r="E17" s="5">
        <v>532</v>
      </c>
      <c r="F17" s="5">
        <v>21</v>
      </c>
      <c r="G17" s="5">
        <v>511</v>
      </c>
      <c r="J17" s="4"/>
      <c r="K17" s="3"/>
      <c r="L17" s="7">
        <v>23</v>
      </c>
      <c r="M17" s="29">
        <v>70</v>
      </c>
      <c r="N17" s="5">
        <v>175</v>
      </c>
    </row>
    <row r="18" spans="3:25" x14ac:dyDescent="0.2">
      <c r="C18" s="5"/>
      <c r="D18" s="7">
        <v>37</v>
      </c>
      <c r="E18" s="5">
        <v>182</v>
      </c>
      <c r="F18" s="5">
        <v>126</v>
      </c>
      <c r="G18" s="5">
        <v>56</v>
      </c>
      <c r="J18" s="4"/>
      <c r="K18" s="3"/>
      <c r="L18" s="7">
        <v>57</v>
      </c>
      <c r="M18" s="29">
        <v>65</v>
      </c>
      <c r="N18" s="5">
        <v>182</v>
      </c>
      <c r="Q18" s="230"/>
    </row>
    <row r="19" spans="3:25" x14ac:dyDescent="0.2">
      <c r="C19" s="5"/>
      <c r="D19" s="7">
        <v>38</v>
      </c>
      <c r="E19" s="5">
        <v>154</v>
      </c>
      <c r="F19" s="5">
        <v>63</v>
      </c>
      <c r="G19" s="5">
        <v>91</v>
      </c>
      <c r="J19" s="4"/>
      <c r="K19" s="3"/>
      <c r="L19" s="7">
        <v>17</v>
      </c>
      <c r="M19" s="29">
        <v>41</v>
      </c>
      <c r="N19" s="5">
        <v>174</v>
      </c>
      <c r="Q19" s="230"/>
    </row>
    <row r="20" spans="3:25" x14ac:dyDescent="0.2">
      <c r="C20" s="5"/>
      <c r="D20" s="7">
        <v>40</v>
      </c>
      <c r="E20" s="5">
        <v>264</v>
      </c>
      <c r="F20" s="5">
        <v>21</v>
      </c>
      <c r="G20" s="5">
        <v>243</v>
      </c>
      <c r="J20" s="4"/>
      <c r="K20" s="3"/>
      <c r="L20" s="10">
        <v>22</v>
      </c>
      <c r="M20" s="29">
        <v>21</v>
      </c>
      <c r="N20" s="11">
        <v>287</v>
      </c>
      <c r="Q20" s="230"/>
    </row>
    <row r="21" spans="3:25" x14ac:dyDescent="0.2">
      <c r="C21" s="5"/>
      <c r="D21" s="7">
        <v>42</v>
      </c>
      <c r="E21" s="5">
        <v>543</v>
      </c>
      <c r="F21" s="5">
        <v>47</v>
      </c>
      <c r="G21" s="5">
        <v>496</v>
      </c>
      <c r="J21" s="4"/>
      <c r="K21" s="3"/>
      <c r="L21" s="10">
        <v>25</v>
      </c>
      <c r="M21" s="29">
        <v>42</v>
      </c>
      <c r="N21" s="11">
        <v>196</v>
      </c>
    </row>
    <row r="22" spans="3:25" x14ac:dyDescent="0.2">
      <c r="C22" s="5"/>
      <c r="D22" s="7">
        <v>44</v>
      </c>
      <c r="E22" s="5">
        <v>315</v>
      </c>
      <c r="F22" s="5">
        <v>126</v>
      </c>
      <c r="G22" s="5">
        <v>259</v>
      </c>
      <c r="J22" s="4"/>
      <c r="K22" s="3"/>
      <c r="L22" s="10">
        <v>44</v>
      </c>
      <c r="M22" s="29">
        <v>126</v>
      </c>
      <c r="N22" s="11">
        <v>315</v>
      </c>
    </row>
    <row r="23" spans="3:25" x14ac:dyDescent="0.2">
      <c r="C23" s="5"/>
      <c r="D23" s="7">
        <v>45</v>
      </c>
      <c r="E23" s="5">
        <v>146</v>
      </c>
      <c r="F23" s="5">
        <v>62</v>
      </c>
      <c r="G23" s="5">
        <v>84</v>
      </c>
      <c r="J23" s="4"/>
      <c r="K23" s="3"/>
      <c r="L23" s="10">
        <v>26</v>
      </c>
      <c r="M23" s="29">
        <v>49</v>
      </c>
      <c r="N23" s="11">
        <v>287</v>
      </c>
    </row>
    <row r="24" spans="3:25" x14ac:dyDescent="0.2">
      <c r="C24" s="5"/>
      <c r="D24" s="7">
        <v>48</v>
      </c>
      <c r="E24" s="5">
        <v>146</v>
      </c>
      <c r="F24" s="5">
        <v>146</v>
      </c>
      <c r="G24" s="5">
        <v>0</v>
      </c>
      <c r="J24" s="4"/>
      <c r="K24" s="3"/>
      <c r="L24" s="10">
        <v>40</v>
      </c>
      <c r="M24" s="29">
        <v>21</v>
      </c>
      <c r="N24" s="11">
        <v>264</v>
      </c>
    </row>
    <row r="25" spans="3:25" x14ac:dyDescent="0.2">
      <c r="C25" s="5"/>
      <c r="D25" s="7">
        <v>50</v>
      </c>
      <c r="E25" s="5">
        <v>84</v>
      </c>
      <c r="F25" s="5">
        <v>63</v>
      </c>
      <c r="G25" s="5">
        <v>21</v>
      </c>
      <c r="J25" s="4"/>
      <c r="K25" s="3"/>
      <c r="L25" s="10">
        <v>51</v>
      </c>
      <c r="M25" s="29">
        <v>84</v>
      </c>
      <c r="N25" s="11">
        <v>330</v>
      </c>
    </row>
    <row r="26" spans="3:25" x14ac:dyDescent="0.2">
      <c r="C26" s="5"/>
      <c r="D26" s="7">
        <v>51</v>
      </c>
      <c r="E26" s="5">
        <v>330</v>
      </c>
      <c r="F26" s="5">
        <v>84</v>
      </c>
      <c r="G26" s="5">
        <v>246</v>
      </c>
      <c r="J26" s="4"/>
      <c r="K26" s="3"/>
      <c r="L26" s="10">
        <v>42</v>
      </c>
      <c r="M26" s="29">
        <v>47</v>
      </c>
      <c r="N26" s="11">
        <v>543</v>
      </c>
    </row>
    <row r="27" spans="3:25" x14ac:dyDescent="0.2">
      <c r="C27" s="5"/>
      <c r="D27" s="7">
        <v>52</v>
      </c>
      <c r="E27" s="5">
        <v>147</v>
      </c>
      <c r="F27" s="5">
        <v>105</v>
      </c>
      <c r="G27" s="5">
        <v>42</v>
      </c>
      <c r="J27" s="4"/>
      <c r="K27" s="3"/>
      <c r="L27" s="10">
        <v>34</v>
      </c>
      <c r="M27" s="29">
        <v>21</v>
      </c>
      <c r="N27" s="11">
        <v>532</v>
      </c>
    </row>
    <row r="28" spans="3:25" x14ac:dyDescent="0.2">
      <c r="C28" s="5"/>
      <c r="D28" s="7">
        <v>56</v>
      </c>
      <c r="E28" s="5">
        <v>62</v>
      </c>
      <c r="F28" s="5">
        <v>21</v>
      </c>
      <c r="G28" s="5">
        <v>41</v>
      </c>
      <c r="J28" s="4"/>
      <c r="K28" s="3"/>
      <c r="L28" s="10">
        <v>31</v>
      </c>
      <c r="M28" s="29">
        <v>63</v>
      </c>
      <c r="N28" s="11">
        <v>581</v>
      </c>
    </row>
    <row r="29" spans="3:25" x14ac:dyDescent="0.2">
      <c r="C29" s="5"/>
      <c r="D29" s="7">
        <v>57</v>
      </c>
      <c r="E29" s="5">
        <v>182</v>
      </c>
      <c r="F29" s="5">
        <v>65</v>
      </c>
      <c r="G29" s="5">
        <v>117</v>
      </c>
      <c r="J29" s="4"/>
      <c r="K29" s="3"/>
      <c r="L29" s="10">
        <v>19</v>
      </c>
      <c r="M29" s="29">
        <v>231</v>
      </c>
      <c r="N29" s="11">
        <v>770</v>
      </c>
    </row>
    <row r="30" spans="3:25" ht="16" thickBot="1" x14ac:dyDescent="0.25">
      <c r="C30" s="24"/>
      <c r="D30" s="7">
        <v>58</v>
      </c>
      <c r="E30" s="5">
        <v>75</v>
      </c>
      <c r="F30" s="5">
        <v>40</v>
      </c>
      <c r="G30" s="5">
        <v>35</v>
      </c>
      <c r="J30" s="4"/>
      <c r="K30" s="3"/>
      <c r="L30" s="10">
        <v>30</v>
      </c>
      <c r="M30" s="29">
        <v>336</v>
      </c>
      <c r="N30" s="11">
        <v>987</v>
      </c>
    </row>
    <row r="31" spans="3:25" ht="16" thickBot="1" x14ac:dyDescent="0.25">
      <c r="C31" s="4"/>
      <c r="D31" s="3"/>
      <c r="E31" s="9"/>
      <c r="F31" s="3"/>
      <c r="G31" s="3"/>
      <c r="J31" s="4"/>
      <c r="K31" s="3"/>
      <c r="L31" s="9"/>
      <c r="M31" s="30"/>
      <c r="N31" s="3"/>
    </row>
    <row r="32" spans="3:25" ht="16" thickBot="1" x14ac:dyDescent="0.25">
      <c r="C32" s="227" t="s">
        <v>119</v>
      </c>
      <c r="D32" s="228"/>
      <c r="E32" s="228"/>
      <c r="F32" s="228"/>
      <c r="G32" s="229"/>
      <c r="J32" s="4"/>
      <c r="K32" s="227" t="s">
        <v>122</v>
      </c>
      <c r="L32" s="228"/>
      <c r="M32" s="228"/>
      <c r="N32" s="228"/>
      <c r="O32" s="228"/>
      <c r="P32" s="228"/>
      <c r="Q32" s="229"/>
      <c r="S32" s="227" t="s">
        <v>121</v>
      </c>
      <c r="T32" s="228"/>
      <c r="U32" s="228"/>
      <c r="V32" s="228"/>
      <c r="W32" s="228"/>
      <c r="X32" s="228"/>
      <c r="Y32" s="229"/>
    </row>
    <row r="33" spans="3:22" x14ac:dyDescent="0.2">
      <c r="C33" s="2" t="s">
        <v>254</v>
      </c>
      <c r="D33" s="1" t="s">
        <v>4</v>
      </c>
      <c r="E33" s="6" t="s">
        <v>14</v>
      </c>
      <c r="F33" s="6" t="s">
        <v>245</v>
      </c>
      <c r="J33" s="4"/>
      <c r="K33" s="2" t="s">
        <v>255</v>
      </c>
      <c r="L33" s="1" t="s">
        <v>4</v>
      </c>
      <c r="M33" s="6" t="s">
        <v>14</v>
      </c>
      <c r="N33" s="6" t="s">
        <v>243</v>
      </c>
      <c r="S33" s="2" t="s">
        <v>256</v>
      </c>
      <c r="T33" s="1" t="s">
        <v>4</v>
      </c>
      <c r="U33" s="6" t="s">
        <v>243</v>
      </c>
      <c r="V33" s="6" t="s">
        <v>120</v>
      </c>
    </row>
    <row r="34" spans="3:22" x14ac:dyDescent="0.2">
      <c r="C34" s="5"/>
      <c r="D34" s="7">
        <v>17</v>
      </c>
      <c r="E34" s="5">
        <v>174</v>
      </c>
      <c r="F34" s="5">
        <v>133</v>
      </c>
      <c r="G34" s="5"/>
      <c r="H34" s="17"/>
      <c r="J34" s="4"/>
      <c r="K34" s="3"/>
      <c r="L34" s="7">
        <v>17</v>
      </c>
      <c r="M34" s="5">
        <v>174</v>
      </c>
      <c r="N34" s="5">
        <v>41</v>
      </c>
      <c r="T34" s="7">
        <v>17</v>
      </c>
      <c r="U34" s="5">
        <v>41</v>
      </c>
      <c r="V34" s="5">
        <v>133</v>
      </c>
    </row>
    <row r="35" spans="3:22" x14ac:dyDescent="0.2">
      <c r="C35" s="5"/>
      <c r="D35" s="7">
        <v>18</v>
      </c>
      <c r="E35" s="3">
        <v>154</v>
      </c>
      <c r="F35" s="5">
        <v>42</v>
      </c>
      <c r="G35" s="5"/>
      <c r="H35" s="17"/>
      <c r="J35" s="4"/>
      <c r="K35" s="3"/>
      <c r="L35" s="7">
        <v>18</v>
      </c>
      <c r="M35" s="3">
        <v>154</v>
      </c>
      <c r="N35" s="5">
        <v>112</v>
      </c>
      <c r="T35" s="7">
        <v>18</v>
      </c>
      <c r="U35" s="5">
        <v>112</v>
      </c>
      <c r="V35" s="5">
        <v>42</v>
      </c>
    </row>
    <row r="36" spans="3:22" x14ac:dyDescent="0.2">
      <c r="C36" s="5"/>
      <c r="D36" s="7">
        <v>19</v>
      </c>
      <c r="E36" s="3">
        <v>770</v>
      </c>
      <c r="F36" s="5">
        <v>539</v>
      </c>
      <c r="G36" s="5"/>
      <c r="H36" s="17"/>
      <c r="J36" s="4"/>
      <c r="K36" s="3"/>
      <c r="L36" s="7">
        <v>19</v>
      </c>
      <c r="M36" s="3">
        <v>770</v>
      </c>
      <c r="N36" s="5">
        <v>231</v>
      </c>
      <c r="T36" s="7">
        <v>19</v>
      </c>
      <c r="U36" s="5">
        <v>231</v>
      </c>
      <c r="V36" s="5">
        <v>539</v>
      </c>
    </row>
    <row r="37" spans="3:22" x14ac:dyDescent="0.2">
      <c r="C37" s="5"/>
      <c r="D37" s="7">
        <v>20</v>
      </c>
      <c r="E37" s="3">
        <v>434</v>
      </c>
      <c r="F37" s="5">
        <v>56</v>
      </c>
      <c r="G37" s="5"/>
      <c r="H37" s="17"/>
      <c r="J37" s="4"/>
      <c r="K37" s="3"/>
      <c r="L37" s="7">
        <v>20</v>
      </c>
      <c r="M37" s="3">
        <v>434</v>
      </c>
      <c r="N37" s="5">
        <v>378</v>
      </c>
      <c r="T37" s="7">
        <v>20</v>
      </c>
      <c r="U37" s="5">
        <v>378</v>
      </c>
      <c r="V37" s="5">
        <v>56</v>
      </c>
    </row>
    <row r="38" spans="3:22" x14ac:dyDescent="0.2">
      <c r="C38" s="5"/>
      <c r="D38" s="7">
        <v>22</v>
      </c>
      <c r="E38" s="3">
        <v>287</v>
      </c>
      <c r="F38" s="5">
        <v>203</v>
      </c>
      <c r="G38" s="5"/>
      <c r="H38" s="17"/>
      <c r="J38" s="4"/>
      <c r="K38" s="3"/>
      <c r="L38" s="7">
        <v>22</v>
      </c>
      <c r="M38" s="3">
        <v>287</v>
      </c>
      <c r="N38" s="5">
        <v>21</v>
      </c>
      <c r="T38" s="7">
        <v>22</v>
      </c>
      <c r="U38" s="5">
        <v>21</v>
      </c>
      <c r="V38" s="5">
        <v>203</v>
      </c>
    </row>
    <row r="39" spans="3:22" x14ac:dyDescent="0.2">
      <c r="C39" s="5"/>
      <c r="D39" s="7">
        <v>23</v>
      </c>
      <c r="E39" s="3">
        <v>175</v>
      </c>
      <c r="F39" s="5">
        <v>105</v>
      </c>
      <c r="G39" s="5"/>
      <c r="H39" s="17"/>
      <c r="J39" s="4"/>
      <c r="K39" s="3"/>
      <c r="L39" s="7">
        <v>23</v>
      </c>
      <c r="M39" s="3">
        <v>175</v>
      </c>
      <c r="N39" s="5">
        <v>70</v>
      </c>
      <c r="T39" s="7">
        <v>23</v>
      </c>
      <c r="U39" s="5">
        <v>70</v>
      </c>
      <c r="V39" s="5">
        <v>105</v>
      </c>
    </row>
    <row r="40" spans="3:22" x14ac:dyDescent="0.2">
      <c r="C40" s="5"/>
      <c r="D40" s="7">
        <v>24</v>
      </c>
      <c r="E40" s="3">
        <v>175</v>
      </c>
      <c r="F40" s="5">
        <v>0</v>
      </c>
      <c r="G40" s="5"/>
      <c r="H40" s="17"/>
      <c r="J40" s="4"/>
      <c r="K40" s="3"/>
      <c r="L40" s="7">
        <v>24</v>
      </c>
      <c r="M40" s="3">
        <v>175</v>
      </c>
      <c r="N40" s="5">
        <v>175</v>
      </c>
      <c r="T40" s="7">
        <v>24</v>
      </c>
      <c r="U40" s="5">
        <v>175</v>
      </c>
      <c r="V40" s="5">
        <v>0</v>
      </c>
    </row>
    <row r="41" spans="3:22" x14ac:dyDescent="0.2">
      <c r="C41" s="5"/>
      <c r="D41" s="7">
        <v>25</v>
      </c>
      <c r="E41" s="3">
        <v>196</v>
      </c>
      <c r="F41" s="5">
        <v>154</v>
      </c>
      <c r="G41" s="5"/>
      <c r="H41" s="17"/>
      <c r="J41" s="4"/>
      <c r="K41" s="3"/>
      <c r="L41" s="7">
        <v>25</v>
      </c>
      <c r="M41" s="3">
        <v>196</v>
      </c>
      <c r="N41" s="5">
        <v>42</v>
      </c>
      <c r="T41" s="7">
        <v>25</v>
      </c>
      <c r="U41" s="5">
        <v>42</v>
      </c>
      <c r="V41" s="5">
        <v>154</v>
      </c>
    </row>
    <row r="42" spans="3:22" x14ac:dyDescent="0.2">
      <c r="C42" s="5"/>
      <c r="D42" s="7">
        <v>26</v>
      </c>
      <c r="E42" s="3">
        <v>287</v>
      </c>
      <c r="F42" s="5">
        <v>238</v>
      </c>
      <c r="G42" s="5"/>
      <c r="H42" s="17"/>
      <c r="J42" s="4"/>
      <c r="K42" s="3"/>
      <c r="L42" s="7">
        <v>26</v>
      </c>
      <c r="M42" s="3">
        <v>287</v>
      </c>
      <c r="N42" s="5">
        <v>49</v>
      </c>
      <c r="T42" s="7">
        <v>26</v>
      </c>
      <c r="U42" s="5">
        <v>49</v>
      </c>
      <c r="V42" s="5">
        <v>238</v>
      </c>
    </row>
    <row r="43" spans="3:22" x14ac:dyDescent="0.2">
      <c r="C43" s="5"/>
      <c r="D43" s="7">
        <v>28</v>
      </c>
      <c r="E43" s="3">
        <v>182</v>
      </c>
      <c r="F43" s="5">
        <v>91</v>
      </c>
      <c r="G43" s="5"/>
      <c r="H43" s="17"/>
      <c r="J43" s="4"/>
      <c r="K43" s="3"/>
      <c r="L43" s="7">
        <v>28</v>
      </c>
      <c r="M43" s="3">
        <v>182</v>
      </c>
      <c r="N43" s="5">
        <v>91</v>
      </c>
      <c r="T43" s="7">
        <v>28</v>
      </c>
      <c r="U43" s="5">
        <v>91</v>
      </c>
      <c r="V43" s="5">
        <v>91</v>
      </c>
    </row>
    <row r="44" spans="3:22" x14ac:dyDescent="0.2">
      <c r="C44" s="5"/>
      <c r="D44" s="7">
        <v>30</v>
      </c>
      <c r="E44" s="3">
        <v>987</v>
      </c>
      <c r="F44" s="5">
        <v>651</v>
      </c>
      <c r="G44" s="5"/>
      <c r="H44" s="17"/>
      <c r="J44" s="4"/>
      <c r="K44" s="3"/>
      <c r="L44" s="7">
        <v>30</v>
      </c>
      <c r="M44" s="3">
        <v>987</v>
      </c>
      <c r="N44" s="5">
        <v>336</v>
      </c>
      <c r="T44" s="7">
        <v>30</v>
      </c>
      <c r="U44" s="5">
        <v>336</v>
      </c>
      <c r="V44" s="5">
        <v>651</v>
      </c>
    </row>
    <row r="45" spans="3:22" x14ac:dyDescent="0.2">
      <c r="C45" s="5"/>
      <c r="D45" s="7">
        <v>31</v>
      </c>
      <c r="E45" s="3">
        <v>581</v>
      </c>
      <c r="F45" s="5">
        <v>518</v>
      </c>
      <c r="G45" s="5"/>
      <c r="H45" s="17"/>
      <c r="J45" s="4"/>
      <c r="K45" s="3"/>
      <c r="L45" s="7">
        <v>31</v>
      </c>
      <c r="M45" s="3">
        <v>581</v>
      </c>
      <c r="N45" s="5">
        <v>63</v>
      </c>
      <c r="T45" s="7">
        <v>31</v>
      </c>
      <c r="U45" s="5">
        <v>63</v>
      </c>
      <c r="V45" s="5">
        <v>518</v>
      </c>
    </row>
    <row r="46" spans="3:22" x14ac:dyDescent="0.2">
      <c r="C46" s="5"/>
      <c r="D46" s="7">
        <v>33</v>
      </c>
      <c r="E46" s="3">
        <v>91</v>
      </c>
      <c r="F46" s="5">
        <v>0</v>
      </c>
      <c r="G46" s="5"/>
      <c r="H46" s="17"/>
      <c r="J46" s="4"/>
      <c r="K46" s="3"/>
      <c r="L46" s="7">
        <v>33</v>
      </c>
      <c r="M46" s="3">
        <v>91</v>
      </c>
      <c r="N46" s="5">
        <v>84</v>
      </c>
      <c r="T46" s="7">
        <v>33</v>
      </c>
      <c r="U46" s="5">
        <v>84</v>
      </c>
      <c r="V46" s="5">
        <v>0</v>
      </c>
    </row>
    <row r="47" spans="3:22" x14ac:dyDescent="0.2">
      <c r="C47" s="5"/>
      <c r="D47" s="7">
        <v>34</v>
      </c>
      <c r="E47" s="3">
        <v>532</v>
      </c>
      <c r="F47" s="5">
        <v>511</v>
      </c>
      <c r="G47" s="5"/>
      <c r="H47" s="17"/>
      <c r="J47" s="4"/>
      <c r="K47" s="3"/>
      <c r="L47" s="7">
        <v>34</v>
      </c>
      <c r="M47" s="3">
        <v>532</v>
      </c>
      <c r="N47" s="5">
        <v>21</v>
      </c>
      <c r="T47" s="7">
        <v>34</v>
      </c>
      <c r="U47" s="5">
        <v>21</v>
      </c>
      <c r="V47" s="5">
        <v>511</v>
      </c>
    </row>
    <row r="48" spans="3:22" x14ac:dyDescent="0.2">
      <c r="C48" s="5"/>
      <c r="D48" s="7">
        <v>37</v>
      </c>
      <c r="E48" s="3">
        <v>182</v>
      </c>
      <c r="F48" s="5">
        <v>56</v>
      </c>
      <c r="G48" s="5"/>
      <c r="H48" s="17"/>
      <c r="J48" s="4"/>
      <c r="K48" s="3"/>
      <c r="L48" s="7">
        <v>37</v>
      </c>
      <c r="M48" s="3">
        <v>182</v>
      </c>
      <c r="N48" s="5">
        <v>126</v>
      </c>
      <c r="T48" s="7">
        <v>37</v>
      </c>
      <c r="U48" s="5">
        <v>126</v>
      </c>
      <c r="V48" s="5">
        <v>56</v>
      </c>
    </row>
    <row r="49" spans="3:22" x14ac:dyDescent="0.2">
      <c r="C49" s="5"/>
      <c r="D49" s="7">
        <v>38</v>
      </c>
      <c r="E49" s="3">
        <v>154</v>
      </c>
      <c r="F49" s="5">
        <v>91</v>
      </c>
      <c r="G49" s="5"/>
      <c r="H49" s="17"/>
      <c r="J49" s="4"/>
      <c r="K49" s="3"/>
      <c r="L49" s="7">
        <v>38</v>
      </c>
      <c r="M49" s="3">
        <v>154</v>
      </c>
      <c r="N49" s="5">
        <v>63</v>
      </c>
      <c r="T49" s="7">
        <v>38</v>
      </c>
      <c r="U49" s="5">
        <v>63</v>
      </c>
      <c r="V49" s="5">
        <v>91</v>
      </c>
    </row>
    <row r="50" spans="3:22" x14ac:dyDescent="0.2">
      <c r="C50" s="5"/>
      <c r="D50" s="7">
        <v>40</v>
      </c>
      <c r="E50" s="3">
        <v>264</v>
      </c>
      <c r="F50" s="5">
        <v>243</v>
      </c>
      <c r="G50" s="5"/>
      <c r="H50" s="17"/>
      <c r="J50" s="4"/>
      <c r="K50" s="3"/>
      <c r="L50" s="7">
        <v>40</v>
      </c>
      <c r="M50" s="3">
        <v>264</v>
      </c>
      <c r="N50" s="5">
        <v>21</v>
      </c>
      <c r="T50" s="7">
        <v>40</v>
      </c>
      <c r="U50" s="5">
        <v>21</v>
      </c>
      <c r="V50" s="5">
        <v>243</v>
      </c>
    </row>
    <row r="51" spans="3:22" x14ac:dyDescent="0.2">
      <c r="C51" s="5"/>
      <c r="D51" s="7">
        <v>42</v>
      </c>
      <c r="E51" s="3">
        <v>543</v>
      </c>
      <c r="F51" s="5">
        <v>496</v>
      </c>
      <c r="G51" s="5"/>
      <c r="H51" s="17"/>
      <c r="L51" s="7">
        <v>42</v>
      </c>
      <c r="M51" s="3">
        <v>543</v>
      </c>
      <c r="N51" s="5">
        <v>47</v>
      </c>
      <c r="T51" s="7">
        <v>42</v>
      </c>
      <c r="U51" s="5">
        <v>47</v>
      </c>
      <c r="V51" s="5">
        <v>496</v>
      </c>
    </row>
    <row r="52" spans="3:22" x14ac:dyDescent="0.2">
      <c r="C52" s="5"/>
      <c r="D52" s="7">
        <v>44</v>
      </c>
      <c r="E52" s="3">
        <v>315</v>
      </c>
      <c r="F52" s="5">
        <v>259</v>
      </c>
      <c r="G52" s="5"/>
      <c r="H52" s="17"/>
      <c r="L52" s="7">
        <v>44</v>
      </c>
      <c r="M52" s="3">
        <v>315</v>
      </c>
      <c r="N52" s="5">
        <v>126</v>
      </c>
      <c r="T52" s="7">
        <v>44</v>
      </c>
      <c r="U52" s="5">
        <v>126</v>
      </c>
      <c r="V52" s="5">
        <v>259</v>
      </c>
    </row>
    <row r="53" spans="3:22" x14ac:dyDescent="0.2">
      <c r="C53" s="5"/>
      <c r="D53" s="7">
        <v>45</v>
      </c>
      <c r="E53" s="3">
        <v>146</v>
      </c>
      <c r="F53" s="5">
        <v>84</v>
      </c>
      <c r="G53" s="5"/>
      <c r="H53" s="17"/>
      <c r="L53" s="7">
        <v>45</v>
      </c>
      <c r="M53" s="3">
        <v>146</v>
      </c>
      <c r="N53" s="5">
        <v>62</v>
      </c>
      <c r="T53" s="7">
        <v>45</v>
      </c>
      <c r="U53" s="5">
        <v>62</v>
      </c>
      <c r="V53" s="5">
        <v>84</v>
      </c>
    </row>
    <row r="54" spans="3:22" x14ac:dyDescent="0.2">
      <c r="C54" s="5"/>
      <c r="D54" s="7">
        <v>48</v>
      </c>
      <c r="E54" s="3">
        <v>146</v>
      </c>
      <c r="F54" s="5">
        <v>0</v>
      </c>
      <c r="G54" s="5"/>
      <c r="H54" s="17"/>
      <c r="L54" s="7">
        <v>48</v>
      </c>
      <c r="M54" s="3">
        <v>146</v>
      </c>
      <c r="N54" s="5">
        <v>146</v>
      </c>
      <c r="T54" s="7">
        <v>48</v>
      </c>
      <c r="U54" s="5">
        <v>146</v>
      </c>
      <c r="V54" s="5">
        <v>0</v>
      </c>
    </row>
    <row r="55" spans="3:22" x14ac:dyDescent="0.2">
      <c r="C55" s="5"/>
      <c r="D55" s="7">
        <v>50</v>
      </c>
      <c r="E55" s="3">
        <v>84</v>
      </c>
      <c r="F55" s="5">
        <v>21</v>
      </c>
      <c r="G55" s="5"/>
      <c r="H55" s="17"/>
      <c r="L55" s="7">
        <v>50</v>
      </c>
      <c r="M55" s="3">
        <v>84</v>
      </c>
      <c r="N55" s="5">
        <v>63</v>
      </c>
      <c r="T55" s="7">
        <v>50</v>
      </c>
      <c r="U55" s="5">
        <v>63</v>
      </c>
      <c r="V55" s="5">
        <v>21</v>
      </c>
    </row>
    <row r="56" spans="3:22" x14ac:dyDescent="0.2">
      <c r="C56" s="5"/>
      <c r="D56" s="7">
        <v>51</v>
      </c>
      <c r="E56" s="5">
        <v>330</v>
      </c>
      <c r="F56" s="5">
        <v>246</v>
      </c>
      <c r="G56" s="5"/>
      <c r="H56" s="17"/>
      <c r="L56" s="7">
        <v>51</v>
      </c>
      <c r="M56" s="5">
        <v>330</v>
      </c>
      <c r="N56" s="5">
        <v>84</v>
      </c>
      <c r="T56" s="7">
        <v>51</v>
      </c>
      <c r="U56" s="5">
        <v>84</v>
      </c>
      <c r="V56" s="5">
        <v>246</v>
      </c>
    </row>
    <row r="57" spans="3:22" x14ac:dyDescent="0.2">
      <c r="C57" s="5"/>
      <c r="D57" s="7">
        <v>52</v>
      </c>
      <c r="E57" s="5">
        <v>147</v>
      </c>
      <c r="F57" s="5">
        <v>42</v>
      </c>
      <c r="G57" s="5"/>
      <c r="H57" s="17"/>
      <c r="L57" s="7">
        <v>52</v>
      </c>
      <c r="M57" s="5">
        <v>147</v>
      </c>
      <c r="N57" s="5">
        <v>105</v>
      </c>
      <c r="T57" s="7">
        <v>52</v>
      </c>
      <c r="U57" s="5">
        <v>105</v>
      </c>
      <c r="V57" s="5">
        <v>42</v>
      </c>
    </row>
    <row r="58" spans="3:22" x14ac:dyDescent="0.2">
      <c r="C58" s="5"/>
      <c r="D58" s="7">
        <v>56</v>
      </c>
      <c r="E58" s="5">
        <v>62</v>
      </c>
      <c r="F58" s="5">
        <v>41</v>
      </c>
      <c r="G58" s="5"/>
      <c r="H58" s="17"/>
      <c r="L58" s="7">
        <v>56</v>
      </c>
      <c r="M58" s="5">
        <v>62</v>
      </c>
      <c r="N58" s="5">
        <v>21</v>
      </c>
      <c r="T58" s="7">
        <v>56</v>
      </c>
      <c r="U58" s="5">
        <v>21</v>
      </c>
      <c r="V58" s="5">
        <v>41</v>
      </c>
    </row>
    <row r="59" spans="3:22" x14ac:dyDescent="0.2">
      <c r="C59" s="5"/>
      <c r="D59" s="7">
        <v>57</v>
      </c>
      <c r="E59" s="5">
        <v>182</v>
      </c>
      <c r="F59" s="5">
        <v>117</v>
      </c>
      <c r="G59" s="5"/>
      <c r="H59" s="17"/>
      <c r="L59" s="7">
        <v>57</v>
      </c>
      <c r="M59" s="5">
        <v>182</v>
      </c>
      <c r="N59" s="5">
        <v>65</v>
      </c>
      <c r="T59" s="7">
        <v>57</v>
      </c>
      <c r="U59" s="5">
        <v>65</v>
      </c>
      <c r="V59" s="5">
        <v>117</v>
      </c>
    </row>
    <row r="60" spans="3:22" x14ac:dyDescent="0.2">
      <c r="C60" s="5"/>
      <c r="D60" s="7">
        <v>58</v>
      </c>
      <c r="E60" s="5">
        <v>75</v>
      </c>
      <c r="F60" s="5">
        <v>35</v>
      </c>
      <c r="G60" s="5"/>
      <c r="H60" s="17"/>
      <c r="L60" s="7">
        <v>58</v>
      </c>
      <c r="M60" s="5">
        <v>75</v>
      </c>
      <c r="N60" s="5">
        <v>40</v>
      </c>
      <c r="T60" s="7">
        <v>58</v>
      </c>
      <c r="U60" s="5">
        <v>40</v>
      </c>
      <c r="V60" s="5">
        <v>35</v>
      </c>
    </row>
    <row r="61" spans="3:22" x14ac:dyDescent="0.2">
      <c r="H61" s="17"/>
    </row>
    <row r="62" spans="3:22" x14ac:dyDescent="0.2">
      <c r="H62" s="17"/>
    </row>
    <row r="63" spans="3:22" x14ac:dyDescent="0.2">
      <c r="H63" s="17"/>
    </row>
    <row r="64" spans="3:22" x14ac:dyDescent="0.2">
      <c r="H64" s="17"/>
    </row>
    <row r="65" spans="8:8" x14ac:dyDescent="0.2">
      <c r="H65" s="17"/>
    </row>
    <row r="66" spans="8:8" x14ac:dyDescent="0.2">
      <c r="H66" s="17"/>
    </row>
    <row r="67" spans="8:8" x14ac:dyDescent="0.2">
      <c r="H67" s="17"/>
    </row>
    <row r="68" spans="8:8" x14ac:dyDescent="0.2">
      <c r="H68" s="17"/>
    </row>
    <row r="69" spans="8:8" x14ac:dyDescent="0.2">
      <c r="H69" s="17"/>
    </row>
    <row r="70" spans="8:8" x14ac:dyDescent="0.2">
      <c r="H70" s="17"/>
    </row>
    <row r="71" spans="8:8" x14ac:dyDescent="0.2">
      <c r="H71" s="17"/>
    </row>
    <row r="72" spans="8:8" x14ac:dyDescent="0.2">
      <c r="H72" s="17"/>
    </row>
    <row r="73" spans="8:8" x14ac:dyDescent="0.2">
      <c r="H73" s="17"/>
    </row>
    <row r="74" spans="8:8" x14ac:dyDescent="0.2">
      <c r="H74" s="17"/>
    </row>
    <row r="75" spans="8:8" x14ac:dyDescent="0.2">
      <c r="H75" s="27"/>
    </row>
    <row r="76" spans="8:8" x14ac:dyDescent="0.2">
      <c r="H76" s="17"/>
    </row>
  </sheetData>
  <mergeCells count="6">
    <mergeCell ref="S32:Y32"/>
    <mergeCell ref="C32:G32"/>
    <mergeCell ref="C2:I2"/>
    <mergeCell ref="K2:Q2"/>
    <mergeCell ref="K32:Q32"/>
    <mergeCell ref="Q18:Q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94FB5-076E-4E94-B276-8175161B8D45}">
  <dimension ref="B2:L52"/>
  <sheetViews>
    <sheetView showGridLines="0" topLeftCell="A22" workbookViewId="0">
      <selection activeCell="N24" sqref="N24"/>
    </sheetView>
  </sheetViews>
  <sheetFormatPr baseColWidth="10" defaultColWidth="8.83203125" defaultRowHeight="15" x14ac:dyDescent="0.2"/>
  <cols>
    <col min="2" max="2" width="10.83203125" style="16" customWidth="1"/>
    <col min="3" max="3" width="9.1640625" style="16"/>
    <col min="4" max="4" width="14.83203125" style="16" customWidth="1"/>
    <col min="5" max="5" width="11.6640625" style="16" customWidth="1"/>
    <col min="6" max="6" width="11.83203125" style="16" customWidth="1"/>
    <col min="7" max="7" width="12.1640625" style="16" customWidth="1"/>
    <col min="8" max="8" width="19" customWidth="1"/>
    <col min="9" max="9" width="13.1640625" hidden="1" customWidth="1"/>
    <col min="10" max="10" width="12" hidden="1" customWidth="1"/>
    <col min="11" max="11" width="14.83203125" customWidth="1"/>
  </cols>
  <sheetData>
    <row r="2" spans="2:10" ht="16" thickBot="1" x14ac:dyDescent="0.25"/>
    <row r="3" spans="2:10" ht="15" customHeight="1" thickBot="1" x14ac:dyDescent="0.25">
      <c r="B3" s="78" t="s">
        <v>247</v>
      </c>
      <c r="C3" s="79" t="s">
        <v>125</v>
      </c>
      <c r="D3" s="80" t="s">
        <v>14</v>
      </c>
      <c r="E3" s="81" t="s">
        <v>238</v>
      </c>
      <c r="F3" s="81" t="s">
        <v>239</v>
      </c>
      <c r="G3" s="82" t="s">
        <v>240</v>
      </c>
      <c r="I3" s="18"/>
      <c r="J3" s="18"/>
    </row>
    <row r="4" spans="2:10" ht="30" customHeight="1" x14ac:dyDescent="0.2">
      <c r="B4" s="231" t="s">
        <v>126</v>
      </c>
      <c r="C4" s="27">
        <v>17</v>
      </c>
      <c r="D4" s="15">
        <v>174</v>
      </c>
      <c r="G4" s="31">
        <v>0</v>
      </c>
      <c r="I4" s="13"/>
      <c r="J4" s="13"/>
    </row>
    <row r="5" spans="2:10" x14ac:dyDescent="0.2">
      <c r="B5" s="231"/>
      <c r="C5" s="27">
        <v>18</v>
      </c>
      <c r="D5" s="15">
        <v>154</v>
      </c>
      <c r="G5" s="31">
        <v>0</v>
      </c>
      <c r="I5" s="13"/>
      <c r="J5" s="13"/>
    </row>
    <row r="6" spans="2:10" x14ac:dyDescent="0.2">
      <c r="B6" s="231"/>
      <c r="C6" s="27">
        <v>19</v>
      </c>
      <c r="D6" s="15">
        <v>770</v>
      </c>
      <c r="E6" s="16">
        <v>315</v>
      </c>
      <c r="F6" s="16">
        <v>441</v>
      </c>
      <c r="G6" s="31">
        <v>126</v>
      </c>
      <c r="I6" s="13"/>
      <c r="J6" s="13"/>
    </row>
    <row r="7" spans="2:10" x14ac:dyDescent="0.2">
      <c r="B7" s="231"/>
      <c r="C7" s="27">
        <v>20</v>
      </c>
      <c r="D7" s="15">
        <v>434</v>
      </c>
      <c r="G7" s="31">
        <v>0</v>
      </c>
      <c r="I7" s="13"/>
      <c r="J7" s="13"/>
    </row>
    <row r="8" spans="2:10" x14ac:dyDescent="0.2">
      <c r="B8" s="231"/>
      <c r="C8" s="27">
        <v>23</v>
      </c>
      <c r="D8" s="15">
        <v>175</v>
      </c>
      <c r="E8" s="16">
        <v>133</v>
      </c>
      <c r="F8" s="16">
        <v>175</v>
      </c>
      <c r="G8" s="31">
        <v>42</v>
      </c>
      <c r="I8" s="13"/>
      <c r="J8" s="13"/>
    </row>
    <row r="9" spans="2:10" x14ac:dyDescent="0.2">
      <c r="B9" s="231"/>
      <c r="C9" s="27">
        <v>28</v>
      </c>
      <c r="D9" s="15">
        <v>182</v>
      </c>
      <c r="G9" s="31">
        <v>0</v>
      </c>
      <c r="I9" s="13"/>
      <c r="J9" s="13"/>
    </row>
    <row r="10" spans="2:10" x14ac:dyDescent="0.2">
      <c r="B10" s="231"/>
      <c r="C10" s="27">
        <v>30</v>
      </c>
      <c r="D10" s="15">
        <v>987</v>
      </c>
      <c r="E10" s="16">
        <v>728</v>
      </c>
      <c r="F10" s="16">
        <v>987</v>
      </c>
      <c r="G10" s="31">
        <v>259</v>
      </c>
      <c r="I10" s="13"/>
      <c r="J10" s="13"/>
    </row>
    <row r="11" spans="2:10" x14ac:dyDescent="0.2">
      <c r="B11" s="231"/>
      <c r="C11" s="27">
        <v>31</v>
      </c>
      <c r="D11" s="15">
        <v>581</v>
      </c>
      <c r="E11" s="16">
        <v>126</v>
      </c>
      <c r="F11" s="16">
        <v>196</v>
      </c>
      <c r="G11" s="31">
        <v>70</v>
      </c>
      <c r="I11" s="13"/>
      <c r="J11" s="13"/>
    </row>
    <row r="12" spans="2:10" x14ac:dyDescent="0.2">
      <c r="B12" s="231"/>
      <c r="C12" s="27">
        <v>34</v>
      </c>
      <c r="D12" s="15">
        <v>532</v>
      </c>
      <c r="E12" s="16">
        <v>84</v>
      </c>
      <c r="F12" s="16">
        <v>112</v>
      </c>
      <c r="G12" s="31">
        <v>28</v>
      </c>
      <c r="I12" s="13"/>
      <c r="J12" s="13"/>
    </row>
    <row r="13" spans="2:10" x14ac:dyDescent="0.2">
      <c r="B13" s="231"/>
      <c r="C13" s="27">
        <v>38</v>
      </c>
      <c r="D13" s="15">
        <v>154</v>
      </c>
      <c r="G13" s="31">
        <v>0</v>
      </c>
      <c r="I13" s="13"/>
      <c r="J13" s="13"/>
    </row>
    <row r="14" spans="2:10" x14ac:dyDescent="0.2">
      <c r="B14" s="231"/>
      <c r="C14" s="27">
        <v>42</v>
      </c>
      <c r="D14" s="15">
        <v>543</v>
      </c>
      <c r="E14" s="16">
        <v>70</v>
      </c>
      <c r="F14" s="16">
        <v>228</v>
      </c>
      <c r="G14" s="31">
        <v>158</v>
      </c>
      <c r="I14" s="13"/>
      <c r="J14" s="13"/>
    </row>
    <row r="15" spans="2:10" x14ac:dyDescent="0.2">
      <c r="B15" s="231"/>
      <c r="C15" s="27">
        <v>48</v>
      </c>
      <c r="D15" s="15">
        <v>146</v>
      </c>
      <c r="E15" s="16">
        <v>133</v>
      </c>
      <c r="F15" s="16">
        <v>146</v>
      </c>
      <c r="G15" s="31">
        <v>13</v>
      </c>
      <c r="I15" s="13"/>
      <c r="J15" s="13"/>
    </row>
    <row r="16" spans="2:10" x14ac:dyDescent="0.2">
      <c r="B16" s="231"/>
      <c r="C16" s="27">
        <v>50</v>
      </c>
      <c r="D16" s="15">
        <v>84</v>
      </c>
      <c r="G16" s="31">
        <v>0</v>
      </c>
      <c r="I16" s="13"/>
      <c r="J16" s="13"/>
    </row>
    <row r="17" spans="2:11" x14ac:dyDescent="0.2">
      <c r="B17" s="231"/>
      <c r="C17" s="27">
        <v>51</v>
      </c>
      <c r="D17" s="15">
        <v>330</v>
      </c>
      <c r="E17" s="16">
        <v>210</v>
      </c>
      <c r="F17" s="16">
        <v>266</v>
      </c>
      <c r="G17" s="31">
        <v>56</v>
      </c>
      <c r="I17" s="13"/>
      <c r="J17" s="13"/>
    </row>
    <row r="18" spans="2:11" ht="16" thickBot="1" x14ac:dyDescent="0.25">
      <c r="B18" s="232"/>
      <c r="C18" s="32">
        <v>57</v>
      </c>
      <c r="D18" s="33">
        <v>182</v>
      </c>
      <c r="E18" s="59"/>
      <c r="F18" s="59"/>
      <c r="G18" s="34">
        <v>0</v>
      </c>
      <c r="I18" s="13"/>
      <c r="J18" s="13"/>
    </row>
    <row r="19" spans="2:11" ht="16" thickBot="1" x14ac:dyDescent="0.25"/>
    <row r="20" spans="2:11" ht="15" customHeight="1" thickBot="1" x14ac:dyDescent="0.25">
      <c r="B20" s="78" t="s">
        <v>247</v>
      </c>
      <c r="C20" s="83" t="s">
        <v>4</v>
      </c>
      <c r="D20" s="80" t="s">
        <v>244</v>
      </c>
      <c r="E20" s="81" t="s">
        <v>238</v>
      </c>
      <c r="F20" s="81" t="s">
        <v>239</v>
      </c>
      <c r="G20" s="82" t="s">
        <v>240</v>
      </c>
      <c r="I20" s="7"/>
      <c r="J20" s="5"/>
      <c r="K20" s="5"/>
    </row>
    <row r="21" spans="2:11" x14ac:dyDescent="0.2">
      <c r="B21" s="231" t="s">
        <v>126</v>
      </c>
      <c r="C21" s="27">
        <v>17</v>
      </c>
      <c r="D21" s="17">
        <v>133</v>
      </c>
      <c r="G21" s="31">
        <f>J23</f>
        <v>0</v>
      </c>
      <c r="I21" s="7"/>
      <c r="J21" s="5"/>
      <c r="K21" s="5"/>
    </row>
    <row r="22" spans="2:11" x14ac:dyDescent="0.2">
      <c r="B22" s="231"/>
      <c r="C22" s="27">
        <v>18</v>
      </c>
      <c r="D22" s="17">
        <v>42</v>
      </c>
      <c r="G22" s="31">
        <v>0</v>
      </c>
      <c r="I22" s="7"/>
      <c r="J22" s="5"/>
      <c r="K22" s="5"/>
    </row>
    <row r="23" spans="2:11" x14ac:dyDescent="0.2">
      <c r="B23" s="231"/>
      <c r="C23" s="27">
        <v>19</v>
      </c>
      <c r="D23" s="17">
        <v>539</v>
      </c>
      <c r="E23" s="16">
        <v>315</v>
      </c>
      <c r="F23" s="16">
        <v>441</v>
      </c>
      <c r="G23" s="31">
        <v>126</v>
      </c>
      <c r="I23" s="7"/>
      <c r="J23" s="5"/>
      <c r="K23" s="5"/>
    </row>
    <row r="24" spans="2:11" x14ac:dyDescent="0.2">
      <c r="B24" s="231"/>
      <c r="C24" s="27">
        <v>20</v>
      </c>
      <c r="D24" s="17">
        <v>56</v>
      </c>
      <c r="G24" s="31">
        <v>0</v>
      </c>
      <c r="I24" s="7"/>
      <c r="J24" s="5"/>
      <c r="K24" s="5"/>
    </row>
    <row r="25" spans="2:11" x14ac:dyDescent="0.2">
      <c r="B25" s="231"/>
      <c r="C25" s="27">
        <v>23</v>
      </c>
      <c r="D25" s="17">
        <v>105</v>
      </c>
      <c r="E25" s="16">
        <v>133</v>
      </c>
      <c r="F25" s="16">
        <v>175</v>
      </c>
      <c r="G25" s="31">
        <v>42</v>
      </c>
      <c r="I25" s="7"/>
      <c r="J25" s="5"/>
      <c r="K25" s="5"/>
    </row>
    <row r="26" spans="2:11" x14ac:dyDescent="0.2">
      <c r="B26" s="231"/>
      <c r="C26" s="27">
        <v>28</v>
      </c>
      <c r="D26" s="17">
        <v>91</v>
      </c>
      <c r="G26" s="31">
        <v>0</v>
      </c>
      <c r="I26" s="7"/>
      <c r="J26" s="5"/>
      <c r="K26" s="5"/>
    </row>
    <row r="27" spans="2:11" x14ac:dyDescent="0.2">
      <c r="B27" s="231"/>
      <c r="C27" s="27">
        <v>30</v>
      </c>
      <c r="D27" s="17">
        <v>651</v>
      </c>
      <c r="E27" s="16">
        <v>728</v>
      </c>
      <c r="F27" s="16">
        <v>987</v>
      </c>
      <c r="G27" s="31">
        <v>259</v>
      </c>
      <c r="I27" s="7"/>
      <c r="J27" s="5"/>
      <c r="K27" s="5"/>
    </row>
    <row r="28" spans="2:11" x14ac:dyDescent="0.2">
      <c r="B28" s="231"/>
      <c r="C28" s="27">
        <v>31</v>
      </c>
      <c r="D28" s="17">
        <v>518</v>
      </c>
      <c r="E28" s="16">
        <v>126</v>
      </c>
      <c r="F28" s="16">
        <v>196</v>
      </c>
      <c r="G28" s="31">
        <v>70</v>
      </c>
      <c r="I28" s="7"/>
      <c r="J28" s="5"/>
      <c r="K28" s="5"/>
    </row>
    <row r="29" spans="2:11" x14ac:dyDescent="0.2">
      <c r="B29" s="231"/>
      <c r="C29" s="27">
        <v>34</v>
      </c>
      <c r="D29" s="17">
        <v>511</v>
      </c>
      <c r="E29" s="16">
        <v>84</v>
      </c>
      <c r="F29" s="16">
        <v>112</v>
      </c>
      <c r="G29" s="31">
        <v>28</v>
      </c>
      <c r="I29" s="7"/>
      <c r="J29" s="5"/>
      <c r="K29" s="5"/>
    </row>
    <row r="30" spans="2:11" x14ac:dyDescent="0.2">
      <c r="B30" s="231"/>
      <c r="C30" s="27">
        <v>38</v>
      </c>
      <c r="D30" s="17">
        <v>91</v>
      </c>
      <c r="G30" s="31">
        <v>0</v>
      </c>
      <c r="I30" s="7"/>
      <c r="J30" s="5"/>
      <c r="K30" s="5"/>
    </row>
    <row r="31" spans="2:11" x14ac:dyDescent="0.2">
      <c r="B31" s="231"/>
      <c r="C31" s="27">
        <v>42</v>
      </c>
      <c r="D31" s="17">
        <v>496</v>
      </c>
      <c r="E31" s="16">
        <v>70</v>
      </c>
      <c r="F31" s="16">
        <v>228</v>
      </c>
      <c r="G31" s="31">
        <v>158</v>
      </c>
      <c r="I31" s="7"/>
      <c r="J31" s="5"/>
      <c r="K31" s="5"/>
    </row>
    <row r="32" spans="2:11" x14ac:dyDescent="0.2">
      <c r="B32" s="231"/>
      <c r="C32" s="27">
        <v>48</v>
      </c>
      <c r="D32" s="17">
        <v>0</v>
      </c>
      <c r="E32" s="16">
        <v>133</v>
      </c>
      <c r="F32" s="16">
        <v>146</v>
      </c>
      <c r="G32" s="31">
        <v>13</v>
      </c>
      <c r="I32" s="7"/>
      <c r="J32" s="5"/>
      <c r="K32" s="5"/>
    </row>
    <row r="33" spans="2:12" x14ac:dyDescent="0.2">
      <c r="B33" s="231"/>
      <c r="C33" s="27">
        <v>50</v>
      </c>
      <c r="D33" s="17">
        <v>21</v>
      </c>
      <c r="G33" s="31">
        <v>0</v>
      </c>
      <c r="I33" s="7"/>
      <c r="J33" s="5"/>
      <c r="K33" s="5"/>
    </row>
    <row r="34" spans="2:12" x14ac:dyDescent="0.2">
      <c r="B34" s="231"/>
      <c r="C34" s="27">
        <v>51</v>
      </c>
      <c r="D34" s="17">
        <v>246</v>
      </c>
      <c r="E34" s="16">
        <v>210</v>
      </c>
      <c r="F34" s="16">
        <v>266</v>
      </c>
      <c r="G34" s="31">
        <v>56</v>
      </c>
      <c r="I34" s="7"/>
      <c r="J34" s="5"/>
      <c r="K34" s="5"/>
    </row>
    <row r="35" spans="2:12" ht="16" thickBot="1" x14ac:dyDescent="0.25">
      <c r="B35" s="232"/>
      <c r="C35" s="32">
        <v>57</v>
      </c>
      <c r="D35" s="35">
        <v>117</v>
      </c>
      <c r="E35" s="59"/>
      <c r="F35" s="59"/>
      <c r="G35" s="34">
        <v>0</v>
      </c>
      <c r="I35" s="7"/>
      <c r="J35" s="5"/>
      <c r="K35" s="5"/>
      <c r="L35" s="5"/>
    </row>
    <row r="36" spans="2:12" ht="16" thickBot="1" x14ac:dyDescent="0.25"/>
    <row r="37" spans="2:12" ht="16" thickBot="1" x14ac:dyDescent="0.25">
      <c r="B37" s="78" t="s">
        <v>247</v>
      </c>
      <c r="C37" s="83" t="s">
        <v>4</v>
      </c>
      <c r="D37" s="80" t="s">
        <v>124</v>
      </c>
      <c r="E37" s="81" t="s">
        <v>238</v>
      </c>
      <c r="F37" s="81" t="s">
        <v>239</v>
      </c>
      <c r="G37" s="82" t="s">
        <v>240</v>
      </c>
    </row>
    <row r="38" spans="2:12" x14ac:dyDescent="0.2">
      <c r="B38" s="231" t="s">
        <v>126</v>
      </c>
      <c r="C38" s="27">
        <v>17</v>
      </c>
      <c r="D38" s="17">
        <v>329</v>
      </c>
      <c r="G38" s="31">
        <v>0</v>
      </c>
    </row>
    <row r="39" spans="2:12" x14ac:dyDescent="0.2">
      <c r="B39" s="231"/>
      <c r="C39" s="27">
        <v>18</v>
      </c>
      <c r="D39" s="17">
        <v>1020</v>
      </c>
      <c r="G39" s="31">
        <v>0</v>
      </c>
    </row>
    <row r="40" spans="2:12" x14ac:dyDescent="0.2">
      <c r="B40" s="231"/>
      <c r="C40" s="27">
        <v>19</v>
      </c>
      <c r="D40" s="17">
        <v>1358</v>
      </c>
      <c r="E40" s="16">
        <v>315</v>
      </c>
      <c r="F40" s="16">
        <v>441</v>
      </c>
      <c r="G40" s="31">
        <v>126</v>
      </c>
    </row>
    <row r="41" spans="2:12" x14ac:dyDescent="0.2">
      <c r="B41" s="231"/>
      <c r="C41" s="27">
        <v>20</v>
      </c>
      <c r="D41" s="15">
        <v>1892</v>
      </c>
      <c r="G41" s="31">
        <v>0</v>
      </c>
    </row>
    <row r="42" spans="2:12" x14ac:dyDescent="0.2">
      <c r="B42" s="231"/>
      <c r="C42" s="27">
        <v>23</v>
      </c>
      <c r="D42" s="17">
        <v>231</v>
      </c>
      <c r="E42" s="16">
        <v>133</v>
      </c>
      <c r="F42" s="16">
        <v>175</v>
      </c>
      <c r="G42" s="31">
        <v>42</v>
      </c>
    </row>
    <row r="43" spans="2:12" x14ac:dyDescent="0.2">
      <c r="B43" s="231"/>
      <c r="C43" s="27">
        <v>28</v>
      </c>
      <c r="D43" s="17">
        <v>220</v>
      </c>
      <c r="G43" s="31">
        <v>0</v>
      </c>
    </row>
    <row r="44" spans="2:12" x14ac:dyDescent="0.2">
      <c r="B44" s="231"/>
      <c r="C44" s="27">
        <v>30</v>
      </c>
      <c r="D44" s="17">
        <v>1624</v>
      </c>
      <c r="E44" s="16">
        <v>728</v>
      </c>
      <c r="F44" s="16">
        <v>987</v>
      </c>
      <c r="G44" s="31">
        <v>259</v>
      </c>
    </row>
    <row r="45" spans="2:12" x14ac:dyDescent="0.2">
      <c r="B45" s="231"/>
      <c r="C45" s="27">
        <v>31</v>
      </c>
      <c r="D45" s="17">
        <v>824</v>
      </c>
      <c r="E45" s="16">
        <v>126</v>
      </c>
      <c r="F45" s="16">
        <v>196</v>
      </c>
      <c r="G45" s="31">
        <v>70</v>
      </c>
    </row>
    <row r="46" spans="2:12" x14ac:dyDescent="0.2">
      <c r="B46" s="231"/>
      <c r="C46" s="27">
        <v>34</v>
      </c>
      <c r="D46" s="17">
        <v>548</v>
      </c>
      <c r="E46" s="16">
        <v>84</v>
      </c>
      <c r="F46" s="16">
        <v>112</v>
      </c>
      <c r="G46" s="31">
        <v>28</v>
      </c>
    </row>
    <row r="47" spans="2:12" x14ac:dyDescent="0.2">
      <c r="B47" s="231"/>
      <c r="C47" s="27">
        <v>38</v>
      </c>
      <c r="D47" s="17">
        <v>233</v>
      </c>
      <c r="G47" s="31">
        <v>0</v>
      </c>
    </row>
    <row r="48" spans="2:12" x14ac:dyDescent="0.2">
      <c r="B48" s="231"/>
      <c r="C48" s="27">
        <v>42</v>
      </c>
      <c r="D48" s="17"/>
      <c r="E48" s="16">
        <v>70</v>
      </c>
      <c r="F48" s="16">
        <v>228</v>
      </c>
      <c r="G48" s="31">
        <v>158</v>
      </c>
    </row>
    <row r="49" spans="2:7" x14ac:dyDescent="0.2">
      <c r="B49" s="231"/>
      <c r="C49" s="27">
        <v>48</v>
      </c>
      <c r="D49" s="17">
        <v>1082</v>
      </c>
      <c r="E49" s="16">
        <v>133</v>
      </c>
      <c r="F49" s="16">
        <v>146</v>
      </c>
      <c r="G49" s="31">
        <v>13</v>
      </c>
    </row>
    <row r="50" spans="2:7" x14ac:dyDescent="0.2">
      <c r="B50" s="231"/>
      <c r="C50" s="27">
        <v>50</v>
      </c>
      <c r="D50" s="17">
        <v>699</v>
      </c>
      <c r="G50" s="31">
        <v>0</v>
      </c>
    </row>
    <row r="51" spans="2:7" x14ac:dyDescent="0.2">
      <c r="B51" s="231"/>
      <c r="C51" s="27">
        <v>51</v>
      </c>
      <c r="D51" s="17">
        <v>968</v>
      </c>
      <c r="E51" s="16">
        <v>210</v>
      </c>
      <c r="F51" s="16">
        <v>266</v>
      </c>
      <c r="G51" s="31">
        <v>56</v>
      </c>
    </row>
    <row r="52" spans="2:7" ht="16" thickBot="1" x14ac:dyDescent="0.25">
      <c r="B52" s="232"/>
      <c r="C52" s="32">
        <v>57</v>
      </c>
      <c r="D52" s="35">
        <v>989</v>
      </c>
      <c r="E52" s="59"/>
      <c r="F52" s="59"/>
      <c r="G52" s="34">
        <v>0</v>
      </c>
    </row>
  </sheetData>
  <sortState xmlns:xlrd2="http://schemas.microsoft.com/office/spreadsheetml/2017/richdata2" ref="C4:D18">
    <sortCondition ref="C4:C18"/>
  </sortState>
  <mergeCells count="3">
    <mergeCell ref="B4:B18"/>
    <mergeCell ref="B38:B52"/>
    <mergeCell ref="B21:B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8F56E-7A3F-4B98-BA24-E1246CE696AB}">
  <dimension ref="A1:Q96"/>
  <sheetViews>
    <sheetView showGridLines="0" zoomScale="85" zoomScaleNormal="85" workbookViewId="0">
      <selection activeCell="W17" sqref="W17"/>
    </sheetView>
  </sheetViews>
  <sheetFormatPr baseColWidth="10" defaultColWidth="9.1640625" defaultRowHeight="15" x14ac:dyDescent="0.2"/>
  <cols>
    <col min="1" max="2" width="9.1640625" style="54"/>
    <col min="3" max="3" width="9.1640625" style="60"/>
    <col min="4" max="4" width="9.1640625" style="65"/>
    <col min="5" max="5" width="9.1640625" style="60"/>
    <col min="6" max="8" width="9.1640625" style="60" hidden="1" customWidth="1"/>
    <col min="9" max="9" width="0" style="60" hidden="1" customWidth="1"/>
    <col min="10" max="10" width="9.1640625" style="60" hidden="1" customWidth="1"/>
    <col min="11" max="11" width="17.83203125" style="60" customWidth="1"/>
    <col min="12" max="12" width="18.33203125" style="60" customWidth="1"/>
    <col min="13" max="13" width="13.1640625" style="60" customWidth="1"/>
    <col min="14" max="14" width="17.1640625" style="60" customWidth="1"/>
    <col min="15" max="15" width="23.5" style="60" customWidth="1"/>
    <col min="16" max="16" width="18.1640625" style="60" customWidth="1"/>
    <col min="17" max="17" width="22.83203125" style="60" customWidth="1"/>
    <col min="18" max="16384" width="9.1640625" style="16"/>
  </cols>
  <sheetData>
    <row r="1" spans="2:17" ht="16" thickBot="1" x14ac:dyDescent="0.25"/>
    <row r="2" spans="2:17" ht="22" thickBot="1" x14ac:dyDescent="0.25">
      <c r="B2" s="84" t="s">
        <v>263</v>
      </c>
      <c r="C2" s="233" t="s">
        <v>262</v>
      </c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5"/>
    </row>
    <row r="3" spans="2:17" s="54" customFormat="1" x14ac:dyDescent="0.2">
      <c r="C3" s="66"/>
      <c r="D3" s="63"/>
      <c r="E3" s="63" t="s">
        <v>127</v>
      </c>
      <c r="F3" s="63"/>
      <c r="G3" s="63"/>
      <c r="H3" s="63" t="s">
        <v>208</v>
      </c>
      <c r="I3" s="63" t="s">
        <v>128</v>
      </c>
      <c r="J3" s="63"/>
      <c r="K3" s="63" t="s">
        <v>257</v>
      </c>
      <c r="L3" s="63" t="s">
        <v>258</v>
      </c>
      <c r="M3" s="63" t="s">
        <v>259</v>
      </c>
      <c r="N3" s="63" t="s">
        <v>260</v>
      </c>
      <c r="O3" s="63" t="s">
        <v>261</v>
      </c>
      <c r="P3" s="63" t="s">
        <v>129</v>
      </c>
      <c r="Q3" s="67" t="s">
        <v>130</v>
      </c>
    </row>
    <row r="4" spans="2:17" hidden="1" x14ac:dyDescent="0.2">
      <c r="C4" s="68"/>
      <c r="E4" s="60">
        <v>12</v>
      </c>
      <c r="F4" s="60" t="s">
        <v>131</v>
      </c>
      <c r="G4" s="60" t="s">
        <v>131</v>
      </c>
      <c r="I4" s="60">
        <v>41</v>
      </c>
      <c r="L4" s="60" t="s">
        <v>132</v>
      </c>
      <c r="M4" s="60" t="s">
        <v>131</v>
      </c>
      <c r="N4" s="60" t="s">
        <v>131</v>
      </c>
      <c r="O4" s="60" t="s">
        <v>131</v>
      </c>
      <c r="P4" s="60" t="s">
        <v>133</v>
      </c>
      <c r="Q4" s="69">
        <v>1</v>
      </c>
    </row>
    <row r="5" spans="2:17" x14ac:dyDescent="0.2">
      <c r="C5" s="236">
        <v>1</v>
      </c>
      <c r="E5" s="60">
        <v>12</v>
      </c>
      <c r="H5" s="60">
        <v>12</v>
      </c>
      <c r="I5" s="60">
        <v>41</v>
      </c>
      <c r="K5" s="237">
        <v>3</v>
      </c>
      <c r="L5" s="60" t="s">
        <v>132</v>
      </c>
      <c r="M5" s="60" t="s">
        <v>137</v>
      </c>
      <c r="N5" s="60" t="s">
        <v>138</v>
      </c>
      <c r="O5" s="60" t="s">
        <v>139</v>
      </c>
      <c r="P5" s="60" t="s">
        <v>133</v>
      </c>
      <c r="Q5" s="69">
        <v>3</v>
      </c>
    </row>
    <row r="6" spans="2:17" x14ac:dyDescent="0.2">
      <c r="C6" s="236"/>
      <c r="E6" s="60">
        <v>12</v>
      </c>
      <c r="H6" s="60">
        <v>12</v>
      </c>
      <c r="I6" s="60">
        <v>41</v>
      </c>
      <c r="K6" s="237"/>
      <c r="L6" s="60" t="s">
        <v>132</v>
      </c>
      <c r="M6" s="60" t="s">
        <v>142</v>
      </c>
      <c r="N6" s="60" t="s">
        <v>143</v>
      </c>
      <c r="O6" s="60" t="s">
        <v>139</v>
      </c>
      <c r="P6" s="60" t="s">
        <v>133</v>
      </c>
      <c r="Q6" s="69">
        <v>3</v>
      </c>
    </row>
    <row r="7" spans="2:17" x14ac:dyDescent="0.2">
      <c r="C7" s="236"/>
      <c r="E7" s="60">
        <v>12</v>
      </c>
      <c r="H7" s="60">
        <v>12</v>
      </c>
      <c r="I7" s="60">
        <v>41</v>
      </c>
      <c r="K7" s="237"/>
      <c r="L7" s="60" t="s">
        <v>132</v>
      </c>
      <c r="M7" s="60" t="s">
        <v>142</v>
      </c>
      <c r="N7" s="60" t="s">
        <v>145</v>
      </c>
      <c r="O7" s="60" t="s">
        <v>139</v>
      </c>
      <c r="P7" s="60" t="s">
        <v>133</v>
      </c>
      <c r="Q7" s="69">
        <v>3</v>
      </c>
    </row>
    <row r="8" spans="2:17" x14ac:dyDescent="0.2">
      <c r="C8" s="236">
        <v>2</v>
      </c>
      <c r="E8" s="60">
        <v>13</v>
      </c>
      <c r="F8" s="60" t="s">
        <v>131</v>
      </c>
      <c r="G8" s="60" t="s">
        <v>131</v>
      </c>
      <c r="H8" s="60">
        <v>13</v>
      </c>
      <c r="I8" s="60">
        <v>41</v>
      </c>
      <c r="K8" s="237">
        <v>2</v>
      </c>
      <c r="L8" s="60" t="s">
        <v>132</v>
      </c>
      <c r="M8" s="60" t="s">
        <v>115</v>
      </c>
      <c r="N8" s="60" t="s">
        <v>134</v>
      </c>
      <c r="O8" s="60" t="s">
        <v>139</v>
      </c>
      <c r="P8" s="60" t="s">
        <v>133</v>
      </c>
      <c r="Q8" s="69">
        <v>3</v>
      </c>
    </row>
    <row r="9" spans="2:17" x14ac:dyDescent="0.2">
      <c r="C9" s="236"/>
      <c r="E9" s="60">
        <v>13</v>
      </c>
      <c r="F9" s="60" t="s">
        <v>131</v>
      </c>
      <c r="G9" s="60" t="s">
        <v>131</v>
      </c>
      <c r="H9" s="60">
        <v>13</v>
      </c>
      <c r="I9" s="60">
        <v>41</v>
      </c>
      <c r="K9" s="237"/>
      <c r="L9" s="60" t="s">
        <v>132</v>
      </c>
      <c r="M9" s="60" t="s">
        <v>146</v>
      </c>
      <c r="N9" s="60" t="s">
        <v>147</v>
      </c>
      <c r="O9" s="60" t="s">
        <v>139</v>
      </c>
      <c r="P9" s="60" t="s">
        <v>133</v>
      </c>
      <c r="Q9" s="69">
        <v>3</v>
      </c>
    </row>
    <row r="10" spans="2:17" x14ac:dyDescent="0.2">
      <c r="C10" s="68">
        <v>3</v>
      </c>
      <c r="E10" s="60">
        <v>15</v>
      </c>
      <c r="F10" s="60" t="s">
        <v>131</v>
      </c>
      <c r="G10" s="60" t="s">
        <v>131</v>
      </c>
      <c r="H10" s="60">
        <v>15</v>
      </c>
      <c r="I10" s="60">
        <v>46</v>
      </c>
      <c r="K10" s="60">
        <v>1</v>
      </c>
      <c r="L10" s="60" t="s">
        <v>132</v>
      </c>
      <c r="M10" s="60" t="s">
        <v>152</v>
      </c>
      <c r="N10" s="60" t="s">
        <v>153</v>
      </c>
      <c r="O10" s="60" t="s">
        <v>139</v>
      </c>
      <c r="P10" s="60" t="s">
        <v>131</v>
      </c>
      <c r="Q10" s="69">
        <v>3</v>
      </c>
    </row>
    <row r="11" spans="2:17" x14ac:dyDescent="0.2">
      <c r="C11" s="236">
        <v>4</v>
      </c>
      <c r="E11" s="60">
        <v>16</v>
      </c>
      <c r="H11" s="60">
        <v>16</v>
      </c>
      <c r="I11" s="60">
        <v>53</v>
      </c>
      <c r="K11" s="237">
        <v>2</v>
      </c>
      <c r="L11" s="60" t="s">
        <v>132</v>
      </c>
      <c r="M11" s="60" t="s">
        <v>152</v>
      </c>
      <c r="N11" s="60" t="s">
        <v>155</v>
      </c>
      <c r="O11" s="60" t="s">
        <v>139</v>
      </c>
      <c r="P11" s="60" t="s">
        <v>156</v>
      </c>
      <c r="Q11" s="69">
        <v>1</v>
      </c>
    </row>
    <row r="12" spans="2:17" x14ac:dyDescent="0.2">
      <c r="C12" s="236"/>
      <c r="E12" s="60">
        <v>16</v>
      </c>
      <c r="H12" s="60">
        <v>16</v>
      </c>
      <c r="I12" s="60">
        <v>53</v>
      </c>
      <c r="K12" s="237"/>
      <c r="L12" s="60" t="s">
        <v>132</v>
      </c>
      <c r="M12" s="60" t="s">
        <v>152</v>
      </c>
      <c r="N12" s="60" t="s">
        <v>159</v>
      </c>
      <c r="O12" s="60" t="s">
        <v>139</v>
      </c>
      <c r="P12" s="60" t="s">
        <v>156</v>
      </c>
      <c r="Q12" s="69">
        <v>1</v>
      </c>
    </row>
    <row r="13" spans="2:17" x14ac:dyDescent="0.2">
      <c r="C13" s="236">
        <v>5</v>
      </c>
      <c r="E13" s="60">
        <v>17</v>
      </c>
      <c r="F13" s="60" t="s">
        <v>131</v>
      </c>
      <c r="G13" s="60" t="s">
        <v>131</v>
      </c>
      <c r="H13" s="60">
        <v>17</v>
      </c>
      <c r="I13" s="60">
        <v>56</v>
      </c>
      <c r="K13" s="237">
        <v>5</v>
      </c>
      <c r="L13" s="60" t="s">
        <v>132</v>
      </c>
      <c r="M13" s="60" t="s">
        <v>148</v>
      </c>
      <c r="N13" s="60" t="s">
        <v>149</v>
      </c>
      <c r="O13" s="60" t="s">
        <v>139</v>
      </c>
      <c r="P13" s="60" t="s">
        <v>161</v>
      </c>
      <c r="Q13" s="69">
        <v>3</v>
      </c>
    </row>
    <row r="14" spans="2:17" x14ac:dyDescent="0.2">
      <c r="C14" s="236"/>
      <c r="E14" s="60">
        <v>17</v>
      </c>
      <c r="F14" s="60" t="s">
        <v>131</v>
      </c>
      <c r="G14" s="60" t="s">
        <v>131</v>
      </c>
      <c r="H14" s="60">
        <v>17</v>
      </c>
      <c r="I14" s="60">
        <v>56</v>
      </c>
      <c r="K14" s="237"/>
      <c r="L14" s="60" t="s">
        <v>132</v>
      </c>
      <c r="M14" s="60" t="s">
        <v>148</v>
      </c>
      <c r="N14" s="60" t="s">
        <v>162</v>
      </c>
      <c r="O14" s="60" t="s">
        <v>139</v>
      </c>
      <c r="P14" s="60" t="s">
        <v>161</v>
      </c>
      <c r="Q14" s="69">
        <v>3</v>
      </c>
    </row>
    <row r="15" spans="2:17" x14ac:dyDescent="0.2">
      <c r="C15" s="236"/>
      <c r="E15" s="60">
        <v>17</v>
      </c>
      <c r="F15" s="60" t="s">
        <v>131</v>
      </c>
      <c r="G15" s="60" t="s">
        <v>131</v>
      </c>
      <c r="H15" s="60">
        <v>17</v>
      </c>
      <c r="I15" s="60">
        <v>56</v>
      </c>
      <c r="K15" s="237"/>
      <c r="L15" s="60" t="s">
        <v>132</v>
      </c>
      <c r="M15" s="60" t="s">
        <v>148</v>
      </c>
      <c r="N15" s="60" t="s">
        <v>151</v>
      </c>
      <c r="O15" s="60" t="s">
        <v>139</v>
      </c>
      <c r="P15" s="60" t="s">
        <v>161</v>
      </c>
      <c r="Q15" s="69">
        <v>3</v>
      </c>
    </row>
    <row r="16" spans="2:17" x14ac:dyDescent="0.2">
      <c r="C16" s="236"/>
      <c r="E16" s="60">
        <v>17</v>
      </c>
      <c r="F16" s="60" t="s">
        <v>131</v>
      </c>
      <c r="G16" s="60" t="s">
        <v>131</v>
      </c>
      <c r="H16" s="60">
        <v>17</v>
      </c>
      <c r="I16" s="60">
        <v>56</v>
      </c>
      <c r="K16" s="237"/>
      <c r="L16" s="60" t="s">
        <v>132</v>
      </c>
      <c r="M16" s="60" t="s">
        <v>116</v>
      </c>
      <c r="N16" s="60" t="s">
        <v>134</v>
      </c>
      <c r="O16" s="60" t="s">
        <v>139</v>
      </c>
      <c r="P16" s="60" t="s">
        <v>161</v>
      </c>
      <c r="Q16" s="69">
        <v>3</v>
      </c>
    </row>
    <row r="17" spans="3:17" x14ac:dyDescent="0.2">
      <c r="C17" s="236">
        <v>6</v>
      </c>
      <c r="E17" s="60">
        <v>18</v>
      </c>
      <c r="F17" s="60" t="s">
        <v>131</v>
      </c>
      <c r="G17" s="60" t="s">
        <v>131</v>
      </c>
      <c r="H17" s="60">
        <v>18</v>
      </c>
      <c r="I17" s="60">
        <v>61</v>
      </c>
      <c r="K17" s="237">
        <v>3</v>
      </c>
      <c r="L17" s="60" t="s">
        <v>132</v>
      </c>
      <c r="M17" s="60" t="s">
        <v>169</v>
      </c>
      <c r="N17" s="60" t="s">
        <v>170</v>
      </c>
      <c r="O17" s="60" t="s">
        <v>139</v>
      </c>
      <c r="P17" s="60" t="s">
        <v>156</v>
      </c>
      <c r="Q17" s="69">
        <v>3</v>
      </c>
    </row>
    <row r="18" spans="3:17" x14ac:dyDescent="0.2">
      <c r="C18" s="236"/>
      <c r="E18" s="60">
        <v>18</v>
      </c>
      <c r="F18" s="60" t="s">
        <v>131</v>
      </c>
      <c r="G18" s="60" t="s">
        <v>131</v>
      </c>
      <c r="H18" s="60">
        <v>18</v>
      </c>
      <c r="I18" s="60">
        <v>61</v>
      </c>
      <c r="K18" s="237"/>
      <c r="L18" s="60" t="s">
        <v>132</v>
      </c>
      <c r="M18" s="60" t="s">
        <v>115</v>
      </c>
      <c r="N18" s="60" t="s">
        <v>134</v>
      </c>
      <c r="O18" s="60" t="s">
        <v>139</v>
      </c>
      <c r="P18" s="60" t="s">
        <v>156</v>
      </c>
      <c r="Q18" s="69">
        <v>3</v>
      </c>
    </row>
    <row r="19" spans="3:17" x14ac:dyDescent="0.2">
      <c r="C19" s="236"/>
      <c r="E19" s="60">
        <v>18</v>
      </c>
      <c r="F19" s="60" t="s">
        <v>131</v>
      </c>
      <c r="G19" s="60" t="s">
        <v>131</v>
      </c>
      <c r="H19" s="60">
        <v>18</v>
      </c>
      <c r="I19" s="60">
        <v>61</v>
      </c>
      <c r="K19" s="237"/>
      <c r="L19" s="60" t="s">
        <v>132</v>
      </c>
      <c r="M19" s="60" t="s">
        <v>142</v>
      </c>
      <c r="N19" s="60" t="s">
        <v>172</v>
      </c>
      <c r="O19" s="60" t="s">
        <v>139</v>
      </c>
      <c r="P19" s="60" t="s">
        <v>156</v>
      </c>
      <c r="Q19" s="69">
        <v>3</v>
      </c>
    </row>
    <row r="20" spans="3:17" x14ac:dyDescent="0.2">
      <c r="C20" s="236">
        <v>7</v>
      </c>
      <c r="E20" s="60">
        <v>19</v>
      </c>
      <c r="F20" s="60" t="s">
        <v>131</v>
      </c>
      <c r="G20" s="60" t="s">
        <v>131</v>
      </c>
      <c r="H20" s="60">
        <v>19</v>
      </c>
      <c r="I20" s="60">
        <v>57</v>
      </c>
      <c r="K20" s="237">
        <v>3</v>
      </c>
      <c r="L20" s="60" t="s">
        <v>132</v>
      </c>
      <c r="M20" s="60" t="s">
        <v>146</v>
      </c>
      <c r="N20" s="60" t="s">
        <v>173</v>
      </c>
      <c r="O20" s="60" t="s">
        <v>139</v>
      </c>
      <c r="P20" s="60" t="s">
        <v>174</v>
      </c>
      <c r="Q20" s="69">
        <v>2</v>
      </c>
    </row>
    <row r="21" spans="3:17" x14ac:dyDescent="0.2">
      <c r="C21" s="236"/>
      <c r="E21" s="60">
        <v>19</v>
      </c>
      <c r="F21" s="60" t="s">
        <v>131</v>
      </c>
      <c r="G21" s="60" t="s">
        <v>131</v>
      </c>
      <c r="H21" s="60">
        <v>19</v>
      </c>
      <c r="I21" s="60">
        <v>57</v>
      </c>
      <c r="K21" s="237"/>
      <c r="L21" s="60" t="s">
        <v>132</v>
      </c>
      <c r="M21" s="60" t="s">
        <v>137</v>
      </c>
      <c r="N21" s="60" t="s">
        <v>175</v>
      </c>
      <c r="O21" s="60" t="s">
        <v>139</v>
      </c>
      <c r="P21" s="60" t="s">
        <v>174</v>
      </c>
      <c r="Q21" s="69">
        <v>2</v>
      </c>
    </row>
    <row r="22" spans="3:17" x14ac:dyDescent="0.2">
      <c r="C22" s="236"/>
      <c r="E22" s="60">
        <v>19</v>
      </c>
      <c r="F22" s="60" t="s">
        <v>131</v>
      </c>
      <c r="G22" s="60" t="s">
        <v>131</v>
      </c>
      <c r="H22" s="60">
        <v>19</v>
      </c>
      <c r="I22" s="60">
        <v>57</v>
      </c>
      <c r="K22" s="237"/>
      <c r="L22" s="60" t="s">
        <v>132</v>
      </c>
      <c r="M22" s="60" t="s">
        <v>115</v>
      </c>
      <c r="N22" s="60" t="s">
        <v>134</v>
      </c>
      <c r="O22" s="60" t="s">
        <v>139</v>
      </c>
      <c r="P22" s="60" t="s">
        <v>174</v>
      </c>
      <c r="Q22" s="69">
        <v>2</v>
      </c>
    </row>
    <row r="23" spans="3:17" x14ac:dyDescent="0.2">
      <c r="C23" s="68">
        <v>8</v>
      </c>
      <c r="E23" s="60">
        <v>20</v>
      </c>
      <c r="F23" s="60" t="s">
        <v>131</v>
      </c>
      <c r="G23" s="60" t="s">
        <v>131</v>
      </c>
      <c r="H23" s="60">
        <v>20</v>
      </c>
      <c r="I23" s="60">
        <v>58</v>
      </c>
      <c r="K23" s="60">
        <v>1</v>
      </c>
      <c r="L23" s="60" t="s">
        <v>132</v>
      </c>
      <c r="M23" s="60" t="s">
        <v>157</v>
      </c>
      <c r="N23" s="60" t="s">
        <v>158</v>
      </c>
      <c r="O23" s="60" t="s">
        <v>139</v>
      </c>
      <c r="P23" s="60" t="s">
        <v>177</v>
      </c>
      <c r="Q23" s="69">
        <v>3</v>
      </c>
    </row>
    <row r="24" spans="3:17" x14ac:dyDescent="0.2">
      <c r="C24" s="236">
        <v>9</v>
      </c>
      <c r="E24" s="60">
        <v>21</v>
      </c>
      <c r="F24" s="60" t="s">
        <v>131</v>
      </c>
      <c r="G24" s="60" t="s">
        <v>131</v>
      </c>
      <c r="H24" s="60">
        <v>21</v>
      </c>
      <c r="I24" s="60">
        <v>45</v>
      </c>
      <c r="K24" s="237">
        <v>3</v>
      </c>
      <c r="L24" s="60" t="s">
        <v>132</v>
      </c>
      <c r="M24" s="60" t="s">
        <v>142</v>
      </c>
      <c r="N24" s="60" t="s">
        <v>180</v>
      </c>
      <c r="O24" s="60" t="s">
        <v>139</v>
      </c>
      <c r="P24" s="60" t="s">
        <v>133</v>
      </c>
      <c r="Q24" s="69">
        <v>3</v>
      </c>
    </row>
    <row r="25" spans="3:17" x14ac:dyDescent="0.2">
      <c r="C25" s="236"/>
      <c r="E25" s="60">
        <v>21</v>
      </c>
      <c r="F25" s="60" t="s">
        <v>131</v>
      </c>
      <c r="G25" s="60" t="s">
        <v>131</v>
      </c>
      <c r="H25" s="60">
        <v>21</v>
      </c>
      <c r="I25" s="60">
        <v>45</v>
      </c>
      <c r="K25" s="237"/>
      <c r="L25" s="60" t="s">
        <v>132</v>
      </c>
      <c r="M25" s="60" t="s">
        <v>137</v>
      </c>
      <c r="N25" s="60" t="s">
        <v>182</v>
      </c>
      <c r="O25" s="60" t="s">
        <v>139</v>
      </c>
      <c r="P25" s="60" t="s">
        <v>133</v>
      </c>
      <c r="Q25" s="69">
        <v>3</v>
      </c>
    </row>
    <row r="26" spans="3:17" x14ac:dyDescent="0.2">
      <c r="C26" s="236"/>
      <c r="E26" s="60">
        <v>21</v>
      </c>
      <c r="F26" s="60" t="s">
        <v>131</v>
      </c>
      <c r="G26" s="60" t="s">
        <v>131</v>
      </c>
      <c r="H26" s="60">
        <v>21</v>
      </c>
      <c r="I26" s="60">
        <v>45</v>
      </c>
      <c r="K26" s="237"/>
      <c r="L26" s="60" t="s">
        <v>132</v>
      </c>
      <c r="M26" s="60" t="s">
        <v>146</v>
      </c>
      <c r="N26" s="60" t="s">
        <v>134</v>
      </c>
      <c r="O26" s="60" t="s">
        <v>139</v>
      </c>
      <c r="P26" s="60" t="s">
        <v>133</v>
      </c>
      <c r="Q26" s="69">
        <v>3</v>
      </c>
    </row>
    <row r="27" spans="3:17" x14ac:dyDescent="0.2">
      <c r="C27" s="236">
        <v>10</v>
      </c>
      <c r="E27" s="60">
        <v>22</v>
      </c>
      <c r="F27" s="60" t="s">
        <v>131</v>
      </c>
      <c r="G27" s="60" t="s">
        <v>131</v>
      </c>
      <c r="H27" s="60">
        <v>22</v>
      </c>
      <c r="I27" s="60">
        <v>75</v>
      </c>
      <c r="K27" s="237">
        <v>4</v>
      </c>
      <c r="L27" s="60" t="s">
        <v>132</v>
      </c>
      <c r="M27" s="60" t="s">
        <v>148</v>
      </c>
      <c r="N27" s="60" t="s">
        <v>185</v>
      </c>
      <c r="O27" s="60" t="s">
        <v>139</v>
      </c>
      <c r="P27" s="60" t="s">
        <v>174</v>
      </c>
      <c r="Q27" s="69">
        <v>2</v>
      </c>
    </row>
    <row r="28" spans="3:17" x14ac:dyDescent="0.2">
      <c r="C28" s="236"/>
      <c r="E28" s="60">
        <v>22</v>
      </c>
      <c r="F28" s="60" t="s">
        <v>131</v>
      </c>
      <c r="G28" s="60" t="s">
        <v>131</v>
      </c>
      <c r="H28" s="60">
        <v>22</v>
      </c>
      <c r="I28" s="60">
        <v>75</v>
      </c>
      <c r="K28" s="237"/>
      <c r="L28" s="60" t="s">
        <v>132</v>
      </c>
      <c r="M28" s="60" t="s">
        <v>148</v>
      </c>
      <c r="N28" s="60" t="s">
        <v>154</v>
      </c>
      <c r="O28" s="60" t="s">
        <v>139</v>
      </c>
      <c r="P28" s="60" t="s">
        <v>174</v>
      </c>
      <c r="Q28" s="69">
        <v>2</v>
      </c>
    </row>
    <row r="29" spans="3:17" x14ac:dyDescent="0.2">
      <c r="C29" s="236"/>
      <c r="E29" s="60">
        <v>22</v>
      </c>
      <c r="F29" s="60" t="s">
        <v>131</v>
      </c>
      <c r="G29" s="60" t="s">
        <v>131</v>
      </c>
      <c r="H29" s="60">
        <v>22</v>
      </c>
      <c r="I29" s="60">
        <v>75</v>
      </c>
      <c r="K29" s="237"/>
      <c r="L29" s="60" t="s">
        <v>132</v>
      </c>
      <c r="M29" s="60" t="s">
        <v>142</v>
      </c>
      <c r="N29" s="60" t="s">
        <v>186</v>
      </c>
      <c r="O29" s="60" t="s">
        <v>139</v>
      </c>
      <c r="P29" s="60" t="s">
        <v>174</v>
      </c>
      <c r="Q29" s="69">
        <v>2</v>
      </c>
    </row>
    <row r="30" spans="3:17" x14ac:dyDescent="0.2">
      <c r="C30" s="236"/>
      <c r="E30" s="60">
        <v>22</v>
      </c>
      <c r="F30" s="60" t="s">
        <v>131</v>
      </c>
      <c r="G30" s="60" t="s">
        <v>131</v>
      </c>
      <c r="H30" s="60">
        <v>22</v>
      </c>
      <c r="I30" s="60">
        <v>75</v>
      </c>
      <c r="K30" s="237"/>
      <c r="L30" s="60" t="s">
        <v>132</v>
      </c>
      <c r="M30" s="60" t="s">
        <v>142</v>
      </c>
      <c r="N30" s="60" t="s">
        <v>187</v>
      </c>
      <c r="O30" s="60" t="s">
        <v>139</v>
      </c>
      <c r="P30" s="60" t="s">
        <v>174</v>
      </c>
      <c r="Q30" s="69">
        <v>2</v>
      </c>
    </row>
    <row r="31" spans="3:17" x14ac:dyDescent="0.2">
      <c r="C31" s="236">
        <v>11</v>
      </c>
      <c r="E31" s="60">
        <v>23</v>
      </c>
      <c r="F31" s="60" t="s">
        <v>131</v>
      </c>
      <c r="G31" s="60" t="s">
        <v>131</v>
      </c>
      <c r="H31" s="60">
        <v>23</v>
      </c>
      <c r="I31" s="60">
        <v>56</v>
      </c>
      <c r="K31" s="237">
        <v>2</v>
      </c>
      <c r="L31" s="60" t="s">
        <v>132</v>
      </c>
      <c r="M31" s="60" t="s">
        <v>157</v>
      </c>
      <c r="N31" s="60" t="s">
        <v>149</v>
      </c>
      <c r="O31" s="60" t="s">
        <v>139</v>
      </c>
      <c r="P31" s="60" t="s">
        <v>174</v>
      </c>
      <c r="Q31" s="69">
        <v>1</v>
      </c>
    </row>
    <row r="32" spans="3:17" x14ac:dyDescent="0.2">
      <c r="C32" s="236"/>
      <c r="E32" s="60">
        <v>23</v>
      </c>
      <c r="F32" s="60" t="s">
        <v>131</v>
      </c>
      <c r="G32" s="60" t="s">
        <v>131</v>
      </c>
      <c r="H32" s="60">
        <v>23</v>
      </c>
      <c r="I32" s="60">
        <v>56</v>
      </c>
      <c r="K32" s="237"/>
      <c r="L32" s="60" t="s">
        <v>132</v>
      </c>
      <c r="M32" s="60" t="s">
        <v>142</v>
      </c>
      <c r="N32" s="60" t="s">
        <v>189</v>
      </c>
      <c r="O32" s="60" t="s">
        <v>139</v>
      </c>
      <c r="P32" s="60" t="s">
        <v>174</v>
      </c>
      <c r="Q32" s="69">
        <v>1</v>
      </c>
    </row>
    <row r="33" spans="3:17" x14ac:dyDescent="0.2">
      <c r="C33" s="236">
        <v>12</v>
      </c>
      <c r="E33" s="60">
        <v>24</v>
      </c>
      <c r="F33" s="60" t="s">
        <v>131</v>
      </c>
      <c r="G33" s="60" t="s">
        <v>131</v>
      </c>
      <c r="H33" s="60">
        <v>24</v>
      </c>
      <c r="I33" s="60">
        <v>69</v>
      </c>
      <c r="K33" s="237">
        <v>4</v>
      </c>
      <c r="L33" s="60" t="s">
        <v>132</v>
      </c>
      <c r="M33" s="60" t="s">
        <v>115</v>
      </c>
      <c r="N33" s="60" t="s">
        <v>134</v>
      </c>
      <c r="O33" s="60" t="s">
        <v>139</v>
      </c>
      <c r="P33" s="60" t="s">
        <v>174</v>
      </c>
      <c r="Q33" s="69">
        <v>3</v>
      </c>
    </row>
    <row r="34" spans="3:17" x14ac:dyDescent="0.2">
      <c r="C34" s="236"/>
      <c r="E34" s="60">
        <v>24</v>
      </c>
      <c r="F34" s="60" t="s">
        <v>131</v>
      </c>
      <c r="G34" s="60" t="s">
        <v>131</v>
      </c>
      <c r="H34" s="60">
        <v>24</v>
      </c>
      <c r="I34" s="60">
        <v>69</v>
      </c>
      <c r="K34" s="237"/>
      <c r="L34" s="60" t="s">
        <v>132</v>
      </c>
      <c r="M34" s="60" t="s">
        <v>169</v>
      </c>
      <c r="N34" s="60" t="s">
        <v>192</v>
      </c>
      <c r="O34" s="60" t="s">
        <v>139</v>
      </c>
      <c r="P34" s="60" t="s">
        <v>174</v>
      </c>
      <c r="Q34" s="69">
        <v>3</v>
      </c>
    </row>
    <row r="35" spans="3:17" x14ac:dyDescent="0.2">
      <c r="C35" s="236"/>
      <c r="E35" s="60">
        <v>24</v>
      </c>
      <c r="F35" s="60" t="s">
        <v>131</v>
      </c>
      <c r="G35" s="60" t="s">
        <v>131</v>
      </c>
      <c r="H35" s="60">
        <v>24</v>
      </c>
      <c r="I35" s="60">
        <v>69</v>
      </c>
      <c r="K35" s="237"/>
      <c r="L35" s="60" t="s">
        <v>132</v>
      </c>
      <c r="M35" s="60" t="s">
        <v>113</v>
      </c>
      <c r="N35" s="60" t="s">
        <v>134</v>
      </c>
      <c r="O35" s="60" t="s">
        <v>139</v>
      </c>
      <c r="P35" s="60" t="s">
        <v>174</v>
      </c>
      <c r="Q35" s="69">
        <v>3</v>
      </c>
    </row>
    <row r="36" spans="3:17" x14ac:dyDescent="0.2">
      <c r="C36" s="236"/>
      <c r="E36" s="60">
        <v>24</v>
      </c>
      <c r="F36" s="60" t="s">
        <v>131</v>
      </c>
      <c r="G36" s="60" t="s">
        <v>131</v>
      </c>
      <c r="H36" s="60">
        <v>24</v>
      </c>
      <c r="I36" s="60">
        <v>69</v>
      </c>
      <c r="K36" s="237"/>
      <c r="L36" s="60" t="s">
        <v>132</v>
      </c>
      <c r="M36" s="60" t="s">
        <v>114</v>
      </c>
      <c r="N36" s="60" t="s">
        <v>134</v>
      </c>
      <c r="O36" s="60" t="s">
        <v>139</v>
      </c>
      <c r="P36" s="60" t="s">
        <v>174</v>
      </c>
      <c r="Q36" s="69">
        <v>3</v>
      </c>
    </row>
    <row r="37" spans="3:17" ht="16" x14ac:dyDescent="0.2">
      <c r="C37" s="236">
        <v>13</v>
      </c>
      <c r="E37" s="60">
        <v>25</v>
      </c>
      <c r="F37" s="60" t="s">
        <v>131</v>
      </c>
      <c r="G37" s="60" t="s">
        <v>131</v>
      </c>
      <c r="H37" s="60">
        <v>25</v>
      </c>
      <c r="I37" s="60">
        <v>53</v>
      </c>
      <c r="K37" s="237">
        <v>2</v>
      </c>
      <c r="L37" s="60" t="s">
        <v>132</v>
      </c>
      <c r="M37" s="70" t="s">
        <v>157</v>
      </c>
      <c r="N37" s="60" t="s">
        <v>160</v>
      </c>
      <c r="O37" s="60" t="s">
        <v>139</v>
      </c>
      <c r="P37" s="60" t="s">
        <v>161</v>
      </c>
      <c r="Q37" s="69">
        <v>2</v>
      </c>
    </row>
    <row r="38" spans="3:17" ht="16" x14ac:dyDescent="0.2">
      <c r="C38" s="236"/>
      <c r="E38" s="60">
        <v>25</v>
      </c>
      <c r="F38" s="60" t="s">
        <v>131</v>
      </c>
      <c r="G38" s="60" t="s">
        <v>131</v>
      </c>
      <c r="H38" s="60">
        <v>25</v>
      </c>
      <c r="I38" s="60">
        <v>53</v>
      </c>
      <c r="K38" s="237"/>
      <c r="L38" s="60" t="s">
        <v>132</v>
      </c>
      <c r="M38" s="70" t="s">
        <v>142</v>
      </c>
      <c r="N38" s="60" t="s">
        <v>191</v>
      </c>
      <c r="O38" s="60" t="s">
        <v>139</v>
      </c>
      <c r="P38" s="60" t="s">
        <v>161</v>
      </c>
      <c r="Q38" s="69">
        <v>2</v>
      </c>
    </row>
    <row r="39" spans="3:17" x14ac:dyDescent="0.2">
      <c r="C39" s="68">
        <v>14</v>
      </c>
      <c r="E39" s="60">
        <v>26</v>
      </c>
      <c r="F39" s="60" t="s">
        <v>131</v>
      </c>
      <c r="G39" s="60" t="s">
        <v>131</v>
      </c>
      <c r="H39" s="60">
        <v>26</v>
      </c>
      <c r="I39" s="60">
        <v>79</v>
      </c>
      <c r="K39" s="60">
        <v>1</v>
      </c>
      <c r="L39" s="60" t="s">
        <v>132</v>
      </c>
      <c r="M39" s="60" t="s">
        <v>169</v>
      </c>
      <c r="N39" s="60" t="s">
        <v>192</v>
      </c>
      <c r="O39" s="60" t="s">
        <v>139</v>
      </c>
      <c r="P39" s="60" t="s">
        <v>161</v>
      </c>
      <c r="Q39" s="69">
        <v>3</v>
      </c>
    </row>
    <row r="40" spans="3:17" ht="16" x14ac:dyDescent="0.2">
      <c r="C40" s="236">
        <v>15</v>
      </c>
      <c r="E40" s="60">
        <v>27</v>
      </c>
      <c r="F40" s="60" t="s">
        <v>131</v>
      </c>
      <c r="G40" s="60" t="s">
        <v>131</v>
      </c>
      <c r="H40" s="60">
        <v>27</v>
      </c>
      <c r="I40" s="60">
        <v>57</v>
      </c>
      <c r="K40" s="237">
        <v>2</v>
      </c>
      <c r="L40" s="60" t="s">
        <v>132</v>
      </c>
      <c r="M40" s="70" t="s">
        <v>137</v>
      </c>
      <c r="N40" s="60" t="s">
        <v>138</v>
      </c>
      <c r="O40" s="60" t="s">
        <v>139</v>
      </c>
      <c r="P40" s="60" t="s">
        <v>198</v>
      </c>
      <c r="Q40" s="69">
        <v>3</v>
      </c>
    </row>
    <row r="41" spans="3:17" x14ac:dyDescent="0.2">
      <c r="C41" s="236"/>
      <c r="E41" s="60">
        <v>27</v>
      </c>
      <c r="F41" s="60" t="s">
        <v>131</v>
      </c>
      <c r="G41" s="60" t="s">
        <v>131</v>
      </c>
      <c r="H41" s="60">
        <v>27</v>
      </c>
      <c r="I41" s="60">
        <v>57</v>
      </c>
      <c r="K41" s="237"/>
      <c r="L41" s="60" t="s">
        <v>132</v>
      </c>
      <c r="M41" s="60" t="s">
        <v>115</v>
      </c>
      <c r="N41" s="60" t="s">
        <v>134</v>
      </c>
      <c r="O41" s="60" t="s">
        <v>139</v>
      </c>
      <c r="P41" s="60" t="s">
        <v>198</v>
      </c>
      <c r="Q41" s="69">
        <v>3</v>
      </c>
    </row>
    <row r="42" spans="3:17" x14ac:dyDescent="0.2">
      <c r="C42" s="236">
        <v>16</v>
      </c>
      <c r="E42" s="60">
        <v>28</v>
      </c>
      <c r="F42" s="60" t="s">
        <v>131</v>
      </c>
      <c r="G42" s="60" t="s">
        <v>131</v>
      </c>
      <c r="H42" s="60">
        <v>28</v>
      </c>
      <c r="I42" s="60">
        <v>75</v>
      </c>
      <c r="K42" s="237">
        <v>2</v>
      </c>
      <c r="L42" s="60" t="s">
        <v>132</v>
      </c>
      <c r="M42" s="60" t="s">
        <v>152</v>
      </c>
      <c r="N42" s="60" t="s">
        <v>190</v>
      </c>
      <c r="O42" s="60" t="s">
        <v>139</v>
      </c>
      <c r="P42" s="60" t="s">
        <v>161</v>
      </c>
      <c r="Q42" s="69">
        <v>2</v>
      </c>
    </row>
    <row r="43" spans="3:17" x14ac:dyDescent="0.2">
      <c r="C43" s="236"/>
      <c r="E43" s="60">
        <v>28</v>
      </c>
      <c r="F43" s="60" t="s">
        <v>131</v>
      </c>
      <c r="G43" s="60" t="s">
        <v>131</v>
      </c>
      <c r="H43" s="60">
        <v>28</v>
      </c>
      <c r="I43" s="60">
        <v>75</v>
      </c>
      <c r="K43" s="237"/>
      <c r="L43" s="60" t="s">
        <v>132</v>
      </c>
      <c r="M43" s="60" t="s">
        <v>115</v>
      </c>
      <c r="N43" s="60" t="s">
        <v>134</v>
      </c>
      <c r="O43" s="60" t="s">
        <v>139</v>
      </c>
      <c r="P43" s="60" t="s">
        <v>161</v>
      </c>
      <c r="Q43" s="69">
        <v>2</v>
      </c>
    </row>
    <row r="44" spans="3:17" ht="16" x14ac:dyDescent="0.2">
      <c r="C44" s="236">
        <v>17</v>
      </c>
      <c r="E44" s="60">
        <v>29</v>
      </c>
      <c r="F44" s="60" t="s">
        <v>131</v>
      </c>
      <c r="G44" s="60" t="s">
        <v>131</v>
      </c>
      <c r="H44" s="60">
        <v>29</v>
      </c>
      <c r="I44" s="60">
        <v>58</v>
      </c>
      <c r="K44" s="237">
        <v>2</v>
      </c>
      <c r="L44" s="60" t="s">
        <v>132</v>
      </c>
      <c r="M44" s="70" t="s">
        <v>142</v>
      </c>
      <c r="N44" s="60" t="s">
        <v>200</v>
      </c>
      <c r="O44" s="60" t="s">
        <v>139</v>
      </c>
      <c r="P44" s="60" t="s">
        <v>156</v>
      </c>
      <c r="Q44" s="69">
        <v>3</v>
      </c>
    </row>
    <row r="45" spans="3:17" ht="16" x14ac:dyDescent="0.2">
      <c r="C45" s="236"/>
      <c r="E45" s="60">
        <v>29</v>
      </c>
      <c r="F45" s="60" t="s">
        <v>131</v>
      </c>
      <c r="G45" s="60" t="s">
        <v>131</v>
      </c>
      <c r="H45" s="60">
        <v>29</v>
      </c>
      <c r="I45" s="60">
        <v>58</v>
      </c>
      <c r="K45" s="237"/>
      <c r="L45" s="60" t="s">
        <v>132</v>
      </c>
      <c r="M45" s="70" t="s">
        <v>150</v>
      </c>
      <c r="N45" s="60" t="s">
        <v>134</v>
      </c>
      <c r="O45" s="60" t="s">
        <v>139</v>
      </c>
      <c r="P45" s="60" t="s">
        <v>156</v>
      </c>
      <c r="Q45" s="69">
        <v>3</v>
      </c>
    </row>
    <row r="46" spans="3:17" ht="16" x14ac:dyDescent="0.2">
      <c r="C46" s="68">
        <v>18</v>
      </c>
      <c r="E46" s="60">
        <v>30</v>
      </c>
      <c r="F46" s="60" t="s">
        <v>131</v>
      </c>
      <c r="G46" s="60" t="s">
        <v>131</v>
      </c>
      <c r="H46" s="60">
        <v>30</v>
      </c>
      <c r="I46" s="60">
        <v>46</v>
      </c>
      <c r="K46" s="60">
        <v>1</v>
      </c>
      <c r="L46" s="60" t="s">
        <v>132</v>
      </c>
      <c r="M46" s="70" t="s">
        <v>117</v>
      </c>
      <c r="N46" s="70" t="s">
        <v>134</v>
      </c>
      <c r="O46" s="60" t="s">
        <v>139</v>
      </c>
      <c r="P46" s="60" t="s">
        <v>161</v>
      </c>
      <c r="Q46" s="69">
        <v>1</v>
      </c>
    </row>
    <row r="47" spans="3:17" ht="16" x14ac:dyDescent="0.2">
      <c r="C47" s="236">
        <v>19</v>
      </c>
      <c r="E47" s="60">
        <v>31</v>
      </c>
      <c r="F47" s="60" t="s">
        <v>131</v>
      </c>
      <c r="G47" s="60" t="s">
        <v>131</v>
      </c>
      <c r="H47" s="60">
        <v>31</v>
      </c>
      <c r="I47" s="60">
        <v>48</v>
      </c>
      <c r="K47" s="237">
        <v>2</v>
      </c>
      <c r="L47" s="60" t="s">
        <v>132</v>
      </c>
      <c r="M47" s="70" t="s">
        <v>137</v>
      </c>
      <c r="N47" s="70" t="s">
        <v>170</v>
      </c>
      <c r="O47" s="60" t="s">
        <v>139</v>
      </c>
      <c r="P47" s="60" t="s">
        <v>174</v>
      </c>
      <c r="Q47" s="69">
        <v>3</v>
      </c>
    </row>
    <row r="48" spans="3:17" ht="16" x14ac:dyDescent="0.2">
      <c r="C48" s="236"/>
      <c r="E48" s="60">
        <v>31</v>
      </c>
      <c r="F48" s="60" t="s">
        <v>131</v>
      </c>
      <c r="G48" s="60" t="s">
        <v>131</v>
      </c>
      <c r="H48" s="60">
        <v>31</v>
      </c>
      <c r="I48" s="60">
        <v>48</v>
      </c>
      <c r="K48" s="237"/>
      <c r="L48" s="60" t="s">
        <v>132</v>
      </c>
      <c r="M48" s="70" t="s">
        <v>142</v>
      </c>
      <c r="N48" s="70" t="s">
        <v>202</v>
      </c>
      <c r="O48" s="60" t="s">
        <v>139</v>
      </c>
      <c r="P48" s="60" t="s">
        <v>174</v>
      </c>
      <c r="Q48" s="69">
        <v>3</v>
      </c>
    </row>
    <row r="49" spans="3:17" hidden="1" x14ac:dyDescent="0.2">
      <c r="C49" s="68"/>
      <c r="E49" s="60">
        <v>32</v>
      </c>
      <c r="F49" s="60" t="s">
        <v>131</v>
      </c>
      <c r="G49" s="60" t="s">
        <v>131</v>
      </c>
      <c r="H49" s="60">
        <v>32</v>
      </c>
      <c r="I49" s="60">
        <v>54</v>
      </c>
      <c r="L49" s="60" t="s">
        <v>132</v>
      </c>
      <c r="M49" s="60" t="s">
        <v>131</v>
      </c>
      <c r="N49" s="60" t="s">
        <v>131</v>
      </c>
      <c r="O49" s="60" t="s">
        <v>131</v>
      </c>
      <c r="P49" s="60" t="s">
        <v>133</v>
      </c>
      <c r="Q49" s="69">
        <v>3</v>
      </c>
    </row>
    <row r="50" spans="3:17" ht="16" x14ac:dyDescent="0.2">
      <c r="C50" s="68">
        <v>20</v>
      </c>
      <c r="E50" s="60">
        <v>33</v>
      </c>
      <c r="F50" s="60" t="s">
        <v>131</v>
      </c>
      <c r="G50" s="60" t="s">
        <v>131</v>
      </c>
      <c r="H50" s="60">
        <v>33</v>
      </c>
      <c r="I50" s="60">
        <v>55</v>
      </c>
      <c r="K50" s="60">
        <v>1</v>
      </c>
      <c r="L50" s="60" t="s">
        <v>132</v>
      </c>
      <c r="M50" s="70" t="s">
        <v>152</v>
      </c>
      <c r="N50" s="60" t="s">
        <v>203</v>
      </c>
      <c r="O50" s="60" t="s">
        <v>139</v>
      </c>
      <c r="P50" s="60" t="s">
        <v>133</v>
      </c>
      <c r="Q50" s="69">
        <v>1</v>
      </c>
    </row>
    <row r="51" spans="3:17" ht="16" x14ac:dyDescent="0.2">
      <c r="C51" s="236">
        <v>21</v>
      </c>
      <c r="E51" s="60">
        <v>34</v>
      </c>
      <c r="F51" s="60" t="s">
        <v>131</v>
      </c>
      <c r="G51" s="60" t="s">
        <v>131</v>
      </c>
      <c r="H51" s="60">
        <v>34</v>
      </c>
      <c r="I51" s="60">
        <v>62</v>
      </c>
      <c r="K51" s="237">
        <v>2</v>
      </c>
      <c r="L51" s="60" t="s">
        <v>132</v>
      </c>
      <c r="M51" s="70" t="s">
        <v>115</v>
      </c>
      <c r="N51" s="60" t="s">
        <v>141</v>
      </c>
      <c r="O51" s="60" t="s">
        <v>139</v>
      </c>
      <c r="P51" s="60" t="s">
        <v>156</v>
      </c>
      <c r="Q51" s="69">
        <v>1</v>
      </c>
    </row>
    <row r="52" spans="3:17" ht="16" x14ac:dyDescent="0.2">
      <c r="C52" s="236"/>
      <c r="E52" s="60">
        <v>34</v>
      </c>
      <c r="F52" s="60" t="s">
        <v>131</v>
      </c>
      <c r="G52" s="60" t="s">
        <v>131</v>
      </c>
      <c r="H52" s="60">
        <v>34</v>
      </c>
      <c r="I52" s="60">
        <v>62</v>
      </c>
      <c r="K52" s="237"/>
      <c r="L52" s="60" t="s">
        <v>132</v>
      </c>
      <c r="M52" s="70" t="s">
        <v>167</v>
      </c>
      <c r="N52" s="60" t="s">
        <v>168</v>
      </c>
      <c r="O52" s="60" t="s">
        <v>139</v>
      </c>
      <c r="P52" s="60" t="s">
        <v>156</v>
      </c>
      <c r="Q52" s="69">
        <v>1</v>
      </c>
    </row>
    <row r="53" spans="3:17" x14ac:dyDescent="0.2">
      <c r="C53" s="68">
        <v>22</v>
      </c>
      <c r="E53" s="60">
        <v>35</v>
      </c>
      <c r="F53" s="60" t="s">
        <v>131</v>
      </c>
      <c r="G53" s="60" t="s">
        <v>131</v>
      </c>
      <c r="H53" s="60">
        <v>35</v>
      </c>
      <c r="I53" s="60">
        <v>58</v>
      </c>
      <c r="K53" s="60">
        <v>1</v>
      </c>
      <c r="L53" s="60" t="s">
        <v>132</v>
      </c>
      <c r="M53" s="60" t="s">
        <v>115</v>
      </c>
      <c r="N53" s="60" t="s">
        <v>134</v>
      </c>
      <c r="O53" s="60" t="s">
        <v>139</v>
      </c>
      <c r="P53" s="60" t="s">
        <v>174</v>
      </c>
      <c r="Q53" s="69">
        <v>1</v>
      </c>
    </row>
    <row r="54" spans="3:17" hidden="1" x14ac:dyDescent="0.2">
      <c r="C54" s="68"/>
      <c r="E54" s="60">
        <v>36</v>
      </c>
      <c r="F54" s="60" t="s">
        <v>131</v>
      </c>
      <c r="G54" s="60" t="s">
        <v>131</v>
      </c>
      <c r="H54" s="60">
        <v>36</v>
      </c>
      <c r="I54" s="60">
        <v>49</v>
      </c>
      <c r="L54" s="60" t="s">
        <v>132</v>
      </c>
      <c r="M54" s="60" t="s">
        <v>131</v>
      </c>
      <c r="N54" s="60" t="s">
        <v>131</v>
      </c>
      <c r="O54" s="60" t="s">
        <v>131</v>
      </c>
      <c r="P54" s="60" t="s">
        <v>131</v>
      </c>
      <c r="Q54" s="69">
        <v>1</v>
      </c>
    </row>
    <row r="55" spans="3:17" ht="16" x14ac:dyDescent="0.2">
      <c r="C55" s="68">
        <v>23</v>
      </c>
      <c r="E55" s="60">
        <v>36</v>
      </c>
      <c r="H55" s="60">
        <v>36</v>
      </c>
      <c r="I55" s="60">
        <v>49</v>
      </c>
      <c r="K55" s="60">
        <v>1</v>
      </c>
      <c r="L55" s="60" t="s">
        <v>132</v>
      </c>
      <c r="M55" s="70" t="s">
        <v>142</v>
      </c>
      <c r="N55" s="60" t="s">
        <v>199</v>
      </c>
      <c r="O55" s="60" t="s">
        <v>139</v>
      </c>
      <c r="P55" s="60" t="s">
        <v>161</v>
      </c>
      <c r="Q55" s="69">
        <v>1</v>
      </c>
    </row>
    <row r="56" spans="3:17" ht="16" x14ac:dyDescent="0.2">
      <c r="C56" s="68">
        <v>24</v>
      </c>
      <c r="E56" s="60">
        <v>37</v>
      </c>
      <c r="F56" s="60" t="s">
        <v>131</v>
      </c>
      <c r="G56" s="60" t="s">
        <v>131</v>
      </c>
      <c r="H56" s="60">
        <v>37</v>
      </c>
      <c r="I56" s="60">
        <v>46</v>
      </c>
      <c r="K56" s="60">
        <v>1</v>
      </c>
      <c r="L56" s="60" t="s">
        <v>132</v>
      </c>
      <c r="M56" s="70" t="s">
        <v>140</v>
      </c>
      <c r="N56" s="60" t="s">
        <v>134</v>
      </c>
      <c r="O56" s="60" t="s">
        <v>139</v>
      </c>
      <c r="P56" s="60" t="s">
        <v>161</v>
      </c>
      <c r="Q56" s="69">
        <v>3</v>
      </c>
    </row>
    <row r="57" spans="3:17" ht="16" x14ac:dyDescent="0.2">
      <c r="C57" s="236">
        <v>25</v>
      </c>
      <c r="E57" s="60">
        <v>38</v>
      </c>
      <c r="F57" s="60" t="s">
        <v>131</v>
      </c>
      <c r="G57" s="60" t="s">
        <v>131</v>
      </c>
      <c r="H57" s="60">
        <v>38</v>
      </c>
      <c r="I57" s="60">
        <v>51</v>
      </c>
      <c r="K57" s="237">
        <v>3</v>
      </c>
      <c r="L57" s="60" t="s">
        <v>132</v>
      </c>
      <c r="M57" s="70" t="s">
        <v>142</v>
      </c>
      <c r="N57" s="60" t="s">
        <v>184</v>
      </c>
      <c r="O57" s="60" t="s">
        <v>139</v>
      </c>
      <c r="P57" s="60" t="s">
        <v>156</v>
      </c>
      <c r="Q57" s="69">
        <v>3</v>
      </c>
    </row>
    <row r="58" spans="3:17" ht="16" x14ac:dyDescent="0.2">
      <c r="C58" s="236"/>
      <c r="E58" s="60">
        <v>38</v>
      </c>
      <c r="F58" s="60" t="s">
        <v>131</v>
      </c>
      <c r="G58" s="60" t="s">
        <v>131</v>
      </c>
      <c r="H58" s="60">
        <v>38</v>
      </c>
      <c r="I58" s="60">
        <v>51</v>
      </c>
      <c r="K58" s="237"/>
      <c r="L58" s="60" t="s">
        <v>132</v>
      </c>
      <c r="M58" s="70" t="s">
        <v>178</v>
      </c>
      <c r="N58" s="60" t="s">
        <v>179</v>
      </c>
      <c r="O58" s="60" t="s">
        <v>139</v>
      </c>
      <c r="P58" s="60" t="s">
        <v>156</v>
      </c>
      <c r="Q58" s="69">
        <v>3</v>
      </c>
    </row>
    <row r="59" spans="3:17" ht="16" x14ac:dyDescent="0.2">
      <c r="C59" s="236"/>
      <c r="E59" s="60">
        <v>38</v>
      </c>
      <c r="F59" s="60" t="s">
        <v>131</v>
      </c>
      <c r="G59" s="60" t="s">
        <v>131</v>
      </c>
      <c r="H59" s="60">
        <v>38</v>
      </c>
      <c r="I59" s="60">
        <v>51</v>
      </c>
      <c r="K59" s="237"/>
      <c r="L59" s="60" t="s">
        <v>132</v>
      </c>
      <c r="M59" s="70" t="s">
        <v>165</v>
      </c>
      <c r="N59" s="60" t="s">
        <v>166</v>
      </c>
      <c r="O59" s="60" t="s">
        <v>139</v>
      </c>
      <c r="P59" s="60" t="s">
        <v>156</v>
      </c>
      <c r="Q59" s="69">
        <v>3</v>
      </c>
    </row>
    <row r="60" spans="3:17" x14ac:dyDescent="0.2">
      <c r="C60" s="236">
        <v>26</v>
      </c>
      <c r="E60" s="60">
        <v>40</v>
      </c>
      <c r="F60" s="60" t="s">
        <v>131</v>
      </c>
      <c r="G60" s="60" t="s">
        <v>131</v>
      </c>
      <c r="H60" s="60">
        <v>40</v>
      </c>
      <c r="I60" s="60">
        <v>78</v>
      </c>
      <c r="K60" s="237">
        <v>2</v>
      </c>
      <c r="L60" s="60" t="s">
        <v>132</v>
      </c>
      <c r="M60" s="60" t="s">
        <v>142</v>
      </c>
      <c r="N60" s="60" t="s">
        <v>201</v>
      </c>
      <c r="O60" s="60" t="s">
        <v>139</v>
      </c>
      <c r="P60" s="60" t="s">
        <v>204</v>
      </c>
      <c r="Q60" s="69">
        <v>2</v>
      </c>
    </row>
    <row r="61" spans="3:17" x14ac:dyDescent="0.2">
      <c r="C61" s="236"/>
      <c r="E61" s="60">
        <v>40</v>
      </c>
      <c r="F61" s="60" t="s">
        <v>131</v>
      </c>
      <c r="G61" s="60" t="s">
        <v>131</v>
      </c>
      <c r="H61" s="60">
        <v>40</v>
      </c>
      <c r="I61" s="60">
        <v>78</v>
      </c>
      <c r="K61" s="237"/>
      <c r="L61" s="60" t="s">
        <v>132</v>
      </c>
      <c r="M61" s="60" t="s">
        <v>115</v>
      </c>
      <c r="N61" s="60" t="s">
        <v>134</v>
      </c>
      <c r="O61" s="60" t="s">
        <v>139</v>
      </c>
      <c r="P61" s="60" t="s">
        <v>204</v>
      </c>
      <c r="Q61" s="69">
        <v>2</v>
      </c>
    </row>
    <row r="62" spans="3:17" hidden="1" x14ac:dyDescent="0.2">
      <c r="C62" s="68"/>
      <c r="E62" s="60">
        <v>41</v>
      </c>
      <c r="F62" s="60" t="s">
        <v>131</v>
      </c>
      <c r="G62" s="60" t="s">
        <v>131</v>
      </c>
      <c r="H62" s="60">
        <v>41</v>
      </c>
      <c r="I62" s="60">
        <v>76</v>
      </c>
      <c r="L62" s="60" t="s">
        <v>132</v>
      </c>
      <c r="M62" s="60" t="s">
        <v>131</v>
      </c>
      <c r="N62" s="60" t="s">
        <v>131</v>
      </c>
      <c r="O62" s="60" t="s">
        <v>131</v>
      </c>
      <c r="P62" s="60" t="s">
        <v>205</v>
      </c>
      <c r="Q62" s="69">
        <v>3</v>
      </c>
    </row>
    <row r="63" spans="3:17" x14ac:dyDescent="0.2">
      <c r="C63" s="68">
        <v>27</v>
      </c>
      <c r="E63" s="60">
        <v>41</v>
      </c>
      <c r="F63" s="60" t="s">
        <v>131</v>
      </c>
      <c r="G63" s="60" t="s">
        <v>131</v>
      </c>
      <c r="H63" s="60">
        <v>41</v>
      </c>
      <c r="I63" s="60">
        <v>76</v>
      </c>
      <c r="K63" s="60">
        <v>1</v>
      </c>
      <c r="L63" s="60" t="s">
        <v>132</v>
      </c>
      <c r="M63" s="60" t="s">
        <v>117</v>
      </c>
      <c r="N63" s="60" t="s">
        <v>134</v>
      </c>
      <c r="O63" s="60" t="s">
        <v>139</v>
      </c>
      <c r="P63" s="60" t="s">
        <v>206</v>
      </c>
      <c r="Q63" s="69">
        <v>3</v>
      </c>
    </row>
    <row r="64" spans="3:17" x14ac:dyDescent="0.2">
      <c r="C64" s="236">
        <v>28</v>
      </c>
      <c r="E64" s="60">
        <v>42</v>
      </c>
      <c r="F64" s="60" t="s">
        <v>131</v>
      </c>
      <c r="G64" s="60" t="s">
        <v>131</v>
      </c>
      <c r="H64" s="60">
        <v>42</v>
      </c>
      <c r="I64" s="60">
        <v>66</v>
      </c>
      <c r="K64" s="237">
        <v>2</v>
      </c>
      <c r="L64" s="60" t="s">
        <v>132</v>
      </c>
      <c r="M64" s="60" t="s">
        <v>137</v>
      </c>
      <c r="N64" s="60" t="s">
        <v>192</v>
      </c>
      <c r="O64" s="60" t="s">
        <v>139</v>
      </c>
      <c r="P64" s="60" t="s">
        <v>206</v>
      </c>
      <c r="Q64" s="69">
        <v>3</v>
      </c>
    </row>
    <row r="65" spans="3:17" ht="15" hidden="1" customHeight="1" x14ac:dyDescent="0.2">
      <c r="C65" s="236"/>
      <c r="E65" s="60">
        <v>43</v>
      </c>
      <c r="F65" s="60" t="s">
        <v>131</v>
      </c>
      <c r="G65" s="60" t="s">
        <v>131</v>
      </c>
      <c r="H65" s="60">
        <v>43</v>
      </c>
      <c r="I65" s="60">
        <v>59</v>
      </c>
      <c r="K65" s="237"/>
      <c r="L65" s="60" t="s">
        <v>132</v>
      </c>
      <c r="M65" s="60" t="s">
        <v>131</v>
      </c>
      <c r="N65" s="60" t="s">
        <v>131</v>
      </c>
      <c r="O65" s="60" t="s">
        <v>131</v>
      </c>
      <c r="P65" s="60" t="s">
        <v>198</v>
      </c>
      <c r="Q65" s="69">
        <v>3</v>
      </c>
    </row>
    <row r="66" spans="3:17" x14ac:dyDescent="0.2">
      <c r="C66" s="236"/>
      <c r="E66" s="60">
        <v>42</v>
      </c>
      <c r="F66" s="60" t="s">
        <v>131</v>
      </c>
      <c r="G66" s="60" t="s">
        <v>131</v>
      </c>
      <c r="H66" s="60">
        <v>42</v>
      </c>
      <c r="I66" s="60">
        <v>66</v>
      </c>
      <c r="K66" s="237"/>
      <c r="L66" s="60" t="s">
        <v>132</v>
      </c>
      <c r="M66" s="60" t="s">
        <v>152</v>
      </c>
      <c r="N66" s="60" t="s">
        <v>197</v>
      </c>
      <c r="O66" s="60" t="s">
        <v>139</v>
      </c>
      <c r="P66" s="60" t="s">
        <v>206</v>
      </c>
      <c r="Q66" s="69">
        <v>3</v>
      </c>
    </row>
    <row r="67" spans="3:17" x14ac:dyDescent="0.2">
      <c r="C67" s="236">
        <v>29</v>
      </c>
      <c r="E67" s="60">
        <v>44</v>
      </c>
      <c r="F67" s="60" t="s">
        <v>131</v>
      </c>
      <c r="G67" s="60" t="s">
        <v>131</v>
      </c>
      <c r="H67" s="60">
        <v>44</v>
      </c>
      <c r="I67" s="60">
        <v>43</v>
      </c>
      <c r="K67" s="237">
        <v>2</v>
      </c>
      <c r="L67" s="60" t="s">
        <v>132</v>
      </c>
      <c r="M67" s="60" t="s">
        <v>142</v>
      </c>
      <c r="N67" s="60" t="s">
        <v>194</v>
      </c>
      <c r="O67" s="60" t="s">
        <v>139</v>
      </c>
      <c r="P67" s="60" t="s">
        <v>204</v>
      </c>
      <c r="Q67" s="69">
        <v>1</v>
      </c>
    </row>
    <row r="68" spans="3:17" x14ac:dyDescent="0.2">
      <c r="C68" s="236"/>
      <c r="E68" s="60">
        <v>44</v>
      </c>
      <c r="F68" s="60" t="s">
        <v>131</v>
      </c>
      <c r="G68" s="60" t="s">
        <v>131</v>
      </c>
      <c r="H68" s="60">
        <v>44</v>
      </c>
      <c r="I68" s="60">
        <v>43</v>
      </c>
      <c r="K68" s="237"/>
      <c r="L68" s="60" t="s">
        <v>132</v>
      </c>
      <c r="M68" s="60" t="s">
        <v>115</v>
      </c>
      <c r="N68" s="60" t="s">
        <v>134</v>
      </c>
      <c r="O68" s="60" t="s">
        <v>139</v>
      </c>
      <c r="P68" s="60" t="s">
        <v>204</v>
      </c>
      <c r="Q68" s="69">
        <v>1</v>
      </c>
    </row>
    <row r="69" spans="3:17" x14ac:dyDescent="0.2">
      <c r="C69" s="68">
        <v>30</v>
      </c>
      <c r="E69" s="60">
        <v>45</v>
      </c>
      <c r="F69" s="60" t="s">
        <v>131</v>
      </c>
      <c r="G69" s="60" t="s">
        <v>131</v>
      </c>
      <c r="H69" s="60">
        <v>45</v>
      </c>
      <c r="I69" s="60">
        <v>62</v>
      </c>
      <c r="K69" s="60">
        <v>1</v>
      </c>
      <c r="L69" s="60" t="s">
        <v>132</v>
      </c>
      <c r="M69" s="60" t="s">
        <v>142</v>
      </c>
      <c r="N69" s="60" t="s">
        <v>196</v>
      </c>
      <c r="O69" s="60" t="s">
        <v>139</v>
      </c>
      <c r="P69" s="60" t="s">
        <v>174</v>
      </c>
      <c r="Q69" s="69">
        <v>2</v>
      </c>
    </row>
    <row r="70" spans="3:17" hidden="1" x14ac:dyDescent="0.2">
      <c r="C70" s="68"/>
      <c r="E70" s="60">
        <v>46</v>
      </c>
      <c r="F70" s="60" t="s">
        <v>131</v>
      </c>
      <c r="G70" s="60" t="s">
        <v>131</v>
      </c>
      <c r="H70" s="60">
        <v>46</v>
      </c>
      <c r="I70" s="60">
        <v>36</v>
      </c>
      <c r="L70" s="60" t="s">
        <v>132</v>
      </c>
      <c r="M70" s="60" t="s">
        <v>131</v>
      </c>
      <c r="N70" s="60" t="s">
        <v>131</v>
      </c>
      <c r="O70" s="60" t="s">
        <v>131</v>
      </c>
      <c r="P70" s="60" t="s">
        <v>205</v>
      </c>
      <c r="Q70" s="69">
        <v>2</v>
      </c>
    </row>
    <row r="71" spans="3:17" x14ac:dyDescent="0.2">
      <c r="C71" s="68">
        <v>31</v>
      </c>
      <c r="E71" s="60">
        <v>47</v>
      </c>
      <c r="F71" s="60" t="s">
        <v>131</v>
      </c>
      <c r="G71" s="60" t="s">
        <v>131</v>
      </c>
      <c r="H71" s="60">
        <v>47</v>
      </c>
      <c r="I71" s="60">
        <v>61</v>
      </c>
      <c r="K71" s="60">
        <v>1</v>
      </c>
      <c r="L71" s="60" t="s">
        <v>132</v>
      </c>
      <c r="M71" s="60" t="s">
        <v>152</v>
      </c>
      <c r="N71" s="60" t="s">
        <v>183</v>
      </c>
      <c r="O71" s="60" t="s">
        <v>139</v>
      </c>
      <c r="P71" s="60" t="s">
        <v>133</v>
      </c>
      <c r="Q71" s="69">
        <v>2</v>
      </c>
    </row>
    <row r="72" spans="3:17" x14ac:dyDescent="0.2">
      <c r="C72" s="236">
        <v>32</v>
      </c>
      <c r="E72" s="60">
        <v>48</v>
      </c>
      <c r="F72" s="60" t="s">
        <v>131</v>
      </c>
      <c r="G72" s="60" t="s">
        <v>131</v>
      </c>
      <c r="H72" s="60">
        <v>48</v>
      </c>
      <c r="I72" s="60">
        <v>60</v>
      </c>
      <c r="K72" s="237">
        <v>2</v>
      </c>
      <c r="L72" s="60" t="s">
        <v>132</v>
      </c>
      <c r="M72" s="60" t="s">
        <v>137</v>
      </c>
      <c r="N72" s="60" t="s">
        <v>176</v>
      </c>
      <c r="O72" s="60" t="s">
        <v>139</v>
      </c>
      <c r="P72" s="60" t="s">
        <v>204</v>
      </c>
      <c r="Q72" s="69">
        <v>2</v>
      </c>
    </row>
    <row r="73" spans="3:17" x14ac:dyDescent="0.2">
      <c r="C73" s="236"/>
      <c r="E73" s="60">
        <v>48</v>
      </c>
      <c r="F73" s="60" t="s">
        <v>131</v>
      </c>
      <c r="G73" s="60" t="s">
        <v>131</v>
      </c>
      <c r="H73" s="60">
        <v>48</v>
      </c>
      <c r="I73" s="60">
        <v>60</v>
      </c>
      <c r="K73" s="237"/>
      <c r="L73" s="60" t="s">
        <v>132</v>
      </c>
      <c r="M73" s="60" t="s">
        <v>152</v>
      </c>
      <c r="N73" s="60" t="s">
        <v>181</v>
      </c>
      <c r="O73" s="60" t="s">
        <v>139</v>
      </c>
      <c r="P73" s="60" t="s">
        <v>204</v>
      </c>
      <c r="Q73" s="69">
        <v>2</v>
      </c>
    </row>
    <row r="74" spans="3:17" x14ac:dyDescent="0.2">
      <c r="C74" s="236">
        <v>33</v>
      </c>
      <c r="E74" s="60">
        <v>50</v>
      </c>
      <c r="F74" s="60" t="s">
        <v>131</v>
      </c>
      <c r="G74" s="60" t="s">
        <v>131</v>
      </c>
      <c r="H74" s="60">
        <v>50</v>
      </c>
      <c r="I74" s="60">
        <v>55</v>
      </c>
      <c r="K74" s="237">
        <v>2</v>
      </c>
      <c r="L74" s="60" t="s">
        <v>132</v>
      </c>
      <c r="M74" s="60" t="s">
        <v>157</v>
      </c>
      <c r="N74" s="60" t="s">
        <v>160</v>
      </c>
      <c r="O74" s="60" t="s">
        <v>139</v>
      </c>
      <c r="P74" s="60" t="s">
        <v>174</v>
      </c>
      <c r="Q74" s="69">
        <v>2</v>
      </c>
    </row>
    <row r="75" spans="3:17" x14ac:dyDescent="0.2">
      <c r="C75" s="236"/>
      <c r="E75" s="60">
        <v>50</v>
      </c>
      <c r="F75" s="60" t="s">
        <v>131</v>
      </c>
      <c r="G75" s="60" t="s">
        <v>131</v>
      </c>
      <c r="H75" s="60">
        <v>50</v>
      </c>
      <c r="I75" s="60">
        <v>55</v>
      </c>
      <c r="K75" s="237"/>
      <c r="L75" s="60" t="s">
        <v>132</v>
      </c>
      <c r="M75" s="60" t="s">
        <v>137</v>
      </c>
      <c r="N75" s="60" t="s">
        <v>182</v>
      </c>
      <c r="O75" s="60" t="s">
        <v>139</v>
      </c>
      <c r="P75" s="60" t="s">
        <v>174</v>
      </c>
      <c r="Q75" s="69">
        <v>2</v>
      </c>
    </row>
    <row r="76" spans="3:17" x14ac:dyDescent="0.2">
      <c r="C76" s="236">
        <v>34</v>
      </c>
      <c r="E76" s="60">
        <v>51</v>
      </c>
      <c r="F76" s="60" t="s">
        <v>131</v>
      </c>
      <c r="G76" s="60" t="s">
        <v>131</v>
      </c>
      <c r="H76" s="60">
        <v>51</v>
      </c>
      <c r="I76" s="60">
        <v>68</v>
      </c>
      <c r="K76" s="237">
        <v>2</v>
      </c>
      <c r="L76" s="60" t="s">
        <v>132</v>
      </c>
      <c r="M76" s="60" t="s">
        <v>135</v>
      </c>
      <c r="N76" s="60" t="s">
        <v>136</v>
      </c>
      <c r="O76" s="60" t="s">
        <v>139</v>
      </c>
      <c r="P76" s="60" t="s">
        <v>204</v>
      </c>
      <c r="Q76" s="69">
        <v>2</v>
      </c>
    </row>
    <row r="77" spans="3:17" x14ac:dyDescent="0.2">
      <c r="C77" s="236"/>
      <c r="E77" s="60">
        <v>51</v>
      </c>
      <c r="F77" s="60" t="s">
        <v>131</v>
      </c>
      <c r="G77" s="60" t="s">
        <v>131</v>
      </c>
      <c r="H77" s="60">
        <v>51</v>
      </c>
      <c r="I77" s="60">
        <v>68</v>
      </c>
      <c r="K77" s="237"/>
      <c r="L77" s="60" t="s">
        <v>132</v>
      </c>
      <c r="M77" s="60" t="s">
        <v>163</v>
      </c>
      <c r="N77" s="60" t="s">
        <v>164</v>
      </c>
      <c r="O77" s="60" t="s">
        <v>139</v>
      </c>
      <c r="P77" s="60" t="s">
        <v>204</v>
      </c>
      <c r="Q77" s="69">
        <v>2</v>
      </c>
    </row>
    <row r="78" spans="3:17" x14ac:dyDescent="0.2">
      <c r="C78" s="236">
        <v>35</v>
      </c>
      <c r="E78" s="60">
        <v>52</v>
      </c>
      <c r="F78" s="60" t="s">
        <v>131</v>
      </c>
      <c r="G78" s="60" t="s">
        <v>131</v>
      </c>
      <c r="H78" s="60">
        <v>52</v>
      </c>
      <c r="I78" s="60">
        <v>58</v>
      </c>
      <c r="K78" s="237">
        <v>3</v>
      </c>
      <c r="L78" s="60" t="s">
        <v>132</v>
      </c>
      <c r="M78" s="60" t="s">
        <v>157</v>
      </c>
      <c r="N78" s="60" t="s">
        <v>149</v>
      </c>
      <c r="O78" s="60" t="s">
        <v>139</v>
      </c>
      <c r="P78" s="60" t="s">
        <v>204</v>
      </c>
      <c r="Q78" s="69">
        <v>2</v>
      </c>
    </row>
    <row r="79" spans="3:17" x14ac:dyDescent="0.2">
      <c r="C79" s="236"/>
      <c r="E79" s="60">
        <v>52</v>
      </c>
      <c r="F79" s="60" t="s">
        <v>131</v>
      </c>
      <c r="G79" s="60" t="s">
        <v>131</v>
      </c>
      <c r="H79" s="60">
        <v>52</v>
      </c>
      <c r="I79" s="60">
        <v>58</v>
      </c>
      <c r="K79" s="237"/>
      <c r="L79" s="60" t="s">
        <v>132</v>
      </c>
      <c r="M79" s="60" t="s">
        <v>115</v>
      </c>
      <c r="N79" s="60" t="s">
        <v>141</v>
      </c>
      <c r="O79" s="60" t="s">
        <v>139</v>
      </c>
      <c r="P79" s="60" t="s">
        <v>204</v>
      </c>
      <c r="Q79" s="69">
        <v>2</v>
      </c>
    </row>
    <row r="80" spans="3:17" x14ac:dyDescent="0.2">
      <c r="C80" s="236"/>
      <c r="E80" s="60">
        <v>52</v>
      </c>
      <c r="F80" s="60" t="s">
        <v>131</v>
      </c>
      <c r="G80" s="60" t="s">
        <v>131</v>
      </c>
      <c r="H80" s="60">
        <v>52</v>
      </c>
      <c r="I80" s="60">
        <v>58</v>
      </c>
      <c r="K80" s="237"/>
      <c r="L80" s="60" t="s">
        <v>132</v>
      </c>
      <c r="M80" s="60" t="s">
        <v>115</v>
      </c>
      <c r="N80" s="60" t="s">
        <v>144</v>
      </c>
      <c r="O80" s="60" t="s">
        <v>139</v>
      </c>
      <c r="P80" s="60" t="s">
        <v>204</v>
      </c>
      <c r="Q80" s="69">
        <v>2</v>
      </c>
    </row>
    <row r="81" spans="3:17" hidden="1" x14ac:dyDescent="0.2">
      <c r="C81" s="68"/>
      <c r="E81" s="60">
        <v>53</v>
      </c>
      <c r="F81" s="60" t="s">
        <v>131</v>
      </c>
      <c r="G81" s="60" t="s">
        <v>131</v>
      </c>
      <c r="H81" s="60">
        <v>53</v>
      </c>
      <c r="I81" s="60">
        <v>43</v>
      </c>
      <c r="L81" s="60" t="s">
        <v>132</v>
      </c>
      <c r="M81" s="60" t="s">
        <v>131</v>
      </c>
      <c r="N81" s="60" t="s">
        <v>131</v>
      </c>
      <c r="O81" s="60" t="s">
        <v>131</v>
      </c>
      <c r="P81" s="60" t="s">
        <v>133</v>
      </c>
      <c r="Q81" s="69">
        <v>1</v>
      </c>
    </row>
    <row r="82" spans="3:17" hidden="1" x14ac:dyDescent="0.2">
      <c r="C82" s="68"/>
      <c r="E82" s="60">
        <v>54</v>
      </c>
      <c r="F82" s="60" t="s">
        <v>131</v>
      </c>
      <c r="G82" s="60" t="s">
        <v>131</v>
      </c>
      <c r="H82" s="60">
        <v>54</v>
      </c>
      <c r="I82" s="60">
        <v>59</v>
      </c>
      <c r="L82" s="60" t="s">
        <v>132</v>
      </c>
      <c r="M82" s="60" t="s">
        <v>131</v>
      </c>
      <c r="N82" s="60" t="s">
        <v>131</v>
      </c>
      <c r="O82" s="60" t="s">
        <v>131</v>
      </c>
      <c r="P82" s="60" t="s">
        <v>156</v>
      </c>
      <c r="Q82" s="69">
        <v>3</v>
      </c>
    </row>
    <row r="83" spans="3:17" x14ac:dyDescent="0.2">
      <c r="C83" s="236">
        <v>36</v>
      </c>
      <c r="E83" s="60">
        <v>56</v>
      </c>
      <c r="F83" s="60" t="s">
        <v>131</v>
      </c>
      <c r="G83" s="60" t="s">
        <v>131</v>
      </c>
      <c r="H83" s="60">
        <v>56</v>
      </c>
      <c r="I83" s="60">
        <v>33</v>
      </c>
      <c r="K83" s="237">
        <v>4</v>
      </c>
      <c r="L83" s="60" t="s">
        <v>132</v>
      </c>
      <c r="M83" s="60" t="s">
        <v>169</v>
      </c>
      <c r="N83" s="60" t="s">
        <v>171</v>
      </c>
      <c r="O83" s="60" t="s">
        <v>139</v>
      </c>
      <c r="P83" s="60" t="s">
        <v>133</v>
      </c>
      <c r="Q83" s="69">
        <v>3</v>
      </c>
    </row>
    <row r="84" spans="3:17" x14ac:dyDescent="0.2">
      <c r="C84" s="236"/>
      <c r="E84" s="60">
        <v>56</v>
      </c>
      <c r="F84" s="60" t="s">
        <v>131</v>
      </c>
      <c r="G84" s="60" t="s">
        <v>131</v>
      </c>
      <c r="H84" s="60">
        <v>56</v>
      </c>
      <c r="I84" s="60">
        <v>33</v>
      </c>
      <c r="K84" s="237"/>
      <c r="L84" s="60" t="s">
        <v>132</v>
      </c>
      <c r="M84" s="60" t="s">
        <v>142</v>
      </c>
      <c r="N84" s="60" t="s">
        <v>188</v>
      </c>
      <c r="O84" s="60" t="s">
        <v>139</v>
      </c>
      <c r="P84" s="60" t="s">
        <v>133</v>
      </c>
      <c r="Q84" s="69">
        <v>3</v>
      </c>
    </row>
    <row r="85" spans="3:17" x14ac:dyDescent="0.2">
      <c r="C85" s="236"/>
      <c r="E85" s="60">
        <v>56</v>
      </c>
      <c r="F85" s="60" t="s">
        <v>131</v>
      </c>
      <c r="G85" s="60" t="s">
        <v>131</v>
      </c>
      <c r="H85" s="60">
        <v>56</v>
      </c>
      <c r="I85" s="60">
        <v>33</v>
      </c>
      <c r="K85" s="237"/>
      <c r="L85" s="60" t="s">
        <v>132</v>
      </c>
      <c r="M85" s="60" t="s">
        <v>115</v>
      </c>
      <c r="N85" s="60" t="s">
        <v>134</v>
      </c>
      <c r="O85" s="60" t="s">
        <v>139</v>
      </c>
      <c r="P85" s="60" t="s">
        <v>133</v>
      </c>
      <c r="Q85" s="69">
        <v>3</v>
      </c>
    </row>
    <row r="86" spans="3:17" x14ac:dyDescent="0.2">
      <c r="C86" s="236"/>
      <c r="E86" s="60">
        <v>56</v>
      </c>
      <c r="F86" s="60" t="s">
        <v>131</v>
      </c>
      <c r="G86" s="60" t="s">
        <v>131</v>
      </c>
      <c r="H86" s="60">
        <v>56</v>
      </c>
      <c r="I86" s="60">
        <v>33</v>
      </c>
      <c r="K86" s="237"/>
      <c r="L86" s="60" t="s">
        <v>132</v>
      </c>
      <c r="M86" s="60" t="s">
        <v>116</v>
      </c>
      <c r="N86" s="60" t="s">
        <v>134</v>
      </c>
      <c r="O86" s="60" t="s">
        <v>139</v>
      </c>
      <c r="P86" s="60" t="s">
        <v>133</v>
      </c>
      <c r="Q86" s="69">
        <v>3</v>
      </c>
    </row>
    <row r="87" spans="3:17" x14ac:dyDescent="0.2">
      <c r="C87" s="236">
        <v>37</v>
      </c>
      <c r="E87" s="60">
        <v>57</v>
      </c>
      <c r="F87" s="60" t="s">
        <v>131</v>
      </c>
      <c r="G87" s="60" t="s">
        <v>131</v>
      </c>
      <c r="H87" s="60">
        <v>57</v>
      </c>
      <c r="I87" s="60">
        <v>52</v>
      </c>
      <c r="K87" s="237">
        <v>2</v>
      </c>
      <c r="L87" s="60" t="s">
        <v>132</v>
      </c>
      <c r="M87" s="60" t="s">
        <v>137</v>
      </c>
      <c r="N87" s="60" t="s">
        <v>182</v>
      </c>
      <c r="O87" s="60" t="s">
        <v>139</v>
      </c>
      <c r="P87" s="60" t="s">
        <v>161</v>
      </c>
      <c r="Q87" s="69">
        <v>2</v>
      </c>
    </row>
    <row r="88" spans="3:17" x14ac:dyDescent="0.2">
      <c r="C88" s="236"/>
      <c r="E88" s="60">
        <v>57</v>
      </c>
      <c r="F88" s="60" t="s">
        <v>131</v>
      </c>
      <c r="G88" s="60" t="s">
        <v>131</v>
      </c>
      <c r="H88" s="60">
        <v>57</v>
      </c>
      <c r="I88" s="60">
        <v>52</v>
      </c>
      <c r="K88" s="237"/>
      <c r="L88" s="60" t="s">
        <v>132</v>
      </c>
      <c r="M88" s="60" t="s">
        <v>142</v>
      </c>
      <c r="N88" s="60" t="s">
        <v>195</v>
      </c>
      <c r="O88" s="60" t="s">
        <v>139</v>
      </c>
      <c r="P88" s="60" t="s">
        <v>161</v>
      </c>
      <c r="Q88" s="69">
        <v>2</v>
      </c>
    </row>
    <row r="89" spans="3:17" ht="16" thickBot="1" x14ac:dyDescent="0.25">
      <c r="C89" s="71">
        <v>38</v>
      </c>
      <c r="D89" s="72"/>
      <c r="E89" s="64">
        <v>58</v>
      </c>
      <c r="F89" s="64" t="s">
        <v>131</v>
      </c>
      <c r="G89" s="64" t="s">
        <v>131</v>
      </c>
      <c r="H89" s="64">
        <v>58</v>
      </c>
      <c r="I89" s="64">
        <v>39</v>
      </c>
      <c r="J89" s="64"/>
      <c r="K89" s="64">
        <v>1</v>
      </c>
      <c r="L89" s="64" t="s">
        <v>132</v>
      </c>
      <c r="M89" s="64" t="s">
        <v>142</v>
      </c>
      <c r="N89" s="64" t="s">
        <v>193</v>
      </c>
      <c r="O89" s="64" t="s">
        <v>139</v>
      </c>
      <c r="P89" s="64" t="s">
        <v>207</v>
      </c>
      <c r="Q89" s="73">
        <v>2</v>
      </c>
    </row>
    <row r="90" spans="3:17" hidden="1" x14ac:dyDescent="0.2">
      <c r="E90" s="60">
        <v>59</v>
      </c>
      <c r="F90" s="60" t="s">
        <v>131</v>
      </c>
      <c r="G90" s="60" t="s">
        <v>131</v>
      </c>
      <c r="I90" s="60">
        <v>87</v>
      </c>
      <c r="L90" s="60" t="s">
        <v>132</v>
      </c>
      <c r="M90" s="60" t="s">
        <v>131</v>
      </c>
      <c r="N90" s="60" t="s">
        <v>131</v>
      </c>
      <c r="O90" s="60" t="s">
        <v>131</v>
      </c>
      <c r="P90" s="60" t="s">
        <v>161</v>
      </c>
      <c r="Q90" s="60">
        <v>3</v>
      </c>
    </row>
    <row r="91" spans="3:17" hidden="1" x14ac:dyDescent="0.2">
      <c r="E91" s="60">
        <v>60</v>
      </c>
      <c r="F91" s="60" t="s">
        <v>131</v>
      </c>
      <c r="G91" s="60" t="s">
        <v>131</v>
      </c>
      <c r="I91" s="60">
        <v>53</v>
      </c>
      <c r="L91" s="60" t="s">
        <v>132</v>
      </c>
      <c r="M91" s="60" t="s">
        <v>131</v>
      </c>
      <c r="N91" s="60" t="s">
        <v>131</v>
      </c>
      <c r="O91" s="60" t="s">
        <v>131</v>
      </c>
      <c r="P91" s="60" t="s">
        <v>174</v>
      </c>
      <c r="Q91" s="60">
        <v>1</v>
      </c>
    </row>
    <row r="92" spans="3:17" hidden="1" x14ac:dyDescent="0.2">
      <c r="E92" s="60">
        <v>61</v>
      </c>
      <c r="F92" s="60" t="s">
        <v>131</v>
      </c>
      <c r="G92" s="60" t="s">
        <v>131</v>
      </c>
      <c r="I92" s="60">
        <v>58</v>
      </c>
      <c r="L92" s="60" t="s">
        <v>132</v>
      </c>
      <c r="M92" s="60" t="s">
        <v>131</v>
      </c>
      <c r="N92" s="60" t="s">
        <v>131</v>
      </c>
      <c r="O92" s="60" t="s">
        <v>131</v>
      </c>
      <c r="P92" s="60" t="s">
        <v>133</v>
      </c>
      <c r="Q92" s="60">
        <v>2</v>
      </c>
    </row>
    <row r="93" spans="3:17" ht="16" thickBot="1" x14ac:dyDescent="0.25"/>
    <row r="94" spans="3:17" x14ac:dyDescent="0.2">
      <c r="M94" s="66">
        <v>78</v>
      </c>
      <c r="N94" s="63">
        <v>17</v>
      </c>
      <c r="O94" s="67" t="s">
        <v>118</v>
      </c>
    </row>
    <row r="95" spans="3:17" ht="16" thickBot="1" x14ac:dyDescent="0.25">
      <c r="M95" s="71"/>
      <c r="N95" s="64">
        <f>M94-N94</f>
        <v>61</v>
      </c>
      <c r="O95" s="73" t="s">
        <v>75</v>
      </c>
    </row>
    <row r="96" spans="3:17" x14ac:dyDescent="0.2">
      <c r="L96" s="65"/>
    </row>
  </sheetData>
  <mergeCells count="53">
    <mergeCell ref="C11:C12"/>
    <mergeCell ref="K11:K12"/>
    <mergeCell ref="C5:C7"/>
    <mergeCell ref="K5:K7"/>
    <mergeCell ref="C8:C9"/>
    <mergeCell ref="K8:K9"/>
    <mergeCell ref="C13:C16"/>
    <mergeCell ref="K13:K16"/>
    <mergeCell ref="C17:C19"/>
    <mergeCell ref="K17:K19"/>
    <mergeCell ref="C20:C22"/>
    <mergeCell ref="K20:K22"/>
    <mergeCell ref="C24:C26"/>
    <mergeCell ref="K24:K26"/>
    <mergeCell ref="C27:C30"/>
    <mergeCell ref="K27:K30"/>
    <mergeCell ref="C31:C32"/>
    <mergeCell ref="K31:K32"/>
    <mergeCell ref="C33:C36"/>
    <mergeCell ref="K33:K36"/>
    <mergeCell ref="C37:C38"/>
    <mergeCell ref="K37:K38"/>
    <mergeCell ref="C40:C41"/>
    <mergeCell ref="K40:K41"/>
    <mergeCell ref="C42:C43"/>
    <mergeCell ref="K42:K43"/>
    <mergeCell ref="C44:C45"/>
    <mergeCell ref="K44:K45"/>
    <mergeCell ref="C47:C48"/>
    <mergeCell ref="K47:K48"/>
    <mergeCell ref="K72:K73"/>
    <mergeCell ref="C51:C52"/>
    <mergeCell ref="K51:K52"/>
    <mergeCell ref="C57:C59"/>
    <mergeCell ref="K57:K59"/>
    <mergeCell ref="C60:C61"/>
    <mergeCell ref="K60:K61"/>
    <mergeCell ref="C2:Q2"/>
    <mergeCell ref="C83:C86"/>
    <mergeCell ref="K83:K86"/>
    <mergeCell ref="C87:C88"/>
    <mergeCell ref="K87:K88"/>
    <mergeCell ref="C74:C75"/>
    <mergeCell ref="K74:K75"/>
    <mergeCell ref="C76:C77"/>
    <mergeCell ref="K76:K77"/>
    <mergeCell ref="C78:C80"/>
    <mergeCell ref="K78:K80"/>
    <mergeCell ref="C64:C66"/>
    <mergeCell ref="K64:K66"/>
    <mergeCell ref="C67:C68"/>
    <mergeCell ref="K67:K68"/>
    <mergeCell ref="C72:C7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BB81F-F275-FC4F-BCEC-234215661713}">
  <dimension ref="B2:S59"/>
  <sheetViews>
    <sheetView workbookViewId="0">
      <selection activeCell="N33" sqref="N33"/>
    </sheetView>
  </sheetViews>
  <sheetFormatPr baseColWidth="10" defaultColWidth="11.5" defaultRowHeight="15" x14ac:dyDescent="0.2"/>
  <cols>
    <col min="2" max="2" width="7.5" customWidth="1"/>
    <col min="3" max="3" width="17" customWidth="1"/>
    <col min="10" max="10" width="4.1640625" customWidth="1"/>
    <col min="11" max="11" width="0.83203125" customWidth="1"/>
  </cols>
  <sheetData>
    <row r="2" spans="2:19" ht="16" thickBot="1" x14ac:dyDescent="0.25"/>
    <row r="3" spans="2:19" ht="16" thickBot="1" x14ac:dyDescent="0.25">
      <c r="B3" s="84" t="s">
        <v>246</v>
      </c>
      <c r="D3" s="238" t="s">
        <v>75</v>
      </c>
      <c r="E3" s="239"/>
      <c r="F3" s="240"/>
      <c r="G3" s="14"/>
      <c r="H3" s="14"/>
      <c r="I3" s="14"/>
      <c r="J3" s="14"/>
      <c r="K3" s="85"/>
      <c r="L3" s="14"/>
      <c r="M3" s="238" t="s">
        <v>118</v>
      </c>
      <c r="N3" s="239"/>
      <c r="O3" s="239"/>
      <c r="P3" s="240"/>
      <c r="Q3" s="14"/>
      <c r="R3" s="14"/>
      <c r="S3" s="14"/>
    </row>
    <row r="4" spans="2:19" ht="16" thickBot="1" x14ac:dyDescent="0.25">
      <c r="D4" s="238" t="s">
        <v>212</v>
      </c>
      <c r="E4" s="239"/>
      <c r="F4" s="240"/>
      <c r="G4" s="14"/>
      <c r="H4" s="14"/>
      <c r="I4" s="14"/>
      <c r="J4" s="14"/>
      <c r="K4" s="85"/>
      <c r="L4" s="14"/>
      <c r="M4" s="238" t="s">
        <v>213</v>
      </c>
      <c r="N4" s="239"/>
      <c r="O4" s="239"/>
      <c r="P4" s="240"/>
      <c r="Q4" s="14"/>
      <c r="R4" s="14"/>
      <c r="S4" s="14"/>
    </row>
    <row r="5" spans="2:19" ht="16" thickBot="1" x14ac:dyDescent="0.25">
      <c r="D5" s="45" t="s">
        <v>4</v>
      </c>
      <c r="E5" s="74" t="s">
        <v>50</v>
      </c>
      <c r="F5" s="74" t="s">
        <v>209</v>
      </c>
      <c r="G5" s="74" t="s">
        <v>50</v>
      </c>
      <c r="H5" s="74" t="s">
        <v>209</v>
      </c>
      <c r="I5" s="74" t="s">
        <v>210</v>
      </c>
      <c r="J5" s="14"/>
      <c r="K5" s="85"/>
      <c r="L5" s="75"/>
      <c r="M5" s="45" t="s">
        <v>4</v>
      </c>
      <c r="N5" s="74" t="s">
        <v>50</v>
      </c>
      <c r="O5" s="74" t="s">
        <v>209</v>
      </c>
      <c r="P5" s="62" t="s">
        <v>50</v>
      </c>
      <c r="Q5" s="74" t="s">
        <v>209</v>
      </c>
      <c r="R5" s="74" t="s">
        <v>210</v>
      </c>
    </row>
    <row r="6" spans="2:19" x14ac:dyDescent="0.2">
      <c r="C6" s="60" t="s">
        <v>76</v>
      </c>
      <c r="D6" s="37">
        <v>51</v>
      </c>
      <c r="E6" s="38">
        <v>0.87</v>
      </c>
      <c r="F6" s="38">
        <v>4.5</v>
      </c>
      <c r="I6">
        <v>1</v>
      </c>
      <c r="J6" s="36"/>
      <c r="K6" s="86"/>
      <c r="L6" s="16" t="s">
        <v>113</v>
      </c>
      <c r="M6" s="76">
        <v>13</v>
      </c>
      <c r="N6" s="21">
        <v>2.65</v>
      </c>
      <c r="O6" s="20">
        <v>2.65</v>
      </c>
      <c r="R6">
        <v>1</v>
      </c>
    </row>
    <row r="7" spans="2:19" ht="16" x14ac:dyDescent="0.2">
      <c r="C7" s="60" t="s">
        <v>77</v>
      </c>
      <c r="D7" s="37">
        <v>52</v>
      </c>
      <c r="E7" s="38">
        <v>2.1</v>
      </c>
      <c r="F7" s="38"/>
      <c r="G7">
        <v>1</v>
      </c>
      <c r="J7" s="36"/>
      <c r="K7" s="86"/>
      <c r="L7" s="26" t="s">
        <v>140</v>
      </c>
      <c r="M7" s="37">
        <v>17</v>
      </c>
      <c r="N7" s="21"/>
      <c r="O7" s="20">
        <v>1.67</v>
      </c>
      <c r="Q7">
        <v>1</v>
      </c>
    </row>
    <row r="8" spans="2:19" x14ac:dyDescent="0.2">
      <c r="C8" s="60" t="s">
        <v>78</v>
      </c>
      <c r="D8" s="37">
        <v>34</v>
      </c>
      <c r="E8" s="38">
        <v>1.95</v>
      </c>
      <c r="F8" s="38">
        <v>42.3</v>
      </c>
      <c r="I8">
        <v>1</v>
      </c>
      <c r="J8" s="36"/>
      <c r="K8" s="86"/>
      <c r="L8" s="16" t="s">
        <v>114</v>
      </c>
      <c r="M8" s="37">
        <v>18</v>
      </c>
      <c r="N8" s="21">
        <v>1.68</v>
      </c>
      <c r="O8" s="20">
        <v>1.68</v>
      </c>
      <c r="R8">
        <v>1</v>
      </c>
    </row>
    <row r="9" spans="2:19" x14ac:dyDescent="0.2">
      <c r="C9" s="60" t="s">
        <v>78</v>
      </c>
      <c r="D9" s="37">
        <v>52</v>
      </c>
      <c r="E9" s="38">
        <v>0.82</v>
      </c>
      <c r="F9" s="38">
        <v>1.69</v>
      </c>
      <c r="I9">
        <v>1</v>
      </c>
      <c r="J9" s="36"/>
      <c r="K9" s="86"/>
      <c r="L9" s="16" t="s">
        <v>115</v>
      </c>
      <c r="M9" s="37">
        <v>19</v>
      </c>
      <c r="N9" s="21"/>
      <c r="O9" s="77">
        <v>1.21</v>
      </c>
      <c r="Q9">
        <v>1</v>
      </c>
    </row>
    <row r="10" spans="2:19" x14ac:dyDescent="0.2">
      <c r="C10" s="60" t="s">
        <v>78</v>
      </c>
      <c r="D10" s="37">
        <v>19</v>
      </c>
      <c r="E10" s="38">
        <v>3.9</v>
      </c>
      <c r="F10" s="38">
        <v>4.4000000000000004</v>
      </c>
      <c r="I10">
        <v>1</v>
      </c>
      <c r="J10" s="36"/>
      <c r="K10" s="86"/>
      <c r="L10" s="16" t="s">
        <v>115</v>
      </c>
      <c r="M10" s="37">
        <v>22</v>
      </c>
      <c r="N10" s="21">
        <v>1.42</v>
      </c>
      <c r="O10" s="20"/>
      <c r="P10">
        <v>1</v>
      </c>
    </row>
    <row r="11" spans="2:19" x14ac:dyDescent="0.2">
      <c r="C11" s="60" t="s">
        <v>79</v>
      </c>
      <c r="D11" s="37">
        <v>13</v>
      </c>
      <c r="E11" s="38">
        <v>1.1000000000000001</v>
      </c>
      <c r="F11" s="38"/>
      <c r="G11">
        <v>1</v>
      </c>
      <c r="J11" s="36"/>
      <c r="K11" s="86"/>
      <c r="L11" s="16" t="s">
        <v>115</v>
      </c>
      <c r="M11" s="37">
        <v>24</v>
      </c>
      <c r="N11" s="21">
        <v>1.3</v>
      </c>
      <c r="O11" s="20">
        <v>1.48</v>
      </c>
      <c r="R11">
        <v>1</v>
      </c>
    </row>
    <row r="12" spans="2:19" x14ac:dyDescent="0.2">
      <c r="C12" s="60" t="s">
        <v>80</v>
      </c>
      <c r="D12" s="37">
        <v>17</v>
      </c>
      <c r="E12" s="38">
        <v>0.4</v>
      </c>
      <c r="F12" s="38">
        <v>1.41</v>
      </c>
      <c r="I12">
        <v>1</v>
      </c>
      <c r="J12" s="36"/>
      <c r="K12" s="86"/>
      <c r="L12" s="16" t="s">
        <v>115</v>
      </c>
      <c r="M12" s="37">
        <v>24</v>
      </c>
      <c r="N12" s="21">
        <v>2.0299999999999998</v>
      </c>
      <c r="O12" s="20">
        <v>1.35</v>
      </c>
      <c r="R12">
        <v>1</v>
      </c>
    </row>
    <row r="13" spans="2:19" x14ac:dyDescent="0.2">
      <c r="C13" s="60" t="s">
        <v>80</v>
      </c>
      <c r="D13" s="37">
        <v>22</v>
      </c>
      <c r="E13" s="38">
        <v>0.3</v>
      </c>
      <c r="F13" s="38">
        <v>5.9</v>
      </c>
      <c r="I13">
        <v>1</v>
      </c>
      <c r="J13" s="36"/>
      <c r="K13" s="86"/>
      <c r="L13" s="16" t="s">
        <v>115</v>
      </c>
      <c r="M13" s="37">
        <v>24</v>
      </c>
      <c r="N13" s="21">
        <v>9.7100000000000009</v>
      </c>
      <c r="O13" s="20"/>
      <c r="P13">
        <v>1</v>
      </c>
    </row>
    <row r="14" spans="2:19" x14ac:dyDescent="0.2">
      <c r="C14" s="60" t="s">
        <v>80</v>
      </c>
      <c r="D14" s="37">
        <v>23</v>
      </c>
      <c r="E14" s="38">
        <v>0.1</v>
      </c>
      <c r="F14" s="38">
        <v>0.21</v>
      </c>
      <c r="I14">
        <v>1</v>
      </c>
      <c r="J14" s="36"/>
      <c r="K14" s="86"/>
      <c r="L14" s="16" t="s">
        <v>115</v>
      </c>
      <c r="M14" s="37">
        <v>27</v>
      </c>
      <c r="N14" s="21">
        <v>1.36</v>
      </c>
      <c r="O14" s="20"/>
      <c r="P14">
        <v>1</v>
      </c>
    </row>
    <row r="15" spans="2:19" x14ac:dyDescent="0.2">
      <c r="C15" s="60" t="s">
        <v>80</v>
      </c>
      <c r="D15" s="37">
        <v>52</v>
      </c>
      <c r="E15" s="38">
        <v>28.65</v>
      </c>
      <c r="F15" s="38">
        <v>1.88</v>
      </c>
      <c r="I15">
        <v>1</v>
      </c>
      <c r="J15" s="36"/>
      <c r="K15" s="86"/>
      <c r="L15" s="16" t="s">
        <v>115</v>
      </c>
      <c r="M15" s="37">
        <v>28</v>
      </c>
      <c r="N15" s="21">
        <v>1.38</v>
      </c>
      <c r="O15" s="20"/>
      <c r="P15">
        <v>1</v>
      </c>
    </row>
    <row r="16" spans="2:19" x14ac:dyDescent="0.2">
      <c r="C16" s="60" t="s">
        <v>81</v>
      </c>
      <c r="D16" s="37">
        <v>25</v>
      </c>
      <c r="E16" s="38"/>
      <c r="F16" s="38">
        <v>2.5</v>
      </c>
      <c r="H16">
        <v>1</v>
      </c>
      <c r="K16" s="85"/>
      <c r="L16" s="16" t="s">
        <v>115</v>
      </c>
      <c r="M16" s="37">
        <v>29</v>
      </c>
      <c r="N16" s="21"/>
      <c r="O16" s="20">
        <v>4.47</v>
      </c>
      <c r="Q16">
        <v>1</v>
      </c>
    </row>
    <row r="17" spans="3:19" x14ac:dyDescent="0.2">
      <c r="C17" s="60" t="s">
        <v>81</v>
      </c>
      <c r="D17" s="37">
        <v>50</v>
      </c>
      <c r="E17" s="38">
        <v>0.47</v>
      </c>
      <c r="F17" s="38">
        <v>0.34</v>
      </c>
      <c r="I17">
        <v>1</v>
      </c>
      <c r="K17" s="85"/>
      <c r="L17" s="16" t="s">
        <v>115</v>
      </c>
      <c r="M17" s="37">
        <v>30</v>
      </c>
      <c r="N17" s="21"/>
      <c r="O17" s="20">
        <v>1.85</v>
      </c>
      <c r="Q17">
        <v>1</v>
      </c>
    </row>
    <row r="18" spans="3:19" x14ac:dyDescent="0.2">
      <c r="C18" s="60" t="s">
        <v>82</v>
      </c>
      <c r="D18" s="37">
        <v>20</v>
      </c>
      <c r="E18" s="38">
        <v>0.97</v>
      </c>
      <c r="F18" s="38">
        <v>0.37</v>
      </c>
      <c r="I18">
        <v>1</v>
      </c>
      <c r="K18" s="85"/>
      <c r="L18" s="16" t="s">
        <v>115</v>
      </c>
      <c r="M18" s="37">
        <v>35</v>
      </c>
      <c r="N18" s="21">
        <v>4.25</v>
      </c>
      <c r="O18" s="20">
        <v>2.09</v>
      </c>
      <c r="R18">
        <v>1</v>
      </c>
    </row>
    <row r="19" spans="3:19" x14ac:dyDescent="0.2">
      <c r="C19" s="60" t="s">
        <v>83</v>
      </c>
      <c r="D19" s="37">
        <v>17</v>
      </c>
      <c r="E19" s="38"/>
      <c r="F19" s="38">
        <v>0.2</v>
      </c>
      <c r="H19">
        <v>1</v>
      </c>
      <c r="K19" s="85"/>
      <c r="L19" s="16" t="s">
        <v>146</v>
      </c>
      <c r="M19" s="37">
        <v>37</v>
      </c>
      <c r="N19" s="21">
        <v>5.67</v>
      </c>
      <c r="O19" s="20">
        <v>3.86</v>
      </c>
      <c r="R19">
        <v>1</v>
      </c>
    </row>
    <row r="20" spans="3:19" x14ac:dyDescent="0.2">
      <c r="C20" s="60" t="s">
        <v>84</v>
      </c>
      <c r="D20" s="37">
        <v>17</v>
      </c>
      <c r="E20" s="38">
        <v>0.05</v>
      </c>
      <c r="F20" s="38">
        <v>5.2</v>
      </c>
      <c r="I20">
        <v>1</v>
      </c>
      <c r="K20" s="85"/>
      <c r="L20" s="16" t="s">
        <v>116</v>
      </c>
      <c r="M20" s="37">
        <v>40</v>
      </c>
      <c r="N20" s="21"/>
      <c r="O20" s="20">
        <v>3.15</v>
      </c>
      <c r="R20">
        <v>1</v>
      </c>
    </row>
    <row r="21" spans="3:19" x14ac:dyDescent="0.2">
      <c r="C21" s="60" t="s">
        <v>85</v>
      </c>
      <c r="D21" s="37">
        <v>51</v>
      </c>
      <c r="E21" s="38">
        <v>0.45</v>
      </c>
      <c r="F21" s="38">
        <v>0.57999999999999996</v>
      </c>
      <c r="I21">
        <v>1</v>
      </c>
      <c r="K21" s="85"/>
      <c r="L21" s="16" t="s">
        <v>116</v>
      </c>
      <c r="M21" s="37">
        <v>41</v>
      </c>
      <c r="N21" s="21"/>
      <c r="O21" s="20">
        <v>5.5</v>
      </c>
      <c r="R21">
        <v>1</v>
      </c>
    </row>
    <row r="22" spans="3:19" ht="16" x14ac:dyDescent="0.2">
      <c r="C22" s="60" t="s">
        <v>86</v>
      </c>
      <c r="D22" s="37">
        <v>38</v>
      </c>
      <c r="E22" s="38"/>
      <c r="F22" s="38">
        <v>0.42</v>
      </c>
      <c r="H22">
        <v>1</v>
      </c>
      <c r="K22" s="85"/>
      <c r="L22" s="26" t="s">
        <v>150</v>
      </c>
      <c r="M22" s="37">
        <v>44</v>
      </c>
      <c r="N22" s="21">
        <v>1.17</v>
      </c>
      <c r="O22" s="20">
        <v>1.27</v>
      </c>
      <c r="R22">
        <v>1</v>
      </c>
    </row>
    <row r="23" spans="3:19" ht="16" x14ac:dyDescent="0.2">
      <c r="C23" s="60" t="s">
        <v>87</v>
      </c>
      <c r="D23" s="37">
        <v>34</v>
      </c>
      <c r="E23" s="38">
        <v>3.92</v>
      </c>
      <c r="F23" s="38">
        <v>37.4</v>
      </c>
      <c r="I23">
        <v>1</v>
      </c>
      <c r="K23" s="85"/>
      <c r="L23" s="26" t="s">
        <v>117</v>
      </c>
      <c r="M23" s="37">
        <v>56</v>
      </c>
      <c r="N23" s="21">
        <v>2.04</v>
      </c>
      <c r="O23" s="20">
        <v>3.3</v>
      </c>
      <c r="R23">
        <v>1</v>
      </c>
    </row>
    <row r="24" spans="3:19" ht="16" thickBot="1" x14ac:dyDescent="0.25">
      <c r="C24" s="60" t="s">
        <v>88</v>
      </c>
      <c r="D24" s="37">
        <v>48</v>
      </c>
      <c r="E24" s="38">
        <v>0.28000000000000003</v>
      </c>
      <c r="F24" s="38">
        <v>1.02</v>
      </c>
      <c r="I24">
        <v>1</v>
      </c>
      <c r="K24" s="85"/>
      <c r="L24" s="16" t="s">
        <v>117</v>
      </c>
      <c r="M24" s="39">
        <v>56</v>
      </c>
      <c r="N24" s="22">
        <v>1.83</v>
      </c>
      <c r="O24" s="25">
        <v>1.58</v>
      </c>
      <c r="R24">
        <v>1</v>
      </c>
    </row>
    <row r="25" spans="3:19" x14ac:dyDescent="0.2">
      <c r="C25" s="60" t="s">
        <v>89</v>
      </c>
      <c r="D25" s="37">
        <v>27</v>
      </c>
      <c r="E25" s="38">
        <v>0.52</v>
      </c>
      <c r="F25" s="38"/>
      <c r="G25">
        <v>1</v>
      </c>
      <c r="K25" s="85"/>
      <c r="P25">
        <f>COUNT(P6:P24)</f>
        <v>4</v>
      </c>
      <c r="Q25">
        <f>COUNT(Q6:Q24)</f>
        <v>4</v>
      </c>
      <c r="R25">
        <f>COUNT(R6:R24)</f>
        <v>11</v>
      </c>
      <c r="S25">
        <f>SUM(P25:R25)</f>
        <v>19</v>
      </c>
    </row>
    <row r="26" spans="3:19" x14ac:dyDescent="0.2">
      <c r="C26" s="60" t="s">
        <v>90</v>
      </c>
      <c r="D26" s="37">
        <v>24</v>
      </c>
      <c r="E26" s="38">
        <v>35.76</v>
      </c>
      <c r="F26" s="38">
        <v>13.96</v>
      </c>
      <c r="I26">
        <v>1</v>
      </c>
      <c r="K26" s="85"/>
    </row>
    <row r="27" spans="3:19" x14ac:dyDescent="0.2">
      <c r="C27" s="60" t="s">
        <v>90</v>
      </c>
      <c r="D27" s="37">
        <v>26</v>
      </c>
      <c r="E27" s="38">
        <v>0.6</v>
      </c>
      <c r="F27" s="38">
        <v>0.6</v>
      </c>
      <c r="I27">
        <v>1</v>
      </c>
      <c r="K27" s="85"/>
    </row>
    <row r="28" spans="3:19" x14ac:dyDescent="0.2">
      <c r="C28" s="60" t="s">
        <v>90</v>
      </c>
      <c r="D28" s="37">
        <v>56</v>
      </c>
      <c r="E28" s="38">
        <v>34.5</v>
      </c>
      <c r="F28" s="38">
        <v>10.6</v>
      </c>
      <c r="I28">
        <v>1</v>
      </c>
      <c r="K28" s="85"/>
    </row>
    <row r="29" spans="3:19" x14ac:dyDescent="0.2">
      <c r="C29" s="60" t="s">
        <v>90</v>
      </c>
      <c r="D29" s="37">
        <v>21</v>
      </c>
      <c r="E29" s="38">
        <v>7.0000000000000007E-2</v>
      </c>
      <c r="F29" s="38">
        <v>1.3</v>
      </c>
      <c r="I29">
        <v>1</v>
      </c>
      <c r="K29" s="85"/>
    </row>
    <row r="30" spans="3:19" x14ac:dyDescent="0.2">
      <c r="C30" s="60" t="s">
        <v>90</v>
      </c>
      <c r="D30" s="37">
        <v>42</v>
      </c>
      <c r="E30" s="38">
        <v>0.64</v>
      </c>
      <c r="F30" s="38">
        <v>1.05</v>
      </c>
      <c r="I30">
        <v>1</v>
      </c>
      <c r="K30" s="85"/>
    </row>
    <row r="31" spans="3:19" x14ac:dyDescent="0.2">
      <c r="C31" s="60" t="s">
        <v>90</v>
      </c>
      <c r="D31" s="37">
        <v>50</v>
      </c>
      <c r="E31" s="38">
        <v>0.11</v>
      </c>
      <c r="F31" s="38">
        <v>0.08</v>
      </c>
      <c r="I31">
        <v>1</v>
      </c>
      <c r="K31" s="85"/>
    </row>
    <row r="32" spans="3:19" x14ac:dyDescent="0.2">
      <c r="C32" s="60" t="s">
        <v>90</v>
      </c>
      <c r="D32" s="37">
        <v>57</v>
      </c>
      <c r="E32" s="38">
        <v>16.399999999999999</v>
      </c>
      <c r="F32" s="38">
        <v>20.100000000000001</v>
      </c>
      <c r="I32">
        <v>1</v>
      </c>
      <c r="K32" s="85"/>
    </row>
    <row r="33" spans="3:11" x14ac:dyDescent="0.2">
      <c r="C33" s="60" t="s">
        <v>91</v>
      </c>
      <c r="D33" s="37">
        <v>19</v>
      </c>
      <c r="E33" s="38">
        <v>2.8</v>
      </c>
      <c r="F33" s="38">
        <v>4.2</v>
      </c>
      <c r="I33">
        <v>1</v>
      </c>
      <c r="K33" s="85"/>
    </row>
    <row r="34" spans="3:11" x14ac:dyDescent="0.2">
      <c r="C34" s="60" t="s">
        <v>92</v>
      </c>
      <c r="D34" s="37">
        <v>18</v>
      </c>
      <c r="E34" s="38">
        <v>8.6</v>
      </c>
      <c r="F34" s="38">
        <v>6.6</v>
      </c>
      <c r="I34">
        <v>1</v>
      </c>
      <c r="K34" s="85"/>
    </row>
    <row r="35" spans="3:11" x14ac:dyDescent="0.2">
      <c r="C35" s="60" t="s">
        <v>92</v>
      </c>
      <c r="D35" s="37">
        <v>31</v>
      </c>
      <c r="E35" s="38">
        <v>12.5</v>
      </c>
      <c r="F35" s="38">
        <v>29.3</v>
      </c>
      <c r="I35">
        <v>1</v>
      </c>
      <c r="K35" s="85"/>
    </row>
    <row r="36" spans="3:11" x14ac:dyDescent="0.2">
      <c r="C36" s="60" t="s">
        <v>93</v>
      </c>
      <c r="D36" s="37">
        <v>38</v>
      </c>
      <c r="E36" s="38">
        <v>0.09</v>
      </c>
      <c r="F36" s="38"/>
      <c r="G36">
        <v>1</v>
      </c>
      <c r="K36" s="85"/>
    </row>
    <row r="37" spans="3:11" x14ac:dyDescent="0.2">
      <c r="C37" s="60" t="s">
        <v>105</v>
      </c>
      <c r="D37" s="37">
        <v>47</v>
      </c>
      <c r="E37" s="38">
        <v>0.1</v>
      </c>
      <c r="F37" s="38"/>
      <c r="G37">
        <v>1</v>
      </c>
      <c r="K37" s="85"/>
    </row>
    <row r="38" spans="3:11" x14ac:dyDescent="0.2">
      <c r="C38" s="60" t="s">
        <v>94</v>
      </c>
      <c r="D38" s="37">
        <v>38</v>
      </c>
      <c r="E38" s="38">
        <v>7.3</v>
      </c>
      <c r="F38" s="38">
        <v>20.02</v>
      </c>
      <c r="I38">
        <v>1</v>
      </c>
      <c r="K38" s="85"/>
    </row>
    <row r="39" spans="3:11" x14ac:dyDescent="0.2">
      <c r="C39" s="60" t="s">
        <v>95</v>
      </c>
      <c r="D39" s="37">
        <v>58</v>
      </c>
      <c r="E39" s="38">
        <v>0.95</v>
      </c>
      <c r="F39" s="38">
        <v>6.6</v>
      </c>
      <c r="I39">
        <v>1</v>
      </c>
      <c r="K39" s="85"/>
    </row>
    <row r="40" spans="3:11" x14ac:dyDescent="0.2">
      <c r="C40" s="60" t="s">
        <v>96</v>
      </c>
      <c r="D40" s="37">
        <v>22</v>
      </c>
      <c r="E40" s="38"/>
      <c r="F40" s="38">
        <v>0.3</v>
      </c>
      <c r="H40">
        <v>1</v>
      </c>
      <c r="K40" s="85"/>
    </row>
    <row r="41" spans="3:11" x14ac:dyDescent="0.2">
      <c r="C41" s="60" t="s">
        <v>211</v>
      </c>
      <c r="D41" s="37">
        <v>12</v>
      </c>
      <c r="E41" s="38">
        <v>0.1</v>
      </c>
      <c r="F41" s="38"/>
      <c r="G41">
        <v>1</v>
      </c>
      <c r="K41" s="85"/>
    </row>
    <row r="42" spans="3:11" x14ac:dyDescent="0.2">
      <c r="C42" s="60" t="s">
        <v>97</v>
      </c>
      <c r="D42" s="37">
        <v>18</v>
      </c>
      <c r="E42" s="38">
        <v>3.4</v>
      </c>
      <c r="F42" s="38">
        <v>3.8</v>
      </c>
      <c r="I42">
        <v>1</v>
      </c>
      <c r="K42" s="85"/>
    </row>
    <row r="43" spans="3:11" x14ac:dyDescent="0.2">
      <c r="C43" s="60" t="s">
        <v>98</v>
      </c>
      <c r="D43" s="37">
        <v>44</v>
      </c>
      <c r="E43" s="38"/>
      <c r="F43" s="38">
        <v>0.86</v>
      </c>
      <c r="H43">
        <v>1</v>
      </c>
      <c r="K43" s="85"/>
    </row>
    <row r="44" spans="3:11" x14ac:dyDescent="0.2">
      <c r="C44" s="60" t="s">
        <v>99</v>
      </c>
      <c r="D44" s="37">
        <v>48</v>
      </c>
      <c r="E44" s="38">
        <v>0.11</v>
      </c>
      <c r="F44" s="38"/>
      <c r="G44">
        <v>1</v>
      </c>
      <c r="K44" s="85"/>
    </row>
    <row r="45" spans="3:11" x14ac:dyDescent="0.2">
      <c r="C45" s="60" t="s">
        <v>99</v>
      </c>
      <c r="D45" s="37">
        <v>21</v>
      </c>
      <c r="E45" s="38">
        <v>17.7</v>
      </c>
      <c r="F45" s="38">
        <v>13.7</v>
      </c>
      <c r="I45">
        <v>1</v>
      </c>
      <c r="K45" s="85"/>
    </row>
    <row r="46" spans="3:11" x14ac:dyDescent="0.2">
      <c r="C46" s="60" t="s">
        <v>100</v>
      </c>
      <c r="D46" s="37">
        <v>56</v>
      </c>
      <c r="E46" s="38">
        <v>72.28</v>
      </c>
      <c r="F46" s="38">
        <v>18.899999999999999</v>
      </c>
      <c r="I46">
        <v>1</v>
      </c>
      <c r="K46" s="85"/>
    </row>
    <row r="47" spans="3:11" x14ac:dyDescent="0.2">
      <c r="C47" s="60" t="s">
        <v>101</v>
      </c>
      <c r="D47" s="37">
        <v>57</v>
      </c>
      <c r="E47" s="38">
        <v>2.2000000000000002</v>
      </c>
      <c r="F47" s="38"/>
      <c r="G47">
        <v>1</v>
      </c>
      <c r="K47" s="85"/>
    </row>
    <row r="48" spans="3:11" x14ac:dyDescent="0.2">
      <c r="C48" s="60" t="s">
        <v>102</v>
      </c>
      <c r="D48" s="37">
        <v>23</v>
      </c>
      <c r="E48" s="38">
        <v>3.47</v>
      </c>
      <c r="F48" s="38">
        <v>1.9</v>
      </c>
      <c r="I48">
        <v>1</v>
      </c>
      <c r="K48" s="85"/>
    </row>
    <row r="49" spans="3:11" x14ac:dyDescent="0.2">
      <c r="C49" s="60" t="s">
        <v>104</v>
      </c>
      <c r="D49" s="37">
        <v>33</v>
      </c>
      <c r="E49" s="38"/>
      <c r="F49" s="38">
        <v>0.5</v>
      </c>
      <c r="H49">
        <v>1</v>
      </c>
      <c r="K49" s="85"/>
    </row>
    <row r="50" spans="3:11" x14ac:dyDescent="0.2">
      <c r="C50" s="60" t="s">
        <v>103</v>
      </c>
      <c r="D50" s="37">
        <v>25</v>
      </c>
      <c r="E50" s="38"/>
      <c r="F50" s="38">
        <v>0.3</v>
      </c>
      <c r="H50">
        <v>1</v>
      </c>
      <c r="K50" s="85"/>
    </row>
    <row r="51" spans="3:11" x14ac:dyDescent="0.2">
      <c r="C51" s="60" t="s">
        <v>107</v>
      </c>
      <c r="D51" s="37">
        <v>15</v>
      </c>
      <c r="E51" s="38">
        <v>0.2</v>
      </c>
      <c r="F51" s="38"/>
      <c r="G51">
        <v>1</v>
      </c>
      <c r="K51" s="85"/>
    </row>
    <row r="52" spans="3:11" x14ac:dyDescent="0.2">
      <c r="C52" s="60" t="s">
        <v>107</v>
      </c>
      <c r="D52" s="37">
        <v>28</v>
      </c>
      <c r="E52" s="38">
        <v>4.4000000000000004</v>
      </c>
      <c r="F52" s="38">
        <v>0.25</v>
      </c>
      <c r="I52">
        <v>1</v>
      </c>
      <c r="K52" s="85"/>
    </row>
    <row r="53" spans="3:11" x14ac:dyDescent="0.2">
      <c r="C53" s="60" t="s">
        <v>106</v>
      </c>
      <c r="D53" s="37">
        <v>45</v>
      </c>
      <c r="E53" s="38">
        <v>11</v>
      </c>
      <c r="F53" s="38">
        <v>7.3</v>
      </c>
      <c r="I53">
        <v>1</v>
      </c>
      <c r="K53" s="85"/>
    </row>
    <row r="54" spans="3:11" x14ac:dyDescent="0.2">
      <c r="C54" s="60" t="s">
        <v>108</v>
      </c>
      <c r="D54" s="37">
        <v>22</v>
      </c>
      <c r="E54" s="38"/>
      <c r="F54" s="38">
        <v>0.1</v>
      </c>
      <c r="H54">
        <v>1</v>
      </c>
      <c r="K54" s="85"/>
    </row>
    <row r="55" spans="3:11" x14ac:dyDescent="0.2">
      <c r="C55" s="60" t="s">
        <v>109</v>
      </c>
      <c r="D55" s="37">
        <v>40</v>
      </c>
      <c r="E55" s="38">
        <v>2.06</v>
      </c>
      <c r="F55" s="38"/>
      <c r="G55">
        <v>1</v>
      </c>
      <c r="K55" s="85"/>
    </row>
    <row r="56" spans="3:11" x14ac:dyDescent="0.2">
      <c r="C56" s="60" t="s">
        <v>110</v>
      </c>
      <c r="D56" s="37">
        <v>29</v>
      </c>
      <c r="E56" s="38">
        <v>0.16</v>
      </c>
      <c r="F56" s="38"/>
      <c r="G56">
        <v>1</v>
      </c>
      <c r="K56" s="85"/>
    </row>
    <row r="57" spans="3:11" x14ac:dyDescent="0.2">
      <c r="C57" s="60" t="s">
        <v>111</v>
      </c>
      <c r="D57" s="37">
        <v>31</v>
      </c>
      <c r="E57" s="38">
        <v>5.9</v>
      </c>
      <c r="F57" s="38">
        <v>16.5</v>
      </c>
      <c r="I57">
        <v>1</v>
      </c>
      <c r="K57" s="85"/>
    </row>
    <row r="58" spans="3:11" ht="16" thickBot="1" x14ac:dyDescent="0.25">
      <c r="C58" s="60" t="s">
        <v>112</v>
      </c>
      <c r="D58" s="39">
        <v>42</v>
      </c>
      <c r="E58" s="40">
        <v>0.68</v>
      </c>
      <c r="F58" s="40"/>
      <c r="G58">
        <v>1</v>
      </c>
      <c r="K58" s="85"/>
    </row>
    <row r="59" spans="3:11" x14ac:dyDescent="0.2">
      <c r="E59">
        <f>COUNT(E6:E58)</f>
        <v>45</v>
      </c>
      <c r="F59">
        <f>COUNT(F6:F58)</f>
        <v>41</v>
      </c>
      <c r="G59">
        <f>COUNT(G6:G58)</f>
        <v>12</v>
      </c>
      <c r="H59">
        <f t="shared" ref="H59:I59" si="0">COUNT(H6:H58)</f>
        <v>8</v>
      </c>
      <c r="I59">
        <f t="shared" si="0"/>
        <v>33</v>
      </c>
      <c r="J59">
        <f>SUM(G59:I59)</f>
        <v>53</v>
      </c>
      <c r="K59" s="85"/>
    </row>
  </sheetData>
  <mergeCells count="4">
    <mergeCell ref="D4:F4"/>
    <mergeCell ref="D3:F3"/>
    <mergeCell ref="M3:P3"/>
    <mergeCell ref="M4:P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1395-A111-1B42-A0C4-72E7E2F33910}">
  <dimension ref="B1:AC57"/>
  <sheetViews>
    <sheetView topLeftCell="A4" zoomScale="70" zoomScaleNormal="70" workbookViewId="0">
      <selection activeCell="S34" sqref="S34"/>
    </sheetView>
  </sheetViews>
  <sheetFormatPr baseColWidth="10" defaultColWidth="11.5" defaultRowHeight="15" x14ac:dyDescent="0.2"/>
  <cols>
    <col min="1" max="2" width="11.5" style="60"/>
    <col min="3" max="3" width="21.1640625" style="60" customWidth="1"/>
    <col min="4" max="16" width="11.5" style="60"/>
    <col min="17" max="17" width="12.5" style="60" customWidth="1"/>
    <col min="18" max="16384" width="11.5" style="60"/>
  </cols>
  <sheetData>
    <row r="1" spans="2:29" ht="16" thickBot="1" x14ac:dyDescent="0.25"/>
    <row r="2" spans="2:29" ht="20" thickBot="1" x14ac:dyDescent="0.25">
      <c r="B2" s="100" t="s">
        <v>246</v>
      </c>
      <c r="D2" s="241" t="s">
        <v>75</v>
      </c>
      <c r="E2" s="242"/>
      <c r="F2" s="241" t="s">
        <v>264</v>
      </c>
      <c r="G2" s="242"/>
      <c r="H2" s="242"/>
      <c r="I2" s="242"/>
      <c r="J2" s="243"/>
      <c r="K2" s="241" t="s">
        <v>265</v>
      </c>
      <c r="L2" s="242"/>
      <c r="M2" s="242"/>
      <c r="N2" s="242"/>
      <c r="O2" s="243"/>
      <c r="P2" s="102"/>
    </row>
    <row r="3" spans="2:29" ht="18" thickBot="1" x14ac:dyDescent="0.25">
      <c r="D3" s="101" t="s">
        <v>266</v>
      </c>
      <c r="E3" s="101" t="s">
        <v>267</v>
      </c>
      <c r="F3" s="87">
        <v>1</v>
      </c>
      <c r="G3" s="88">
        <v>2</v>
      </c>
      <c r="H3" s="88">
        <v>3</v>
      </c>
      <c r="I3" s="88">
        <v>4</v>
      </c>
      <c r="J3" s="89" t="s">
        <v>214</v>
      </c>
      <c r="K3" s="87">
        <v>1</v>
      </c>
      <c r="L3" s="88">
        <v>2</v>
      </c>
      <c r="M3" s="88">
        <v>3</v>
      </c>
      <c r="N3" s="88">
        <v>4</v>
      </c>
      <c r="O3" s="89" t="s">
        <v>214</v>
      </c>
    </row>
    <row r="4" spans="2:29" ht="17" x14ac:dyDescent="0.2">
      <c r="C4" s="98" t="s">
        <v>76</v>
      </c>
      <c r="D4" s="92">
        <v>0.87</v>
      </c>
      <c r="E4" s="92">
        <v>4.5</v>
      </c>
      <c r="F4" s="68">
        <v>1</v>
      </c>
      <c r="J4" s="69"/>
      <c r="K4" s="68">
        <v>1</v>
      </c>
      <c r="O4" s="69"/>
      <c r="T4" s="244" t="s">
        <v>264</v>
      </c>
      <c r="U4" s="245"/>
      <c r="V4" s="245"/>
      <c r="W4" s="245"/>
      <c r="X4" s="246"/>
      <c r="Y4" s="244" t="s">
        <v>265</v>
      </c>
      <c r="Z4" s="245"/>
      <c r="AA4" s="245"/>
      <c r="AB4" s="245"/>
      <c r="AC4" s="246"/>
    </row>
    <row r="5" spans="2:29" ht="18" thickBot="1" x14ac:dyDescent="0.25">
      <c r="C5" s="98" t="s">
        <v>77</v>
      </c>
      <c r="D5" s="92">
        <v>2.1</v>
      </c>
      <c r="E5" s="92"/>
      <c r="F5" s="68">
        <v>1</v>
      </c>
      <c r="J5" s="69"/>
      <c r="K5" s="68"/>
      <c r="O5" s="69"/>
      <c r="T5" s="236"/>
      <c r="U5" s="237"/>
      <c r="V5" s="237"/>
      <c r="W5" s="237"/>
      <c r="X5" s="247"/>
      <c r="Y5" s="236"/>
      <c r="Z5" s="237"/>
      <c r="AA5" s="237"/>
      <c r="AB5" s="237"/>
      <c r="AC5" s="247"/>
    </row>
    <row r="6" spans="2:29" ht="18" thickBot="1" x14ac:dyDescent="0.25">
      <c r="C6" s="98" t="s">
        <v>78</v>
      </c>
      <c r="D6" s="92">
        <v>1.95</v>
      </c>
      <c r="E6" s="92">
        <v>42.3</v>
      </c>
      <c r="F6" s="68">
        <v>1</v>
      </c>
      <c r="J6" s="69"/>
      <c r="K6" s="68">
        <v>1</v>
      </c>
      <c r="O6" s="69"/>
      <c r="R6" s="241" t="s">
        <v>118</v>
      </c>
      <c r="S6" s="243"/>
      <c r="T6" s="248"/>
      <c r="U6" s="249"/>
      <c r="V6" s="249"/>
      <c r="W6" s="249"/>
      <c r="X6" s="250"/>
      <c r="Y6" s="248"/>
      <c r="Z6" s="249"/>
      <c r="AA6" s="249"/>
      <c r="AB6" s="249"/>
      <c r="AC6" s="250"/>
    </row>
    <row r="7" spans="2:29" ht="17" x14ac:dyDescent="0.2">
      <c r="C7" s="98" t="s">
        <v>78</v>
      </c>
      <c r="D7" s="92">
        <v>0.82</v>
      </c>
      <c r="E7" s="92">
        <v>1.69</v>
      </c>
      <c r="F7" s="68">
        <v>1</v>
      </c>
      <c r="J7" s="69"/>
      <c r="K7" s="68">
        <v>1</v>
      </c>
      <c r="O7" s="69"/>
      <c r="R7" s="93" t="s">
        <v>266</v>
      </c>
      <c r="S7" s="66" t="s">
        <v>267</v>
      </c>
      <c r="T7" s="94">
        <v>1</v>
      </c>
      <c r="U7" s="95">
        <v>2</v>
      </c>
      <c r="V7" s="95">
        <v>3</v>
      </c>
      <c r="W7" s="95">
        <v>4</v>
      </c>
      <c r="X7" s="96" t="s">
        <v>214</v>
      </c>
      <c r="Y7" s="94">
        <v>1</v>
      </c>
      <c r="Z7" s="95">
        <v>2</v>
      </c>
      <c r="AA7" s="95">
        <v>3</v>
      </c>
      <c r="AB7" s="95">
        <v>4</v>
      </c>
      <c r="AC7" s="96" t="s">
        <v>214</v>
      </c>
    </row>
    <row r="8" spans="2:29" ht="17" x14ac:dyDescent="0.2">
      <c r="C8" s="98" t="s">
        <v>78</v>
      </c>
      <c r="D8" s="92">
        <v>3.9</v>
      </c>
      <c r="E8" s="92">
        <v>4.4000000000000004</v>
      </c>
      <c r="F8" s="68">
        <v>1</v>
      </c>
      <c r="J8" s="69"/>
      <c r="K8" s="68">
        <v>1</v>
      </c>
      <c r="O8" s="69"/>
      <c r="Q8" s="60" t="s">
        <v>113</v>
      </c>
      <c r="R8" s="92">
        <v>2.65</v>
      </c>
      <c r="S8" s="68">
        <v>2.65</v>
      </c>
      <c r="T8" s="68"/>
      <c r="X8" s="69">
        <v>1</v>
      </c>
      <c r="Y8" s="68"/>
      <c r="AC8" s="69">
        <v>1</v>
      </c>
    </row>
    <row r="9" spans="2:29" ht="17" x14ac:dyDescent="0.2">
      <c r="C9" s="98" t="s">
        <v>79</v>
      </c>
      <c r="D9" s="92">
        <v>1.1000000000000001</v>
      </c>
      <c r="E9" s="92"/>
      <c r="F9" s="68">
        <v>1</v>
      </c>
      <c r="J9" s="69"/>
      <c r="K9" s="68"/>
      <c r="O9" s="69"/>
      <c r="Q9" s="70" t="s">
        <v>140</v>
      </c>
      <c r="R9" s="92"/>
      <c r="S9" s="68">
        <v>1.67</v>
      </c>
      <c r="T9" s="68"/>
      <c r="X9" s="69"/>
      <c r="Y9" s="68"/>
      <c r="AC9" s="69">
        <v>1</v>
      </c>
    </row>
    <row r="10" spans="2:29" ht="17" x14ac:dyDescent="0.2">
      <c r="C10" s="98" t="s">
        <v>80</v>
      </c>
      <c r="D10" s="92">
        <v>0.4</v>
      </c>
      <c r="E10" s="92">
        <v>1.41</v>
      </c>
      <c r="F10" s="68">
        <v>1</v>
      </c>
      <c r="J10" s="69"/>
      <c r="K10" s="68">
        <v>1</v>
      </c>
      <c r="O10" s="69"/>
      <c r="Q10" s="60" t="s">
        <v>114</v>
      </c>
      <c r="R10" s="92">
        <v>1.68</v>
      </c>
      <c r="S10" s="68">
        <v>1.68</v>
      </c>
      <c r="T10" s="68"/>
      <c r="W10" s="60">
        <v>1</v>
      </c>
      <c r="X10" s="69"/>
      <c r="Y10" s="68"/>
      <c r="AB10" s="60">
        <v>1</v>
      </c>
      <c r="AC10" s="69"/>
    </row>
    <row r="11" spans="2:29" ht="17" x14ac:dyDescent="0.2">
      <c r="C11" s="98" t="s">
        <v>80</v>
      </c>
      <c r="D11" s="92">
        <v>0.3</v>
      </c>
      <c r="E11" s="92">
        <v>5.9</v>
      </c>
      <c r="F11" s="68">
        <v>1</v>
      </c>
      <c r="J11" s="69"/>
      <c r="K11" s="68">
        <v>1</v>
      </c>
      <c r="O11" s="69"/>
      <c r="Q11" s="60" t="s">
        <v>115</v>
      </c>
      <c r="R11" s="92"/>
      <c r="S11" s="68">
        <v>1.21</v>
      </c>
      <c r="T11" s="68"/>
      <c r="X11" s="69"/>
      <c r="Y11" s="68">
        <v>1</v>
      </c>
      <c r="AC11" s="69"/>
    </row>
    <row r="12" spans="2:29" ht="17" x14ac:dyDescent="0.2">
      <c r="C12" s="98" t="s">
        <v>80</v>
      </c>
      <c r="D12" s="92">
        <v>0.1</v>
      </c>
      <c r="E12" s="92">
        <v>0.21</v>
      </c>
      <c r="F12" s="68">
        <v>1</v>
      </c>
      <c r="J12" s="69"/>
      <c r="K12" s="68">
        <v>1</v>
      </c>
      <c r="O12" s="69"/>
      <c r="Q12" s="60" t="s">
        <v>115</v>
      </c>
      <c r="R12" s="92">
        <v>1.42</v>
      </c>
      <c r="S12" s="68"/>
      <c r="T12" s="68">
        <v>1</v>
      </c>
      <c r="X12" s="69"/>
      <c r="Y12" s="68"/>
      <c r="AC12" s="69"/>
    </row>
    <row r="13" spans="2:29" ht="17" x14ac:dyDescent="0.2">
      <c r="C13" s="98" t="s">
        <v>80</v>
      </c>
      <c r="D13" s="92">
        <v>28.65</v>
      </c>
      <c r="E13" s="92">
        <v>1.88</v>
      </c>
      <c r="F13" s="68">
        <v>1</v>
      </c>
      <c r="J13" s="69"/>
      <c r="K13" s="68">
        <v>1</v>
      </c>
      <c r="O13" s="69"/>
      <c r="Q13" s="60" t="s">
        <v>115</v>
      </c>
      <c r="R13" s="92">
        <v>1.3</v>
      </c>
      <c r="S13" s="68">
        <v>1.48</v>
      </c>
      <c r="T13" s="68">
        <v>1</v>
      </c>
      <c r="X13" s="69"/>
      <c r="Y13" s="68">
        <v>1</v>
      </c>
      <c r="AC13" s="69"/>
    </row>
    <row r="14" spans="2:29" ht="17" x14ac:dyDescent="0.2">
      <c r="C14" s="98" t="s">
        <v>81</v>
      </c>
      <c r="D14" s="92"/>
      <c r="E14" s="92">
        <v>2.5</v>
      </c>
      <c r="F14" s="68"/>
      <c r="J14" s="69"/>
      <c r="K14" s="68">
        <v>1</v>
      </c>
      <c r="O14" s="69"/>
      <c r="Q14" s="60" t="s">
        <v>115</v>
      </c>
      <c r="R14" s="92">
        <v>2.0299999999999998</v>
      </c>
      <c r="S14" s="68">
        <v>1.35</v>
      </c>
      <c r="T14" s="68">
        <v>1</v>
      </c>
      <c r="X14" s="69"/>
      <c r="Y14" s="68">
        <v>1</v>
      </c>
      <c r="AC14" s="69"/>
    </row>
    <row r="15" spans="2:29" ht="17" x14ac:dyDescent="0.2">
      <c r="C15" s="98" t="s">
        <v>81</v>
      </c>
      <c r="D15" s="92">
        <v>0.47</v>
      </c>
      <c r="E15" s="92">
        <v>0.34</v>
      </c>
      <c r="F15" s="68">
        <v>1</v>
      </c>
      <c r="J15" s="69"/>
      <c r="K15" s="68">
        <v>1</v>
      </c>
      <c r="O15" s="69"/>
      <c r="Q15" s="60" t="s">
        <v>115</v>
      </c>
      <c r="R15" s="92">
        <v>9.7100000000000009</v>
      </c>
      <c r="S15" s="68"/>
      <c r="T15" s="68">
        <v>1</v>
      </c>
      <c r="X15" s="69"/>
      <c r="Y15" s="68"/>
      <c r="AC15" s="69"/>
    </row>
    <row r="16" spans="2:29" ht="17" x14ac:dyDescent="0.2">
      <c r="C16" s="98" t="s">
        <v>82</v>
      </c>
      <c r="D16" s="92">
        <v>0.97</v>
      </c>
      <c r="E16" s="92">
        <v>0.37</v>
      </c>
      <c r="F16" s="68">
        <v>1</v>
      </c>
      <c r="J16" s="69"/>
      <c r="K16" s="68">
        <v>1</v>
      </c>
      <c r="O16" s="69"/>
      <c r="Q16" s="60" t="s">
        <v>115</v>
      </c>
      <c r="R16" s="92">
        <v>1.36</v>
      </c>
      <c r="S16" s="68"/>
      <c r="T16" s="68">
        <v>1</v>
      </c>
      <c r="X16" s="69"/>
      <c r="Y16" s="68"/>
      <c r="AC16" s="69"/>
    </row>
    <row r="17" spans="3:29" ht="17" x14ac:dyDescent="0.2">
      <c r="C17" s="98" t="s">
        <v>83</v>
      </c>
      <c r="D17" s="92"/>
      <c r="E17" s="92">
        <v>0.2</v>
      </c>
      <c r="F17" s="68"/>
      <c r="J17" s="69"/>
      <c r="K17" s="68">
        <v>1</v>
      </c>
      <c r="O17" s="69"/>
      <c r="Q17" s="60" t="s">
        <v>115</v>
      </c>
      <c r="R17" s="92">
        <v>1.38</v>
      </c>
      <c r="S17" s="68"/>
      <c r="T17" s="68">
        <v>1</v>
      </c>
      <c r="X17" s="69"/>
      <c r="Y17" s="68"/>
      <c r="AC17" s="69"/>
    </row>
    <row r="18" spans="3:29" ht="17" x14ac:dyDescent="0.2">
      <c r="C18" s="98" t="s">
        <v>84</v>
      </c>
      <c r="D18" s="92">
        <v>0.05</v>
      </c>
      <c r="E18" s="92">
        <v>5.2</v>
      </c>
      <c r="F18" s="68">
        <v>1</v>
      </c>
      <c r="J18" s="69"/>
      <c r="K18" s="68">
        <v>1</v>
      </c>
      <c r="O18" s="69"/>
      <c r="Q18" s="60" t="s">
        <v>115</v>
      </c>
      <c r="R18" s="92"/>
      <c r="S18" s="68">
        <v>4.47</v>
      </c>
      <c r="T18" s="68"/>
      <c r="X18" s="69"/>
      <c r="Y18" s="68">
        <v>1</v>
      </c>
      <c r="AC18" s="69"/>
    </row>
    <row r="19" spans="3:29" ht="17" x14ac:dyDescent="0.2">
      <c r="C19" s="98" t="s">
        <v>85</v>
      </c>
      <c r="D19" s="92">
        <v>0.45</v>
      </c>
      <c r="E19" s="92">
        <v>0.57999999999999996</v>
      </c>
      <c r="F19" s="68"/>
      <c r="J19" s="69">
        <v>1</v>
      </c>
      <c r="K19" s="68"/>
      <c r="O19" s="69">
        <v>1</v>
      </c>
      <c r="Q19" s="60" t="s">
        <v>115</v>
      </c>
      <c r="R19" s="92"/>
      <c r="S19" s="68">
        <v>1.85</v>
      </c>
      <c r="T19" s="68"/>
      <c r="X19" s="69"/>
      <c r="Y19" s="68">
        <v>1</v>
      </c>
      <c r="AC19" s="69"/>
    </row>
    <row r="20" spans="3:29" ht="17" x14ac:dyDescent="0.2">
      <c r="C20" s="98" t="s">
        <v>86</v>
      </c>
      <c r="D20" s="92"/>
      <c r="E20" s="92">
        <v>0.42</v>
      </c>
      <c r="F20" s="68"/>
      <c r="J20" s="69">
        <v>1</v>
      </c>
      <c r="K20" s="68"/>
      <c r="O20" s="69">
        <v>1</v>
      </c>
      <c r="Q20" s="60" t="s">
        <v>115</v>
      </c>
      <c r="R20" s="92">
        <v>4.25</v>
      </c>
      <c r="S20" s="68">
        <v>2.09</v>
      </c>
      <c r="T20" s="68">
        <v>1</v>
      </c>
      <c r="X20" s="69"/>
      <c r="Y20" s="68">
        <v>1</v>
      </c>
      <c r="AC20" s="69"/>
    </row>
    <row r="21" spans="3:29" ht="17" x14ac:dyDescent="0.2">
      <c r="C21" s="98" t="s">
        <v>87</v>
      </c>
      <c r="D21" s="92">
        <v>3.92</v>
      </c>
      <c r="E21" s="92">
        <v>37.4</v>
      </c>
      <c r="F21" s="68">
        <v>1</v>
      </c>
      <c r="J21" s="69"/>
      <c r="K21" s="68">
        <v>1</v>
      </c>
      <c r="O21" s="69"/>
      <c r="Q21" s="60" t="s">
        <v>146</v>
      </c>
      <c r="R21" s="92">
        <v>5.67</v>
      </c>
      <c r="S21" s="68">
        <v>3.86</v>
      </c>
      <c r="T21" s="68">
        <v>1</v>
      </c>
      <c r="X21" s="69"/>
      <c r="Y21" s="68">
        <v>1</v>
      </c>
      <c r="AC21" s="69"/>
    </row>
    <row r="22" spans="3:29" ht="17" x14ac:dyDescent="0.2">
      <c r="C22" s="98" t="s">
        <v>88</v>
      </c>
      <c r="D22" s="92">
        <v>0.28000000000000003</v>
      </c>
      <c r="E22" s="92">
        <v>1.02</v>
      </c>
      <c r="F22" s="68">
        <v>1</v>
      </c>
      <c r="J22" s="69"/>
      <c r="K22" s="68">
        <v>1</v>
      </c>
      <c r="O22" s="69"/>
      <c r="Q22" s="60" t="s">
        <v>116</v>
      </c>
      <c r="R22" s="92"/>
      <c r="S22" s="68">
        <v>3.15</v>
      </c>
      <c r="T22" s="68"/>
      <c r="X22" s="69"/>
      <c r="Y22" s="68">
        <v>1</v>
      </c>
      <c r="AC22" s="69"/>
    </row>
    <row r="23" spans="3:29" ht="17" x14ac:dyDescent="0.2">
      <c r="C23" s="98" t="s">
        <v>89</v>
      </c>
      <c r="D23" s="92">
        <v>0.52</v>
      </c>
      <c r="E23" s="92"/>
      <c r="F23" s="68">
        <v>1</v>
      </c>
      <c r="J23" s="69"/>
      <c r="K23" s="68"/>
      <c r="O23" s="69"/>
      <c r="Q23" s="60" t="s">
        <v>116</v>
      </c>
      <c r="R23" s="92"/>
      <c r="S23" s="68">
        <v>5.5</v>
      </c>
      <c r="T23" s="68"/>
      <c r="X23" s="69"/>
      <c r="Y23" s="68">
        <v>1</v>
      </c>
      <c r="AC23" s="69"/>
    </row>
    <row r="24" spans="3:29" ht="17" x14ac:dyDescent="0.2">
      <c r="C24" s="98" t="s">
        <v>90</v>
      </c>
      <c r="D24" s="92">
        <v>35.76</v>
      </c>
      <c r="E24" s="92">
        <v>13.96</v>
      </c>
      <c r="F24" s="68">
        <v>1</v>
      </c>
      <c r="J24" s="69"/>
      <c r="K24" s="68">
        <v>1</v>
      </c>
      <c r="O24" s="69"/>
      <c r="Q24" s="70" t="s">
        <v>150</v>
      </c>
      <c r="R24" s="92">
        <v>1.17</v>
      </c>
      <c r="S24" s="68">
        <v>1.27</v>
      </c>
      <c r="T24" s="68">
        <v>1</v>
      </c>
      <c r="X24" s="69"/>
      <c r="Y24" s="68">
        <v>1</v>
      </c>
      <c r="AC24" s="69"/>
    </row>
    <row r="25" spans="3:29" ht="17" x14ac:dyDescent="0.2">
      <c r="C25" s="98" t="s">
        <v>90</v>
      </c>
      <c r="D25" s="92">
        <v>0.6</v>
      </c>
      <c r="E25" s="92">
        <v>0.6</v>
      </c>
      <c r="F25" s="68">
        <v>1</v>
      </c>
      <c r="J25" s="69"/>
      <c r="K25" s="68">
        <v>1</v>
      </c>
      <c r="O25" s="69"/>
      <c r="Q25" s="70" t="s">
        <v>117</v>
      </c>
      <c r="R25" s="92">
        <v>2.04</v>
      </c>
      <c r="S25" s="68">
        <v>3.3</v>
      </c>
      <c r="T25" s="68">
        <v>1</v>
      </c>
      <c r="X25" s="69"/>
      <c r="Y25" s="68"/>
      <c r="AC25" s="69">
        <v>1</v>
      </c>
    </row>
    <row r="26" spans="3:29" ht="18" thickBot="1" x14ac:dyDescent="0.25">
      <c r="C26" s="98" t="s">
        <v>90</v>
      </c>
      <c r="D26" s="92">
        <v>34.5</v>
      </c>
      <c r="E26" s="92">
        <v>10.6</v>
      </c>
      <c r="F26" s="68">
        <v>1</v>
      </c>
      <c r="J26" s="69"/>
      <c r="K26" s="68">
        <v>1</v>
      </c>
      <c r="O26" s="69"/>
      <c r="Q26" s="60" t="s">
        <v>117</v>
      </c>
      <c r="R26" s="92">
        <v>1.83</v>
      </c>
      <c r="S26" s="68">
        <v>1.58</v>
      </c>
      <c r="T26" s="71">
        <v>1</v>
      </c>
      <c r="U26" s="64"/>
      <c r="V26" s="64"/>
      <c r="W26" s="64"/>
      <c r="X26" s="73"/>
      <c r="Y26" s="71"/>
      <c r="Z26" s="64"/>
      <c r="AA26" s="64"/>
      <c r="AB26" s="64"/>
      <c r="AC26" s="73">
        <v>1</v>
      </c>
    </row>
    <row r="27" spans="3:29" ht="18" thickBot="1" x14ac:dyDescent="0.25">
      <c r="C27" s="98" t="s">
        <v>90</v>
      </c>
      <c r="D27" s="92">
        <v>7.0000000000000007E-2</v>
      </c>
      <c r="E27" s="92">
        <v>1.3</v>
      </c>
      <c r="F27" s="68">
        <v>1</v>
      </c>
      <c r="J27" s="69"/>
      <c r="K27" s="68">
        <v>1</v>
      </c>
      <c r="O27" s="69"/>
      <c r="R27" s="90">
        <f>COUNT(R8:R26)</f>
        <v>13</v>
      </c>
      <c r="S27" s="61">
        <f>COUNT(S8:S26)</f>
        <v>15</v>
      </c>
      <c r="T27" s="90">
        <f t="shared" ref="T27:W27" si="0">COUNT(T8:T26)</f>
        <v>11</v>
      </c>
      <c r="U27" s="61">
        <f t="shared" si="0"/>
        <v>0</v>
      </c>
      <c r="V27" s="61">
        <f t="shared" si="0"/>
        <v>0</v>
      </c>
      <c r="W27" s="61">
        <f t="shared" si="0"/>
        <v>1</v>
      </c>
      <c r="X27" s="91">
        <f>COUNT(X8:X26)</f>
        <v>1</v>
      </c>
      <c r="Y27" s="90">
        <f>SUM(Y8:Y26)</f>
        <v>10</v>
      </c>
      <c r="Z27" s="61">
        <f t="shared" ref="Z27:AC27" si="1">SUM(Z8:Z26)</f>
        <v>0</v>
      </c>
      <c r="AA27" s="61">
        <f t="shared" si="1"/>
        <v>0</v>
      </c>
      <c r="AB27" s="61">
        <f t="shared" si="1"/>
        <v>1</v>
      </c>
      <c r="AC27" s="91">
        <f t="shared" si="1"/>
        <v>4</v>
      </c>
    </row>
    <row r="28" spans="3:29" ht="17" x14ac:dyDescent="0.2">
      <c r="C28" s="98" t="s">
        <v>90</v>
      </c>
      <c r="D28" s="92">
        <v>0.64</v>
      </c>
      <c r="E28" s="92">
        <v>1.05</v>
      </c>
      <c r="F28" s="68">
        <v>1</v>
      </c>
      <c r="J28" s="69"/>
      <c r="K28" s="68">
        <v>1</v>
      </c>
      <c r="O28" s="69"/>
    </row>
    <row r="29" spans="3:29" ht="17" x14ac:dyDescent="0.2">
      <c r="C29" s="98" t="s">
        <v>90</v>
      </c>
      <c r="D29" s="92">
        <v>0.11</v>
      </c>
      <c r="E29" s="92">
        <v>0.08</v>
      </c>
      <c r="F29" s="68">
        <v>1</v>
      </c>
      <c r="J29" s="69"/>
      <c r="K29" s="68">
        <v>1</v>
      </c>
      <c r="O29" s="69"/>
    </row>
    <row r="30" spans="3:29" ht="17" x14ac:dyDescent="0.2">
      <c r="C30" s="98" t="s">
        <v>90</v>
      </c>
      <c r="D30" s="92">
        <v>16.399999999999999</v>
      </c>
      <c r="E30" s="92">
        <v>20.100000000000001</v>
      </c>
      <c r="F30" s="68">
        <v>1</v>
      </c>
      <c r="J30" s="69"/>
      <c r="K30" s="68">
        <v>1</v>
      </c>
      <c r="O30" s="69"/>
    </row>
    <row r="31" spans="3:29" ht="17" x14ac:dyDescent="0.2">
      <c r="C31" s="98" t="s">
        <v>91</v>
      </c>
      <c r="D31" s="92">
        <v>2.8</v>
      </c>
      <c r="E31" s="92">
        <v>4.2</v>
      </c>
      <c r="F31" s="68"/>
      <c r="G31" s="60">
        <v>1</v>
      </c>
      <c r="J31" s="69"/>
      <c r="K31" s="68"/>
      <c r="L31" s="60">
        <v>1</v>
      </c>
      <c r="O31" s="69"/>
    </row>
    <row r="32" spans="3:29" ht="17" x14ac:dyDescent="0.2">
      <c r="C32" s="98" t="s">
        <v>92</v>
      </c>
      <c r="D32" s="92">
        <v>8.6</v>
      </c>
      <c r="E32" s="92">
        <v>6.6</v>
      </c>
      <c r="F32" s="68">
        <v>1</v>
      </c>
      <c r="J32" s="69"/>
      <c r="K32" s="68">
        <v>1</v>
      </c>
      <c r="O32" s="69"/>
    </row>
    <row r="33" spans="3:15" ht="17" x14ac:dyDescent="0.2">
      <c r="C33" s="98" t="s">
        <v>92</v>
      </c>
      <c r="D33" s="92">
        <v>12.5</v>
      </c>
      <c r="E33" s="92">
        <v>29.3</v>
      </c>
      <c r="F33" s="68">
        <v>1</v>
      </c>
      <c r="J33" s="69"/>
      <c r="K33" s="68">
        <v>1</v>
      </c>
      <c r="O33" s="69"/>
    </row>
    <row r="34" spans="3:15" ht="17" x14ac:dyDescent="0.2">
      <c r="C34" s="98" t="s">
        <v>93</v>
      </c>
      <c r="D34" s="92">
        <v>0.09</v>
      </c>
      <c r="E34" s="92"/>
      <c r="F34" s="68"/>
      <c r="J34" s="69">
        <v>1</v>
      </c>
      <c r="K34" s="68"/>
      <c r="O34" s="69"/>
    </row>
    <row r="35" spans="3:15" ht="17" x14ac:dyDescent="0.2">
      <c r="C35" s="98" t="s">
        <v>105</v>
      </c>
      <c r="D35" s="92">
        <v>0.1</v>
      </c>
      <c r="E35" s="92"/>
      <c r="F35" s="68"/>
      <c r="J35" s="69">
        <v>1</v>
      </c>
      <c r="K35" s="68"/>
      <c r="O35" s="69"/>
    </row>
    <row r="36" spans="3:15" ht="17" x14ac:dyDescent="0.2">
      <c r="C36" s="98" t="s">
        <v>94</v>
      </c>
      <c r="D36" s="92">
        <v>7.3</v>
      </c>
      <c r="E36" s="92">
        <v>20.02</v>
      </c>
      <c r="F36" s="68"/>
      <c r="J36" s="69">
        <v>1</v>
      </c>
      <c r="K36" s="68"/>
      <c r="O36" s="69">
        <v>1</v>
      </c>
    </row>
    <row r="37" spans="3:15" ht="17" x14ac:dyDescent="0.2">
      <c r="C37" s="98" t="s">
        <v>95</v>
      </c>
      <c r="D37" s="92">
        <v>0.95</v>
      </c>
      <c r="E37" s="92">
        <v>6.6</v>
      </c>
      <c r="F37" s="68"/>
      <c r="J37" s="69">
        <v>1</v>
      </c>
      <c r="K37" s="68"/>
      <c r="O37" s="69">
        <v>1</v>
      </c>
    </row>
    <row r="38" spans="3:15" ht="17" x14ac:dyDescent="0.2">
      <c r="C38" s="98" t="s">
        <v>96</v>
      </c>
      <c r="D38" s="92"/>
      <c r="E38" s="92">
        <v>0.3</v>
      </c>
      <c r="F38" s="68"/>
      <c r="J38" s="69"/>
      <c r="K38" s="68"/>
      <c r="O38" s="69">
        <v>1</v>
      </c>
    </row>
    <row r="39" spans="3:15" ht="17" x14ac:dyDescent="0.2">
      <c r="C39" s="98" t="s">
        <v>211</v>
      </c>
      <c r="D39" s="92">
        <v>0.1</v>
      </c>
      <c r="E39" s="92"/>
      <c r="F39" s="68"/>
      <c r="J39" s="69">
        <v>1</v>
      </c>
      <c r="K39" s="68"/>
      <c r="O39" s="69"/>
    </row>
    <row r="40" spans="3:15" ht="17" x14ac:dyDescent="0.2">
      <c r="C40" s="99" t="s">
        <v>97</v>
      </c>
      <c r="D40" s="92">
        <v>3.4</v>
      </c>
      <c r="E40" s="92">
        <v>3.8</v>
      </c>
      <c r="F40" s="68"/>
      <c r="J40" s="69">
        <v>1</v>
      </c>
      <c r="K40" s="68"/>
      <c r="O40" s="69">
        <v>1</v>
      </c>
    </row>
    <row r="41" spans="3:15" ht="17" x14ac:dyDescent="0.2">
      <c r="C41" s="98" t="s">
        <v>98</v>
      </c>
      <c r="D41" s="92"/>
      <c r="E41" s="92">
        <v>0.86</v>
      </c>
      <c r="F41" s="68"/>
      <c r="J41" s="69"/>
      <c r="K41" s="68"/>
      <c r="O41" s="69">
        <v>1</v>
      </c>
    </row>
    <row r="42" spans="3:15" ht="17" x14ac:dyDescent="0.2">
      <c r="C42" s="98" t="s">
        <v>99</v>
      </c>
      <c r="D42" s="92">
        <v>0.11</v>
      </c>
      <c r="E42" s="92"/>
      <c r="F42" s="68"/>
      <c r="J42" s="69">
        <v>1</v>
      </c>
      <c r="K42" s="68"/>
      <c r="O42" s="69"/>
    </row>
    <row r="43" spans="3:15" ht="17" x14ac:dyDescent="0.2">
      <c r="C43" s="98" t="s">
        <v>99</v>
      </c>
      <c r="D43" s="92">
        <v>17.7</v>
      </c>
      <c r="E43" s="92">
        <v>13.7</v>
      </c>
      <c r="F43" s="68"/>
      <c r="J43" s="69">
        <v>1</v>
      </c>
      <c r="K43" s="68"/>
      <c r="O43" s="69">
        <v>1</v>
      </c>
    </row>
    <row r="44" spans="3:15" ht="17" x14ac:dyDescent="0.2">
      <c r="C44" s="98" t="s">
        <v>100</v>
      </c>
      <c r="D44" s="92">
        <v>72.28</v>
      </c>
      <c r="E44" s="92">
        <v>18.899999999999999</v>
      </c>
      <c r="F44" s="68"/>
      <c r="J44" s="69">
        <v>1</v>
      </c>
      <c r="K44" s="68"/>
      <c r="O44" s="69">
        <v>1</v>
      </c>
    </row>
    <row r="45" spans="3:15" ht="17" x14ac:dyDescent="0.2">
      <c r="C45" s="98" t="s">
        <v>101</v>
      </c>
      <c r="D45" s="92">
        <v>2.2000000000000002</v>
      </c>
      <c r="E45" s="92"/>
      <c r="F45" s="68"/>
      <c r="J45" s="69">
        <v>1</v>
      </c>
      <c r="K45" s="68"/>
      <c r="O45" s="69"/>
    </row>
    <row r="46" spans="3:15" ht="17" x14ac:dyDescent="0.2">
      <c r="C46" s="98" t="s">
        <v>102</v>
      </c>
      <c r="D46" s="92">
        <v>3.47</v>
      </c>
      <c r="E46" s="92">
        <v>1.9</v>
      </c>
      <c r="F46" s="68"/>
      <c r="J46" s="69"/>
      <c r="K46" s="68"/>
      <c r="O46" s="69">
        <v>1</v>
      </c>
    </row>
    <row r="47" spans="3:15" ht="17" x14ac:dyDescent="0.2">
      <c r="C47" s="98" t="s">
        <v>104</v>
      </c>
      <c r="D47" s="92"/>
      <c r="E47" s="92">
        <v>0.5</v>
      </c>
      <c r="F47" s="68"/>
      <c r="J47" s="69"/>
      <c r="K47" s="68"/>
      <c r="O47" s="69">
        <v>1</v>
      </c>
    </row>
    <row r="48" spans="3:15" ht="17" x14ac:dyDescent="0.2">
      <c r="C48" s="98" t="s">
        <v>103</v>
      </c>
      <c r="D48" s="92"/>
      <c r="E48" s="92">
        <v>0.3</v>
      </c>
      <c r="F48" s="68"/>
      <c r="J48" s="69"/>
      <c r="K48" s="68"/>
      <c r="O48" s="69">
        <v>1</v>
      </c>
    </row>
    <row r="49" spans="3:15" ht="17" x14ac:dyDescent="0.2">
      <c r="C49" s="98" t="s">
        <v>107</v>
      </c>
      <c r="D49" s="92">
        <v>0.2</v>
      </c>
      <c r="E49" s="92"/>
      <c r="F49" s="68"/>
      <c r="J49" s="69">
        <v>1</v>
      </c>
      <c r="K49" s="68"/>
      <c r="O49" s="69"/>
    </row>
    <row r="50" spans="3:15" ht="17" x14ac:dyDescent="0.2">
      <c r="C50" s="98" t="s">
        <v>107</v>
      </c>
      <c r="D50" s="92">
        <v>4.4000000000000004</v>
      </c>
      <c r="E50" s="92">
        <v>0.25</v>
      </c>
      <c r="F50" s="68"/>
      <c r="J50" s="69">
        <v>1</v>
      </c>
      <c r="K50" s="68"/>
      <c r="O50" s="69">
        <v>1</v>
      </c>
    </row>
    <row r="51" spans="3:15" ht="17" x14ac:dyDescent="0.2">
      <c r="C51" s="99" t="s">
        <v>106</v>
      </c>
      <c r="D51" s="92">
        <v>11</v>
      </c>
      <c r="E51" s="92">
        <v>7.3</v>
      </c>
      <c r="F51" s="68"/>
      <c r="J51" s="69">
        <v>1</v>
      </c>
      <c r="K51" s="68"/>
      <c r="O51" s="69">
        <v>1</v>
      </c>
    </row>
    <row r="52" spans="3:15" ht="17" x14ac:dyDescent="0.2">
      <c r="C52" s="98" t="s">
        <v>108</v>
      </c>
      <c r="D52" s="92"/>
      <c r="E52" s="92">
        <v>0.1</v>
      </c>
      <c r="F52" s="68"/>
      <c r="J52" s="69"/>
      <c r="K52" s="68"/>
      <c r="O52" s="69">
        <v>1</v>
      </c>
    </row>
    <row r="53" spans="3:15" ht="17" x14ac:dyDescent="0.2">
      <c r="C53" s="98" t="s">
        <v>109</v>
      </c>
      <c r="D53" s="92">
        <v>2.06</v>
      </c>
      <c r="E53" s="92"/>
      <c r="F53" s="68"/>
      <c r="J53" s="69">
        <v>1</v>
      </c>
      <c r="K53" s="68"/>
      <c r="O53" s="69"/>
    </row>
    <row r="54" spans="3:15" ht="17" x14ac:dyDescent="0.2">
      <c r="C54" s="98" t="s">
        <v>110</v>
      </c>
      <c r="D54" s="92">
        <v>0.16</v>
      </c>
      <c r="E54" s="92"/>
      <c r="F54" s="68"/>
      <c r="J54" s="69">
        <v>1</v>
      </c>
      <c r="K54" s="68"/>
      <c r="O54" s="69"/>
    </row>
    <row r="55" spans="3:15" ht="17" x14ac:dyDescent="0.2">
      <c r="C55" s="98" t="s">
        <v>111</v>
      </c>
      <c r="D55" s="92">
        <v>5.9</v>
      </c>
      <c r="E55" s="92">
        <v>16.5</v>
      </c>
      <c r="F55" s="68"/>
      <c r="J55" s="69">
        <v>1</v>
      </c>
      <c r="K55" s="68"/>
      <c r="O55" s="69">
        <v>1</v>
      </c>
    </row>
    <row r="56" spans="3:15" ht="18" thickBot="1" x14ac:dyDescent="0.25">
      <c r="C56" s="98" t="s">
        <v>112</v>
      </c>
      <c r="D56" s="97">
        <v>0.68</v>
      </c>
      <c r="E56" s="97"/>
      <c r="F56" s="71"/>
      <c r="G56" s="64"/>
      <c r="H56" s="64"/>
      <c r="I56" s="64"/>
      <c r="J56" s="73">
        <v>1</v>
      </c>
      <c r="K56" s="71"/>
      <c r="L56" s="64"/>
      <c r="M56" s="64"/>
      <c r="N56" s="64"/>
      <c r="O56" s="73"/>
    </row>
    <row r="57" spans="3:15" ht="16" thickBot="1" x14ac:dyDescent="0.25">
      <c r="F57" s="90">
        <f t="shared" ref="F57:O57" si="2">COUNT(F4:F56)</f>
        <v>25</v>
      </c>
      <c r="G57" s="61">
        <f t="shared" si="2"/>
        <v>1</v>
      </c>
      <c r="H57" s="61">
        <f t="shared" si="2"/>
        <v>0</v>
      </c>
      <c r="I57" s="61">
        <f t="shared" si="2"/>
        <v>0</v>
      </c>
      <c r="J57" s="91">
        <f t="shared" si="2"/>
        <v>19</v>
      </c>
      <c r="K57" s="90">
        <f t="shared" si="2"/>
        <v>24</v>
      </c>
      <c r="L57" s="61">
        <f t="shared" si="2"/>
        <v>1</v>
      </c>
      <c r="M57" s="61">
        <f t="shared" si="2"/>
        <v>0</v>
      </c>
      <c r="N57" s="61">
        <f t="shared" si="2"/>
        <v>0</v>
      </c>
      <c r="O57" s="91">
        <f t="shared" si="2"/>
        <v>16</v>
      </c>
    </row>
  </sheetData>
  <mergeCells count="6">
    <mergeCell ref="D2:E2"/>
    <mergeCell ref="F2:J2"/>
    <mergeCell ref="K2:O2"/>
    <mergeCell ref="Y4:AC6"/>
    <mergeCell ref="T4:X6"/>
    <mergeCell ref="R6:S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AA54C-423B-41B6-9F6E-F5A44BF5AA29}">
  <dimension ref="B2:N36"/>
  <sheetViews>
    <sheetView showGridLines="0" zoomScaleNormal="100" workbookViewId="0">
      <selection activeCell="M12" sqref="M12"/>
    </sheetView>
  </sheetViews>
  <sheetFormatPr baseColWidth="10" defaultColWidth="8.83203125" defaultRowHeight="15" x14ac:dyDescent="0.2"/>
  <cols>
    <col min="2" max="2" width="8.83203125" style="16"/>
    <col min="3" max="3" width="3.83203125" style="54" customWidth="1"/>
    <col min="4" max="7" width="8.83203125" style="16"/>
    <col min="8" max="8" width="10.6640625" style="16" customWidth="1"/>
    <col min="9" max="9" width="11.5" style="16" customWidth="1"/>
    <col min="10" max="10" width="8.83203125" style="16"/>
    <col min="13" max="13" width="14.33203125" customWidth="1"/>
    <col min="14" max="14" width="14.5" customWidth="1"/>
  </cols>
  <sheetData>
    <row r="2" spans="2:14" ht="16" thickBot="1" x14ac:dyDescent="0.25"/>
    <row r="3" spans="2:14" ht="16" thickBot="1" x14ac:dyDescent="0.25">
      <c r="B3" s="2" t="s">
        <v>263</v>
      </c>
      <c r="D3" s="207" t="s">
        <v>49</v>
      </c>
      <c r="E3" s="208"/>
      <c r="F3" s="209"/>
      <c r="H3" s="51"/>
      <c r="I3" s="52" t="s">
        <v>237</v>
      </c>
      <c r="J3" s="53"/>
      <c r="K3" s="58"/>
      <c r="L3" s="58"/>
      <c r="M3" s="58"/>
      <c r="N3" s="58"/>
    </row>
    <row r="4" spans="2:14" ht="16" thickBot="1" x14ac:dyDescent="0.25">
      <c r="D4" s="44" t="s">
        <v>4</v>
      </c>
      <c r="E4" s="123" t="s">
        <v>20</v>
      </c>
      <c r="F4" s="124" t="s">
        <v>21</v>
      </c>
      <c r="H4" s="125" t="s">
        <v>74</v>
      </c>
      <c r="I4" s="126" t="s">
        <v>268</v>
      </c>
      <c r="J4" s="127" t="s">
        <v>269</v>
      </c>
      <c r="K4" s="103"/>
    </row>
    <row r="5" spans="2:14" x14ac:dyDescent="0.2">
      <c r="D5" s="121" t="s">
        <v>22</v>
      </c>
      <c r="E5" s="15">
        <v>1.2</v>
      </c>
      <c r="F5" s="31">
        <v>1.1000000000000001</v>
      </c>
      <c r="H5" s="121" t="s">
        <v>50</v>
      </c>
      <c r="I5" s="15">
        <v>12.5</v>
      </c>
      <c r="J5" s="31">
        <v>13.18</v>
      </c>
    </row>
    <row r="6" spans="2:14" x14ac:dyDescent="0.2">
      <c r="D6" s="121" t="s">
        <v>23</v>
      </c>
      <c r="E6" s="15">
        <v>0.21</v>
      </c>
      <c r="F6" s="31">
        <v>0.12</v>
      </c>
      <c r="H6" s="121" t="s">
        <v>51</v>
      </c>
      <c r="I6" s="15">
        <v>0.4</v>
      </c>
      <c r="J6" s="31">
        <v>0.43</v>
      </c>
    </row>
    <row r="7" spans="2:14" x14ac:dyDescent="0.2">
      <c r="D7" s="121" t="s">
        <v>24</v>
      </c>
      <c r="E7" s="15">
        <v>0.1</v>
      </c>
      <c r="F7" s="31">
        <v>0.4</v>
      </c>
      <c r="H7" s="121" t="s">
        <v>52</v>
      </c>
      <c r="I7" s="15">
        <v>0.52</v>
      </c>
      <c r="J7" s="31">
        <v>0.44</v>
      </c>
    </row>
    <row r="8" spans="2:14" x14ac:dyDescent="0.2">
      <c r="D8" s="121" t="s">
        <v>25</v>
      </c>
      <c r="E8" s="15">
        <v>9</v>
      </c>
      <c r="F8" s="31">
        <v>8.6</v>
      </c>
      <c r="H8" s="121" t="s">
        <v>53</v>
      </c>
      <c r="I8" s="15">
        <v>5.5</v>
      </c>
      <c r="J8" s="31">
        <v>5.51</v>
      </c>
    </row>
    <row r="9" spans="2:14" x14ac:dyDescent="0.2">
      <c r="D9" s="121" t="s">
        <v>26</v>
      </c>
      <c r="E9" s="15">
        <v>3.2</v>
      </c>
      <c r="F9" s="31">
        <v>3.9</v>
      </c>
      <c r="H9" s="121" t="s">
        <v>54</v>
      </c>
      <c r="I9" s="15">
        <v>8.1</v>
      </c>
      <c r="J9" s="31">
        <v>7.79</v>
      </c>
    </row>
    <row r="10" spans="2:14" x14ac:dyDescent="0.2">
      <c r="D10" s="121" t="s">
        <v>27</v>
      </c>
      <c r="E10" s="15">
        <v>2.1</v>
      </c>
      <c r="F10" s="31">
        <v>0.97</v>
      </c>
      <c r="H10" s="121" t="s">
        <v>55</v>
      </c>
      <c r="I10" s="15">
        <v>6.9</v>
      </c>
      <c r="J10" s="31">
        <v>7.58</v>
      </c>
    </row>
    <row r="11" spans="2:14" x14ac:dyDescent="0.2">
      <c r="D11" s="121" t="s">
        <v>28</v>
      </c>
      <c r="E11" s="15">
        <v>17.7</v>
      </c>
      <c r="F11" s="31">
        <v>20.3</v>
      </c>
      <c r="H11" s="121" t="s">
        <v>56</v>
      </c>
      <c r="I11" s="15">
        <v>2.8</v>
      </c>
      <c r="J11" s="31">
        <v>2.83</v>
      </c>
    </row>
    <row r="12" spans="2:14" x14ac:dyDescent="0.2">
      <c r="D12" s="121" t="s">
        <v>29</v>
      </c>
      <c r="E12" s="15">
        <v>0.3</v>
      </c>
      <c r="F12" s="31">
        <v>0.22</v>
      </c>
      <c r="H12" s="121" t="s">
        <v>57</v>
      </c>
      <c r="I12" s="15">
        <v>3.3</v>
      </c>
      <c r="J12" s="31">
        <v>3.3</v>
      </c>
    </row>
    <row r="13" spans="2:14" x14ac:dyDescent="0.2">
      <c r="D13" s="121" t="s">
        <v>30</v>
      </c>
      <c r="E13" s="15">
        <v>0.1</v>
      </c>
      <c r="F13" s="31">
        <v>0.1</v>
      </c>
      <c r="H13" s="121" t="s">
        <v>58</v>
      </c>
      <c r="I13" s="15">
        <v>5</v>
      </c>
      <c r="J13" s="31">
        <v>5.22</v>
      </c>
    </row>
    <row r="14" spans="2:14" x14ac:dyDescent="0.2">
      <c r="D14" s="121" t="s">
        <v>30</v>
      </c>
      <c r="E14" s="15">
        <v>3.7</v>
      </c>
      <c r="F14" s="31">
        <v>3.47</v>
      </c>
      <c r="H14" s="121" t="s">
        <v>59</v>
      </c>
      <c r="I14" s="15">
        <v>7.7</v>
      </c>
      <c r="J14" s="31">
        <v>8.31</v>
      </c>
    </row>
    <row r="15" spans="2:14" x14ac:dyDescent="0.2">
      <c r="D15" s="121" t="s">
        <v>31</v>
      </c>
      <c r="E15" s="15">
        <v>34.9</v>
      </c>
      <c r="F15" s="31">
        <v>35.799999999999997</v>
      </c>
      <c r="H15" s="121" t="s">
        <v>60</v>
      </c>
      <c r="I15" s="15">
        <v>9</v>
      </c>
      <c r="J15" s="31">
        <v>9.6999999999999993</v>
      </c>
    </row>
    <row r="16" spans="2:14" x14ac:dyDescent="0.2">
      <c r="D16" s="121" t="s">
        <v>32</v>
      </c>
      <c r="E16" s="15">
        <v>0.2</v>
      </c>
      <c r="F16" s="31">
        <v>0</v>
      </c>
      <c r="H16" s="121" t="s">
        <v>61</v>
      </c>
      <c r="I16" s="15">
        <v>5.3</v>
      </c>
      <c r="J16" s="31">
        <v>5.6</v>
      </c>
    </row>
    <row r="17" spans="4:10" x14ac:dyDescent="0.2">
      <c r="D17" s="121" t="s">
        <v>33</v>
      </c>
      <c r="E17" s="15">
        <v>0.19</v>
      </c>
      <c r="F17" s="31">
        <v>0.6</v>
      </c>
      <c r="H17" s="121" t="s">
        <v>62</v>
      </c>
      <c r="I17" s="15">
        <v>16.100000000000001</v>
      </c>
      <c r="J17" s="31">
        <v>15.9</v>
      </c>
    </row>
    <row r="18" spans="4:10" x14ac:dyDescent="0.2">
      <c r="D18" s="121" t="s">
        <v>34</v>
      </c>
      <c r="E18" s="15">
        <v>0.17</v>
      </c>
      <c r="F18" s="31">
        <v>0.52</v>
      </c>
      <c r="H18" s="121" t="s">
        <v>63</v>
      </c>
      <c r="I18" s="15">
        <v>10.3</v>
      </c>
      <c r="J18" s="31">
        <v>11.49</v>
      </c>
    </row>
    <row r="19" spans="4:10" x14ac:dyDescent="0.2">
      <c r="D19" s="121" t="s">
        <v>35</v>
      </c>
      <c r="E19" s="15">
        <v>0</v>
      </c>
      <c r="F19" s="31">
        <v>4.4000000000000004</v>
      </c>
      <c r="H19" s="121" t="s">
        <v>64</v>
      </c>
      <c r="I19" s="15">
        <v>10.199999999999999</v>
      </c>
      <c r="J19" s="31">
        <v>10.5</v>
      </c>
    </row>
    <row r="20" spans="4:10" ht="15.75" customHeight="1" x14ac:dyDescent="0.2">
      <c r="D20" s="121" t="s">
        <v>36</v>
      </c>
      <c r="E20" s="15">
        <v>1.1000000000000001</v>
      </c>
      <c r="F20" s="31">
        <v>0</v>
      </c>
      <c r="H20" s="121" t="s">
        <v>65</v>
      </c>
      <c r="I20" s="15">
        <v>10.9</v>
      </c>
      <c r="J20" s="31">
        <v>11.1</v>
      </c>
    </row>
    <row r="21" spans="4:10" x14ac:dyDescent="0.2">
      <c r="D21" s="121" t="s">
        <v>37</v>
      </c>
      <c r="E21" s="15">
        <v>11.1</v>
      </c>
      <c r="F21" s="31">
        <v>12.5</v>
      </c>
      <c r="H21" s="121" t="s">
        <v>66</v>
      </c>
      <c r="I21" s="15">
        <v>11.4</v>
      </c>
      <c r="J21" s="31">
        <v>12.95</v>
      </c>
    </row>
    <row r="22" spans="4:10" x14ac:dyDescent="0.2">
      <c r="D22" s="121" t="s">
        <v>37</v>
      </c>
      <c r="E22" s="15">
        <v>5.8</v>
      </c>
      <c r="F22" s="31">
        <v>5.9</v>
      </c>
      <c r="H22" s="121" t="s">
        <v>67</v>
      </c>
      <c r="I22" s="15">
        <v>10.9</v>
      </c>
      <c r="J22" s="31">
        <v>12.27</v>
      </c>
    </row>
    <row r="23" spans="4:10" x14ac:dyDescent="0.2">
      <c r="D23" s="121" t="s">
        <v>38</v>
      </c>
      <c r="E23" s="15">
        <v>0.28000000000000003</v>
      </c>
      <c r="F23" s="31">
        <v>0.06</v>
      </c>
      <c r="H23" s="121" t="s">
        <v>68</v>
      </c>
      <c r="I23" s="15">
        <v>12.6</v>
      </c>
      <c r="J23" s="31">
        <v>14.4</v>
      </c>
    </row>
    <row r="24" spans="4:10" x14ac:dyDescent="0.2">
      <c r="D24" s="121" t="s">
        <v>39</v>
      </c>
      <c r="E24" s="15">
        <v>4</v>
      </c>
      <c r="F24" s="31">
        <v>3.9</v>
      </c>
      <c r="H24" s="121" t="s">
        <v>69</v>
      </c>
      <c r="I24" s="15">
        <v>11.9</v>
      </c>
      <c r="J24" s="31">
        <v>13.59</v>
      </c>
    </row>
    <row r="25" spans="4:10" x14ac:dyDescent="0.2">
      <c r="D25" s="121" t="s">
        <v>40</v>
      </c>
      <c r="E25" s="15">
        <v>2</v>
      </c>
      <c r="F25" s="31">
        <v>0</v>
      </c>
      <c r="H25" s="121" t="s">
        <v>70</v>
      </c>
      <c r="I25" s="15">
        <v>8.8000000000000007</v>
      </c>
      <c r="J25" s="31">
        <v>9.3699999999999992</v>
      </c>
    </row>
    <row r="26" spans="4:10" x14ac:dyDescent="0.2">
      <c r="D26" s="121" t="s">
        <v>41</v>
      </c>
      <c r="E26" s="15">
        <v>6.1</v>
      </c>
      <c r="F26" s="31">
        <v>7.3</v>
      </c>
      <c r="H26" s="121" t="s">
        <v>71</v>
      </c>
      <c r="I26" s="15">
        <v>9</v>
      </c>
      <c r="J26" s="31">
        <v>9.56</v>
      </c>
    </row>
    <row r="27" spans="4:10" x14ac:dyDescent="0.2">
      <c r="D27" s="121" t="s">
        <v>42</v>
      </c>
      <c r="E27" s="15">
        <v>0.3</v>
      </c>
      <c r="F27" s="31">
        <v>0.64</v>
      </c>
      <c r="H27" s="121" t="s">
        <v>72</v>
      </c>
      <c r="I27" s="15">
        <v>21.6</v>
      </c>
      <c r="J27" s="31">
        <v>22.1</v>
      </c>
    </row>
    <row r="28" spans="4:10" ht="16" thickBot="1" x14ac:dyDescent="0.25">
      <c r="D28" s="121" t="s">
        <v>43</v>
      </c>
      <c r="E28" s="15">
        <v>8.8000000000000007</v>
      </c>
      <c r="F28" s="31">
        <v>11</v>
      </c>
      <c r="H28" s="122" t="s">
        <v>73</v>
      </c>
      <c r="I28" s="33">
        <v>29.3</v>
      </c>
      <c r="J28" s="34">
        <v>28.1</v>
      </c>
    </row>
    <row r="29" spans="4:10" x14ac:dyDescent="0.2">
      <c r="D29" s="121" t="s">
        <v>44</v>
      </c>
      <c r="E29" s="15">
        <v>0.4</v>
      </c>
      <c r="F29" s="31">
        <v>0.5</v>
      </c>
      <c r="H29" s="15"/>
    </row>
    <row r="30" spans="4:10" x14ac:dyDescent="0.2">
      <c r="D30" s="121" t="s">
        <v>45</v>
      </c>
      <c r="E30" s="15">
        <v>0.12</v>
      </c>
      <c r="F30" s="31">
        <v>0.11</v>
      </c>
      <c r="H30" s="15"/>
    </row>
    <row r="31" spans="4:10" x14ac:dyDescent="0.2">
      <c r="D31" s="121" t="s">
        <v>46</v>
      </c>
      <c r="E31" s="15">
        <v>0.99</v>
      </c>
      <c r="F31" s="31">
        <v>0.9</v>
      </c>
      <c r="H31" s="15"/>
    </row>
    <row r="32" spans="4:10" x14ac:dyDescent="0.2">
      <c r="D32" s="121" t="s">
        <v>46</v>
      </c>
      <c r="E32" s="15">
        <v>30.8</v>
      </c>
      <c r="F32" s="31">
        <v>28.7</v>
      </c>
      <c r="H32" s="15"/>
    </row>
    <row r="33" spans="4:8" x14ac:dyDescent="0.2">
      <c r="D33" s="121" t="s">
        <v>46</v>
      </c>
      <c r="E33" s="15">
        <v>1</v>
      </c>
      <c r="F33" s="31">
        <v>0.8</v>
      </c>
      <c r="H33" s="15"/>
    </row>
    <row r="34" spans="4:8" x14ac:dyDescent="0.2">
      <c r="D34" s="121" t="s">
        <v>47</v>
      </c>
      <c r="E34" s="15">
        <v>3</v>
      </c>
      <c r="F34" s="31">
        <v>2.1</v>
      </c>
      <c r="H34" s="15"/>
    </row>
    <row r="35" spans="4:8" x14ac:dyDescent="0.2">
      <c r="D35" s="121" t="s">
        <v>48</v>
      </c>
      <c r="E35" s="15">
        <v>1.8</v>
      </c>
      <c r="F35" s="31">
        <v>1.4</v>
      </c>
      <c r="H35" s="15"/>
    </row>
    <row r="36" spans="4:8" ht="16" thickBot="1" x14ac:dyDescent="0.25">
      <c r="D36" s="122" t="s">
        <v>48</v>
      </c>
      <c r="E36" s="33">
        <v>0.71</v>
      </c>
      <c r="F36" s="34">
        <v>0.95</v>
      </c>
      <c r="H36" s="15"/>
    </row>
  </sheetData>
  <mergeCells count="1">
    <mergeCell ref="D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Fig.2_V32</vt:lpstr>
      <vt:lpstr>Fig.3_V32</vt:lpstr>
      <vt:lpstr>Fig.4_V32</vt:lpstr>
      <vt:lpstr>Fig.4b_V32</vt:lpstr>
      <vt:lpstr>Fig.5_V32</vt:lpstr>
      <vt:lpstr>Fig.S1a_V32</vt:lpstr>
      <vt:lpstr>Fig.S1b_V32</vt:lpstr>
      <vt:lpstr>Fig.S2b_V32</vt:lpstr>
      <vt:lpstr>Fig.S3_V32</vt:lpstr>
      <vt:lpstr>Fig.S5_V32</vt:lpstr>
      <vt:lpstr>Fig.S6_V32</vt:lpstr>
      <vt:lpstr>Fig.S7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GIORDANI</dc:creator>
  <cp:lastModifiedBy>Elena Ricciardi</cp:lastModifiedBy>
  <cp:lastPrinted>2024-11-15T13:44:52Z</cp:lastPrinted>
  <dcterms:created xsi:type="dcterms:W3CDTF">2024-07-02T15:01:54Z</dcterms:created>
  <dcterms:modified xsi:type="dcterms:W3CDTF">2025-06-19T13:09:10Z</dcterms:modified>
</cp:coreProperties>
</file>