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honor\Desktop\SR\Research data\"/>
    </mc:Choice>
  </mc:AlternateContent>
  <xr:revisionPtr revIDLastSave="0" documentId="13_ncr:1_{6EE2E9FD-16CA-4D20-8D78-9ED791ACA05D}" xr6:coauthVersionLast="47" xr6:coauthVersionMax="47" xr10:uidLastSave="{00000000-0000-0000-0000-000000000000}"/>
  <bookViews>
    <workbookView xWindow="-103" yWindow="-103" windowWidth="21806" windowHeight="13886" firstSheet="1" activeTab="2" xr2:uid="{00000000-000D-0000-FFFF-FFFF00000000}"/>
  </bookViews>
  <sheets>
    <sheet name="Summary of indicators" sheetId="2" r:id="rId1"/>
    <sheet name="2013" sheetId="1" r:id="rId2"/>
    <sheet name="Sheet1" sheetId="3" r:id="rId3"/>
    <sheet name="Sheet2" sheetId="4" r:id="rId4"/>
    <sheet name="Sheet4" sheetId="6" r:id="rId5"/>
    <sheet name="14" sheetId="5" r:id="rId6"/>
    <sheet name="2018" sheetId="9" r:id="rId7"/>
    <sheet name="Sheet5" sheetId="7" r:id="rId8"/>
    <sheet name="Sheet6" sheetId="8" r:id="rId9"/>
    <sheet name="2022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3" i="1"/>
  <c r="B14" i="1" s="1"/>
  <c r="I13" i="7"/>
  <c r="H13" i="7"/>
  <c r="G13" i="7"/>
  <c r="F13" i="7"/>
  <c r="E13" i="7"/>
  <c r="D13" i="7"/>
  <c r="C13" i="7"/>
  <c r="B13" i="7"/>
  <c r="I12" i="7"/>
  <c r="I14" i="7" s="1"/>
  <c r="H12" i="7"/>
  <c r="G12" i="7"/>
  <c r="F12" i="7"/>
  <c r="E12" i="7"/>
  <c r="D12" i="7"/>
  <c r="D14" i="7" s="1"/>
  <c r="C12" i="7"/>
  <c r="C14" i="7" s="1"/>
  <c r="B12" i="7"/>
  <c r="B14" i="7" s="1"/>
  <c r="H14" i="7" l="1"/>
  <c r="G14" i="7"/>
  <c r="C24" i="7"/>
  <c r="C34" i="7" s="1"/>
  <c r="D24" i="7"/>
  <c r="D34" i="7" s="1"/>
  <c r="B17" i="7"/>
  <c r="B27" i="7" s="1"/>
  <c r="B21" i="7"/>
  <c r="B31" i="7" s="1"/>
  <c r="B19" i="7"/>
  <c r="B29" i="7" s="1"/>
  <c r="H24" i="7"/>
  <c r="H34" i="7" s="1"/>
  <c r="I24" i="7"/>
  <c r="I34" i="7" s="1"/>
  <c r="B23" i="7"/>
  <c r="B33" i="7" s="1"/>
  <c r="F21" i="7"/>
  <c r="F31" i="7" s="1"/>
  <c r="F17" i="7"/>
  <c r="F27" i="7" s="1"/>
  <c r="G24" i="7"/>
  <c r="G34" i="7" s="1"/>
  <c r="G22" i="7"/>
  <c r="G32" i="7" s="1"/>
  <c r="G20" i="7"/>
  <c r="G30" i="7" s="1"/>
  <c r="G23" i="7"/>
  <c r="G33" i="7" s="1"/>
  <c r="G21" i="7"/>
  <c r="G31" i="7" s="1"/>
  <c r="G19" i="7"/>
  <c r="G29" i="7" s="1"/>
  <c r="G17" i="7"/>
  <c r="G27" i="7" s="1"/>
  <c r="C23" i="7"/>
  <c r="C33" i="7" s="1"/>
  <c r="C21" i="7"/>
  <c r="C31" i="7" s="1"/>
  <c r="C19" i="7"/>
  <c r="C29" i="7" s="1"/>
  <c r="C17" i="7"/>
  <c r="C27" i="7" s="1"/>
  <c r="E14" i="7"/>
  <c r="G16" i="7"/>
  <c r="G26" i="7" s="1"/>
  <c r="F14" i="7"/>
  <c r="F16" i="7" s="1"/>
  <c r="F26" i="7" s="1"/>
  <c r="G18" i="7"/>
  <c r="G28" i="7" s="1"/>
  <c r="B16" i="7"/>
  <c r="B26" i="7" s="1"/>
  <c r="B18" i="7"/>
  <c r="B28" i="7" s="1"/>
  <c r="B20" i="7"/>
  <c r="B30" i="7" s="1"/>
  <c r="B22" i="7"/>
  <c r="B32" i="7" s="1"/>
  <c r="B24" i="7"/>
  <c r="B34" i="7" s="1"/>
  <c r="D17" i="7"/>
  <c r="D27" i="7" s="1"/>
  <c r="D19" i="7"/>
  <c r="D29" i="7" s="1"/>
  <c r="D21" i="7"/>
  <c r="D31" i="7" s="1"/>
  <c r="D23" i="7"/>
  <c r="D33" i="7" s="1"/>
  <c r="H17" i="7"/>
  <c r="H27" i="7" s="1"/>
  <c r="H19" i="7"/>
  <c r="H29" i="7" s="1"/>
  <c r="H21" i="7"/>
  <c r="H31" i="7" s="1"/>
  <c r="H23" i="7"/>
  <c r="H33" i="7" s="1"/>
  <c r="I17" i="7"/>
  <c r="I27" i="7" s="1"/>
  <c r="I19" i="7"/>
  <c r="I29" i="7" s="1"/>
  <c r="I21" i="7"/>
  <c r="I31" i="7" s="1"/>
  <c r="I23" i="7"/>
  <c r="I33" i="7" s="1"/>
  <c r="C16" i="7"/>
  <c r="C26" i="7" s="1"/>
  <c r="C18" i="7"/>
  <c r="C28" i="7" s="1"/>
  <c r="C20" i="7"/>
  <c r="C30" i="7" s="1"/>
  <c r="C22" i="7"/>
  <c r="C32" i="7" s="1"/>
  <c r="D16" i="7"/>
  <c r="D26" i="7" s="1"/>
  <c r="D18" i="7"/>
  <c r="D28" i="7" s="1"/>
  <c r="D20" i="7"/>
  <c r="D30" i="7" s="1"/>
  <c r="D22" i="7"/>
  <c r="D32" i="7" s="1"/>
  <c r="H16" i="7"/>
  <c r="H26" i="7" s="1"/>
  <c r="H18" i="7"/>
  <c r="H28" i="7" s="1"/>
  <c r="H20" i="7"/>
  <c r="H30" i="7" s="1"/>
  <c r="H22" i="7"/>
  <c r="H32" i="7" s="1"/>
  <c r="I16" i="7"/>
  <c r="I26" i="7" s="1"/>
  <c r="I18" i="7"/>
  <c r="I28" i="7" s="1"/>
  <c r="I20" i="7"/>
  <c r="I30" i="7" s="1"/>
  <c r="I22" i="7"/>
  <c r="I32" i="7" s="1"/>
  <c r="F23" i="7" l="1"/>
  <c r="F33" i="7" s="1"/>
  <c r="F24" i="7"/>
  <c r="F34" i="7" s="1"/>
  <c r="E20" i="7"/>
  <c r="E30" i="7" s="1"/>
  <c r="E18" i="7"/>
  <c r="E28" i="7" s="1"/>
  <c r="E24" i="7"/>
  <c r="E34" i="7" s="1"/>
  <c r="E17" i="7"/>
  <c r="E27" i="7" s="1"/>
  <c r="E19" i="7"/>
  <c r="E29" i="7" s="1"/>
  <c r="F22" i="7"/>
  <c r="F32" i="7" s="1"/>
  <c r="E22" i="7"/>
  <c r="E32" i="7" s="1"/>
  <c r="E16" i="7"/>
  <c r="E26" i="7" s="1"/>
  <c r="E21" i="7"/>
  <c r="E31" i="7" s="1"/>
  <c r="E23" i="7"/>
  <c r="E33" i="7" s="1"/>
  <c r="F18" i="7"/>
  <c r="F28" i="7" s="1"/>
  <c r="F20" i="7"/>
  <c r="F30" i="7" s="1"/>
  <c r="F19" i="7"/>
  <c r="F29" i="7" s="1"/>
  <c r="H22" i="1" l="1"/>
  <c r="H32" i="1" s="1"/>
  <c r="H23" i="1"/>
  <c r="H33" i="1" s="1"/>
  <c r="F18" i="1"/>
  <c r="F28" i="1" s="1"/>
  <c r="F19" i="1"/>
  <c r="F29" i="1" s="1"/>
  <c r="F20" i="1"/>
  <c r="F30" i="1" s="1"/>
  <c r="F21" i="1"/>
  <c r="F31" i="1" s="1"/>
  <c r="E24" i="1"/>
  <c r="E34" i="1" s="1"/>
  <c r="E16" i="1"/>
  <c r="E26" i="1" s="1"/>
  <c r="D17" i="1"/>
  <c r="D27" i="1" s="1"/>
  <c r="D18" i="1"/>
  <c r="D28" i="1" s="1"/>
  <c r="D19" i="1"/>
  <c r="D29" i="1" s="1"/>
  <c r="B17" i="1"/>
  <c r="B27" i="1" s="1"/>
  <c r="B18" i="1"/>
  <c r="B28" i="1" s="1"/>
  <c r="B19" i="1"/>
  <c r="B29" i="1" s="1"/>
  <c r="B20" i="1"/>
  <c r="B30" i="1" s="1"/>
  <c r="B21" i="1"/>
  <c r="B31" i="1" s="1"/>
  <c r="B22" i="1"/>
  <c r="B32" i="1" s="1"/>
  <c r="B23" i="1"/>
  <c r="B33" i="1" s="1"/>
  <c r="B24" i="1"/>
  <c r="B34" i="1" s="1"/>
  <c r="B16" i="1"/>
  <c r="B26" i="1" s="1"/>
  <c r="D14" i="1"/>
  <c r="D21" i="1" s="1"/>
  <c r="D31" i="1" s="1"/>
  <c r="E14" i="1"/>
  <c r="E17" i="1" s="1"/>
  <c r="E27" i="1" s="1"/>
  <c r="F14" i="1"/>
  <c r="F16" i="1" s="1"/>
  <c r="F26" i="1" s="1"/>
  <c r="G14" i="1"/>
  <c r="G19" i="1" s="1"/>
  <c r="G29" i="1" s="1"/>
  <c r="H14" i="1"/>
  <c r="H17" i="1" s="1"/>
  <c r="H27" i="1" s="1"/>
  <c r="I14" i="1"/>
  <c r="I23" i="1" s="1"/>
  <c r="I33" i="1" s="1"/>
  <c r="C13" i="1"/>
  <c r="D13" i="1"/>
  <c r="D20" i="1" s="1"/>
  <c r="D30" i="1" s="1"/>
  <c r="E13" i="1"/>
  <c r="F13" i="1"/>
  <c r="F22" i="1" s="1"/>
  <c r="F32" i="1" s="1"/>
  <c r="G13" i="1"/>
  <c r="G17" i="1" s="1"/>
  <c r="G27" i="1" s="1"/>
  <c r="H13" i="1"/>
  <c r="H24" i="1" s="1"/>
  <c r="H34" i="1" s="1"/>
  <c r="I13" i="1"/>
  <c r="I17" i="1" s="1"/>
  <c r="I27" i="1" s="1"/>
  <c r="C12" i="1"/>
  <c r="D12" i="1"/>
  <c r="E12" i="1"/>
  <c r="F12" i="1"/>
  <c r="G12" i="1"/>
  <c r="H12" i="1"/>
  <c r="I12" i="1"/>
  <c r="C16" i="1" l="1"/>
  <c r="C26" i="1" s="1"/>
  <c r="C24" i="1"/>
  <c r="C34" i="1" s="1"/>
  <c r="H21" i="1"/>
  <c r="H31" i="1" s="1"/>
  <c r="C23" i="1"/>
  <c r="C33" i="1" s="1"/>
  <c r="H20" i="1"/>
  <c r="H30" i="1" s="1"/>
  <c r="C22" i="1"/>
  <c r="C32" i="1" s="1"/>
  <c r="F17" i="1"/>
  <c r="F27" i="1" s="1"/>
  <c r="H19" i="1"/>
  <c r="H29" i="1" s="1"/>
  <c r="C21" i="1"/>
  <c r="C31" i="1" s="1"/>
  <c r="E23" i="1"/>
  <c r="E33" i="1" s="1"/>
  <c r="G16" i="1"/>
  <c r="G26" i="1" s="1"/>
  <c r="H18" i="1"/>
  <c r="H28" i="1" s="1"/>
  <c r="C20" i="1"/>
  <c r="C30" i="1" s="1"/>
  <c r="E22" i="1"/>
  <c r="E32" i="1" s="1"/>
  <c r="G24" i="1"/>
  <c r="G34" i="1" s="1"/>
  <c r="C14" i="1"/>
  <c r="C17" i="1" s="1"/>
  <c r="C27" i="1" s="1"/>
  <c r="C19" i="1"/>
  <c r="C29" i="1" s="1"/>
  <c r="E21" i="1"/>
  <c r="E31" i="1" s="1"/>
  <c r="G23" i="1"/>
  <c r="G33" i="1" s="1"/>
  <c r="I16" i="1"/>
  <c r="I26" i="1" s="1"/>
  <c r="C18" i="1"/>
  <c r="C28" i="1" s="1"/>
  <c r="E20" i="1"/>
  <c r="E30" i="1" s="1"/>
  <c r="G22" i="1"/>
  <c r="G32" i="1" s="1"/>
  <c r="I24" i="1"/>
  <c r="I34" i="1" s="1"/>
  <c r="E19" i="1"/>
  <c r="E29" i="1" s="1"/>
  <c r="G21" i="1"/>
  <c r="G31" i="1" s="1"/>
  <c r="D16" i="1"/>
  <c r="D26" i="1" s="1"/>
  <c r="E18" i="1"/>
  <c r="E28" i="1" s="1"/>
  <c r="G20" i="1"/>
  <c r="G30" i="1" s="1"/>
  <c r="I22" i="1"/>
  <c r="I32" i="1" s="1"/>
  <c r="D24" i="1"/>
  <c r="D34" i="1" s="1"/>
  <c r="I21" i="1"/>
  <c r="I31" i="1" s="1"/>
  <c r="D23" i="1"/>
  <c r="D33" i="1" s="1"/>
  <c r="G18" i="1"/>
  <c r="G28" i="1" s="1"/>
  <c r="I20" i="1"/>
  <c r="I30" i="1" s="1"/>
  <c r="D22" i="1"/>
  <c r="D32" i="1" s="1"/>
  <c r="F24" i="1"/>
  <c r="F34" i="1" s="1"/>
  <c r="I19" i="1"/>
  <c r="I29" i="1" s="1"/>
  <c r="F23" i="1"/>
  <c r="F33" i="1" s="1"/>
  <c r="H16" i="1"/>
  <c r="H26" i="1" s="1"/>
  <c r="I18" i="1"/>
  <c r="I28" i="1" s="1"/>
</calcChain>
</file>

<file path=xl/sharedStrings.xml><?xml version="1.0" encoding="utf-8"?>
<sst xmlns="http://schemas.openxmlformats.org/spreadsheetml/2006/main" count="423" uniqueCount="84">
  <si>
    <t>Max</t>
    <phoneticPr fontId="1" type="noConversion"/>
  </si>
  <si>
    <t>Min</t>
    <phoneticPr fontId="1" type="noConversion"/>
  </si>
  <si>
    <t>D</t>
    <phoneticPr fontId="1" type="noConversion"/>
  </si>
  <si>
    <t>YD</t>
    <phoneticPr fontId="1" type="noConversion"/>
  </si>
  <si>
    <t>JS</t>
    <phoneticPr fontId="1" type="noConversion"/>
  </si>
  <si>
    <t>GDP</t>
    <phoneticPr fontId="1" type="noConversion"/>
  </si>
  <si>
    <t>PEOP</t>
    <phoneticPr fontId="1" type="noConversion"/>
  </si>
  <si>
    <t>CITY</t>
    <phoneticPr fontId="1" type="noConversion"/>
  </si>
  <si>
    <t>SCY</t>
    <phoneticPr fontId="1" type="noConversion"/>
  </si>
  <si>
    <t>CZ</t>
    <phoneticPr fontId="1" type="noConversion"/>
  </si>
  <si>
    <t>SOCIETY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</si>
  <si>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</si>
  <si>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</si>
  <si>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</si>
  <si>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</si>
  <si>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</si>
  <si>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</si>
  <si>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</si>
  <si>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</si>
  <si>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</si>
  <si>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YD_class</t>
  </si>
  <si>
    <t>GJ_class</t>
  </si>
  <si>
    <t>GDP_class</t>
  </si>
  <si>
    <t>PEO_class</t>
  </si>
  <si>
    <t>CZ_class</t>
  </si>
  <si>
    <t>DS_class</t>
  </si>
  <si>
    <t>CZZC_class</t>
  </si>
  <si>
    <t>SH_class</t>
  </si>
  <si>
    <t>CZH_class</t>
  </si>
  <si>
    <t>CZSR_class</t>
  </si>
  <si>
    <t>RJUN_class</t>
  </si>
  <si>
    <t>Showing 1 to 9 of 9 entries, 23 total columns</t>
  </si>
  <si>
    <t>Fuzhou</t>
  </si>
  <si>
    <t>Fuzhou</t>
    <phoneticPr fontId="1" type="noConversion"/>
  </si>
  <si>
    <t>Quanzhou</t>
  </si>
  <si>
    <t>Quanzhou</t>
    <phoneticPr fontId="1" type="noConversion"/>
  </si>
  <si>
    <t>Xiamen</t>
  </si>
  <si>
    <t>Xiamen</t>
    <phoneticPr fontId="1" type="noConversion"/>
  </si>
  <si>
    <t>Sanming</t>
  </si>
  <si>
    <t>Sanming</t>
    <phoneticPr fontId="1" type="noConversion"/>
  </si>
  <si>
    <t>Longyan</t>
  </si>
  <si>
    <t>Longyan</t>
    <phoneticPr fontId="1" type="noConversion"/>
  </si>
  <si>
    <t>Putian</t>
  </si>
  <si>
    <t>Putian</t>
    <phoneticPr fontId="1" type="noConversion"/>
  </si>
  <si>
    <t>Zhangzhou</t>
  </si>
  <si>
    <t>Zhangzhou</t>
    <phoneticPr fontId="1" type="noConversion"/>
  </si>
  <si>
    <t>Nanping</t>
  </si>
  <si>
    <t>Nanping</t>
    <phoneticPr fontId="1" type="noConversion"/>
  </si>
  <si>
    <t>Ningde</t>
  </si>
  <si>
    <t>Ningde</t>
    <phoneticPr fontId="1" type="noConversion"/>
  </si>
  <si>
    <t>norm</t>
  </si>
  <si>
    <t>mobile telephone</t>
  </si>
  <si>
    <t>Number of patents granted in high-tech industries (units)</t>
  </si>
  <si>
    <t>Gross Domestic Product GDP (billions of dollars)</t>
  </si>
  <si>
    <t>Resident population (10,000)</t>
  </si>
  <si>
    <t>Level of urbanization (%)</t>
  </si>
  <si>
    <t>Tertiary industry output (billion yuan)</t>
  </si>
  <si>
    <t>Local financial expenditures (million yuan)</t>
  </si>
  <si>
    <t>Total retail sales of consumer goods (million dollars)</t>
  </si>
  <si>
    <t>Local revenues</t>
  </si>
  <si>
    <t>Per capita gdp</t>
  </si>
  <si>
    <t>Number of general higher education institutions (number)</t>
  </si>
  <si>
    <t>Financial expenditure on science and technology</t>
  </si>
  <si>
    <t>Mobile Phone</t>
  </si>
  <si>
    <t>Number of Patents Authorized for High-Tech Industries (number)</t>
  </si>
  <si>
    <t>Gross Domestic Product GDP (billion yuan)</t>
  </si>
  <si>
    <t>Resident Population (10,000 people)</t>
  </si>
  <si>
    <t>Urbanization Level (%)</t>
  </si>
  <si>
    <t>Tertiary Industry Output (billion yuan)</t>
  </si>
  <si>
    <t>Local Financial Expenditures (million yuan)</t>
  </si>
  <si>
    <t>Total Retail Sales of Consumer Goods (million yuan)</t>
  </si>
  <si>
    <t>City</t>
  </si>
  <si>
    <t>City</t>
    <phoneticPr fontId="1" type="noConversion"/>
  </si>
  <si>
    <t>Mobile Phones</t>
  </si>
  <si>
    <t>Number of Patents Granted in High-Tech Industries</t>
  </si>
  <si>
    <t>Gross Domestic Product GDP (100 million yuan)</t>
  </si>
  <si>
    <t>Permanent Population (10,000 people)</t>
  </si>
  <si>
    <t>Tertiary Industry Output (100 million yuan)</t>
  </si>
  <si>
    <t>Local Fiscal Expenditures (10,000,000 yuan)</t>
  </si>
  <si>
    <t>Total Retail Sales of Consumer Goods (10,000,000 yuan)</t>
  </si>
  <si>
    <t>Fiscal Revenues</t>
  </si>
  <si>
    <t>GDP per capita</t>
  </si>
  <si>
    <t>Number of Higher Education Institutions</t>
  </si>
  <si>
    <t>Financial Expenditures on Science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</si>
</sst>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6">
    <xf numFmtId="0" fontId="0" fillId="0" borderId="0" xfId="0"/>
    <xf numFmtId="0" fontId="0" fillId="2" borderId="0" xfId="0" applyFill="1"/>
    <xf numFmtId="176" fontId="0" fillId="0" borderId="0" xfId="0" applyNumberFormat="1"/>
    <xf numFmtId="0" fontId="2" fillId="0" borderId="0" xfId="1" applyAlignment="1">
      <alignment horizontal="right" vertical="center" wrapText="1"/>
    </xf>
    <xf numFmtId="0" fontId="2" fillId="0" borderId="1" xfId="1" applyBorder="1" applyAlignment="1">
      <alignment horizontal="right" vertical="center" wrapText="1"/>
    </xf>
    <xf numFmtId="0" fontId="0" fillId="3" borderId="0" xfId="0" applyFill="1"/>
  </cellXfs>
  <cellStyles count="2">
    <cellStyle name="常规" xfId="0" builtinId="0"/>
    <cellStyle name="常规 2" xfId="1" xr:uid="{4DAEE56C-1C16-448E-92C1-2A5FB04A3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9CAE-D380-4E0A-947F-8A724B0C936C}">
  <dimension ref="A1:X156"/>
  <sheetViews>
    <sheetView topLeftCell="A133" zoomScale="70" zoomScaleNormal="70" workbookViewId="0">
      <selection activeCell="M29" sqref="M29:M37"/>
    </sheetView>
  </sheetViews>
  <sheetFormatPr defaultRowHeight="14.15" x14ac:dyDescent="0.35"/>
  <cols>
    <col min="1" max="1" width="9.7109375" customWidth="1"/>
    <col min="12" max="12" width="2.2109375" style="1" customWidth="1"/>
  </cols>
  <sheetData>
    <row r="1" spans="1:24" x14ac:dyDescent="0.35">
      <c r="A1" t="s">
        <v>50</v>
      </c>
    </row>
    <row r="2" spans="1:24" x14ac:dyDescent="0.35">
      <c r="A2" t="s">
        <v>51</v>
      </c>
      <c r="C2" t="s">
        <v>33</v>
      </c>
      <c r="D2" t="s">
        <v>35</v>
      </c>
      <c r="E2" t="s">
        <v>37</v>
      </c>
      <c r="F2" t="s">
        <v>39</v>
      </c>
      <c r="G2" t="s">
        <v>41</v>
      </c>
      <c r="H2" t="s">
        <v>43</v>
      </c>
      <c r="I2" t="s">
        <v>45</v>
      </c>
      <c r="J2" t="s">
        <v>47</v>
      </c>
      <c r="K2" t="s">
        <v>49</v>
      </c>
      <c r="N2">
        <v>2013</v>
      </c>
      <c r="O2">
        <v>2014</v>
      </c>
      <c r="P2">
        <v>2015</v>
      </c>
      <c r="Q2">
        <v>2016</v>
      </c>
      <c r="R2">
        <v>2017</v>
      </c>
      <c r="S2">
        <v>2018</v>
      </c>
      <c r="T2">
        <v>2019</v>
      </c>
      <c r="U2">
        <v>2020</v>
      </c>
      <c r="V2">
        <v>2021</v>
      </c>
      <c r="W2">
        <v>2022</v>
      </c>
      <c r="X2">
        <v>2023</v>
      </c>
    </row>
    <row r="3" spans="1:24" x14ac:dyDescent="0.35">
      <c r="B3">
        <v>2013</v>
      </c>
      <c r="C3">
        <v>901.5</v>
      </c>
      <c r="D3">
        <v>972.03250000000003</v>
      </c>
      <c r="E3">
        <v>627.80999999999995</v>
      </c>
      <c r="F3">
        <v>259</v>
      </c>
      <c r="G3">
        <v>288.60000000000002</v>
      </c>
      <c r="H3">
        <v>267.53440000000001</v>
      </c>
      <c r="I3">
        <v>520.82000000000005</v>
      </c>
      <c r="J3">
        <v>255.9</v>
      </c>
      <c r="K3">
        <v>306.48</v>
      </c>
      <c r="M3" t="s">
        <v>33</v>
      </c>
      <c r="N3">
        <v>901.5</v>
      </c>
      <c r="O3">
        <v>894.6</v>
      </c>
      <c r="P3">
        <v>908.33</v>
      </c>
      <c r="Q3">
        <v>868.38</v>
      </c>
      <c r="R3">
        <v>890.34</v>
      </c>
      <c r="S3">
        <v>957.15</v>
      </c>
      <c r="T3">
        <v>993.6</v>
      </c>
      <c r="U3">
        <v>981.6</v>
      </c>
      <c r="V3">
        <v>988.46</v>
      </c>
      <c r="W3">
        <v>986.12</v>
      </c>
      <c r="X3">
        <v>1038.26</v>
      </c>
    </row>
    <row r="4" spans="1:24" x14ac:dyDescent="0.35">
      <c r="B4">
        <v>2014</v>
      </c>
      <c r="C4">
        <v>894.6</v>
      </c>
      <c r="D4">
        <v>950.78</v>
      </c>
      <c r="E4">
        <v>563.77</v>
      </c>
      <c r="F4">
        <v>244.53</v>
      </c>
      <c r="G4">
        <v>298.26</v>
      </c>
      <c r="H4">
        <v>269.21210000000002</v>
      </c>
      <c r="I4">
        <v>453.7</v>
      </c>
      <c r="J4">
        <v>239.07</v>
      </c>
      <c r="K4">
        <v>238.19</v>
      </c>
      <c r="M4" t="s">
        <v>35</v>
      </c>
      <c r="N4">
        <v>972.03250000000003</v>
      </c>
      <c r="O4">
        <v>950.78</v>
      </c>
      <c r="P4">
        <v>921.27</v>
      </c>
      <c r="Q4">
        <v>913</v>
      </c>
      <c r="R4">
        <v>942.01</v>
      </c>
      <c r="S4">
        <v>1007.8</v>
      </c>
      <c r="T4">
        <v>1032.98</v>
      </c>
      <c r="U4">
        <v>1036.17</v>
      </c>
      <c r="V4">
        <v>1060.28</v>
      </c>
      <c r="W4">
        <v>1068.49</v>
      </c>
      <c r="X4">
        <v>1062.82</v>
      </c>
    </row>
    <row r="5" spans="1:24" x14ac:dyDescent="0.35">
      <c r="B5">
        <v>2015</v>
      </c>
      <c r="C5">
        <v>908.33</v>
      </c>
      <c r="D5">
        <v>921.27</v>
      </c>
      <c r="E5">
        <v>583.65</v>
      </c>
      <c r="F5">
        <v>252.48</v>
      </c>
      <c r="G5">
        <v>252.89</v>
      </c>
      <c r="H5">
        <v>258.97300000000001</v>
      </c>
      <c r="I5">
        <v>459.6</v>
      </c>
      <c r="J5">
        <v>260.10000000000002</v>
      </c>
      <c r="K5">
        <v>282.45999999999998</v>
      </c>
      <c r="M5" t="s">
        <v>37</v>
      </c>
      <c r="N5">
        <v>627.80999999999995</v>
      </c>
      <c r="O5">
        <v>563.77</v>
      </c>
      <c r="P5">
        <v>583.65</v>
      </c>
      <c r="Q5">
        <v>571.27</v>
      </c>
      <c r="R5">
        <v>596.07000000000005</v>
      </c>
      <c r="S5">
        <v>631.38</v>
      </c>
      <c r="T5">
        <v>648.77</v>
      </c>
      <c r="U5">
        <v>653.64</v>
      </c>
      <c r="V5">
        <v>666.1</v>
      </c>
      <c r="W5">
        <v>680.26</v>
      </c>
      <c r="X5">
        <v>686.42</v>
      </c>
    </row>
    <row r="6" spans="1:24" x14ac:dyDescent="0.35">
      <c r="B6">
        <v>2016</v>
      </c>
      <c r="C6">
        <v>868.38</v>
      </c>
      <c r="D6">
        <v>913</v>
      </c>
      <c r="E6">
        <v>571.27</v>
      </c>
      <c r="F6">
        <v>237.98</v>
      </c>
      <c r="G6">
        <v>260.33</v>
      </c>
      <c r="H6">
        <v>271.9015</v>
      </c>
      <c r="I6">
        <v>465.37</v>
      </c>
      <c r="J6">
        <v>249.62</v>
      </c>
      <c r="K6">
        <v>285.32</v>
      </c>
      <c r="M6" t="s">
        <v>39</v>
      </c>
      <c r="N6">
        <v>259</v>
      </c>
      <c r="O6">
        <v>244.53</v>
      </c>
      <c r="P6">
        <v>252.48</v>
      </c>
      <c r="Q6">
        <v>237.98</v>
      </c>
      <c r="R6">
        <v>244</v>
      </c>
      <c r="S6">
        <v>252.37</v>
      </c>
      <c r="T6">
        <v>263.19</v>
      </c>
      <c r="U6">
        <v>268.7</v>
      </c>
      <c r="V6">
        <v>272.2</v>
      </c>
      <c r="W6">
        <v>277.69</v>
      </c>
      <c r="X6">
        <v>278.5</v>
      </c>
    </row>
    <row r="7" spans="1:24" x14ac:dyDescent="0.35">
      <c r="B7">
        <v>2017</v>
      </c>
      <c r="C7">
        <v>890.34</v>
      </c>
      <c r="D7">
        <v>942.01</v>
      </c>
      <c r="E7">
        <v>596.07000000000005</v>
      </c>
      <c r="F7">
        <v>244</v>
      </c>
      <c r="G7">
        <v>258.56</v>
      </c>
      <c r="H7">
        <v>299.37900000000002</v>
      </c>
      <c r="I7">
        <v>477.47</v>
      </c>
      <c r="J7">
        <v>259.88</v>
      </c>
      <c r="K7">
        <v>290.05</v>
      </c>
      <c r="M7" t="s">
        <v>41</v>
      </c>
      <c r="N7">
        <v>288.60000000000002</v>
      </c>
      <c r="O7">
        <v>298.26</v>
      </c>
      <c r="P7">
        <v>252.89</v>
      </c>
      <c r="Q7">
        <v>260.33</v>
      </c>
      <c r="R7">
        <v>258.56</v>
      </c>
      <c r="S7">
        <v>282.7</v>
      </c>
      <c r="T7">
        <v>285.2</v>
      </c>
      <c r="U7">
        <v>286.39999999999998</v>
      </c>
      <c r="V7">
        <v>284.25</v>
      </c>
      <c r="W7">
        <v>325.45999999999998</v>
      </c>
      <c r="X7">
        <v>291.54000000000002</v>
      </c>
    </row>
    <row r="8" spans="1:24" x14ac:dyDescent="0.35">
      <c r="B8">
        <v>2018</v>
      </c>
      <c r="C8">
        <v>957.15</v>
      </c>
      <c r="D8">
        <v>1007.8</v>
      </c>
      <c r="E8">
        <v>631.38</v>
      </c>
      <c r="F8">
        <v>252.37</v>
      </c>
      <c r="G8">
        <v>282.7</v>
      </c>
      <c r="H8">
        <v>317.15640000000002</v>
      </c>
      <c r="I8">
        <v>499.06</v>
      </c>
      <c r="J8">
        <v>272.02999999999997</v>
      </c>
      <c r="K8">
        <v>301.7</v>
      </c>
      <c r="M8" t="s">
        <v>43</v>
      </c>
      <c r="N8">
        <v>267.53440000000001</v>
      </c>
      <c r="O8">
        <v>269.21210000000002</v>
      </c>
      <c r="P8">
        <v>258.97300000000001</v>
      </c>
      <c r="Q8">
        <v>271.9015</v>
      </c>
      <c r="R8">
        <v>299.37900000000002</v>
      </c>
      <c r="S8">
        <v>317.15640000000002</v>
      </c>
      <c r="T8">
        <v>351.79020000000003</v>
      </c>
      <c r="U8">
        <v>319.56799999999998</v>
      </c>
      <c r="V8">
        <v>325.7629</v>
      </c>
      <c r="W8">
        <v>360.06</v>
      </c>
      <c r="X8">
        <v>361.58</v>
      </c>
    </row>
    <row r="9" spans="1:24" x14ac:dyDescent="0.35">
      <c r="B9">
        <v>2019</v>
      </c>
      <c r="C9">
        <v>993.6</v>
      </c>
      <c r="D9">
        <v>1032.98</v>
      </c>
      <c r="E9">
        <v>648.77</v>
      </c>
      <c r="F9">
        <v>263.19</v>
      </c>
      <c r="G9">
        <v>285.2</v>
      </c>
      <c r="H9">
        <v>351.79020000000003</v>
      </c>
      <c r="I9">
        <v>524</v>
      </c>
      <c r="J9">
        <v>281.77</v>
      </c>
      <c r="K9">
        <v>313.89999999999998</v>
      </c>
      <c r="M9" t="s">
        <v>45</v>
      </c>
      <c r="N9">
        <v>520.82000000000005</v>
      </c>
      <c r="O9">
        <v>453.7</v>
      </c>
      <c r="P9">
        <v>459.6</v>
      </c>
      <c r="Q9">
        <v>465.37</v>
      </c>
      <c r="R9">
        <v>477.47</v>
      </c>
      <c r="S9">
        <v>499.06</v>
      </c>
      <c r="T9">
        <v>524</v>
      </c>
      <c r="U9">
        <v>528.89</v>
      </c>
      <c r="V9">
        <v>541.42999999999995</v>
      </c>
      <c r="W9">
        <v>558.38</v>
      </c>
      <c r="X9">
        <v>558.38</v>
      </c>
    </row>
    <row r="10" spans="1:24" x14ac:dyDescent="0.35">
      <c r="B10">
        <v>2020</v>
      </c>
      <c r="C10">
        <v>981.6</v>
      </c>
      <c r="D10">
        <v>1036.17</v>
      </c>
      <c r="E10">
        <v>653.64</v>
      </c>
      <c r="F10">
        <v>268.7</v>
      </c>
      <c r="G10">
        <v>286.39999999999998</v>
      </c>
      <c r="H10">
        <v>319.56799999999998</v>
      </c>
      <c r="I10">
        <v>528.89</v>
      </c>
      <c r="J10">
        <v>285.26</v>
      </c>
      <c r="K10">
        <v>318.89999999999998</v>
      </c>
      <c r="M10" t="s">
        <v>47</v>
      </c>
      <c r="N10">
        <v>255.9</v>
      </c>
      <c r="O10">
        <v>239.07</v>
      </c>
      <c r="P10">
        <v>260.10000000000002</v>
      </c>
      <c r="Q10">
        <v>249.62</v>
      </c>
      <c r="R10">
        <v>259.88</v>
      </c>
      <c r="S10">
        <v>272.02999999999997</v>
      </c>
      <c r="T10">
        <v>281.77</v>
      </c>
      <c r="U10">
        <v>285.26</v>
      </c>
      <c r="V10">
        <v>242.47</v>
      </c>
      <c r="W10">
        <v>258</v>
      </c>
      <c r="X10">
        <v>297.77999999999997</v>
      </c>
    </row>
    <row r="11" spans="1:24" x14ac:dyDescent="0.35">
      <c r="B11">
        <v>2021</v>
      </c>
      <c r="C11">
        <v>988.46</v>
      </c>
      <c r="D11">
        <v>1060.28</v>
      </c>
      <c r="E11">
        <v>666.1</v>
      </c>
      <c r="F11">
        <v>272.2</v>
      </c>
      <c r="G11">
        <v>284.25</v>
      </c>
      <c r="H11">
        <v>325.7629</v>
      </c>
      <c r="I11">
        <v>541.42999999999995</v>
      </c>
      <c r="J11">
        <v>242.47</v>
      </c>
      <c r="K11">
        <v>325.52999999999997</v>
      </c>
      <c r="M11" t="s">
        <v>49</v>
      </c>
      <c r="N11">
        <v>306.48</v>
      </c>
      <c r="O11">
        <v>238.19</v>
      </c>
      <c r="P11">
        <v>282.45999999999998</v>
      </c>
      <c r="Q11">
        <v>285.32</v>
      </c>
      <c r="R11">
        <v>290.05</v>
      </c>
      <c r="S11">
        <v>301.7</v>
      </c>
      <c r="T11">
        <v>313.89999999999998</v>
      </c>
      <c r="U11">
        <v>318.89999999999998</v>
      </c>
      <c r="V11">
        <v>325.52999999999997</v>
      </c>
      <c r="W11">
        <v>334.2</v>
      </c>
      <c r="X11">
        <v>335.22</v>
      </c>
    </row>
    <row r="12" spans="1:24" x14ac:dyDescent="0.35">
      <c r="B12">
        <v>2022</v>
      </c>
      <c r="C12">
        <v>986.12</v>
      </c>
      <c r="D12">
        <v>1068.49</v>
      </c>
      <c r="E12">
        <v>680.26</v>
      </c>
      <c r="F12">
        <v>277.69</v>
      </c>
      <c r="G12">
        <v>325.45999999999998</v>
      </c>
      <c r="H12">
        <v>360.06</v>
      </c>
      <c r="I12">
        <v>558.38</v>
      </c>
      <c r="J12">
        <v>258</v>
      </c>
      <c r="K12">
        <v>334.2</v>
      </c>
    </row>
    <row r="13" spans="1:24" x14ac:dyDescent="0.35">
      <c r="B13">
        <v>2023</v>
      </c>
      <c r="C13">
        <v>1038.26</v>
      </c>
      <c r="D13">
        <v>1062.82</v>
      </c>
      <c r="E13">
        <v>686.42</v>
      </c>
      <c r="F13">
        <v>278.5</v>
      </c>
      <c r="G13">
        <v>291.54000000000002</v>
      </c>
      <c r="H13">
        <v>361.58</v>
      </c>
      <c r="I13">
        <v>558.38</v>
      </c>
      <c r="J13">
        <v>297.77999999999997</v>
      </c>
      <c r="K13">
        <v>335.22</v>
      </c>
    </row>
    <row r="14" spans="1:24" s="1" customFormat="1" x14ac:dyDescent="0.35"/>
    <row r="15" spans="1:24" x14ac:dyDescent="0.35">
      <c r="A15" t="s">
        <v>52</v>
      </c>
      <c r="C15" t="s">
        <v>33</v>
      </c>
      <c r="D15" t="s">
        <v>35</v>
      </c>
      <c r="E15" t="s">
        <v>37</v>
      </c>
      <c r="F15" t="s">
        <v>39</v>
      </c>
      <c r="G15" t="s">
        <v>41</v>
      </c>
      <c r="H15" t="s">
        <v>43</v>
      </c>
      <c r="I15" t="s">
        <v>45</v>
      </c>
      <c r="J15" t="s">
        <v>47</v>
      </c>
      <c r="K15" t="s">
        <v>49</v>
      </c>
      <c r="N15">
        <v>2013</v>
      </c>
      <c r="O15">
        <v>2014</v>
      </c>
      <c r="P15">
        <v>2015</v>
      </c>
      <c r="Q15">
        <v>2016</v>
      </c>
      <c r="R15">
        <v>2017</v>
      </c>
      <c r="S15">
        <v>2018</v>
      </c>
      <c r="T15">
        <v>2019</v>
      </c>
      <c r="U15">
        <v>2020</v>
      </c>
      <c r="V15">
        <v>2021</v>
      </c>
      <c r="W15">
        <v>2022</v>
      </c>
      <c r="X15">
        <v>2023</v>
      </c>
    </row>
    <row r="16" spans="1:24" x14ac:dyDescent="0.35">
      <c r="B16">
        <v>2013</v>
      </c>
      <c r="C16">
        <v>4172</v>
      </c>
      <c r="D16">
        <v>13267</v>
      </c>
      <c r="E16">
        <v>8255</v>
      </c>
      <c r="F16">
        <v>837</v>
      </c>
      <c r="G16">
        <v>1882</v>
      </c>
      <c r="H16">
        <v>1705</v>
      </c>
      <c r="I16">
        <v>3148</v>
      </c>
      <c r="J16">
        <v>841</v>
      </c>
      <c r="K16">
        <v>1293</v>
      </c>
      <c r="M16" t="s">
        <v>33</v>
      </c>
      <c r="N16">
        <v>4172</v>
      </c>
      <c r="O16">
        <v>5156</v>
      </c>
      <c r="P16">
        <v>10271</v>
      </c>
      <c r="Q16">
        <v>10740</v>
      </c>
      <c r="R16">
        <v>11266</v>
      </c>
      <c r="S16">
        <v>17855</v>
      </c>
      <c r="T16">
        <v>18981</v>
      </c>
      <c r="U16">
        <v>25535</v>
      </c>
      <c r="V16">
        <v>29994</v>
      </c>
      <c r="W16">
        <v>28922</v>
      </c>
      <c r="X16">
        <v>23545</v>
      </c>
    </row>
    <row r="17" spans="1:24" x14ac:dyDescent="0.35">
      <c r="B17">
        <v>2014</v>
      </c>
      <c r="C17">
        <v>5156</v>
      </c>
      <c r="D17">
        <v>11456</v>
      </c>
      <c r="E17">
        <v>8944</v>
      </c>
      <c r="F17">
        <v>1587</v>
      </c>
      <c r="G17">
        <v>1786</v>
      </c>
      <c r="H17">
        <v>2175</v>
      </c>
      <c r="I17">
        <v>2666</v>
      </c>
      <c r="J17">
        <v>1211</v>
      </c>
      <c r="K17">
        <v>1266</v>
      </c>
      <c r="M17" t="s">
        <v>35</v>
      </c>
      <c r="N17">
        <v>13267</v>
      </c>
      <c r="O17">
        <v>11456</v>
      </c>
      <c r="P17">
        <v>23968</v>
      </c>
      <c r="Q17">
        <v>26851</v>
      </c>
      <c r="R17">
        <v>25525</v>
      </c>
      <c r="S17">
        <v>39914</v>
      </c>
      <c r="T17">
        <v>32596</v>
      </c>
      <c r="U17">
        <v>55951</v>
      </c>
      <c r="V17">
        <v>47559</v>
      </c>
      <c r="W17">
        <v>40449</v>
      </c>
      <c r="X17">
        <v>37515</v>
      </c>
    </row>
    <row r="18" spans="1:24" x14ac:dyDescent="0.35">
      <c r="B18">
        <v>2015</v>
      </c>
      <c r="C18">
        <v>10271</v>
      </c>
      <c r="D18">
        <v>23968</v>
      </c>
      <c r="E18">
        <v>12467</v>
      </c>
      <c r="F18">
        <v>2651</v>
      </c>
      <c r="G18">
        <v>2745</v>
      </c>
      <c r="H18">
        <v>2331</v>
      </c>
      <c r="I18">
        <v>3423</v>
      </c>
      <c r="J18">
        <v>1863</v>
      </c>
      <c r="K18">
        <v>1822</v>
      </c>
      <c r="M18" t="s">
        <v>37</v>
      </c>
      <c r="N18">
        <v>8255</v>
      </c>
      <c r="O18">
        <v>8944</v>
      </c>
      <c r="P18">
        <v>12467</v>
      </c>
      <c r="Q18">
        <v>12109</v>
      </c>
      <c r="R18">
        <v>14678</v>
      </c>
      <c r="S18">
        <v>21393</v>
      </c>
      <c r="T18">
        <v>23013</v>
      </c>
      <c r="U18">
        <v>29598</v>
      </c>
      <c r="V18">
        <v>36536</v>
      </c>
      <c r="W18">
        <v>38442</v>
      </c>
      <c r="X18">
        <v>31454</v>
      </c>
    </row>
    <row r="19" spans="1:24" x14ac:dyDescent="0.35">
      <c r="B19">
        <v>2016</v>
      </c>
      <c r="C19">
        <v>10740</v>
      </c>
      <c r="D19">
        <v>26851</v>
      </c>
      <c r="E19">
        <v>12109</v>
      </c>
      <c r="F19">
        <v>2962</v>
      </c>
      <c r="G19">
        <v>4138</v>
      </c>
      <c r="H19">
        <v>2179</v>
      </c>
      <c r="I19">
        <v>4282</v>
      </c>
      <c r="J19">
        <v>2161</v>
      </c>
      <c r="K19">
        <v>1647</v>
      </c>
      <c r="M19" t="s">
        <v>39</v>
      </c>
      <c r="N19">
        <v>837</v>
      </c>
      <c r="O19">
        <v>1587</v>
      </c>
      <c r="P19">
        <v>2651</v>
      </c>
      <c r="Q19">
        <v>2962</v>
      </c>
      <c r="R19">
        <v>2765</v>
      </c>
      <c r="S19">
        <v>2956</v>
      </c>
      <c r="T19">
        <v>2201</v>
      </c>
      <c r="U19">
        <v>3616</v>
      </c>
      <c r="V19">
        <v>4738</v>
      </c>
      <c r="W19">
        <v>3659</v>
      </c>
      <c r="X19">
        <v>3075</v>
      </c>
    </row>
    <row r="20" spans="1:24" x14ac:dyDescent="0.35">
      <c r="B20">
        <v>2017</v>
      </c>
      <c r="C20">
        <v>11266</v>
      </c>
      <c r="D20">
        <v>25525</v>
      </c>
      <c r="E20">
        <v>14678</v>
      </c>
      <c r="F20">
        <v>2765</v>
      </c>
      <c r="G20">
        <v>3457</v>
      </c>
      <c r="H20">
        <v>1894</v>
      </c>
      <c r="I20">
        <v>4909</v>
      </c>
      <c r="J20">
        <v>1489</v>
      </c>
      <c r="K20">
        <v>2110</v>
      </c>
      <c r="M20" t="s">
        <v>41</v>
      </c>
      <c r="N20">
        <v>1882</v>
      </c>
      <c r="O20">
        <v>1786</v>
      </c>
      <c r="P20">
        <v>2745</v>
      </c>
      <c r="Q20">
        <v>4138</v>
      </c>
      <c r="R20">
        <v>3457</v>
      </c>
      <c r="S20">
        <v>4576</v>
      </c>
      <c r="T20">
        <v>4248</v>
      </c>
      <c r="U20">
        <v>7065</v>
      </c>
      <c r="V20">
        <v>7022</v>
      </c>
      <c r="W20">
        <v>6163</v>
      </c>
      <c r="X20">
        <v>4917</v>
      </c>
    </row>
    <row r="21" spans="1:24" x14ac:dyDescent="0.35">
      <c r="B21">
        <v>2018</v>
      </c>
      <c r="C21">
        <v>17855</v>
      </c>
      <c r="D21">
        <v>39914</v>
      </c>
      <c r="E21">
        <v>21393</v>
      </c>
      <c r="F21">
        <v>2956</v>
      </c>
      <c r="G21">
        <v>4576</v>
      </c>
      <c r="H21">
        <v>2912</v>
      </c>
      <c r="I21">
        <v>8212</v>
      </c>
      <c r="J21">
        <v>1776</v>
      </c>
      <c r="K21">
        <v>2540</v>
      </c>
      <c r="M21" t="s">
        <v>43</v>
      </c>
      <c r="N21">
        <v>1705</v>
      </c>
      <c r="O21">
        <v>2175</v>
      </c>
      <c r="P21">
        <v>2331</v>
      </c>
      <c r="Q21">
        <v>2179</v>
      </c>
      <c r="R21">
        <v>1894</v>
      </c>
      <c r="S21">
        <v>2912</v>
      </c>
      <c r="T21">
        <v>3512</v>
      </c>
      <c r="U21">
        <v>4580</v>
      </c>
      <c r="V21">
        <v>5264</v>
      </c>
      <c r="W21">
        <v>4449</v>
      </c>
      <c r="X21">
        <v>3508</v>
      </c>
    </row>
    <row r="22" spans="1:24" x14ac:dyDescent="0.35">
      <c r="B22">
        <v>2019</v>
      </c>
      <c r="C22">
        <v>18981</v>
      </c>
      <c r="D22">
        <v>32596</v>
      </c>
      <c r="E22">
        <v>23013</v>
      </c>
      <c r="F22">
        <v>2201</v>
      </c>
      <c r="G22">
        <v>4248</v>
      </c>
      <c r="H22">
        <v>3512</v>
      </c>
      <c r="I22">
        <v>8974</v>
      </c>
      <c r="J22">
        <v>2111</v>
      </c>
      <c r="K22">
        <v>3027</v>
      </c>
      <c r="M22" t="s">
        <v>45</v>
      </c>
      <c r="N22">
        <v>3148</v>
      </c>
      <c r="O22">
        <v>2666</v>
      </c>
      <c r="P22">
        <v>3423</v>
      </c>
      <c r="Q22">
        <v>4282</v>
      </c>
      <c r="R22">
        <v>4909</v>
      </c>
      <c r="S22">
        <v>8212</v>
      </c>
      <c r="T22">
        <v>8974</v>
      </c>
      <c r="U22">
        <v>12200</v>
      </c>
      <c r="V22">
        <v>13235</v>
      </c>
      <c r="W22">
        <v>8774</v>
      </c>
      <c r="X22">
        <v>6909</v>
      </c>
    </row>
    <row r="23" spans="1:24" x14ac:dyDescent="0.35">
      <c r="B23">
        <v>2020</v>
      </c>
      <c r="C23">
        <v>25535</v>
      </c>
      <c r="D23">
        <v>55951</v>
      </c>
      <c r="E23">
        <v>29598</v>
      </c>
      <c r="F23">
        <v>3616</v>
      </c>
      <c r="G23">
        <v>7065</v>
      </c>
      <c r="H23">
        <v>4580</v>
      </c>
      <c r="I23">
        <v>12200</v>
      </c>
      <c r="J23">
        <v>2849</v>
      </c>
      <c r="K23">
        <v>4094</v>
      </c>
      <c r="M23" t="s">
        <v>47</v>
      </c>
      <c r="N23">
        <v>841</v>
      </c>
      <c r="O23">
        <v>1211</v>
      </c>
      <c r="P23">
        <v>1863</v>
      </c>
      <c r="Q23">
        <v>2161</v>
      </c>
      <c r="R23">
        <v>1489</v>
      </c>
      <c r="S23">
        <v>1776</v>
      </c>
      <c r="T23">
        <v>2111</v>
      </c>
      <c r="U23">
        <v>2849</v>
      </c>
      <c r="V23">
        <v>3259</v>
      </c>
      <c r="W23">
        <v>2937</v>
      </c>
      <c r="X23">
        <v>2953</v>
      </c>
    </row>
    <row r="24" spans="1:24" x14ac:dyDescent="0.35">
      <c r="B24">
        <v>2021</v>
      </c>
      <c r="C24">
        <v>29994</v>
      </c>
      <c r="D24">
        <v>47559</v>
      </c>
      <c r="E24">
        <v>36536</v>
      </c>
      <c r="F24">
        <v>4738</v>
      </c>
      <c r="G24">
        <v>7022</v>
      </c>
      <c r="H24">
        <v>5264</v>
      </c>
      <c r="I24">
        <v>13235</v>
      </c>
      <c r="J24">
        <v>3259</v>
      </c>
      <c r="K24">
        <v>4737</v>
      </c>
      <c r="M24" t="s">
        <v>49</v>
      </c>
      <c r="N24">
        <v>1293</v>
      </c>
      <c r="O24">
        <v>1266</v>
      </c>
      <c r="P24">
        <v>1822</v>
      </c>
      <c r="Q24">
        <v>1647</v>
      </c>
      <c r="R24">
        <v>2110</v>
      </c>
      <c r="S24">
        <v>2540</v>
      </c>
      <c r="T24">
        <v>3027</v>
      </c>
      <c r="U24">
        <v>4094</v>
      </c>
      <c r="V24">
        <v>4737</v>
      </c>
      <c r="W24">
        <v>6551</v>
      </c>
      <c r="X24">
        <v>6143</v>
      </c>
    </row>
    <row r="25" spans="1:24" x14ac:dyDescent="0.35">
      <c r="B25">
        <v>2022</v>
      </c>
      <c r="C25">
        <v>28922</v>
      </c>
      <c r="D25">
        <v>40449</v>
      </c>
      <c r="E25">
        <v>38442</v>
      </c>
      <c r="F25">
        <v>3659</v>
      </c>
      <c r="G25">
        <v>6163</v>
      </c>
      <c r="H25">
        <v>4449</v>
      </c>
      <c r="I25">
        <v>8774</v>
      </c>
      <c r="J25">
        <v>2937</v>
      </c>
      <c r="K25">
        <v>6551</v>
      </c>
    </row>
    <row r="26" spans="1:24" x14ac:dyDescent="0.35">
      <c r="B26">
        <v>2023</v>
      </c>
      <c r="C26">
        <v>23545</v>
      </c>
      <c r="D26">
        <v>37515</v>
      </c>
      <c r="E26">
        <v>31454</v>
      </c>
      <c r="F26">
        <v>3075</v>
      </c>
      <c r="G26">
        <v>4917</v>
      </c>
      <c r="H26">
        <v>3508</v>
      </c>
      <c r="I26">
        <v>6909</v>
      </c>
      <c r="J26">
        <v>2953</v>
      </c>
      <c r="K26">
        <v>6143</v>
      </c>
    </row>
    <row r="27" spans="1:24" s="1" customFormat="1" x14ac:dyDescent="0.35"/>
    <row r="28" spans="1:24" x14ac:dyDescent="0.35">
      <c r="A28" t="s">
        <v>53</v>
      </c>
      <c r="C28" t="s">
        <v>33</v>
      </c>
      <c r="D28" t="s">
        <v>35</v>
      </c>
      <c r="E28" t="s">
        <v>37</v>
      </c>
      <c r="F28" t="s">
        <v>39</v>
      </c>
      <c r="G28" t="s">
        <v>41</v>
      </c>
      <c r="H28" t="s">
        <v>43</v>
      </c>
      <c r="I28" t="s">
        <v>45</v>
      </c>
      <c r="J28" t="s">
        <v>47</v>
      </c>
      <c r="K28" t="s">
        <v>49</v>
      </c>
      <c r="N28">
        <v>2013</v>
      </c>
      <c r="O28">
        <v>2014</v>
      </c>
      <c r="P28">
        <v>2015</v>
      </c>
      <c r="Q28">
        <v>2016</v>
      </c>
      <c r="R28">
        <v>2017</v>
      </c>
      <c r="S28">
        <v>2018</v>
      </c>
      <c r="T28">
        <v>2019</v>
      </c>
      <c r="U28">
        <v>2020</v>
      </c>
      <c r="V28">
        <v>2021</v>
      </c>
      <c r="W28">
        <v>2022</v>
      </c>
      <c r="X28">
        <v>2023</v>
      </c>
    </row>
    <row r="29" spans="1:24" x14ac:dyDescent="0.35">
      <c r="B29">
        <v>2013</v>
      </c>
      <c r="C29">
        <v>4857.74</v>
      </c>
      <c r="D29">
        <v>5379.5167000000001</v>
      </c>
      <c r="E29">
        <v>3142.5749999999998</v>
      </c>
      <c r="F29">
        <v>1533.4748999999999</v>
      </c>
      <c r="G29">
        <v>1526.2289000000001</v>
      </c>
      <c r="H29">
        <v>1371.72</v>
      </c>
      <c r="I29">
        <v>2299.0763000000002</v>
      </c>
      <c r="J29">
        <v>1124.6658</v>
      </c>
      <c r="K29">
        <v>1268.8579999999999</v>
      </c>
      <c r="M29" t="s">
        <v>33</v>
      </c>
      <c r="N29">
        <v>4857.74</v>
      </c>
      <c r="O29">
        <v>5391.42</v>
      </c>
      <c r="P29">
        <v>5777.42</v>
      </c>
      <c r="Q29">
        <v>6491.54</v>
      </c>
      <c r="R29">
        <v>7503.69</v>
      </c>
      <c r="S29">
        <v>8516.09</v>
      </c>
      <c r="T29">
        <v>9472.2999999999993</v>
      </c>
      <c r="U29">
        <v>10020.02</v>
      </c>
      <c r="V29">
        <v>11324.48</v>
      </c>
      <c r="W29">
        <v>12308.23</v>
      </c>
      <c r="X29">
        <v>12928.47</v>
      </c>
    </row>
    <row r="30" spans="1:24" x14ac:dyDescent="0.35">
      <c r="B30">
        <v>2014</v>
      </c>
      <c r="C30">
        <v>5391.42</v>
      </c>
      <c r="D30">
        <v>5953.7053999999998</v>
      </c>
      <c r="E30">
        <v>3443.2550000000001</v>
      </c>
      <c r="F30">
        <v>1683.7601</v>
      </c>
      <c r="G30">
        <v>1681.472</v>
      </c>
      <c r="H30">
        <v>1541.57</v>
      </c>
      <c r="I30">
        <v>2580.0812000000001</v>
      </c>
      <c r="J30">
        <v>1248.8218999999999</v>
      </c>
      <c r="K30">
        <v>1417.9831999999999</v>
      </c>
      <c r="M30" t="s">
        <v>35</v>
      </c>
      <c r="N30">
        <v>5379.5167000000001</v>
      </c>
      <c r="O30">
        <v>5953.7053999999998</v>
      </c>
      <c r="P30">
        <v>6320.8553000000002</v>
      </c>
      <c r="Q30">
        <v>6920.8792000000003</v>
      </c>
      <c r="R30">
        <v>7940.0230000000001</v>
      </c>
      <c r="S30">
        <v>9019.2422999999999</v>
      </c>
      <c r="T30">
        <v>9903.6627000000008</v>
      </c>
      <c r="U30">
        <v>10073.655199999999</v>
      </c>
      <c r="V30">
        <v>11330.5306</v>
      </c>
      <c r="W30">
        <v>12102.965700000001</v>
      </c>
      <c r="X30">
        <v>12172.3305</v>
      </c>
    </row>
    <row r="31" spans="1:24" x14ac:dyDescent="0.35">
      <c r="B31">
        <v>2015</v>
      </c>
      <c r="C31">
        <v>5777.42</v>
      </c>
      <c r="D31">
        <v>6320.8553000000002</v>
      </c>
      <c r="E31">
        <v>3806.9438</v>
      </c>
      <c r="F31">
        <v>1712.9906000000001</v>
      </c>
      <c r="G31">
        <v>1738.4345000000001</v>
      </c>
      <c r="H31">
        <v>1655.6</v>
      </c>
      <c r="I31">
        <v>2951.2458999999999</v>
      </c>
      <c r="J31">
        <v>1339.4345000000001</v>
      </c>
      <c r="K31">
        <v>1590.8489</v>
      </c>
      <c r="M31" t="s">
        <v>37</v>
      </c>
      <c r="N31">
        <v>3142.5749999999998</v>
      </c>
      <c r="O31">
        <v>3443.2550000000001</v>
      </c>
      <c r="P31">
        <v>3806.9438</v>
      </c>
      <c r="Q31">
        <v>4118.1259</v>
      </c>
      <c r="R31">
        <v>4607.8348999999998</v>
      </c>
      <c r="S31">
        <v>5468.6098000000002</v>
      </c>
      <c r="T31">
        <v>6015.0421999999999</v>
      </c>
      <c r="U31">
        <v>6435.0232999999998</v>
      </c>
      <c r="V31">
        <v>7295.6720999999998</v>
      </c>
      <c r="W31">
        <v>7758.0560999999998</v>
      </c>
      <c r="X31">
        <v>8066.4875000000002</v>
      </c>
    </row>
    <row r="32" spans="1:24" x14ac:dyDescent="0.35">
      <c r="B32">
        <v>2016</v>
      </c>
      <c r="C32">
        <v>6491.54</v>
      </c>
      <c r="D32">
        <v>6920.8792000000003</v>
      </c>
      <c r="E32">
        <v>4118.1259</v>
      </c>
      <c r="F32">
        <v>1938.9782</v>
      </c>
      <c r="G32">
        <v>1920.6158</v>
      </c>
      <c r="H32">
        <v>1880.28</v>
      </c>
      <c r="I32">
        <v>3231.2363</v>
      </c>
      <c r="J32">
        <v>1487.4567999999999</v>
      </c>
      <c r="K32">
        <v>1670.3175000000001</v>
      </c>
      <c r="M32" t="s">
        <v>39</v>
      </c>
      <c r="N32">
        <v>1533.4748999999999</v>
      </c>
      <c r="O32">
        <v>1683.7601</v>
      </c>
      <c r="P32">
        <v>1712.9906000000001</v>
      </c>
      <c r="Q32">
        <v>1938.9782</v>
      </c>
      <c r="R32">
        <v>2143.8252000000002</v>
      </c>
      <c r="S32">
        <v>2354.4018999999998</v>
      </c>
      <c r="T32">
        <v>2601.5583999999999</v>
      </c>
      <c r="U32">
        <v>2689.1880000000001</v>
      </c>
      <c r="V32">
        <v>2962.7157000000002</v>
      </c>
      <c r="W32">
        <v>2985.2130999999999</v>
      </c>
      <c r="X32">
        <v>3007.1010000000001</v>
      </c>
    </row>
    <row r="33" spans="1:24" x14ac:dyDescent="0.35">
      <c r="B33">
        <v>2017</v>
      </c>
      <c r="C33">
        <v>7503.69</v>
      </c>
      <c r="D33">
        <v>7940.0230000000001</v>
      </c>
      <c r="E33">
        <v>4607.8348999999998</v>
      </c>
      <c r="F33">
        <v>2143.8252000000002</v>
      </c>
      <c r="G33">
        <v>2164.9998999999998</v>
      </c>
      <c r="H33">
        <v>2129.86</v>
      </c>
      <c r="I33">
        <v>3711.8771999999999</v>
      </c>
      <c r="J33">
        <v>1704.7411999999999</v>
      </c>
      <c r="K33">
        <v>1907.5148999999999</v>
      </c>
      <c r="M33" t="s">
        <v>41</v>
      </c>
      <c r="N33">
        <v>1526.2289000000001</v>
      </c>
      <c r="O33">
        <v>1681.472</v>
      </c>
      <c r="P33">
        <v>1738.4345000000001</v>
      </c>
      <c r="Q33">
        <v>1920.6158</v>
      </c>
      <c r="R33">
        <v>2164.9998999999998</v>
      </c>
      <c r="S33">
        <v>2400.5320000000002</v>
      </c>
      <c r="T33">
        <v>2678.9584</v>
      </c>
      <c r="U33">
        <v>2778.9041999999999</v>
      </c>
      <c r="V33">
        <v>3113.3184999999999</v>
      </c>
      <c r="W33">
        <v>3193.3307</v>
      </c>
      <c r="X33">
        <v>3317.9609</v>
      </c>
    </row>
    <row r="34" spans="1:24" x14ac:dyDescent="0.35">
      <c r="B34">
        <v>2018</v>
      </c>
      <c r="C34">
        <v>8516.09</v>
      </c>
      <c r="D34">
        <v>9019.2422999999999</v>
      </c>
      <c r="E34">
        <v>5468.6098000000002</v>
      </c>
      <c r="F34">
        <v>2354.4018999999998</v>
      </c>
      <c r="G34">
        <v>2400.5320000000002</v>
      </c>
      <c r="H34">
        <v>2374.0300000000002</v>
      </c>
      <c r="I34">
        <v>4368.1457</v>
      </c>
      <c r="J34">
        <v>1817.9667999999999</v>
      </c>
      <c r="K34">
        <v>2194.4328999999998</v>
      </c>
      <c r="M34" t="s">
        <v>43</v>
      </c>
      <c r="N34">
        <v>1371.72</v>
      </c>
      <c r="O34">
        <v>1541.57</v>
      </c>
      <c r="P34">
        <v>1655.6</v>
      </c>
      <c r="Q34">
        <v>1880.28</v>
      </c>
      <c r="R34">
        <v>2129.86</v>
      </c>
      <c r="S34">
        <v>2374.0300000000002</v>
      </c>
      <c r="T34">
        <v>2545.39</v>
      </c>
      <c r="U34">
        <v>2633.97</v>
      </c>
      <c r="V34">
        <v>2930.48</v>
      </c>
      <c r="W34">
        <v>3116.25</v>
      </c>
      <c r="X34">
        <v>3070.73</v>
      </c>
    </row>
    <row r="35" spans="1:24" x14ac:dyDescent="0.35">
      <c r="B35">
        <v>2019</v>
      </c>
      <c r="C35">
        <v>9472.2999999999993</v>
      </c>
      <c r="D35">
        <v>9903.6627000000008</v>
      </c>
      <c r="E35">
        <v>6015.0421999999999</v>
      </c>
      <c r="F35">
        <v>2601.5583999999999</v>
      </c>
      <c r="G35">
        <v>2678.9584</v>
      </c>
      <c r="H35">
        <v>2545.39</v>
      </c>
      <c r="I35">
        <v>4686.8310000000001</v>
      </c>
      <c r="J35">
        <v>1991.5671</v>
      </c>
      <c r="K35">
        <v>2451.7033999999999</v>
      </c>
      <c r="M35" t="s">
        <v>45</v>
      </c>
      <c r="N35">
        <v>2299.0763000000002</v>
      </c>
      <c r="O35">
        <v>2580.0812000000001</v>
      </c>
      <c r="P35">
        <v>2951.2458999999999</v>
      </c>
      <c r="Q35">
        <v>3231.2363</v>
      </c>
      <c r="R35">
        <v>3711.8771999999999</v>
      </c>
      <c r="S35">
        <v>4368.1457</v>
      </c>
      <c r="T35">
        <v>4686.8310000000001</v>
      </c>
      <c r="U35">
        <v>4557.6121999999996</v>
      </c>
      <c r="V35">
        <v>5248.5879000000004</v>
      </c>
      <c r="W35">
        <v>5706.5762000000004</v>
      </c>
      <c r="X35">
        <v>5728.43</v>
      </c>
    </row>
    <row r="36" spans="1:24" x14ac:dyDescent="0.35">
      <c r="B36">
        <v>2020</v>
      </c>
      <c r="C36">
        <v>10020.02</v>
      </c>
      <c r="D36">
        <v>10073.655199999999</v>
      </c>
      <c r="E36">
        <v>6435.0232999999998</v>
      </c>
      <c r="F36">
        <v>2689.1880000000001</v>
      </c>
      <c r="G36">
        <v>2778.9041999999999</v>
      </c>
      <c r="H36">
        <v>2633.97</v>
      </c>
      <c r="I36">
        <v>4557.6121999999996</v>
      </c>
      <c r="J36">
        <v>1957.4049</v>
      </c>
      <c r="K36">
        <v>2577.0046000000002</v>
      </c>
      <c r="M36" t="s">
        <v>47</v>
      </c>
      <c r="N36">
        <v>1124.6658</v>
      </c>
      <c r="O36">
        <v>1248.8218999999999</v>
      </c>
      <c r="P36">
        <v>1339.4345000000001</v>
      </c>
      <c r="Q36">
        <v>1487.4567999999999</v>
      </c>
      <c r="R36">
        <v>1704.7411999999999</v>
      </c>
      <c r="S36">
        <v>1817.9667999999999</v>
      </c>
      <c r="T36">
        <v>1991.5671</v>
      </c>
      <c r="U36">
        <v>1957.4049</v>
      </c>
      <c r="V36">
        <v>2095.9924999999998</v>
      </c>
      <c r="W36">
        <v>2154.7426999999998</v>
      </c>
      <c r="X36">
        <v>2270.0039000000002</v>
      </c>
    </row>
    <row r="37" spans="1:24" x14ac:dyDescent="0.35">
      <c r="B37">
        <v>2021</v>
      </c>
      <c r="C37">
        <v>11324.48</v>
      </c>
      <c r="D37">
        <v>11330.5306</v>
      </c>
      <c r="E37">
        <v>7295.6720999999998</v>
      </c>
      <c r="F37">
        <v>2962.7157000000002</v>
      </c>
      <c r="G37">
        <v>3113.3184999999999</v>
      </c>
      <c r="H37">
        <v>2930.48</v>
      </c>
      <c r="I37">
        <v>5248.5879000000004</v>
      </c>
      <c r="J37">
        <v>2095.9924999999998</v>
      </c>
      <c r="K37">
        <v>3064.9576000000002</v>
      </c>
      <c r="M37" t="s">
        <v>49</v>
      </c>
      <c r="N37">
        <v>1268.8579999999999</v>
      </c>
      <c r="O37">
        <v>1417.9831999999999</v>
      </c>
      <c r="P37">
        <v>1590.8489</v>
      </c>
      <c r="Q37">
        <v>1670.3175000000001</v>
      </c>
      <c r="R37">
        <v>1907.5148999999999</v>
      </c>
      <c r="S37">
        <v>2194.4328999999998</v>
      </c>
      <c r="T37">
        <v>2451.7033999999999</v>
      </c>
      <c r="U37">
        <v>2577.0046000000002</v>
      </c>
      <c r="V37">
        <v>3064.9576000000002</v>
      </c>
      <c r="W37">
        <v>3646.9196999999999</v>
      </c>
      <c r="X37">
        <v>3807.33</v>
      </c>
    </row>
    <row r="38" spans="1:24" x14ac:dyDescent="0.35">
      <c r="B38">
        <v>2022</v>
      </c>
      <c r="C38">
        <v>12308.23</v>
      </c>
      <c r="D38">
        <v>12102.965700000001</v>
      </c>
      <c r="E38">
        <v>7758.0560999999998</v>
      </c>
      <c r="F38">
        <v>2985.2130999999999</v>
      </c>
      <c r="G38">
        <v>3193.3307</v>
      </c>
      <c r="H38">
        <v>3116.25</v>
      </c>
      <c r="I38">
        <v>5706.5762000000004</v>
      </c>
      <c r="J38">
        <v>2154.7426999999998</v>
      </c>
      <c r="K38">
        <v>3646.9196999999999</v>
      </c>
    </row>
    <row r="39" spans="1:24" x14ac:dyDescent="0.35">
      <c r="B39">
        <v>2023</v>
      </c>
      <c r="C39">
        <v>12928.47</v>
      </c>
      <c r="D39">
        <v>12172.3305</v>
      </c>
      <c r="E39">
        <v>8066.4875000000002</v>
      </c>
      <c r="F39">
        <v>3007.1010000000001</v>
      </c>
      <c r="G39">
        <v>3317.9609</v>
      </c>
      <c r="H39">
        <v>3070.73</v>
      </c>
      <c r="I39">
        <v>5728.43</v>
      </c>
      <c r="J39">
        <v>2270.0039000000002</v>
      </c>
      <c r="K39">
        <v>3807.33</v>
      </c>
    </row>
    <row r="40" spans="1:24" s="1" customFormat="1" x14ac:dyDescent="0.35"/>
    <row r="41" spans="1:24" x14ac:dyDescent="0.35">
      <c r="A41" t="s">
        <v>54</v>
      </c>
      <c r="C41" t="s">
        <v>33</v>
      </c>
      <c r="D41" t="s">
        <v>35</v>
      </c>
      <c r="E41" t="s">
        <v>37</v>
      </c>
      <c r="F41" t="s">
        <v>39</v>
      </c>
      <c r="G41" t="s">
        <v>41</v>
      </c>
      <c r="H41" t="s">
        <v>43</v>
      </c>
      <c r="I41" t="s">
        <v>45</v>
      </c>
      <c r="J41" t="s">
        <v>47</v>
      </c>
      <c r="K41" t="s">
        <v>49</v>
      </c>
      <c r="N41">
        <v>2013</v>
      </c>
      <c r="O41">
        <v>2014</v>
      </c>
      <c r="P41">
        <v>2015</v>
      </c>
      <c r="Q41">
        <v>2016</v>
      </c>
      <c r="R41">
        <v>2017</v>
      </c>
      <c r="S41">
        <v>2018</v>
      </c>
      <c r="T41">
        <v>2019</v>
      </c>
      <c r="U41">
        <v>2020</v>
      </c>
      <c r="V41">
        <v>2021</v>
      </c>
      <c r="W41">
        <v>2022</v>
      </c>
      <c r="X41">
        <v>2023</v>
      </c>
    </row>
    <row r="42" spans="1:24" x14ac:dyDescent="0.35">
      <c r="B42">
        <v>2013</v>
      </c>
      <c r="C42">
        <v>760</v>
      </c>
      <c r="D42">
        <v>846</v>
      </c>
      <c r="E42">
        <v>418</v>
      </c>
      <c r="F42">
        <v>250</v>
      </c>
      <c r="G42">
        <v>263</v>
      </c>
      <c r="H42">
        <v>295</v>
      </c>
      <c r="I42">
        <v>496</v>
      </c>
      <c r="J42">
        <v>264</v>
      </c>
      <c r="K42" s="3">
        <v>293</v>
      </c>
      <c r="M42" t="s">
        <v>33</v>
      </c>
      <c r="N42">
        <v>760</v>
      </c>
      <c r="O42">
        <v>775</v>
      </c>
      <c r="P42">
        <v>780</v>
      </c>
      <c r="Q42">
        <v>787</v>
      </c>
      <c r="R42">
        <v>806</v>
      </c>
      <c r="S42">
        <v>817</v>
      </c>
      <c r="T42">
        <v>824</v>
      </c>
      <c r="U42">
        <v>832</v>
      </c>
      <c r="V42">
        <v>842</v>
      </c>
      <c r="W42">
        <v>844.8</v>
      </c>
      <c r="X42">
        <v>846.9</v>
      </c>
    </row>
    <row r="43" spans="1:24" x14ac:dyDescent="0.35">
      <c r="B43">
        <v>2014</v>
      </c>
      <c r="C43">
        <v>775</v>
      </c>
      <c r="D43">
        <v>853</v>
      </c>
      <c r="E43">
        <v>441</v>
      </c>
      <c r="F43">
        <v>250</v>
      </c>
      <c r="G43">
        <v>265</v>
      </c>
      <c r="H43">
        <v>300</v>
      </c>
      <c r="I43">
        <v>498</v>
      </c>
      <c r="J43">
        <v>266</v>
      </c>
      <c r="K43" s="3">
        <v>297</v>
      </c>
      <c r="M43" t="s">
        <v>35</v>
      </c>
      <c r="N43">
        <v>846</v>
      </c>
      <c r="O43">
        <v>853</v>
      </c>
      <c r="P43">
        <v>858</v>
      </c>
      <c r="Q43">
        <v>864</v>
      </c>
      <c r="R43">
        <v>870</v>
      </c>
      <c r="S43">
        <v>873</v>
      </c>
      <c r="T43">
        <v>876</v>
      </c>
      <c r="U43">
        <v>879</v>
      </c>
      <c r="V43">
        <v>885</v>
      </c>
      <c r="W43">
        <v>887.9</v>
      </c>
      <c r="X43">
        <v>888.3</v>
      </c>
    </row>
    <row r="44" spans="1:24" x14ac:dyDescent="0.35">
      <c r="B44">
        <v>2015</v>
      </c>
      <c r="C44">
        <v>780</v>
      </c>
      <c r="D44">
        <v>858</v>
      </c>
      <c r="E44">
        <v>454</v>
      </c>
      <c r="F44">
        <v>251</v>
      </c>
      <c r="G44">
        <v>268</v>
      </c>
      <c r="H44">
        <v>303</v>
      </c>
      <c r="I44">
        <v>501</v>
      </c>
      <c r="J44">
        <v>268</v>
      </c>
      <c r="K44" s="3">
        <v>301</v>
      </c>
      <c r="M44" t="s">
        <v>37</v>
      </c>
      <c r="N44">
        <v>418</v>
      </c>
      <c r="O44">
        <v>441</v>
      </c>
      <c r="P44">
        <v>454</v>
      </c>
      <c r="Q44">
        <v>465</v>
      </c>
      <c r="R44">
        <v>478</v>
      </c>
      <c r="S44">
        <v>496</v>
      </c>
      <c r="T44">
        <v>512</v>
      </c>
      <c r="U44">
        <v>518</v>
      </c>
      <c r="V44">
        <v>528</v>
      </c>
      <c r="W44">
        <v>530.79999999999995</v>
      </c>
      <c r="X44">
        <v>532.70000000000005</v>
      </c>
    </row>
    <row r="45" spans="1:24" x14ac:dyDescent="0.35">
      <c r="B45">
        <v>2016</v>
      </c>
      <c r="C45">
        <v>787</v>
      </c>
      <c r="D45">
        <v>864</v>
      </c>
      <c r="E45">
        <v>465</v>
      </c>
      <c r="F45">
        <v>251</v>
      </c>
      <c r="G45">
        <v>269</v>
      </c>
      <c r="H45">
        <v>306</v>
      </c>
      <c r="I45">
        <v>503</v>
      </c>
      <c r="J45">
        <v>268</v>
      </c>
      <c r="K45" s="3">
        <v>303</v>
      </c>
      <c r="M45" t="s">
        <v>39</v>
      </c>
      <c r="N45">
        <v>250</v>
      </c>
      <c r="O45">
        <v>250</v>
      </c>
      <c r="P45">
        <v>251</v>
      </c>
      <c r="Q45">
        <v>251</v>
      </c>
      <c r="R45">
        <v>251</v>
      </c>
      <c r="S45">
        <v>251</v>
      </c>
      <c r="T45">
        <v>250</v>
      </c>
      <c r="U45">
        <v>249</v>
      </c>
      <c r="V45">
        <v>248</v>
      </c>
      <c r="W45">
        <v>245.5</v>
      </c>
      <c r="X45">
        <v>242.9</v>
      </c>
    </row>
    <row r="46" spans="1:24" x14ac:dyDescent="0.35">
      <c r="B46">
        <v>2017</v>
      </c>
      <c r="C46">
        <v>806</v>
      </c>
      <c r="D46">
        <v>870</v>
      </c>
      <c r="E46">
        <v>478</v>
      </c>
      <c r="F46">
        <v>251</v>
      </c>
      <c r="G46">
        <v>270</v>
      </c>
      <c r="H46">
        <v>309</v>
      </c>
      <c r="I46">
        <v>505</v>
      </c>
      <c r="J46">
        <v>269</v>
      </c>
      <c r="K46" s="3">
        <v>307</v>
      </c>
      <c r="M46" t="s">
        <v>41</v>
      </c>
      <c r="N46">
        <v>263</v>
      </c>
      <c r="O46">
        <v>265</v>
      </c>
      <c r="P46">
        <v>268</v>
      </c>
      <c r="Q46">
        <v>269</v>
      </c>
      <c r="R46">
        <v>270</v>
      </c>
      <c r="S46">
        <v>270</v>
      </c>
      <c r="T46">
        <v>271</v>
      </c>
      <c r="U46">
        <v>273</v>
      </c>
      <c r="V46">
        <v>273</v>
      </c>
      <c r="W46">
        <v>271.60000000000002</v>
      </c>
      <c r="X46">
        <v>269.3</v>
      </c>
    </row>
    <row r="47" spans="1:24" x14ac:dyDescent="0.35">
      <c r="B47">
        <v>2018</v>
      </c>
      <c r="C47">
        <v>817</v>
      </c>
      <c r="D47">
        <v>873</v>
      </c>
      <c r="E47">
        <v>496</v>
      </c>
      <c r="F47">
        <v>251</v>
      </c>
      <c r="G47">
        <v>270</v>
      </c>
      <c r="H47">
        <v>313</v>
      </c>
      <c r="I47">
        <v>507</v>
      </c>
      <c r="J47">
        <v>268</v>
      </c>
      <c r="K47" s="3">
        <v>309</v>
      </c>
      <c r="M47" t="s">
        <v>43</v>
      </c>
      <c r="N47">
        <v>295</v>
      </c>
      <c r="O47">
        <v>300</v>
      </c>
      <c r="P47">
        <v>303</v>
      </c>
      <c r="Q47">
        <v>306</v>
      </c>
      <c r="R47">
        <v>309</v>
      </c>
      <c r="S47">
        <v>313</v>
      </c>
      <c r="T47">
        <v>318</v>
      </c>
      <c r="U47">
        <v>321.07</v>
      </c>
      <c r="V47">
        <v>322</v>
      </c>
      <c r="W47">
        <v>319.89999999999998</v>
      </c>
      <c r="X47">
        <v>317.89999999999998</v>
      </c>
    </row>
    <row r="48" spans="1:24" x14ac:dyDescent="0.35">
      <c r="B48">
        <v>2019</v>
      </c>
      <c r="C48">
        <v>824</v>
      </c>
      <c r="D48">
        <v>876</v>
      </c>
      <c r="E48">
        <v>512</v>
      </c>
      <c r="F48">
        <v>250</v>
      </c>
      <c r="G48">
        <v>271</v>
      </c>
      <c r="H48">
        <v>318</v>
      </c>
      <c r="I48">
        <v>506</v>
      </c>
      <c r="J48">
        <v>268</v>
      </c>
      <c r="K48" s="3">
        <v>312</v>
      </c>
      <c r="M48" t="s">
        <v>45</v>
      </c>
      <c r="N48">
        <v>496</v>
      </c>
      <c r="O48">
        <v>498</v>
      </c>
      <c r="P48">
        <v>501</v>
      </c>
      <c r="Q48">
        <v>503</v>
      </c>
      <c r="R48">
        <v>505</v>
      </c>
      <c r="S48">
        <v>507</v>
      </c>
      <c r="T48">
        <v>506</v>
      </c>
      <c r="U48">
        <v>506</v>
      </c>
      <c r="V48">
        <v>507</v>
      </c>
      <c r="W48">
        <v>506.8</v>
      </c>
      <c r="X48">
        <v>506.3</v>
      </c>
    </row>
    <row r="49" spans="1:24" x14ac:dyDescent="0.35">
      <c r="B49">
        <v>2020</v>
      </c>
      <c r="C49">
        <v>832</v>
      </c>
      <c r="D49">
        <v>879</v>
      </c>
      <c r="E49">
        <v>518</v>
      </c>
      <c r="F49">
        <v>249</v>
      </c>
      <c r="G49">
        <v>273</v>
      </c>
      <c r="H49">
        <v>321.07</v>
      </c>
      <c r="I49">
        <v>506</v>
      </c>
      <c r="J49">
        <v>268</v>
      </c>
      <c r="K49" s="3">
        <v>315</v>
      </c>
      <c r="M49" t="s">
        <v>47</v>
      </c>
      <c r="N49">
        <v>264</v>
      </c>
      <c r="O49">
        <v>266</v>
      </c>
      <c r="P49">
        <v>268</v>
      </c>
      <c r="Q49">
        <v>268</v>
      </c>
      <c r="R49">
        <v>269</v>
      </c>
      <c r="S49">
        <v>268</v>
      </c>
      <c r="T49">
        <v>268</v>
      </c>
      <c r="U49">
        <v>268</v>
      </c>
      <c r="V49">
        <v>267</v>
      </c>
      <c r="W49">
        <v>265.10000000000002</v>
      </c>
      <c r="X49">
        <v>263</v>
      </c>
    </row>
    <row r="50" spans="1:24" x14ac:dyDescent="0.35">
      <c r="B50">
        <v>2021</v>
      </c>
      <c r="C50">
        <v>842</v>
      </c>
      <c r="D50">
        <v>885</v>
      </c>
      <c r="E50">
        <v>528</v>
      </c>
      <c r="F50">
        <v>248</v>
      </c>
      <c r="G50">
        <v>273</v>
      </c>
      <c r="H50">
        <v>322</v>
      </c>
      <c r="I50">
        <v>507</v>
      </c>
      <c r="J50">
        <v>267</v>
      </c>
      <c r="K50" s="3">
        <v>315</v>
      </c>
      <c r="M50" t="s">
        <v>49</v>
      </c>
      <c r="N50" s="3">
        <v>293</v>
      </c>
      <c r="O50" s="3">
        <v>297</v>
      </c>
      <c r="P50" s="3">
        <v>301</v>
      </c>
      <c r="Q50" s="3">
        <v>303</v>
      </c>
      <c r="R50" s="3">
        <v>307</v>
      </c>
      <c r="S50" s="3">
        <v>309</v>
      </c>
      <c r="T50" s="3">
        <v>312</v>
      </c>
      <c r="U50" s="3">
        <v>315</v>
      </c>
      <c r="V50" s="3">
        <v>315</v>
      </c>
      <c r="W50" s="3">
        <v>315.60000000000002</v>
      </c>
      <c r="X50" s="4">
        <v>315.7</v>
      </c>
    </row>
    <row r="51" spans="1:24" x14ac:dyDescent="0.35">
      <c r="B51">
        <v>2022</v>
      </c>
      <c r="C51">
        <v>844.8</v>
      </c>
      <c r="D51">
        <v>887.9</v>
      </c>
      <c r="E51">
        <v>530.79999999999995</v>
      </c>
      <c r="F51">
        <v>245.5</v>
      </c>
      <c r="G51">
        <v>271.60000000000002</v>
      </c>
      <c r="H51">
        <v>319.89999999999998</v>
      </c>
      <c r="I51">
        <v>506.8</v>
      </c>
      <c r="J51">
        <v>265.10000000000002</v>
      </c>
      <c r="K51" s="3">
        <v>315.60000000000002</v>
      </c>
    </row>
    <row r="52" spans="1:24" x14ac:dyDescent="0.35">
      <c r="B52">
        <v>2023</v>
      </c>
      <c r="C52">
        <v>846.9</v>
      </c>
      <c r="D52">
        <v>888.3</v>
      </c>
      <c r="E52">
        <v>532.70000000000005</v>
      </c>
      <c r="F52">
        <v>242.9</v>
      </c>
      <c r="G52">
        <v>269.3</v>
      </c>
      <c r="H52">
        <v>317.89999999999998</v>
      </c>
      <c r="I52">
        <v>506.3</v>
      </c>
      <c r="J52">
        <v>263</v>
      </c>
      <c r="K52" s="4">
        <v>315.7</v>
      </c>
    </row>
    <row r="53" spans="1:24" s="1" customFormat="1" x14ac:dyDescent="0.35"/>
    <row r="54" spans="1:24" x14ac:dyDescent="0.35">
      <c r="A54" t="s">
        <v>55</v>
      </c>
      <c r="C54" t="s">
        <v>33</v>
      </c>
      <c r="D54" t="s">
        <v>35</v>
      </c>
      <c r="E54" t="s">
        <v>37</v>
      </c>
      <c r="F54" t="s">
        <v>39</v>
      </c>
      <c r="G54" t="s">
        <v>41</v>
      </c>
      <c r="H54" t="s">
        <v>43</v>
      </c>
      <c r="I54" t="s">
        <v>45</v>
      </c>
      <c r="J54" t="s">
        <v>47</v>
      </c>
      <c r="K54" t="s">
        <v>49</v>
      </c>
      <c r="N54">
        <v>2013</v>
      </c>
      <c r="O54">
        <v>2014</v>
      </c>
      <c r="P54">
        <v>2015</v>
      </c>
      <c r="Q54">
        <v>2016</v>
      </c>
      <c r="R54">
        <v>2017</v>
      </c>
      <c r="S54">
        <v>2018</v>
      </c>
      <c r="T54">
        <v>2019</v>
      </c>
      <c r="U54">
        <v>2020</v>
      </c>
      <c r="V54">
        <v>2021</v>
      </c>
      <c r="W54">
        <v>2022</v>
      </c>
      <c r="X54">
        <v>2023</v>
      </c>
    </row>
    <row r="55" spans="1:24" x14ac:dyDescent="0.35">
      <c r="B55">
        <v>2013</v>
      </c>
      <c r="C55">
        <v>65.599999999999994</v>
      </c>
      <c r="D55">
        <v>61</v>
      </c>
      <c r="E55">
        <v>88.7</v>
      </c>
      <c r="F55">
        <v>53.65</v>
      </c>
      <c r="G55">
        <v>51.4</v>
      </c>
      <c r="H55" s="2">
        <v>53.6</v>
      </c>
      <c r="I55">
        <v>53</v>
      </c>
      <c r="J55">
        <v>52.6</v>
      </c>
      <c r="K55">
        <v>52.1</v>
      </c>
      <c r="M55" t="s">
        <v>33</v>
      </c>
      <c r="N55">
        <v>65.599999999999994</v>
      </c>
      <c r="O55">
        <v>66.7</v>
      </c>
      <c r="P55">
        <v>68</v>
      </c>
      <c r="Q55">
        <v>69</v>
      </c>
      <c r="R55">
        <v>70.3</v>
      </c>
      <c r="S55">
        <v>71.400000000000006</v>
      </c>
      <c r="T55">
        <v>71.8</v>
      </c>
      <c r="U55">
        <v>72.5</v>
      </c>
      <c r="V55">
        <v>73</v>
      </c>
      <c r="W55">
        <v>73.3</v>
      </c>
      <c r="X55">
        <v>73.91</v>
      </c>
    </row>
    <row r="56" spans="1:24" x14ac:dyDescent="0.35">
      <c r="B56">
        <v>2014</v>
      </c>
      <c r="C56">
        <v>66.7</v>
      </c>
      <c r="D56">
        <v>62.3</v>
      </c>
      <c r="E56">
        <v>88.8</v>
      </c>
      <c r="F56">
        <v>55.2</v>
      </c>
      <c r="G56">
        <v>52.1</v>
      </c>
      <c r="H56" s="2">
        <v>55.300000000000004</v>
      </c>
      <c r="I56">
        <v>53.8</v>
      </c>
      <c r="J56">
        <v>53.4</v>
      </c>
      <c r="K56">
        <v>53.2</v>
      </c>
      <c r="M56" t="s">
        <v>35</v>
      </c>
      <c r="N56">
        <v>61</v>
      </c>
      <c r="O56">
        <v>62.3</v>
      </c>
      <c r="P56">
        <v>63.5</v>
      </c>
      <c r="Q56">
        <v>64.599999999999994</v>
      </c>
      <c r="R56">
        <v>66</v>
      </c>
      <c r="S56">
        <v>67.099999999999994</v>
      </c>
      <c r="T56">
        <v>67.900000000000006</v>
      </c>
      <c r="U56">
        <v>68.5</v>
      </c>
      <c r="V56">
        <v>69.7</v>
      </c>
      <c r="W56">
        <v>70.040000000000006</v>
      </c>
      <c r="X56">
        <v>70.790000000000006</v>
      </c>
    </row>
    <row r="57" spans="1:24" x14ac:dyDescent="0.35">
      <c r="B57">
        <v>2015</v>
      </c>
      <c r="C57">
        <v>68</v>
      </c>
      <c r="D57">
        <v>63.5</v>
      </c>
      <c r="E57">
        <v>88.9</v>
      </c>
      <c r="F57">
        <v>56.57</v>
      </c>
      <c r="G57">
        <v>54.1</v>
      </c>
      <c r="H57" s="2">
        <v>56.600660066006604</v>
      </c>
      <c r="I57">
        <v>54.8</v>
      </c>
      <c r="J57">
        <v>54</v>
      </c>
      <c r="K57">
        <v>54.3</v>
      </c>
      <c r="M57" t="s">
        <v>37</v>
      </c>
      <c r="N57">
        <v>88.7</v>
      </c>
      <c r="O57">
        <v>88.8</v>
      </c>
      <c r="P57">
        <v>88.9</v>
      </c>
      <c r="Q57">
        <v>89</v>
      </c>
      <c r="R57">
        <v>89.1</v>
      </c>
      <c r="S57">
        <v>89.1</v>
      </c>
      <c r="T57">
        <v>89.2</v>
      </c>
      <c r="U57">
        <v>89.4</v>
      </c>
      <c r="V57">
        <v>90.1</v>
      </c>
      <c r="W57">
        <v>90.2</v>
      </c>
      <c r="X57">
        <v>90.8</v>
      </c>
    </row>
    <row r="58" spans="1:24" x14ac:dyDescent="0.35">
      <c r="B58">
        <v>2016</v>
      </c>
      <c r="C58">
        <v>69</v>
      </c>
      <c r="D58">
        <v>64.599999999999994</v>
      </c>
      <c r="E58">
        <v>89</v>
      </c>
      <c r="F58">
        <v>57.96</v>
      </c>
      <c r="G58">
        <v>55.6</v>
      </c>
      <c r="H58" s="2">
        <v>58.101307189542482</v>
      </c>
      <c r="I58">
        <v>56.2</v>
      </c>
      <c r="J58">
        <v>54.8</v>
      </c>
      <c r="K58">
        <v>55.4</v>
      </c>
      <c r="M58" t="s">
        <v>39</v>
      </c>
      <c r="N58">
        <v>53.65</v>
      </c>
      <c r="O58">
        <v>55.2</v>
      </c>
      <c r="P58">
        <v>56.57</v>
      </c>
      <c r="Q58">
        <v>57.96</v>
      </c>
      <c r="R58">
        <v>59.62</v>
      </c>
      <c r="S58">
        <v>61.03</v>
      </c>
      <c r="T58">
        <v>61.89</v>
      </c>
      <c r="U58">
        <v>63.2</v>
      </c>
      <c r="V58">
        <v>63.7</v>
      </c>
      <c r="W58">
        <v>64.39</v>
      </c>
      <c r="X58">
        <v>65.900000000000006</v>
      </c>
    </row>
    <row r="59" spans="1:24" x14ac:dyDescent="0.35">
      <c r="B59">
        <v>2017</v>
      </c>
      <c r="C59">
        <v>70.3</v>
      </c>
      <c r="D59">
        <v>66</v>
      </c>
      <c r="E59">
        <v>89.1</v>
      </c>
      <c r="F59">
        <v>59.62</v>
      </c>
      <c r="G59">
        <v>57.7</v>
      </c>
      <c r="H59" s="2">
        <v>59.59870550161812</v>
      </c>
      <c r="I59">
        <v>57.7</v>
      </c>
      <c r="J59">
        <v>55.8</v>
      </c>
      <c r="K59">
        <v>56.9</v>
      </c>
      <c r="M59" t="s">
        <v>41</v>
      </c>
      <c r="N59">
        <v>51.4</v>
      </c>
      <c r="O59">
        <v>52.1</v>
      </c>
      <c r="P59">
        <v>54.1</v>
      </c>
      <c r="Q59">
        <v>55.6</v>
      </c>
      <c r="R59">
        <v>57.7</v>
      </c>
      <c r="S59">
        <v>59.2</v>
      </c>
      <c r="T59">
        <v>60.6</v>
      </c>
      <c r="U59">
        <v>62.9</v>
      </c>
      <c r="V59">
        <v>63.6</v>
      </c>
      <c r="W59">
        <v>64.150000000000006</v>
      </c>
      <c r="X59">
        <v>65.44</v>
      </c>
    </row>
    <row r="60" spans="1:24" x14ac:dyDescent="0.35">
      <c r="B60">
        <v>2018</v>
      </c>
      <c r="C60">
        <v>71.400000000000006</v>
      </c>
      <c r="D60">
        <v>67.099999999999994</v>
      </c>
      <c r="E60">
        <v>89.1</v>
      </c>
      <c r="F60">
        <v>61.03</v>
      </c>
      <c r="G60">
        <v>59.2</v>
      </c>
      <c r="H60" s="2">
        <v>61</v>
      </c>
      <c r="I60">
        <v>59</v>
      </c>
      <c r="J60">
        <v>56.7</v>
      </c>
      <c r="K60">
        <v>58.2</v>
      </c>
      <c r="M60" t="s">
        <v>43</v>
      </c>
      <c r="N60" s="2">
        <v>53.6</v>
      </c>
      <c r="O60" s="2">
        <v>55.300000000000004</v>
      </c>
      <c r="P60" s="2">
        <v>56.600660066006604</v>
      </c>
      <c r="Q60" s="2">
        <v>58.101307189542482</v>
      </c>
      <c r="R60" s="2">
        <v>59.59870550161812</v>
      </c>
      <c r="S60" s="2">
        <v>61</v>
      </c>
      <c r="T60" s="2">
        <v>61.701257861635227</v>
      </c>
      <c r="U60" s="2">
        <v>62.702837387485602</v>
      </c>
      <c r="V60" s="2">
        <v>63.5</v>
      </c>
      <c r="W60" s="2">
        <v>64.010628321350424</v>
      </c>
      <c r="X60" s="2">
        <v>65.040000000000006</v>
      </c>
    </row>
    <row r="61" spans="1:24" x14ac:dyDescent="0.35">
      <c r="B61">
        <v>2019</v>
      </c>
      <c r="C61">
        <v>71.8</v>
      </c>
      <c r="D61">
        <v>67.900000000000006</v>
      </c>
      <c r="E61">
        <v>89.2</v>
      </c>
      <c r="F61">
        <v>61.89</v>
      </c>
      <c r="G61">
        <v>60.6</v>
      </c>
      <c r="H61" s="2">
        <v>61.701257861635227</v>
      </c>
      <c r="I61">
        <v>60</v>
      </c>
      <c r="J61">
        <v>57.5</v>
      </c>
      <c r="K61">
        <v>59.5</v>
      </c>
      <c r="M61" t="s">
        <v>45</v>
      </c>
      <c r="N61">
        <v>53</v>
      </c>
      <c r="O61">
        <v>53.8</v>
      </c>
      <c r="P61">
        <v>54.8</v>
      </c>
      <c r="Q61">
        <v>56.2</v>
      </c>
      <c r="R61">
        <v>57.7</v>
      </c>
      <c r="S61">
        <v>59</v>
      </c>
      <c r="T61">
        <v>60</v>
      </c>
      <c r="U61">
        <v>61.4</v>
      </c>
      <c r="V61">
        <v>62.9</v>
      </c>
      <c r="W61">
        <v>63.34</v>
      </c>
      <c r="X61">
        <v>64.2</v>
      </c>
    </row>
    <row r="62" spans="1:24" x14ac:dyDescent="0.35">
      <c r="B62">
        <v>2020</v>
      </c>
      <c r="C62">
        <v>72.5</v>
      </c>
      <c r="D62">
        <v>68.5</v>
      </c>
      <c r="E62">
        <v>89.4</v>
      </c>
      <c r="F62">
        <v>63.2</v>
      </c>
      <c r="G62">
        <v>62.9</v>
      </c>
      <c r="H62" s="2">
        <v>62.702837387485602</v>
      </c>
      <c r="I62">
        <v>61.4</v>
      </c>
      <c r="J62">
        <v>59.7</v>
      </c>
      <c r="K62">
        <v>61</v>
      </c>
      <c r="M62" t="s">
        <v>47</v>
      </c>
      <c r="N62">
        <v>52.6</v>
      </c>
      <c r="O62">
        <v>53.4</v>
      </c>
      <c r="P62">
        <v>54</v>
      </c>
      <c r="Q62">
        <v>54.8</v>
      </c>
      <c r="R62">
        <v>55.8</v>
      </c>
      <c r="S62">
        <v>56.7</v>
      </c>
      <c r="T62">
        <v>57.5</v>
      </c>
      <c r="U62">
        <v>59.7</v>
      </c>
      <c r="V62">
        <v>60</v>
      </c>
      <c r="W62">
        <v>60.8</v>
      </c>
      <c r="X62">
        <v>62.3</v>
      </c>
    </row>
    <row r="63" spans="1:24" x14ac:dyDescent="0.35">
      <c r="B63">
        <v>2021</v>
      </c>
      <c r="C63">
        <v>73</v>
      </c>
      <c r="D63">
        <v>69.7</v>
      </c>
      <c r="E63">
        <v>90.1</v>
      </c>
      <c r="F63">
        <v>63.7</v>
      </c>
      <c r="G63">
        <v>63.6</v>
      </c>
      <c r="H63" s="2">
        <v>63.5</v>
      </c>
      <c r="I63">
        <v>62.9</v>
      </c>
      <c r="J63">
        <v>60</v>
      </c>
      <c r="K63">
        <v>62.2</v>
      </c>
      <c r="M63" t="s">
        <v>49</v>
      </c>
      <c r="N63">
        <v>52.1</v>
      </c>
      <c r="O63">
        <v>53.2</v>
      </c>
      <c r="P63">
        <v>54.3</v>
      </c>
      <c r="Q63">
        <v>55.4</v>
      </c>
      <c r="R63">
        <v>56.9</v>
      </c>
      <c r="S63">
        <v>58.2</v>
      </c>
      <c r="T63">
        <v>59.5</v>
      </c>
      <c r="U63">
        <v>61</v>
      </c>
      <c r="V63">
        <v>62.2</v>
      </c>
      <c r="W63">
        <v>62.9</v>
      </c>
      <c r="X63">
        <v>63.96</v>
      </c>
    </row>
    <row r="64" spans="1:24" x14ac:dyDescent="0.35">
      <c r="B64">
        <v>2022</v>
      </c>
      <c r="C64">
        <v>73.3</v>
      </c>
      <c r="D64">
        <v>70.040000000000006</v>
      </c>
      <c r="E64">
        <v>90.2</v>
      </c>
      <c r="F64">
        <v>64.39</v>
      </c>
      <c r="G64">
        <v>64.150000000000006</v>
      </c>
      <c r="H64" s="2">
        <v>64.010628321350424</v>
      </c>
      <c r="I64">
        <v>63.34</v>
      </c>
      <c r="J64">
        <v>60.8</v>
      </c>
      <c r="K64">
        <v>62.9</v>
      </c>
    </row>
    <row r="65" spans="1:24" x14ac:dyDescent="0.35">
      <c r="B65">
        <v>2023</v>
      </c>
      <c r="C65">
        <v>73.91</v>
      </c>
      <c r="D65">
        <v>70.790000000000006</v>
      </c>
      <c r="E65">
        <v>90.8</v>
      </c>
      <c r="F65">
        <v>65.900000000000006</v>
      </c>
      <c r="G65">
        <v>65.44</v>
      </c>
      <c r="H65" s="2">
        <v>65.040000000000006</v>
      </c>
      <c r="I65">
        <v>64.2</v>
      </c>
      <c r="J65">
        <v>62.3</v>
      </c>
      <c r="K65">
        <v>63.96</v>
      </c>
    </row>
    <row r="66" spans="1:24" s="1" customFormat="1" x14ac:dyDescent="0.35"/>
    <row r="67" spans="1:24" x14ac:dyDescent="0.35">
      <c r="A67" t="s">
        <v>56</v>
      </c>
      <c r="C67" t="s">
        <v>33</v>
      </c>
      <c r="D67" t="s">
        <v>35</v>
      </c>
      <c r="E67" t="s">
        <v>37</v>
      </c>
      <c r="F67" t="s">
        <v>39</v>
      </c>
      <c r="G67" t="s">
        <v>41</v>
      </c>
      <c r="H67" t="s">
        <v>43</v>
      </c>
      <c r="I67" t="s">
        <v>45</v>
      </c>
      <c r="J67" t="s">
        <v>47</v>
      </c>
      <c r="K67" t="s">
        <v>49</v>
      </c>
      <c r="N67">
        <v>2013</v>
      </c>
      <c r="O67">
        <v>2014</v>
      </c>
      <c r="P67">
        <v>2015</v>
      </c>
      <c r="Q67">
        <v>2016</v>
      </c>
      <c r="R67">
        <v>2017</v>
      </c>
      <c r="S67">
        <v>2018</v>
      </c>
      <c r="T67">
        <v>2019</v>
      </c>
      <c r="U67">
        <v>2020</v>
      </c>
      <c r="V67">
        <v>2021</v>
      </c>
      <c r="W67">
        <v>2022</v>
      </c>
      <c r="X67">
        <v>2023</v>
      </c>
    </row>
    <row r="68" spans="1:24" x14ac:dyDescent="0.35">
      <c r="B68">
        <v>2013</v>
      </c>
      <c r="C68">
        <v>2272.63</v>
      </c>
      <c r="D68">
        <v>1873.5666000000001</v>
      </c>
      <c r="E68">
        <v>1619.6804</v>
      </c>
      <c r="F68">
        <v>483.10649999999998</v>
      </c>
      <c r="G68">
        <v>591.92110000000002</v>
      </c>
      <c r="H68">
        <v>509.02</v>
      </c>
      <c r="I68">
        <v>845.30870000000004</v>
      </c>
      <c r="J68">
        <v>423.79109999999997</v>
      </c>
      <c r="K68">
        <v>412.27620000000002</v>
      </c>
      <c r="M68" t="s">
        <v>33</v>
      </c>
      <c r="N68">
        <v>2272.63</v>
      </c>
      <c r="O68">
        <v>2542.0300000000002</v>
      </c>
      <c r="P68">
        <v>2838.93</v>
      </c>
      <c r="Q68">
        <v>3279.26</v>
      </c>
      <c r="R68">
        <v>3942.69</v>
      </c>
      <c r="S68">
        <v>4522.66</v>
      </c>
      <c r="T68">
        <v>5243.01</v>
      </c>
      <c r="U68">
        <v>5618.55</v>
      </c>
      <c r="V68">
        <v>6397.66</v>
      </c>
      <c r="W68">
        <v>6967.95</v>
      </c>
      <c r="X68">
        <v>7531.77</v>
      </c>
    </row>
    <row r="69" spans="1:24" x14ac:dyDescent="0.35">
      <c r="B69">
        <v>2014</v>
      </c>
      <c r="C69">
        <v>2542.0300000000002</v>
      </c>
      <c r="D69">
        <v>2072.7485999999999</v>
      </c>
      <c r="E69">
        <v>1855.5179000000001</v>
      </c>
      <c r="F69">
        <v>529.41880000000003</v>
      </c>
      <c r="G69">
        <v>660.42200000000003</v>
      </c>
      <c r="H69">
        <v>589.08000000000004</v>
      </c>
      <c r="I69">
        <v>946.59040000000005</v>
      </c>
      <c r="J69">
        <v>468.86149999999998</v>
      </c>
      <c r="K69">
        <v>448.36450000000002</v>
      </c>
      <c r="M69" t="s">
        <v>35</v>
      </c>
      <c r="N69">
        <v>1873.5666000000001</v>
      </c>
      <c r="O69">
        <v>2072.7485999999999</v>
      </c>
      <c r="P69">
        <v>2238.7123999999999</v>
      </c>
      <c r="Q69">
        <v>2561.2746000000002</v>
      </c>
      <c r="R69">
        <v>3028.5484000000001</v>
      </c>
      <c r="S69">
        <v>3513.9542999999999</v>
      </c>
      <c r="T69">
        <v>3931.471</v>
      </c>
      <c r="U69">
        <v>4139.2298000000001</v>
      </c>
      <c r="V69">
        <v>4703.8662000000004</v>
      </c>
      <c r="W69">
        <v>4970.7766000000001</v>
      </c>
      <c r="X69">
        <v>5441.5540000000001</v>
      </c>
    </row>
    <row r="70" spans="1:24" x14ac:dyDescent="0.35">
      <c r="B70">
        <v>2015</v>
      </c>
      <c r="C70">
        <v>2838.93</v>
      </c>
      <c r="D70">
        <v>2238.7123999999999</v>
      </c>
      <c r="E70">
        <v>2093.7889</v>
      </c>
      <c r="F70">
        <v>556.1345</v>
      </c>
      <c r="G70">
        <v>702.72670000000005</v>
      </c>
      <c r="H70">
        <v>644.21</v>
      </c>
      <c r="I70">
        <v>1059.2751000000001</v>
      </c>
      <c r="J70">
        <v>516.74699999999996</v>
      </c>
      <c r="K70">
        <v>505.76010000000002</v>
      </c>
      <c r="M70" t="s">
        <v>37</v>
      </c>
      <c r="N70">
        <v>1619.6804</v>
      </c>
      <c r="O70">
        <v>1855.5179000000001</v>
      </c>
      <c r="P70">
        <v>2093.7889</v>
      </c>
      <c r="Q70">
        <v>2310.1867999999999</v>
      </c>
      <c r="R70">
        <v>2596.5014999999999</v>
      </c>
      <c r="S70">
        <v>3179.6404000000002</v>
      </c>
      <c r="T70">
        <v>3553.6298999999999</v>
      </c>
      <c r="U70">
        <v>3740.0524999999998</v>
      </c>
      <c r="V70">
        <v>4232.3505999999998</v>
      </c>
      <c r="W70">
        <v>4751.1845999999996</v>
      </c>
      <c r="X70">
        <v>5170.8091999999997</v>
      </c>
    </row>
    <row r="71" spans="1:24" x14ac:dyDescent="0.35">
      <c r="B71">
        <v>2016</v>
      </c>
      <c r="C71">
        <v>3279.26</v>
      </c>
      <c r="D71">
        <v>2561.2746000000002</v>
      </c>
      <c r="E71">
        <v>2310.1867999999999</v>
      </c>
      <c r="F71">
        <v>637.84140000000002</v>
      </c>
      <c r="G71">
        <v>825.27729999999997</v>
      </c>
      <c r="H71">
        <v>770.79</v>
      </c>
      <c r="I71">
        <v>1210.6532999999999</v>
      </c>
      <c r="J71">
        <v>589.03710000000001</v>
      </c>
      <c r="K71">
        <v>545.87620000000004</v>
      </c>
      <c r="M71" t="s">
        <v>39</v>
      </c>
      <c r="N71">
        <v>483.10649999999998</v>
      </c>
      <c r="O71">
        <v>529.41880000000003</v>
      </c>
      <c r="P71">
        <v>556.1345</v>
      </c>
      <c r="Q71">
        <v>637.84140000000002</v>
      </c>
      <c r="R71">
        <v>719.94470000000001</v>
      </c>
      <c r="S71">
        <v>806.89210000000003</v>
      </c>
      <c r="T71">
        <v>930.32939999999996</v>
      </c>
      <c r="U71">
        <v>1024.8724</v>
      </c>
      <c r="V71">
        <v>1126.5992000000001</v>
      </c>
      <c r="W71">
        <v>1258.8468</v>
      </c>
      <c r="X71">
        <v>1309.4939999999999</v>
      </c>
    </row>
    <row r="72" spans="1:24" x14ac:dyDescent="0.35">
      <c r="B72">
        <v>2017</v>
      </c>
      <c r="C72">
        <v>3942.69</v>
      </c>
      <c r="D72">
        <v>3028.5484000000001</v>
      </c>
      <c r="E72">
        <v>2596.5014999999999</v>
      </c>
      <c r="F72">
        <v>719.94470000000001</v>
      </c>
      <c r="G72">
        <v>957.24540000000002</v>
      </c>
      <c r="H72">
        <v>889.74</v>
      </c>
      <c r="I72">
        <v>1493.0041000000001</v>
      </c>
      <c r="J72">
        <v>711.63779999999997</v>
      </c>
      <c r="K72">
        <v>692.23389999999995</v>
      </c>
      <c r="M72" t="s">
        <v>41</v>
      </c>
      <c r="N72">
        <v>591.92110000000002</v>
      </c>
      <c r="O72">
        <v>660.42200000000003</v>
      </c>
      <c r="P72">
        <v>702.72670000000005</v>
      </c>
      <c r="Q72">
        <v>825.27729999999997</v>
      </c>
      <c r="R72">
        <v>957.24540000000002</v>
      </c>
      <c r="S72">
        <v>1067.3339000000001</v>
      </c>
      <c r="T72">
        <v>1203.6193000000001</v>
      </c>
      <c r="U72">
        <v>1312.4694999999999</v>
      </c>
      <c r="V72">
        <v>1493.3217999999999</v>
      </c>
      <c r="W72">
        <v>1581.5931</v>
      </c>
      <c r="X72">
        <v>1656.0401999999999</v>
      </c>
    </row>
    <row r="73" spans="1:24" x14ac:dyDescent="0.35">
      <c r="B73">
        <v>2018</v>
      </c>
      <c r="C73">
        <v>4522.66</v>
      </c>
      <c r="D73">
        <v>3513.9542999999999</v>
      </c>
      <c r="E73">
        <v>3179.6404000000002</v>
      </c>
      <c r="F73">
        <v>806.89210000000003</v>
      </c>
      <c r="G73">
        <v>1067.3339000000001</v>
      </c>
      <c r="H73">
        <v>1003.82</v>
      </c>
      <c r="I73">
        <v>1790.35</v>
      </c>
      <c r="J73">
        <v>766.5616</v>
      </c>
      <c r="K73">
        <v>803.30100000000004</v>
      </c>
      <c r="M73" t="s">
        <v>43</v>
      </c>
      <c r="N73">
        <v>509.02</v>
      </c>
      <c r="O73">
        <v>589.08000000000004</v>
      </c>
      <c r="P73">
        <v>644.21</v>
      </c>
      <c r="Q73">
        <v>770.79</v>
      </c>
      <c r="R73">
        <v>889.74</v>
      </c>
      <c r="S73">
        <v>1003.82</v>
      </c>
      <c r="T73">
        <v>1072.78</v>
      </c>
      <c r="U73">
        <v>1138.98</v>
      </c>
      <c r="V73">
        <v>1253.74</v>
      </c>
      <c r="W73">
        <v>1339.31</v>
      </c>
      <c r="X73">
        <v>1417.47</v>
      </c>
    </row>
    <row r="74" spans="1:24" x14ac:dyDescent="0.35">
      <c r="B74">
        <v>2019</v>
      </c>
      <c r="C74">
        <v>5243.01</v>
      </c>
      <c r="D74">
        <v>3931.471</v>
      </c>
      <c r="E74">
        <v>3553.6298999999999</v>
      </c>
      <c r="F74">
        <v>930.32939999999996</v>
      </c>
      <c r="G74">
        <v>1203.6193000000001</v>
      </c>
      <c r="H74">
        <v>1072.78</v>
      </c>
      <c r="I74">
        <v>1945.6824999999999</v>
      </c>
      <c r="J74">
        <v>877.47059999999999</v>
      </c>
      <c r="K74">
        <v>891.88580000000002</v>
      </c>
      <c r="M74" t="s">
        <v>45</v>
      </c>
      <c r="N74">
        <v>845.30870000000004</v>
      </c>
      <c r="O74">
        <v>946.59040000000005</v>
      </c>
      <c r="P74">
        <v>1059.2751000000001</v>
      </c>
      <c r="Q74">
        <v>1210.6532999999999</v>
      </c>
      <c r="R74">
        <v>1493.0041000000001</v>
      </c>
      <c r="S74">
        <v>1790.35</v>
      </c>
      <c r="T74">
        <v>1945.6824999999999</v>
      </c>
      <c r="U74">
        <v>1861.9784</v>
      </c>
      <c r="V74">
        <v>2110.8022999999998</v>
      </c>
      <c r="W74">
        <v>2275.1329000000001</v>
      </c>
      <c r="X74">
        <v>2434.64</v>
      </c>
    </row>
    <row r="75" spans="1:24" x14ac:dyDescent="0.35">
      <c r="B75">
        <v>2020</v>
      </c>
      <c r="C75">
        <v>5618.55</v>
      </c>
      <c r="D75">
        <v>4139.2298000000001</v>
      </c>
      <c r="E75">
        <v>3740.0524999999998</v>
      </c>
      <c r="F75">
        <v>1024.8724</v>
      </c>
      <c r="G75">
        <v>1312.4694999999999</v>
      </c>
      <c r="H75">
        <v>1138.98</v>
      </c>
      <c r="I75">
        <v>1861.9784</v>
      </c>
      <c r="J75">
        <v>922.4384</v>
      </c>
      <c r="K75">
        <v>941.1934</v>
      </c>
      <c r="M75" t="s">
        <v>47</v>
      </c>
      <c r="N75">
        <v>423.79109999999997</v>
      </c>
      <c r="O75">
        <v>468.86149999999998</v>
      </c>
      <c r="P75">
        <v>516.74699999999996</v>
      </c>
      <c r="Q75">
        <v>589.03710000000001</v>
      </c>
      <c r="R75">
        <v>711.63779999999997</v>
      </c>
      <c r="S75">
        <v>766.5616</v>
      </c>
      <c r="T75">
        <v>877.47059999999999</v>
      </c>
      <c r="U75">
        <v>922.4384</v>
      </c>
      <c r="V75">
        <v>1013.2569</v>
      </c>
      <c r="W75">
        <v>1027.1364000000001</v>
      </c>
      <c r="X75">
        <v>1078.4493</v>
      </c>
    </row>
    <row r="76" spans="1:24" x14ac:dyDescent="0.35">
      <c r="B76">
        <v>2021</v>
      </c>
      <c r="C76">
        <v>6397.66</v>
      </c>
      <c r="D76">
        <v>4703.8662000000004</v>
      </c>
      <c r="E76">
        <v>4232.3505999999998</v>
      </c>
      <c r="F76">
        <v>1126.5992000000001</v>
      </c>
      <c r="G76">
        <v>1493.3217999999999</v>
      </c>
      <c r="H76">
        <v>1253.74</v>
      </c>
      <c r="I76">
        <v>2110.8022999999998</v>
      </c>
      <c r="J76">
        <v>1013.2569</v>
      </c>
      <c r="K76">
        <v>1028.3295000000001</v>
      </c>
      <c r="M76" t="s">
        <v>49</v>
      </c>
      <c r="N76">
        <v>412.27620000000002</v>
      </c>
      <c r="O76">
        <v>448.36450000000002</v>
      </c>
      <c r="P76">
        <v>505.76010000000002</v>
      </c>
      <c r="Q76">
        <v>545.87620000000004</v>
      </c>
      <c r="R76">
        <v>692.23389999999995</v>
      </c>
      <c r="S76">
        <v>803.30100000000004</v>
      </c>
      <c r="T76">
        <v>891.88580000000002</v>
      </c>
      <c r="U76">
        <v>941.1934</v>
      </c>
      <c r="V76">
        <v>1028.3295000000001</v>
      </c>
      <c r="W76">
        <v>1207.0343</v>
      </c>
      <c r="X76">
        <v>1270.0798</v>
      </c>
    </row>
    <row r="77" spans="1:24" x14ac:dyDescent="0.35">
      <c r="B77">
        <v>2022</v>
      </c>
      <c r="C77">
        <v>6967.95</v>
      </c>
      <c r="D77">
        <v>4970.7766000000001</v>
      </c>
      <c r="E77">
        <v>4751.1845999999996</v>
      </c>
      <c r="F77">
        <v>1258.8468</v>
      </c>
      <c r="G77">
        <v>1581.5931</v>
      </c>
      <c r="H77">
        <v>1339.31</v>
      </c>
      <c r="I77">
        <v>2275.1329000000001</v>
      </c>
      <c r="J77">
        <v>1027.1364000000001</v>
      </c>
      <c r="K77">
        <v>1207.0343</v>
      </c>
    </row>
    <row r="78" spans="1:24" x14ac:dyDescent="0.35">
      <c r="B78">
        <v>2023</v>
      </c>
      <c r="C78">
        <v>7531.77</v>
      </c>
      <c r="D78">
        <v>5441.5540000000001</v>
      </c>
      <c r="E78">
        <v>5170.8091999999997</v>
      </c>
      <c r="F78">
        <v>1309.4939999999999</v>
      </c>
      <c r="G78">
        <v>1656.0401999999999</v>
      </c>
      <c r="H78">
        <v>1417.47</v>
      </c>
      <c r="I78">
        <v>2434.64</v>
      </c>
      <c r="J78">
        <v>1078.4493</v>
      </c>
      <c r="K78">
        <v>1270.0798</v>
      </c>
    </row>
    <row r="79" spans="1:24" s="1" customFormat="1" x14ac:dyDescent="0.35"/>
    <row r="80" spans="1:24" x14ac:dyDescent="0.35">
      <c r="A80" t="s">
        <v>57</v>
      </c>
      <c r="C80" t="s">
        <v>33</v>
      </c>
      <c r="D80" t="s">
        <v>35</v>
      </c>
      <c r="E80" t="s">
        <v>37</v>
      </c>
      <c r="F80" t="s">
        <v>39</v>
      </c>
      <c r="G80" t="s">
        <v>41</v>
      </c>
      <c r="H80" t="s">
        <v>43</v>
      </c>
      <c r="I80" t="s">
        <v>45</v>
      </c>
      <c r="J80" t="s">
        <v>47</v>
      </c>
      <c r="K80" t="s">
        <v>49</v>
      </c>
      <c r="N80">
        <v>2013</v>
      </c>
      <c r="O80">
        <v>2014</v>
      </c>
      <c r="P80">
        <v>2015</v>
      </c>
      <c r="Q80">
        <v>2016</v>
      </c>
      <c r="R80">
        <v>2017</v>
      </c>
      <c r="S80">
        <v>2018</v>
      </c>
      <c r="T80">
        <v>2019</v>
      </c>
      <c r="U80">
        <v>2020</v>
      </c>
      <c r="V80">
        <v>2021</v>
      </c>
      <c r="W80">
        <v>2022</v>
      </c>
      <c r="X80">
        <v>2023</v>
      </c>
    </row>
    <row r="81" spans="1:24" x14ac:dyDescent="0.35">
      <c r="B81">
        <v>2013</v>
      </c>
      <c r="C81">
        <v>533.8424</v>
      </c>
      <c r="D81">
        <v>422.2149</v>
      </c>
      <c r="E81">
        <v>516.74019999999996</v>
      </c>
      <c r="F81">
        <v>187.3622</v>
      </c>
      <c r="G81">
        <v>199.41630000000001</v>
      </c>
      <c r="H81">
        <v>144.1627</v>
      </c>
      <c r="I81">
        <v>262.25389999999999</v>
      </c>
      <c r="J81">
        <v>178.12280000000001</v>
      </c>
      <c r="K81">
        <v>185.95400000000001</v>
      </c>
      <c r="M81" t="s">
        <v>33</v>
      </c>
      <c r="N81">
        <v>533.8424</v>
      </c>
      <c r="O81">
        <v>574.80809999999997</v>
      </c>
      <c r="P81">
        <v>725.93449999999996</v>
      </c>
      <c r="Q81">
        <v>829.92740000000003</v>
      </c>
      <c r="R81">
        <v>938.85720000000003</v>
      </c>
      <c r="S81">
        <v>924.75519999999995</v>
      </c>
      <c r="T81">
        <v>949.7604</v>
      </c>
      <c r="U81">
        <v>951.40350000000001</v>
      </c>
      <c r="V81">
        <v>925.2559</v>
      </c>
      <c r="W81">
        <v>1006.0892</v>
      </c>
      <c r="X81">
        <v>1007.78</v>
      </c>
    </row>
    <row r="82" spans="1:24" x14ac:dyDescent="0.35">
      <c r="B82">
        <v>2014</v>
      </c>
      <c r="C82">
        <v>574.80809999999997</v>
      </c>
      <c r="D82">
        <v>476.72309999999999</v>
      </c>
      <c r="E82">
        <v>548.84680000000003</v>
      </c>
      <c r="F82">
        <v>198.87569999999999</v>
      </c>
      <c r="G82">
        <v>206.00370000000001</v>
      </c>
      <c r="H82">
        <v>157.9085</v>
      </c>
      <c r="I82">
        <v>274.50409999999999</v>
      </c>
      <c r="J82">
        <v>190.38579999999999</v>
      </c>
      <c r="K82">
        <v>199.90309999999999</v>
      </c>
      <c r="M82" t="s">
        <v>35</v>
      </c>
      <c r="N82">
        <v>422.2149</v>
      </c>
      <c r="O82">
        <v>476.72309999999999</v>
      </c>
      <c r="P82">
        <v>539.88930000000005</v>
      </c>
      <c r="Q82">
        <v>597.66510000000005</v>
      </c>
      <c r="R82">
        <v>637.80849999999998</v>
      </c>
      <c r="S82">
        <v>632.38440000000003</v>
      </c>
      <c r="T82">
        <v>658.24509999999998</v>
      </c>
      <c r="U82">
        <v>715.13689999999997</v>
      </c>
      <c r="V82">
        <v>672.2799</v>
      </c>
      <c r="W82">
        <v>807.45079999999996</v>
      </c>
      <c r="X82">
        <v>850.26499999999999</v>
      </c>
    </row>
    <row r="83" spans="1:24" x14ac:dyDescent="0.35">
      <c r="B83">
        <v>2015</v>
      </c>
      <c r="C83">
        <v>725.93449999999996</v>
      </c>
      <c r="D83">
        <v>539.88930000000005</v>
      </c>
      <c r="E83">
        <v>651.17049999999995</v>
      </c>
      <c r="F83">
        <v>240.67240000000001</v>
      </c>
      <c r="G83">
        <v>257.96539999999999</v>
      </c>
      <c r="H83">
        <v>188.79830000000001</v>
      </c>
      <c r="I83">
        <v>355.81610000000001</v>
      </c>
      <c r="J83">
        <v>239.97069999999999</v>
      </c>
      <c r="K83">
        <v>248.00649999999999</v>
      </c>
      <c r="M83" t="s">
        <v>37</v>
      </c>
      <c r="N83">
        <v>516.74019999999996</v>
      </c>
      <c r="O83">
        <v>548.84680000000003</v>
      </c>
      <c r="P83">
        <v>651.17049999999995</v>
      </c>
      <c r="Q83">
        <v>758.63810000000001</v>
      </c>
      <c r="R83">
        <v>797.09760000000006</v>
      </c>
      <c r="S83">
        <v>892.49850000000004</v>
      </c>
      <c r="T83">
        <v>912.97699999999998</v>
      </c>
      <c r="U83">
        <v>976.90539999999999</v>
      </c>
      <c r="V83">
        <v>1060.0015000000001</v>
      </c>
      <c r="W83">
        <v>1088.7430999999999</v>
      </c>
      <c r="X83">
        <v>1084.6541</v>
      </c>
    </row>
    <row r="84" spans="1:24" x14ac:dyDescent="0.35">
      <c r="B84">
        <v>2016</v>
      </c>
      <c r="C84">
        <v>829.92740000000003</v>
      </c>
      <c r="D84">
        <v>597.66510000000005</v>
      </c>
      <c r="E84">
        <v>758.63810000000001</v>
      </c>
      <c r="F84">
        <v>253.80199999999999</v>
      </c>
      <c r="G84">
        <v>274.27140000000003</v>
      </c>
      <c r="H84">
        <v>206.91159999999999</v>
      </c>
      <c r="I84">
        <v>369.14620000000002</v>
      </c>
      <c r="J84">
        <v>249.82140000000001</v>
      </c>
      <c r="K84">
        <v>266.92039999999997</v>
      </c>
      <c r="M84" t="s">
        <v>39</v>
      </c>
      <c r="N84">
        <v>187.3622</v>
      </c>
      <c r="O84">
        <v>198.87569999999999</v>
      </c>
      <c r="P84">
        <v>240.67240000000001</v>
      </c>
      <c r="Q84">
        <v>253.80199999999999</v>
      </c>
      <c r="R84">
        <v>290.96499999999997</v>
      </c>
      <c r="S84">
        <v>297.0992</v>
      </c>
      <c r="T84">
        <v>316.57510000000002</v>
      </c>
      <c r="U84">
        <v>334.4425</v>
      </c>
      <c r="V84">
        <v>309.55840000000001</v>
      </c>
      <c r="W84">
        <v>349.56900000000002</v>
      </c>
      <c r="X84">
        <v>361.4366</v>
      </c>
    </row>
    <row r="85" spans="1:24" x14ac:dyDescent="0.35">
      <c r="B85">
        <v>2017</v>
      </c>
      <c r="C85">
        <v>938.85720000000003</v>
      </c>
      <c r="D85">
        <v>637.80849999999998</v>
      </c>
      <c r="E85">
        <v>797.09760000000006</v>
      </c>
      <c r="F85">
        <v>290.96499999999997</v>
      </c>
      <c r="G85">
        <v>299.81490000000002</v>
      </c>
      <c r="H85">
        <v>228.1087</v>
      </c>
      <c r="I85">
        <v>429.19029999999998</v>
      </c>
      <c r="J85">
        <v>283.64350000000002</v>
      </c>
      <c r="K85">
        <v>297.08030000000002</v>
      </c>
      <c r="M85" t="s">
        <v>41</v>
      </c>
      <c r="N85">
        <v>199.41630000000001</v>
      </c>
      <c r="O85">
        <v>206.00370000000001</v>
      </c>
      <c r="P85">
        <v>257.96539999999999</v>
      </c>
      <c r="Q85">
        <v>274.27140000000003</v>
      </c>
      <c r="R85">
        <v>299.81490000000002</v>
      </c>
      <c r="S85">
        <v>301.53050000000002</v>
      </c>
      <c r="T85">
        <v>322.2765</v>
      </c>
      <c r="U85">
        <v>333.29250000000002</v>
      </c>
      <c r="V85">
        <v>344.56229999999999</v>
      </c>
      <c r="W85">
        <v>361.42360000000002</v>
      </c>
      <c r="X85">
        <v>376.65249999999997</v>
      </c>
    </row>
    <row r="86" spans="1:24" x14ac:dyDescent="0.35">
      <c r="B86">
        <v>2018</v>
      </c>
      <c r="C86">
        <v>924.75519999999995</v>
      </c>
      <c r="D86">
        <v>632.38440000000003</v>
      </c>
      <c r="E86">
        <v>892.49850000000004</v>
      </c>
      <c r="F86">
        <v>297.0992</v>
      </c>
      <c r="G86">
        <v>301.53050000000002</v>
      </c>
      <c r="H86">
        <v>227.9854</v>
      </c>
      <c r="I86">
        <v>429.8</v>
      </c>
      <c r="J86">
        <v>296.41980000000001</v>
      </c>
      <c r="K86">
        <v>299.01929999999999</v>
      </c>
      <c r="M86" t="s">
        <v>43</v>
      </c>
      <c r="N86">
        <v>144.1627</v>
      </c>
      <c r="O86">
        <v>157.9085</v>
      </c>
      <c r="P86">
        <v>188.79830000000001</v>
      </c>
      <c r="Q86">
        <v>206.91159999999999</v>
      </c>
      <c r="R86">
        <v>228.1087</v>
      </c>
      <c r="S86">
        <v>227.9854</v>
      </c>
      <c r="T86">
        <v>235.864</v>
      </c>
      <c r="U86">
        <v>256.27409999999998</v>
      </c>
      <c r="V86">
        <v>248.0823</v>
      </c>
      <c r="W86">
        <v>276.93639999999999</v>
      </c>
      <c r="X86">
        <v>268.56</v>
      </c>
    </row>
    <row r="87" spans="1:24" x14ac:dyDescent="0.35">
      <c r="B87">
        <v>2019</v>
      </c>
      <c r="C87">
        <v>949.7604</v>
      </c>
      <c r="D87">
        <v>658.24509999999998</v>
      </c>
      <c r="E87">
        <v>912.97699999999998</v>
      </c>
      <c r="F87">
        <v>316.57510000000002</v>
      </c>
      <c r="G87">
        <v>322.2765</v>
      </c>
      <c r="H87">
        <v>235.864</v>
      </c>
      <c r="I87">
        <v>440.44119999999998</v>
      </c>
      <c r="J87">
        <v>310.41149999999999</v>
      </c>
      <c r="K87">
        <v>339.43939999999998</v>
      </c>
      <c r="M87" t="s">
        <v>45</v>
      </c>
      <c r="N87">
        <v>262.25389999999999</v>
      </c>
      <c r="O87">
        <v>274.50409999999999</v>
      </c>
      <c r="P87">
        <v>355.81610000000001</v>
      </c>
      <c r="Q87">
        <v>369.14620000000002</v>
      </c>
      <c r="R87">
        <v>429.19029999999998</v>
      </c>
      <c r="S87">
        <v>429.8</v>
      </c>
      <c r="T87">
        <v>440.44119999999998</v>
      </c>
      <c r="U87">
        <v>445.12110000000001</v>
      </c>
      <c r="V87">
        <v>420.2527</v>
      </c>
      <c r="W87">
        <v>501.86180000000002</v>
      </c>
      <c r="X87">
        <v>521.77</v>
      </c>
    </row>
    <row r="88" spans="1:24" x14ac:dyDescent="0.35">
      <c r="B88">
        <v>2020</v>
      </c>
      <c r="C88">
        <v>951.40350000000001</v>
      </c>
      <c r="D88">
        <v>715.13689999999997</v>
      </c>
      <c r="E88">
        <v>976.90539999999999</v>
      </c>
      <c r="F88">
        <v>334.4425</v>
      </c>
      <c r="G88">
        <v>333.29250000000002</v>
      </c>
      <c r="H88">
        <v>256.27409999999998</v>
      </c>
      <c r="I88">
        <v>445.12110000000001</v>
      </c>
      <c r="J88">
        <v>333.56360000000001</v>
      </c>
      <c r="K88">
        <v>357.06979999999999</v>
      </c>
      <c r="M88" t="s">
        <v>47</v>
      </c>
      <c r="N88">
        <v>178.12280000000001</v>
      </c>
      <c r="O88">
        <v>190.38579999999999</v>
      </c>
      <c r="P88">
        <v>239.97069999999999</v>
      </c>
      <c r="Q88">
        <v>249.82140000000001</v>
      </c>
      <c r="R88">
        <v>283.64350000000002</v>
      </c>
      <c r="S88">
        <v>296.41980000000001</v>
      </c>
      <c r="T88">
        <v>310.41149999999999</v>
      </c>
      <c r="U88">
        <v>333.56360000000001</v>
      </c>
      <c r="V88">
        <v>308.5052</v>
      </c>
      <c r="W88">
        <v>344.30930000000001</v>
      </c>
      <c r="X88">
        <v>366.30279999999999</v>
      </c>
    </row>
    <row r="89" spans="1:24" x14ac:dyDescent="0.35">
      <c r="B89">
        <v>2021</v>
      </c>
      <c r="C89">
        <v>925.2559</v>
      </c>
      <c r="D89">
        <v>672.2799</v>
      </c>
      <c r="E89">
        <v>1060.0015000000001</v>
      </c>
      <c r="F89">
        <v>309.55840000000001</v>
      </c>
      <c r="G89">
        <v>344.56229999999999</v>
      </c>
      <c r="H89">
        <v>248.0823</v>
      </c>
      <c r="I89">
        <v>420.2527</v>
      </c>
      <c r="J89">
        <v>308.5052</v>
      </c>
      <c r="K89">
        <v>343.68310000000002</v>
      </c>
      <c r="M89" t="s">
        <v>49</v>
      </c>
      <c r="N89">
        <v>185.95400000000001</v>
      </c>
      <c r="O89">
        <v>199.90309999999999</v>
      </c>
      <c r="P89">
        <v>248.00649999999999</v>
      </c>
      <c r="Q89">
        <v>266.92039999999997</v>
      </c>
      <c r="R89">
        <v>297.08030000000002</v>
      </c>
      <c r="S89">
        <v>299.01929999999999</v>
      </c>
      <c r="T89">
        <v>339.43939999999998</v>
      </c>
      <c r="U89">
        <v>357.06979999999999</v>
      </c>
      <c r="V89">
        <v>343.68310000000002</v>
      </c>
      <c r="W89">
        <v>372.25150000000002</v>
      </c>
      <c r="X89">
        <v>404.92009999999999</v>
      </c>
    </row>
    <row r="90" spans="1:24" x14ac:dyDescent="0.35">
      <c r="B90">
        <v>2022</v>
      </c>
      <c r="C90">
        <v>1006.0892</v>
      </c>
      <c r="D90">
        <v>807.45079999999996</v>
      </c>
      <c r="E90">
        <v>1088.7430999999999</v>
      </c>
      <c r="F90">
        <v>349.56900000000002</v>
      </c>
      <c r="G90">
        <v>361.42360000000002</v>
      </c>
      <c r="H90">
        <v>276.93639999999999</v>
      </c>
      <c r="I90">
        <v>501.86180000000002</v>
      </c>
      <c r="J90">
        <v>344.30930000000001</v>
      </c>
      <c r="K90">
        <v>372.25150000000002</v>
      </c>
    </row>
    <row r="91" spans="1:24" x14ac:dyDescent="0.35">
      <c r="B91">
        <v>2023</v>
      </c>
      <c r="C91">
        <v>1007.78</v>
      </c>
      <c r="D91">
        <v>850.26499999999999</v>
      </c>
      <c r="E91">
        <v>1084.6541</v>
      </c>
      <c r="F91">
        <v>361.4366</v>
      </c>
      <c r="G91">
        <v>376.65249999999997</v>
      </c>
      <c r="H91">
        <v>268.56</v>
      </c>
      <c r="I91">
        <v>521.77</v>
      </c>
      <c r="J91">
        <v>366.30279999999999</v>
      </c>
      <c r="K91">
        <v>404.92009999999999</v>
      </c>
    </row>
    <row r="92" spans="1:24" s="1" customFormat="1" x14ac:dyDescent="0.35"/>
    <row r="93" spans="1:24" x14ac:dyDescent="0.35">
      <c r="A93" t="s">
        <v>58</v>
      </c>
      <c r="C93" t="s">
        <v>33</v>
      </c>
      <c r="D93" t="s">
        <v>35</v>
      </c>
      <c r="E93" t="s">
        <v>37</v>
      </c>
      <c r="F93" t="s">
        <v>39</v>
      </c>
      <c r="G93" t="s">
        <v>41</v>
      </c>
      <c r="H93" t="s">
        <v>43</v>
      </c>
      <c r="I93" t="s">
        <v>45</v>
      </c>
      <c r="J93" t="s">
        <v>47</v>
      </c>
      <c r="K93" t="s">
        <v>49</v>
      </c>
      <c r="N93">
        <v>2013</v>
      </c>
      <c r="O93">
        <v>2014</v>
      </c>
      <c r="P93">
        <v>2015</v>
      </c>
      <c r="Q93">
        <v>2016</v>
      </c>
      <c r="R93">
        <v>2017</v>
      </c>
      <c r="S93">
        <v>2018</v>
      </c>
      <c r="T93">
        <v>2019</v>
      </c>
      <c r="U93">
        <v>2020</v>
      </c>
      <c r="V93">
        <v>2021</v>
      </c>
      <c r="W93">
        <v>2022</v>
      </c>
      <c r="X93">
        <v>2023</v>
      </c>
    </row>
    <row r="94" spans="1:24" x14ac:dyDescent="0.35">
      <c r="B94">
        <v>2013</v>
      </c>
      <c r="C94">
        <v>2280.7829999999999</v>
      </c>
      <c r="D94">
        <v>2582.6999999999998</v>
      </c>
      <c r="E94">
        <v>1205.0473</v>
      </c>
      <c r="F94">
        <v>419.13900000000001</v>
      </c>
      <c r="G94">
        <v>621.1</v>
      </c>
      <c r="H94">
        <v>760.45609999999999</v>
      </c>
      <c r="I94">
        <v>837.98</v>
      </c>
      <c r="J94">
        <v>114.8</v>
      </c>
      <c r="K94">
        <v>444.2765</v>
      </c>
      <c r="M94" t="s">
        <v>33</v>
      </c>
      <c r="N94">
        <v>2280.7829999999999</v>
      </c>
      <c r="O94">
        <v>2587.1765</v>
      </c>
      <c r="P94">
        <v>2925.5268999999998</v>
      </c>
      <c r="Q94">
        <v>3144.8425000000002</v>
      </c>
      <c r="R94">
        <v>3474.0855000000001</v>
      </c>
      <c r="S94">
        <v>3830.7977000000001</v>
      </c>
      <c r="T94">
        <v>4198.9358000000002</v>
      </c>
      <c r="U94">
        <v>4225.6054000000004</v>
      </c>
      <c r="V94">
        <v>4549.4112999999998</v>
      </c>
      <c r="W94">
        <v>4679.5214999999998</v>
      </c>
      <c r="X94">
        <v>4963.76</v>
      </c>
    </row>
    <row r="95" spans="1:24" x14ac:dyDescent="0.35">
      <c r="B95">
        <v>2014</v>
      </c>
      <c r="C95">
        <v>2587.1765</v>
      </c>
      <c r="D95">
        <v>2948.7</v>
      </c>
      <c r="E95">
        <v>1340.5020999999999</v>
      </c>
      <c r="F95">
        <v>474.63569999999999</v>
      </c>
      <c r="G95">
        <v>717.62710000000004</v>
      </c>
      <c r="H95">
        <v>875.73680000000002</v>
      </c>
      <c r="I95">
        <v>953.48</v>
      </c>
      <c r="J95">
        <v>113.6</v>
      </c>
      <c r="K95">
        <v>502.97046</v>
      </c>
      <c r="M95" t="s">
        <v>35</v>
      </c>
      <c r="N95">
        <v>2582.6999999999998</v>
      </c>
      <c r="O95">
        <v>2948.7</v>
      </c>
      <c r="P95">
        <v>3359.28</v>
      </c>
      <c r="Q95">
        <v>3789.22</v>
      </c>
      <c r="R95">
        <v>4271.67</v>
      </c>
      <c r="S95">
        <v>4856.7299999999996</v>
      </c>
      <c r="T95">
        <v>5351.87</v>
      </c>
      <c r="U95">
        <v>5228.87</v>
      </c>
      <c r="V95">
        <v>5819.72</v>
      </c>
      <c r="W95">
        <v>5982.94</v>
      </c>
      <c r="X95">
        <v>6271.34</v>
      </c>
    </row>
    <row r="96" spans="1:24" x14ac:dyDescent="0.35">
      <c r="B96">
        <v>2015</v>
      </c>
      <c r="C96">
        <v>2925.5268999999998</v>
      </c>
      <c r="D96">
        <v>3359.28</v>
      </c>
      <c r="E96">
        <v>1476.1493</v>
      </c>
      <c r="F96">
        <v>525.06989999999996</v>
      </c>
      <c r="G96">
        <v>829.34050000000002</v>
      </c>
      <c r="H96">
        <v>1008.741</v>
      </c>
      <c r="I96">
        <v>1086.51</v>
      </c>
      <c r="J96">
        <v>113.2</v>
      </c>
      <c r="K96">
        <v>569.27598999999998</v>
      </c>
      <c r="M96" t="s">
        <v>37</v>
      </c>
      <c r="N96">
        <v>1205.0473</v>
      </c>
      <c r="O96">
        <v>1340.5020999999999</v>
      </c>
      <c r="P96">
        <v>1476.1493</v>
      </c>
      <c r="Q96">
        <v>1645.1202000000001</v>
      </c>
      <c r="R96">
        <v>1871.1324</v>
      </c>
      <c r="S96">
        <v>2012.5526</v>
      </c>
      <c r="T96">
        <v>2257.9164999999998</v>
      </c>
      <c r="U96">
        <v>2293.8701999999998</v>
      </c>
      <c r="V96">
        <v>2584.0733</v>
      </c>
      <c r="W96">
        <v>2665.3620000000001</v>
      </c>
      <c r="X96">
        <v>2743.3332999999998</v>
      </c>
    </row>
    <row r="97" spans="1:24" x14ac:dyDescent="0.35">
      <c r="B97">
        <v>2016</v>
      </c>
      <c r="C97">
        <v>3144.8425000000002</v>
      </c>
      <c r="D97">
        <v>3789.22</v>
      </c>
      <c r="E97">
        <v>1645.1202000000001</v>
      </c>
      <c r="F97">
        <v>574.41010000000006</v>
      </c>
      <c r="G97">
        <v>960.37660000000005</v>
      </c>
      <c r="H97">
        <v>1159.3244999999999</v>
      </c>
      <c r="I97">
        <v>1248.1500000000001</v>
      </c>
      <c r="J97">
        <v>111.7</v>
      </c>
      <c r="K97">
        <v>634.85015999999996</v>
      </c>
      <c r="M97" t="s">
        <v>39</v>
      </c>
      <c r="N97">
        <v>419.13900000000001</v>
      </c>
      <c r="O97">
        <v>474.63569999999999</v>
      </c>
      <c r="P97">
        <v>525.06989999999996</v>
      </c>
      <c r="Q97">
        <v>574.41010000000006</v>
      </c>
      <c r="R97">
        <v>641.39</v>
      </c>
      <c r="S97">
        <v>711.75360000000001</v>
      </c>
      <c r="T97">
        <v>784.08500000000004</v>
      </c>
      <c r="U97">
        <v>781.71320000000003</v>
      </c>
      <c r="V97">
        <v>851.87490000000003</v>
      </c>
      <c r="W97">
        <v>883.27170000000001</v>
      </c>
      <c r="X97">
        <v>914.17100000000005</v>
      </c>
    </row>
    <row r="98" spans="1:24" x14ac:dyDescent="0.35">
      <c r="B98">
        <v>2017</v>
      </c>
      <c r="C98">
        <v>3474.0855000000001</v>
      </c>
      <c r="D98">
        <v>4271.67</v>
      </c>
      <c r="E98">
        <v>1871.1324</v>
      </c>
      <c r="F98">
        <v>641.39</v>
      </c>
      <c r="G98">
        <v>1082.1318000000001</v>
      </c>
      <c r="H98">
        <v>1325.7840000000001</v>
      </c>
      <c r="I98">
        <v>1419.22</v>
      </c>
      <c r="J98">
        <v>112.3</v>
      </c>
      <c r="K98">
        <v>705.54845</v>
      </c>
      <c r="M98" t="s">
        <v>41</v>
      </c>
      <c r="N98">
        <v>621.1</v>
      </c>
      <c r="O98">
        <v>717.62710000000004</v>
      </c>
      <c r="P98">
        <v>829.34050000000002</v>
      </c>
      <c r="Q98">
        <v>960.37660000000005</v>
      </c>
      <c r="R98">
        <v>1082.1318000000001</v>
      </c>
      <c r="S98">
        <v>1219.5324000000001</v>
      </c>
      <c r="T98">
        <v>1312.9634000000001</v>
      </c>
      <c r="U98">
        <v>1259.2059999999999</v>
      </c>
      <c r="V98">
        <v>1376.5350000000001</v>
      </c>
      <c r="W98">
        <v>1427.6745000000001</v>
      </c>
      <c r="X98">
        <v>1487.0841</v>
      </c>
    </row>
    <row r="99" spans="1:24" x14ac:dyDescent="0.35">
      <c r="B99">
        <v>2018</v>
      </c>
      <c r="C99">
        <v>3830.7977000000001</v>
      </c>
      <c r="D99">
        <v>4856.7299999999996</v>
      </c>
      <c r="E99">
        <v>2012.5526</v>
      </c>
      <c r="F99">
        <v>711.75360000000001</v>
      </c>
      <c r="G99">
        <v>1219.5324000000001</v>
      </c>
      <c r="H99">
        <v>1491.2103999999999</v>
      </c>
      <c r="I99">
        <v>1627.07</v>
      </c>
      <c r="J99">
        <v>111.6</v>
      </c>
      <c r="K99">
        <v>768.67477000000201</v>
      </c>
      <c r="M99" t="s">
        <v>43</v>
      </c>
      <c r="N99">
        <v>760.45609999999999</v>
      </c>
      <c r="O99">
        <v>875.73680000000002</v>
      </c>
      <c r="P99">
        <v>1008.741</v>
      </c>
      <c r="Q99">
        <v>1159.3244999999999</v>
      </c>
      <c r="R99">
        <v>1325.7840000000001</v>
      </c>
      <c r="S99">
        <v>1491.2103999999999</v>
      </c>
      <c r="T99">
        <v>1625.5693000000001</v>
      </c>
      <c r="U99">
        <v>1612.2647999999999</v>
      </c>
      <c r="V99">
        <v>1745.7492</v>
      </c>
      <c r="W99">
        <v>1804.5834</v>
      </c>
      <c r="X99">
        <v>1872.64</v>
      </c>
    </row>
    <row r="100" spans="1:24" x14ac:dyDescent="0.35">
      <c r="B100">
        <v>2019</v>
      </c>
      <c r="C100">
        <v>4198.9358000000002</v>
      </c>
      <c r="D100">
        <v>5351.87</v>
      </c>
      <c r="E100">
        <v>2257.9164999999998</v>
      </c>
      <c r="F100">
        <v>784.08500000000004</v>
      </c>
      <c r="G100">
        <v>1312.9634000000001</v>
      </c>
      <c r="H100">
        <v>1625.5693000000001</v>
      </c>
      <c r="I100">
        <v>1786.35</v>
      </c>
      <c r="J100">
        <v>110</v>
      </c>
      <c r="K100">
        <v>848.52739999999994</v>
      </c>
      <c r="M100" t="s">
        <v>45</v>
      </c>
      <c r="N100">
        <v>837.98</v>
      </c>
      <c r="O100">
        <v>953.48</v>
      </c>
      <c r="P100">
        <v>1086.51</v>
      </c>
      <c r="Q100">
        <v>1248.1500000000001</v>
      </c>
      <c r="R100">
        <v>1419.22</v>
      </c>
      <c r="S100">
        <v>1627.07</v>
      </c>
      <c r="T100">
        <v>1786.35</v>
      </c>
      <c r="U100">
        <v>1697.15</v>
      </c>
      <c r="V100">
        <v>1804.57</v>
      </c>
      <c r="W100">
        <v>1904.21</v>
      </c>
      <c r="X100">
        <v>2080.09</v>
      </c>
    </row>
    <row r="101" spans="1:24" x14ac:dyDescent="0.35">
      <c r="B101">
        <v>2020</v>
      </c>
      <c r="C101">
        <v>4225.6054000000004</v>
      </c>
      <c r="D101">
        <v>5228.87</v>
      </c>
      <c r="E101">
        <v>2293.8701999999998</v>
      </c>
      <c r="F101">
        <v>781.71320000000003</v>
      </c>
      <c r="G101">
        <v>1259.2059999999999</v>
      </c>
      <c r="H101">
        <v>1612.2647999999999</v>
      </c>
      <c r="I101">
        <v>1697.15</v>
      </c>
      <c r="J101">
        <v>98.6</v>
      </c>
      <c r="K101">
        <v>825.39550999999994</v>
      </c>
      <c r="M101" t="s">
        <v>47</v>
      </c>
      <c r="N101">
        <v>114.8</v>
      </c>
      <c r="O101">
        <v>113.6</v>
      </c>
      <c r="P101">
        <v>113.2</v>
      </c>
      <c r="Q101">
        <v>111.7</v>
      </c>
      <c r="R101">
        <v>112.3</v>
      </c>
      <c r="S101">
        <v>111.6</v>
      </c>
      <c r="T101">
        <v>110</v>
      </c>
      <c r="U101">
        <v>98.6</v>
      </c>
      <c r="V101">
        <v>109.4</v>
      </c>
      <c r="W101">
        <v>103.3</v>
      </c>
      <c r="X101">
        <v>105</v>
      </c>
    </row>
    <row r="102" spans="1:24" x14ac:dyDescent="0.35">
      <c r="B102">
        <v>2021</v>
      </c>
      <c r="C102">
        <v>4549.4112999999998</v>
      </c>
      <c r="D102">
        <v>5819.72</v>
      </c>
      <c r="E102">
        <v>2584.0733</v>
      </c>
      <c r="F102">
        <v>851.87490000000003</v>
      </c>
      <c r="G102">
        <v>1376.5350000000001</v>
      </c>
      <c r="H102">
        <v>1745.7492</v>
      </c>
      <c r="I102">
        <v>1804.57</v>
      </c>
      <c r="J102">
        <v>109.4</v>
      </c>
      <c r="K102">
        <v>880.17251999999996</v>
      </c>
      <c r="M102" t="s">
        <v>49</v>
      </c>
      <c r="N102">
        <v>444.2765</v>
      </c>
      <c r="O102">
        <v>502.97046</v>
      </c>
      <c r="P102">
        <v>569.27598999999998</v>
      </c>
      <c r="Q102">
        <v>634.85015999999996</v>
      </c>
      <c r="R102">
        <v>705.54845</v>
      </c>
      <c r="S102">
        <v>768.67477000000201</v>
      </c>
      <c r="T102">
        <v>848.52739999999994</v>
      </c>
      <c r="U102">
        <v>825.39550999999994</v>
      </c>
      <c r="V102">
        <v>880.17251999999996</v>
      </c>
      <c r="W102">
        <v>911.43398000000002</v>
      </c>
      <c r="X102">
        <v>934.57754</v>
      </c>
    </row>
    <row r="103" spans="1:24" x14ac:dyDescent="0.35">
      <c r="B103">
        <v>2022</v>
      </c>
      <c r="C103">
        <v>4679.5214999999998</v>
      </c>
      <c r="D103">
        <v>5982.94</v>
      </c>
      <c r="E103">
        <v>2665.3620000000001</v>
      </c>
      <c r="F103">
        <v>883.27170000000001</v>
      </c>
      <c r="G103">
        <v>1427.6745000000001</v>
      </c>
      <c r="H103">
        <v>1804.5834</v>
      </c>
      <c r="I103">
        <v>1904.21</v>
      </c>
      <c r="J103">
        <v>103.3</v>
      </c>
      <c r="K103">
        <v>911.43398000000002</v>
      </c>
    </row>
    <row r="104" spans="1:24" x14ac:dyDescent="0.35">
      <c r="B104">
        <v>2023</v>
      </c>
      <c r="C104">
        <v>4963.76</v>
      </c>
      <c r="D104">
        <v>6271.34</v>
      </c>
      <c r="E104">
        <v>2743.3332999999998</v>
      </c>
      <c r="F104">
        <v>914.17100000000005</v>
      </c>
      <c r="G104">
        <v>1487.0841</v>
      </c>
      <c r="H104">
        <v>1872.64</v>
      </c>
      <c r="I104">
        <v>2080.09</v>
      </c>
      <c r="J104">
        <v>105</v>
      </c>
      <c r="K104">
        <v>934.57754</v>
      </c>
    </row>
    <row r="105" spans="1:24" s="1" customFormat="1" x14ac:dyDescent="0.35"/>
    <row r="106" spans="1:24" x14ac:dyDescent="0.35">
      <c r="A106" t="s">
        <v>59</v>
      </c>
      <c r="C106" t="s">
        <v>33</v>
      </c>
      <c r="D106" t="s">
        <v>35</v>
      </c>
      <c r="E106" t="s">
        <v>37</v>
      </c>
      <c r="F106" t="s">
        <v>39</v>
      </c>
      <c r="G106" t="s">
        <v>41</v>
      </c>
      <c r="H106" t="s">
        <v>43</v>
      </c>
      <c r="I106" t="s">
        <v>45</v>
      </c>
      <c r="J106" t="s">
        <v>47</v>
      </c>
      <c r="K106" t="s">
        <v>49</v>
      </c>
      <c r="N106">
        <v>2013</v>
      </c>
      <c r="O106">
        <v>2014</v>
      </c>
      <c r="P106">
        <v>2015</v>
      </c>
      <c r="Q106">
        <v>2016</v>
      </c>
      <c r="R106">
        <v>2017</v>
      </c>
      <c r="S106">
        <v>2018</v>
      </c>
      <c r="T106">
        <v>2019</v>
      </c>
      <c r="U106">
        <v>2020</v>
      </c>
      <c r="V106">
        <v>2021</v>
      </c>
      <c r="W106">
        <v>2022</v>
      </c>
      <c r="X106">
        <v>2023</v>
      </c>
    </row>
    <row r="107" spans="1:24" x14ac:dyDescent="0.35">
      <c r="B107">
        <v>2013</v>
      </c>
      <c r="C107">
        <v>453.96899999999999</v>
      </c>
      <c r="D107">
        <v>346.41460000000001</v>
      </c>
      <c r="E107">
        <v>490.59960000000001</v>
      </c>
      <c r="F107">
        <v>89.844999999999999</v>
      </c>
      <c r="G107">
        <v>117.2067</v>
      </c>
      <c r="H107">
        <v>94.920500000000004</v>
      </c>
      <c r="I107">
        <v>154.86279999999999</v>
      </c>
      <c r="J107">
        <v>71.624300000000005</v>
      </c>
      <c r="K107">
        <v>88.694900000000004</v>
      </c>
      <c r="M107" t="s">
        <v>33</v>
      </c>
      <c r="N107">
        <v>453.96899999999999</v>
      </c>
      <c r="O107">
        <v>510.8707</v>
      </c>
      <c r="P107">
        <v>560.46349999999995</v>
      </c>
      <c r="Q107">
        <v>598.91129999999998</v>
      </c>
      <c r="R107">
        <v>634.16330000000005</v>
      </c>
      <c r="S107">
        <v>680.37969999999996</v>
      </c>
      <c r="T107">
        <v>668.07600000000002</v>
      </c>
      <c r="U107">
        <v>675.60829999999999</v>
      </c>
      <c r="V107">
        <v>749.84699999999998</v>
      </c>
      <c r="W107">
        <v>698.52340000000004</v>
      </c>
      <c r="X107">
        <v>754.08</v>
      </c>
    </row>
    <row r="108" spans="1:24" x14ac:dyDescent="0.35">
      <c r="B108">
        <v>2014</v>
      </c>
      <c r="C108">
        <v>510.8707</v>
      </c>
      <c r="D108">
        <v>380.10559999999998</v>
      </c>
      <c r="E108">
        <v>543.79859999999996</v>
      </c>
      <c r="F108">
        <v>90.921000000000006</v>
      </c>
      <c r="G108">
        <v>119.8424</v>
      </c>
      <c r="H108">
        <v>110.29819999999999</v>
      </c>
      <c r="I108">
        <v>168.99109999999999</v>
      </c>
      <c r="J108">
        <v>80.993799999999993</v>
      </c>
      <c r="K108">
        <v>98.922200000000004</v>
      </c>
      <c r="M108" t="s">
        <v>35</v>
      </c>
      <c r="N108">
        <v>346.41460000000001</v>
      </c>
      <c r="O108">
        <v>380.10559999999998</v>
      </c>
      <c r="P108">
        <v>388.30360000000002</v>
      </c>
      <c r="Q108">
        <v>424.07589999999999</v>
      </c>
      <c r="R108">
        <v>442.29790000000003</v>
      </c>
      <c r="S108">
        <v>474.16390000000001</v>
      </c>
      <c r="T108">
        <v>457.75349999999997</v>
      </c>
      <c r="U108">
        <v>454.0421</v>
      </c>
      <c r="V108">
        <v>504.53519999999997</v>
      </c>
      <c r="W108">
        <v>526.79280000000006</v>
      </c>
      <c r="X108">
        <v>580.79110000000003</v>
      </c>
    </row>
    <row r="109" spans="1:24" x14ac:dyDescent="0.35">
      <c r="B109">
        <v>2015</v>
      </c>
      <c r="C109">
        <v>560.46349999999995</v>
      </c>
      <c r="D109">
        <v>388.30360000000002</v>
      </c>
      <c r="E109">
        <v>606.09670000000006</v>
      </c>
      <c r="F109">
        <v>93.682100000000005</v>
      </c>
      <c r="G109">
        <v>124.6063</v>
      </c>
      <c r="H109">
        <v>115.6473</v>
      </c>
      <c r="I109">
        <v>179.10249999999999</v>
      </c>
      <c r="J109">
        <v>86.426599999999993</v>
      </c>
      <c r="K109">
        <v>104.38939999999999</v>
      </c>
      <c r="M109" t="s">
        <v>37</v>
      </c>
      <c r="N109">
        <v>490.59960000000001</v>
      </c>
      <c r="O109">
        <v>543.79859999999996</v>
      </c>
      <c r="P109">
        <v>606.09670000000006</v>
      </c>
      <c r="Q109">
        <v>647.9366</v>
      </c>
      <c r="R109">
        <v>696.86599999999999</v>
      </c>
      <c r="S109">
        <v>754.5412</v>
      </c>
      <c r="T109">
        <v>768.37509999999997</v>
      </c>
      <c r="U109">
        <v>783.93920000000003</v>
      </c>
      <c r="V109">
        <v>880.96109999999999</v>
      </c>
      <c r="W109">
        <v>883.8107</v>
      </c>
      <c r="X109">
        <v>932.13589999999999</v>
      </c>
    </row>
    <row r="110" spans="1:24" x14ac:dyDescent="0.35">
      <c r="B110">
        <v>2016</v>
      </c>
      <c r="C110">
        <v>598.91129999999998</v>
      </c>
      <c r="D110">
        <v>424.07589999999999</v>
      </c>
      <c r="E110">
        <v>647.9366</v>
      </c>
      <c r="F110">
        <v>94.697800000000001</v>
      </c>
      <c r="G110">
        <v>131.4144</v>
      </c>
      <c r="H110">
        <v>115.7255</v>
      </c>
      <c r="I110">
        <v>187.64099999999999</v>
      </c>
      <c r="J110">
        <v>82.971800000000002</v>
      </c>
      <c r="K110">
        <v>100.9731</v>
      </c>
      <c r="M110" t="s">
        <v>39</v>
      </c>
      <c r="N110">
        <v>89.844999999999999</v>
      </c>
      <c r="O110">
        <v>90.921000000000006</v>
      </c>
      <c r="P110">
        <v>93.682100000000005</v>
      </c>
      <c r="Q110">
        <v>94.697800000000001</v>
      </c>
      <c r="R110">
        <v>100.7599</v>
      </c>
      <c r="S110">
        <v>107.6421</v>
      </c>
      <c r="T110">
        <v>107.7607</v>
      </c>
      <c r="U110">
        <v>111.15560000000001</v>
      </c>
      <c r="V110">
        <v>113.5124</v>
      </c>
      <c r="W110">
        <v>111.35429999999999</v>
      </c>
      <c r="X110">
        <v>117.9747</v>
      </c>
    </row>
    <row r="111" spans="1:24" x14ac:dyDescent="0.35">
      <c r="B111">
        <v>2017</v>
      </c>
      <c r="C111">
        <v>634.16330000000005</v>
      </c>
      <c r="D111">
        <v>442.29790000000003</v>
      </c>
      <c r="E111">
        <v>696.86599999999999</v>
      </c>
      <c r="F111">
        <v>100.7599</v>
      </c>
      <c r="G111">
        <v>138.7501</v>
      </c>
      <c r="H111">
        <v>136.3665</v>
      </c>
      <c r="I111">
        <v>204.04079999999999</v>
      </c>
      <c r="J111">
        <v>87.076899999999995</v>
      </c>
      <c r="K111">
        <v>110.3835</v>
      </c>
      <c r="M111" t="s">
        <v>41</v>
      </c>
      <c r="N111">
        <v>117.2067</v>
      </c>
      <c r="O111">
        <v>119.8424</v>
      </c>
      <c r="P111">
        <v>124.6063</v>
      </c>
      <c r="Q111">
        <v>131.4144</v>
      </c>
      <c r="R111">
        <v>138.7501</v>
      </c>
      <c r="S111">
        <v>151.2732</v>
      </c>
      <c r="T111">
        <v>155.61920000000001</v>
      </c>
      <c r="U111">
        <v>158.61250000000001</v>
      </c>
      <c r="V111">
        <v>169.45740000000001</v>
      </c>
      <c r="W111">
        <v>165.45859999999999</v>
      </c>
      <c r="X111">
        <v>172.69749999999999</v>
      </c>
    </row>
    <row r="112" spans="1:24" x14ac:dyDescent="0.35">
      <c r="B112">
        <v>2018</v>
      </c>
      <c r="C112">
        <v>680.37969999999996</v>
      </c>
      <c r="D112">
        <v>474.16390000000001</v>
      </c>
      <c r="E112">
        <v>754.5412</v>
      </c>
      <c r="F112">
        <v>107.6421</v>
      </c>
      <c r="G112">
        <v>151.2732</v>
      </c>
      <c r="H112">
        <v>140.96510000000001</v>
      </c>
      <c r="I112">
        <v>218.75</v>
      </c>
      <c r="J112">
        <v>94.515500000000003</v>
      </c>
      <c r="K112">
        <v>120.4181</v>
      </c>
      <c r="M112" t="s">
        <v>43</v>
      </c>
      <c r="N112">
        <v>94.920500000000004</v>
      </c>
      <c r="O112">
        <v>110.29819999999999</v>
      </c>
      <c r="P112">
        <v>115.6473</v>
      </c>
      <c r="Q112">
        <v>115.7255</v>
      </c>
      <c r="R112">
        <v>136.3665</v>
      </c>
      <c r="S112">
        <v>140.96510000000001</v>
      </c>
      <c r="T112">
        <v>143.1215</v>
      </c>
      <c r="U112">
        <v>147.10069999999999</v>
      </c>
      <c r="V112">
        <v>153.7834</v>
      </c>
      <c r="W112">
        <v>151.05189999999999</v>
      </c>
      <c r="X112">
        <v>162.81</v>
      </c>
    </row>
    <row r="113" spans="1:24" x14ac:dyDescent="0.35">
      <c r="B113">
        <v>2019</v>
      </c>
      <c r="C113">
        <v>668.07600000000002</v>
      </c>
      <c r="D113">
        <v>457.75349999999997</v>
      </c>
      <c r="E113">
        <v>768.37509999999997</v>
      </c>
      <c r="F113">
        <v>107.7607</v>
      </c>
      <c r="G113">
        <v>155.61920000000001</v>
      </c>
      <c r="H113">
        <v>143.1215</v>
      </c>
      <c r="I113">
        <v>219.4126</v>
      </c>
      <c r="J113">
        <v>96.227699999999999</v>
      </c>
      <c r="K113">
        <v>126.8005</v>
      </c>
      <c r="M113" t="s">
        <v>45</v>
      </c>
      <c r="N113">
        <v>154.86279999999999</v>
      </c>
      <c r="O113">
        <v>168.99109999999999</v>
      </c>
      <c r="P113">
        <v>179.10249999999999</v>
      </c>
      <c r="Q113">
        <v>187.64099999999999</v>
      </c>
      <c r="R113">
        <v>204.04079999999999</v>
      </c>
      <c r="S113">
        <v>218.75</v>
      </c>
      <c r="T113">
        <v>219.4126</v>
      </c>
      <c r="U113">
        <v>218.55879999999999</v>
      </c>
      <c r="V113">
        <v>246.18459999999999</v>
      </c>
      <c r="W113">
        <v>250.5976</v>
      </c>
      <c r="X113">
        <v>279.3</v>
      </c>
    </row>
    <row r="114" spans="1:24" x14ac:dyDescent="0.35">
      <c r="B114">
        <v>2020</v>
      </c>
      <c r="C114">
        <v>675.60829999999999</v>
      </c>
      <c r="D114">
        <v>454.0421</v>
      </c>
      <c r="E114">
        <v>783.93920000000003</v>
      </c>
      <c r="F114">
        <v>111.15560000000001</v>
      </c>
      <c r="G114">
        <v>158.61250000000001</v>
      </c>
      <c r="H114">
        <v>147.10069999999999</v>
      </c>
      <c r="I114">
        <v>218.55879999999999</v>
      </c>
      <c r="J114">
        <v>98.176699999999997</v>
      </c>
      <c r="K114">
        <v>137.79239999999999</v>
      </c>
      <c r="M114" t="s">
        <v>47</v>
      </c>
      <c r="N114">
        <v>71.624300000000005</v>
      </c>
      <c r="O114">
        <v>80.993799999999993</v>
      </c>
      <c r="P114">
        <v>86.426599999999993</v>
      </c>
      <c r="Q114">
        <v>82.971800000000002</v>
      </c>
      <c r="R114">
        <v>87.076899999999995</v>
      </c>
      <c r="S114">
        <v>94.515500000000003</v>
      </c>
      <c r="T114">
        <v>96.227699999999999</v>
      </c>
      <c r="U114">
        <v>98.176699999999997</v>
      </c>
      <c r="V114">
        <v>102.2955</v>
      </c>
      <c r="W114">
        <v>104.0611</v>
      </c>
      <c r="X114">
        <v>110.0689</v>
      </c>
    </row>
    <row r="115" spans="1:24" x14ac:dyDescent="0.35">
      <c r="B115">
        <v>2021</v>
      </c>
      <c r="C115">
        <v>749.84699999999998</v>
      </c>
      <c r="D115">
        <v>504.53519999999997</v>
      </c>
      <c r="E115">
        <v>880.96109999999999</v>
      </c>
      <c r="F115">
        <v>113.5124</v>
      </c>
      <c r="G115">
        <v>169.45740000000001</v>
      </c>
      <c r="H115">
        <v>153.7834</v>
      </c>
      <c r="I115">
        <v>246.18459999999999</v>
      </c>
      <c r="J115">
        <v>102.2955</v>
      </c>
      <c r="K115">
        <v>158.04830000000001</v>
      </c>
      <c r="M115" t="s">
        <v>49</v>
      </c>
      <c r="N115">
        <v>88.694900000000004</v>
      </c>
      <c r="O115">
        <v>98.922200000000004</v>
      </c>
      <c r="P115">
        <v>104.38939999999999</v>
      </c>
      <c r="Q115">
        <v>100.9731</v>
      </c>
      <c r="R115">
        <v>110.3835</v>
      </c>
      <c r="S115">
        <v>120.4181</v>
      </c>
      <c r="T115">
        <v>126.8005</v>
      </c>
      <c r="U115">
        <v>137.79239999999999</v>
      </c>
      <c r="V115">
        <v>158.04830000000001</v>
      </c>
      <c r="W115">
        <v>167.44710000000001</v>
      </c>
      <c r="X115">
        <v>209.88220000000001</v>
      </c>
    </row>
    <row r="116" spans="1:24" x14ac:dyDescent="0.35">
      <c r="B116">
        <v>2022</v>
      </c>
      <c r="C116">
        <v>698.52340000000004</v>
      </c>
      <c r="D116">
        <v>526.79280000000006</v>
      </c>
      <c r="E116">
        <v>883.8107</v>
      </c>
      <c r="F116">
        <v>111.35429999999999</v>
      </c>
      <c r="G116">
        <v>165.45859999999999</v>
      </c>
      <c r="H116">
        <v>151.05189999999999</v>
      </c>
      <c r="I116">
        <v>250.5976</v>
      </c>
      <c r="J116">
        <v>104.0611</v>
      </c>
      <c r="K116">
        <v>167.44710000000001</v>
      </c>
    </row>
    <row r="117" spans="1:24" x14ac:dyDescent="0.35">
      <c r="B117">
        <v>2023</v>
      </c>
      <c r="C117">
        <v>754.08</v>
      </c>
      <c r="D117">
        <v>580.79110000000003</v>
      </c>
      <c r="E117">
        <v>932.13589999999999</v>
      </c>
      <c r="F117">
        <v>117.9747</v>
      </c>
      <c r="G117">
        <v>172.69749999999999</v>
      </c>
      <c r="H117">
        <v>162.81</v>
      </c>
      <c r="I117">
        <v>279.3</v>
      </c>
      <c r="J117">
        <v>110.0689</v>
      </c>
      <c r="K117">
        <v>209.88220000000001</v>
      </c>
    </row>
    <row r="118" spans="1:24" s="1" customFormat="1" x14ac:dyDescent="0.35"/>
    <row r="119" spans="1:24" x14ac:dyDescent="0.35">
      <c r="C119" t="s">
        <v>33</v>
      </c>
      <c r="D119" t="s">
        <v>35</v>
      </c>
      <c r="E119" t="s">
        <v>37</v>
      </c>
      <c r="F119" t="s">
        <v>39</v>
      </c>
      <c r="G119" t="s">
        <v>41</v>
      </c>
      <c r="H119" t="s">
        <v>43</v>
      </c>
      <c r="I119" t="s">
        <v>45</v>
      </c>
      <c r="J119" t="s">
        <v>47</v>
      </c>
      <c r="K119" t="s">
        <v>49</v>
      </c>
      <c r="N119">
        <v>2013</v>
      </c>
      <c r="O119">
        <v>2014</v>
      </c>
      <c r="P119">
        <v>2015</v>
      </c>
      <c r="Q119">
        <v>2016</v>
      </c>
      <c r="R119">
        <v>2017</v>
      </c>
      <c r="S119">
        <v>2018</v>
      </c>
      <c r="T119">
        <v>2019</v>
      </c>
      <c r="U119">
        <v>2020</v>
      </c>
      <c r="V119">
        <v>2021</v>
      </c>
      <c r="W119">
        <v>2022</v>
      </c>
      <c r="X119">
        <v>2023</v>
      </c>
    </row>
    <row r="120" spans="1:24" x14ac:dyDescent="0.35">
      <c r="A120" t="s">
        <v>60</v>
      </c>
      <c r="B120">
        <v>2013</v>
      </c>
      <c r="C120">
        <v>64469</v>
      </c>
      <c r="D120">
        <v>63814</v>
      </c>
      <c r="E120">
        <v>76555</v>
      </c>
      <c r="F120">
        <v>61339</v>
      </c>
      <c r="G120">
        <v>58253</v>
      </c>
      <c r="H120">
        <v>46816</v>
      </c>
      <c r="I120">
        <v>46493</v>
      </c>
      <c r="J120">
        <v>42521</v>
      </c>
      <c r="K120">
        <v>43454</v>
      </c>
      <c r="M120" t="s">
        <v>33</v>
      </c>
      <c r="N120">
        <v>64469</v>
      </c>
      <c r="O120">
        <v>70247</v>
      </c>
      <c r="P120">
        <v>74308</v>
      </c>
      <c r="Q120">
        <v>82853</v>
      </c>
      <c r="R120">
        <v>94208</v>
      </c>
      <c r="S120">
        <v>104943</v>
      </c>
      <c r="T120">
        <v>115445</v>
      </c>
      <c r="U120">
        <v>121015</v>
      </c>
      <c r="V120">
        <v>135298</v>
      </c>
      <c r="W120">
        <v>145936</v>
      </c>
      <c r="X120">
        <v>152846</v>
      </c>
    </row>
    <row r="121" spans="1:24" x14ac:dyDescent="0.35">
      <c r="B121">
        <v>2014</v>
      </c>
      <c r="C121">
        <v>70247</v>
      </c>
      <c r="D121">
        <v>70085</v>
      </c>
      <c r="E121">
        <v>80169</v>
      </c>
      <c r="F121">
        <v>67350</v>
      </c>
      <c r="G121">
        <v>63692</v>
      </c>
      <c r="H121">
        <v>51817</v>
      </c>
      <c r="I121">
        <v>51913</v>
      </c>
      <c r="J121">
        <v>47125</v>
      </c>
      <c r="K121">
        <v>48067</v>
      </c>
      <c r="M121" t="s">
        <v>35</v>
      </c>
      <c r="N121">
        <v>63814</v>
      </c>
      <c r="O121">
        <v>70085</v>
      </c>
      <c r="P121">
        <v>73885</v>
      </c>
      <c r="Q121">
        <v>80382</v>
      </c>
      <c r="R121">
        <v>91580</v>
      </c>
      <c r="S121">
        <v>103491</v>
      </c>
      <c r="T121">
        <v>113249</v>
      </c>
      <c r="U121">
        <v>114799</v>
      </c>
      <c r="V121">
        <v>128464</v>
      </c>
      <c r="W121">
        <v>136533</v>
      </c>
      <c r="X121">
        <v>137060</v>
      </c>
    </row>
    <row r="122" spans="1:24" x14ac:dyDescent="0.35">
      <c r="B122">
        <v>2015</v>
      </c>
      <c r="C122">
        <v>74308</v>
      </c>
      <c r="D122">
        <v>73885</v>
      </c>
      <c r="E122">
        <v>85071</v>
      </c>
      <c r="F122">
        <v>68383</v>
      </c>
      <c r="G122">
        <v>65232</v>
      </c>
      <c r="H122">
        <v>54912</v>
      </c>
      <c r="I122">
        <v>59084</v>
      </c>
      <c r="J122">
        <v>50166</v>
      </c>
      <c r="K122">
        <v>53206</v>
      </c>
      <c r="M122" t="s">
        <v>37</v>
      </c>
      <c r="N122">
        <v>76555</v>
      </c>
      <c r="O122">
        <v>80169</v>
      </c>
      <c r="P122">
        <v>85071</v>
      </c>
      <c r="Q122">
        <v>89622</v>
      </c>
      <c r="R122">
        <v>97727</v>
      </c>
      <c r="S122">
        <v>112292</v>
      </c>
      <c r="T122">
        <v>119346</v>
      </c>
      <c r="U122">
        <v>124952</v>
      </c>
      <c r="V122">
        <v>139497</v>
      </c>
      <c r="W122">
        <v>146544</v>
      </c>
      <c r="X122">
        <v>151697</v>
      </c>
    </row>
    <row r="123" spans="1:24" x14ac:dyDescent="0.35">
      <c r="B123">
        <v>2016</v>
      </c>
      <c r="C123">
        <v>82853</v>
      </c>
      <c r="D123">
        <v>80382</v>
      </c>
      <c r="E123">
        <v>89622</v>
      </c>
      <c r="F123">
        <v>77250</v>
      </c>
      <c r="G123">
        <v>71531</v>
      </c>
      <c r="H123">
        <v>61750</v>
      </c>
      <c r="I123">
        <v>64367</v>
      </c>
      <c r="J123">
        <v>55502</v>
      </c>
      <c r="K123">
        <v>55309</v>
      </c>
      <c r="M123" t="s">
        <v>39</v>
      </c>
      <c r="N123">
        <v>61339</v>
      </c>
      <c r="O123">
        <v>67350</v>
      </c>
      <c r="P123">
        <v>68383</v>
      </c>
      <c r="Q123">
        <v>77250</v>
      </c>
      <c r="R123">
        <v>85411</v>
      </c>
      <c r="S123">
        <v>93801</v>
      </c>
      <c r="T123">
        <v>103855</v>
      </c>
      <c r="U123">
        <v>107783</v>
      </c>
      <c r="V123">
        <v>119224</v>
      </c>
      <c r="W123">
        <v>120981</v>
      </c>
      <c r="X123">
        <v>123141</v>
      </c>
    </row>
    <row r="124" spans="1:24" x14ac:dyDescent="0.35">
      <c r="B124">
        <v>2017</v>
      </c>
      <c r="C124">
        <v>94208</v>
      </c>
      <c r="D124">
        <v>91580</v>
      </c>
      <c r="E124">
        <v>97727</v>
      </c>
      <c r="F124">
        <v>85411</v>
      </c>
      <c r="G124">
        <v>80334</v>
      </c>
      <c r="H124">
        <v>69264</v>
      </c>
      <c r="I124">
        <v>73648</v>
      </c>
      <c r="J124">
        <v>63491</v>
      </c>
      <c r="K124">
        <v>62541</v>
      </c>
      <c r="M124" t="s">
        <v>41</v>
      </c>
      <c r="N124">
        <v>58253</v>
      </c>
      <c r="O124">
        <v>63692</v>
      </c>
      <c r="P124">
        <v>65232</v>
      </c>
      <c r="Q124">
        <v>71531</v>
      </c>
      <c r="R124">
        <v>80334</v>
      </c>
      <c r="S124">
        <v>88909</v>
      </c>
      <c r="T124">
        <v>99037</v>
      </c>
      <c r="U124">
        <v>102166</v>
      </c>
      <c r="V124">
        <v>114041</v>
      </c>
      <c r="W124">
        <v>117273</v>
      </c>
      <c r="X124">
        <v>122683</v>
      </c>
    </row>
    <row r="125" spans="1:24" x14ac:dyDescent="0.35">
      <c r="B125">
        <v>2018</v>
      </c>
      <c r="C125">
        <v>104943</v>
      </c>
      <c r="D125">
        <v>103491</v>
      </c>
      <c r="E125">
        <v>112292</v>
      </c>
      <c r="F125">
        <v>93801</v>
      </c>
      <c r="G125">
        <v>88909</v>
      </c>
      <c r="H125">
        <v>76335</v>
      </c>
      <c r="I125">
        <v>86327</v>
      </c>
      <c r="J125">
        <v>67708</v>
      </c>
      <c r="K125">
        <v>71248</v>
      </c>
      <c r="M125" t="s">
        <v>43</v>
      </c>
      <c r="N125">
        <v>46816</v>
      </c>
      <c r="O125">
        <v>51817</v>
      </c>
      <c r="P125">
        <v>54912</v>
      </c>
      <c r="Q125">
        <v>61750</v>
      </c>
      <c r="R125">
        <v>69264</v>
      </c>
      <c r="S125">
        <v>76335</v>
      </c>
      <c r="T125">
        <v>80678</v>
      </c>
      <c r="U125">
        <v>82440</v>
      </c>
      <c r="V125">
        <v>91150</v>
      </c>
      <c r="W125">
        <v>97095</v>
      </c>
      <c r="X125">
        <v>96291</v>
      </c>
    </row>
    <row r="126" spans="1:24" x14ac:dyDescent="0.35">
      <c r="B126">
        <v>2019</v>
      </c>
      <c r="C126">
        <v>115445</v>
      </c>
      <c r="D126">
        <v>113249</v>
      </c>
      <c r="E126">
        <v>119346</v>
      </c>
      <c r="F126">
        <v>103855</v>
      </c>
      <c r="G126">
        <v>99037</v>
      </c>
      <c r="H126">
        <v>80678</v>
      </c>
      <c r="I126">
        <v>92534</v>
      </c>
      <c r="J126">
        <v>74312</v>
      </c>
      <c r="K126">
        <v>78960</v>
      </c>
      <c r="M126" t="s">
        <v>45</v>
      </c>
      <c r="N126">
        <v>46493</v>
      </c>
      <c r="O126">
        <v>51913</v>
      </c>
      <c r="P126">
        <v>59084</v>
      </c>
      <c r="Q126">
        <v>64367</v>
      </c>
      <c r="R126">
        <v>73648</v>
      </c>
      <c r="S126">
        <v>86327</v>
      </c>
      <c r="T126">
        <v>92534</v>
      </c>
      <c r="U126">
        <v>90071</v>
      </c>
      <c r="V126">
        <v>103625</v>
      </c>
      <c r="W126">
        <v>112578</v>
      </c>
      <c r="X126">
        <v>113087</v>
      </c>
    </row>
    <row r="127" spans="1:24" x14ac:dyDescent="0.35">
      <c r="B127">
        <v>2020</v>
      </c>
      <c r="C127">
        <v>121015</v>
      </c>
      <c r="D127">
        <v>114799</v>
      </c>
      <c r="E127">
        <v>124952</v>
      </c>
      <c r="F127">
        <v>107783</v>
      </c>
      <c r="G127">
        <v>102166</v>
      </c>
      <c r="H127">
        <v>82440</v>
      </c>
      <c r="I127">
        <v>90071</v>
      </c>
      <c r="J127">
        <v>73037</v>
      </c>
      <c r="K127">
        <v>82201</v>
      </c>
      <c r="M127" t="s">
        <v>47</v>
      </c>
      <c r="N127">
        <v>42521</v>
      </c>
      <c r="O127">
        <v>47125</v>
      </c>
      <c r="P127">
        <v>50166</v>
      </c>
      <c r="Q127">
        <v>55502</v>
      </c>
      <c r="R127">
        <v>63491</v>
      </c>
      <c r="S127">
        <v>67708</v>
      </c>
      <c r="T127">
        <v>74312</v>
      </c>
      <c r="U127">
        <v>73037</v>
      </c>
      <c r="V127">
        <v>78355</v>
      </c>
      <c r="W127">
        <v>80990</v>
      </c>
      <c r="X127">
        <v>85969</v>
      </c>
    </row>
    <row r="128" spans="1:24" x14ac:dyDescent="0.35">
      <c r="B128">
        <v>2021</v>
      </c>
      <c r="C128">
        <v>135298</v>
      </c>
      <c r="D128">
        <v>128464</v>
      </c>
      <c r="E128">
        <v>139497</v>
      </c>
      <c r="F128">
        <v>119224</v>
      </c>
      <c r="G128">
        <v>114041</v>
      </c>
      <c r="H128">
        <v>91150</v>
      </c>
      <c r="I128">
        <v>103625</v>
      </c>
      <c r="J128">
        <v>78355</v>
      </c>
      <c r="K128">
        <v>97300</v>
      </c>
      <c r="M128" t="s">
        <v>49</v>
      </c>
      <c r="N128">
        <v>43454</v>
      </c>
      <c r="O128">
        <v>48067</v>
      </c>
      <c r="P128">
        <v>53206</v>
      </c>
      <c r="Q128">
        <v>55309</v>
      </c>
      <c r="R128">
        <v>62541</v>
      </c>
      <c r="S128">
        <v>71248</v>
      </c>
      <c r="T128">
        <v>78960</v>
      </c>
      <c r="U128">
        <v>82201</v>
      </c>
      <c r="V128">
        <v>97300</v>
      </c>
      <c r="W128">
        <v>115665</v>
      </c>
      <c r="X128">
        <v>120619</v>
      </c>
    </row>
    <row r="129" spans="1:24" x14ac:dyDescent="0.35">
      <c r="B129">
        <v>2022</v>
      </c>
      <c r="C129">
        <v>145936</v>
      </c>
      <c r="D129">
        <v>136533</v>
      </c>
      <c r="E129">
        <v>146544</v>
      </c>
      <c r="F129">
        <v>120981</v>
      </c>
      <c r="G129">
        <v>117273</v>
      </c>
      <c r="H129">
        <v>97095</v>
      </c>
      <c r="I129">
        <v>112578</v>
      </c>
      <c r="J129">
        <v>80990</v>
      </c>
      <c r="K129">
        <v>115665</v>
      </c>
    </row>
    <row r="130" spans="1:24" x14ac:dyDescent="0.35">
      <c r="B130">
        <v>2023</v>
      </c>
      <c r="C130">
        <v>152846</v>
      </c>
      <c r="D130">
        <v>137060</v>
      </c>
      <c r="E130">
        <v>151697</v>
      </c>
      <c r="F130">
        <v>123141</v>
      </c>
      <c r="G130">
        <v>122683</v>
      </c>
      <c r="H130">
        <v>96291</v>
      </c>
      <c r="I130">
        <v>113087</v>
      </c>
      <c r="J130">
        <v>85969</v>
      </c>
      <c r="K130">
        <v>120619</v>
      </c>
    </row>
    <row r="131" spans="1:24" s="5" customFormat="1" x14ac:dyDescent="0.35"/>
    <row r="132" spans="1:24" x14ac:dyDescent="0.35">
      <c r="A132" t="s">
        <v>61</v>
      </c>
      <c r="C132" t="s">
        <v>33</v>
      </c>
      <c r="D132" t="s">
        <v>35</v>
      </c>
      <c r="E132" t="s">
        <v>37</v>
      </c>
      <c r="F132" t="s">
        <v>39</v>
      </c>
      <c r="G132" t="s">
        <v>41</v>
      </c>
      <c r="H132" t="s">
        <v>43</v>
      </c>
      <c r="I132" t="s">
        <v>45</v>
      </c>
      <c r="J132" t="s">
        <v>47</v>
      </c>
      <c r="K132" t="s">
        <v>49</v>
      </c>
      <c r="N132">
        <v>2013</v>
      </c>
      <c r="O132">
        <v>2014</v>
      </c>
      <c r="P132">
        <v>2015</v>
      </c>
      <c r="Q132">
        <v>2016</v>
      </c>
      <c r="R132">
        <v>2017</v>
      </c>
      <c r="S132">
        <v>2018</v>
      </c>
      <c r="T132">
        <v>2019</v>
      </c>
      <c r="U132">
        <v>2020</v>
      </c>
      <c r="V132">
        <v>2021</v>
      </c>
      <c r="W132">
        <v>2022</v>
      </c>
      <c r="X132">
        <v>2023</v>
      </c>
    </row>
    <row r="133" spans="1:24" x14ac:dyDescent="0.35">
      <c r="B133">
        <v>2013</v>
      </c>
      <c r="C133">
        <v>32</v>
      </c>
      <c r="D133">
        <v>17</v>
      </c>
      <c r="E133">
        <v>14</v>
      </c>
      <c r="F133">
        <v>3</v>
      </c>
      <c r="G133">
        <v>2</v>
      </c>
      <c r="H133">
        <v>2</v>
      </c>
      <c r="I133">
        <v>7</v>
      </c>
      <c r="J133">
        <v>4</v>
      </c>
      <c r="K133">
        <v>2</v>
      </c>
      <c r="M133" t="s">
        <v>33</v>
      </c>
      <c r="N133">
        <v>32</v>
      </c>
      <c r="O133">
        <v>32</v>
      </c>
      <c r="P133">
        <v>32</v>
      </c>
      <c r="Q133">
        <v>32</v>
      </c>
      <c r="R133">
        <v>35</v>
      </c>
      <c r="S133">
        <v>34</v>
      </c>
      <c r="T133">
        <v>35</v>
      </c>
      <c r="U133">
        <v>34</v>
      </c>
      <c r="V133">
        <v>35</v>
      </c>
      <c r="W133">
        <v>35</v>
      </c>
      <c r="X133">
        <v>34</v>
      </c>
    </row>
    <row r="134" spans="1:24" x14ac:dyDescent="0.35">
      <c r="B134">
        <v>2014</v>
      </c>
      <c r="C134">
        <v>32</v>
      </c>
      <c r="D134">
        <v>18</v>
      </c>
      <c r="E134">
        <v>17</v>
      </c>
      <c r="F134">
        <v>3</v>
      </c>
      <c r="G134">
        <v>2</v>
      </c>
      <c r="H134">
        <v>2</v>
      </c>
      <c r="I134">
        <v>7</v>
      </c>
      <c r="J134">
        <v>4</v>
      </c>
      <c r="K134">
        <v>2</v>
      </c>
      <c r="M134" t="s">
        <v>35</v>
      </c>
      <c r="N134">
        <v>17</v>
      </c>
      <c r="O134">
        <v>18</v>
      </c>
      <c r="P134">
        <v>18</v>
      </c>
      <c r="Q134">
        <v>18</v>
      </c>
      <c r="R134">
        <v>18</v>
      </c>
      <c r="S134">
        <v>18</v>
      </c>
      <c r="T134">
        <v>18</v>
      </c>
      <c r="U134">
        <v>18</v>
      </c>
      <c r="V134">
        <v>18</v>
      </c>
      <c r="W134">
        <v>18</v>
      </c>
      <c r="X134">
        <v>18</v>
      </c>
    </row>
    <row r="135" spans="1:24" x14ac:dyDescent="0.35">
      <c r="B135">
        <v>2015</v>
      </c>
      <c r="C135">
        <v>32</v>
      </c>
      <c r="D135">
        <v>18</v>
      </c>
      <c r="E135">
        <v>16</v>
      </c>
      <c r="F135">
        <v>4</v>
      </c>
      <c r="G135">
        <v>2</v>
      </c>
      <c r="H135">
        <v>2</v>
      </c>
      <c r="I135">
        <v>7</v>
      </c>
      <c r="J135">
        <v>4</v>
      </c>
      <c r="K135">
        <v>2</v>
      </c>
      <c r="M135" t="s">
        <v>37</v>
      </c>
      <c r="N135">
        <v>14</v>
      </c>
      <c r="O135">
        <v>17</v>
      </c>
      <c r="P135">
        <v>16</v>
      </c>
      <c r="Q135">
        <v>16</v>
      </c>
      <c r="R135">
        <v>16</v>
      </c>
      <c r="S135">
        <v>16</v>
      </c>
      <c r="T135">
        <v>16</v>
      </c>
      <c r="U135">
        <v>16</v>
      </c>
      <c r="V135">
        <v>16</v>
      </c>
      <c r="W135">
        <v>16</v>
      </c>
      <c r="X135">
        <v>16</v>
      </c>
    </row>
    <row r="136" spans="1:24" x14ac:dyDescent="0.35">
      <c r="B136">
        <v>2016</v>
      </c>
      <c r="C136">
        <v>32</v>
      </c>
      <c r="D136">
        <v>18</v>
      </c>
      <c r="E136">
        <v>16</v>
      </c>
      <c r="F136">
        <v>4</v>
      </c>
      <c r="G136">
        <v>2</v>
      </c>
      <c r="H136">
        <v>2</v>
      </c>
      <c r="I136">
        <v>7</v>
      </c>
      <c r="J136">
        <v>4</v>
      </c>
      <c r="K136">
        <v>2</v>
      </c>
      <c r="M136" t="s">
        <v>39</v>
      </c>
      <c r="N136">
        <v>3</v>
      </c>
      <c r="O136">
        <v>3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X136">
        <v>4</v>
      </c>
    </row>
    <row r="137" spans="1:24" x14ac:dyDescent="0.35">
      <c r="B137">
        <v>2017</v>
      </c>
      <c r="C137">
        <v>35</v>
      </c>
      <c r="D137">
        <v>18</v>
      </c>
      <c r="E137">
        <v>16</v>
      </c>
      <c r="F137">
        <v>4</v>
      </c>
      <c r="G137">
        <v>2</v>
      </c>
      <c r="H137">
        <v>2</v>
      </c>
      <c r="I137">
        <v>7</v>
      </c>
      <c r="J137">
        <v>4</v>
      </c>
      <c r="K137">
        <v>2</v>
      </c>
      <c r="M137" t="s">
        <v>41</v>
      </c>
      <c r="N137">
        <v>2</v>
      </c>
      <c r="O137">
        <v>2</v>
      </c>
      <c r="P137">
        <v>2</v>
      </c>
      <c r="Q137">
        <v>2</v>
      </c>
      <c r="R137">
        <v>2</v>
      </c>
      <c r="S137">
        <v>2</v>
      </c>
      <c r="T137">
        <v>2</v>
      </c>
      <c r="U137">
        <v>2</v>
      </c>
      <c r="V137">
        <v>2</v>
      </c>
      <c r="W137">
        <v>2</v>
      </c>
      <c r="X137">
        <v>2</v>
      </c>
    </row>
    <row r="138" spans="1:24" x14ac:dyDescent="0.35">
      <c r="B138">
        <v>2018</v>
      </c>
      <c r="C138">
        <v>34</v>
      </c>
      <c r="D138">
        <v>18</v>
      </c>
      <c r="E138">
        <v>16</v>
      </c>
      <c r="F138">
        <v>4</v>
      </c>
      <c r="G138">
        <v>2</v>
      </c>
      <c r="H138">
        <v>2</v>
      </c>
      <c r="I138">
        <v>7</v>
      </c>
      <c r="J138">
        <v>4</v>
      </c>
      <c r="K138">
        <v>2</v>
      </c>
      <c r="M138" t="s">
        <v>43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2</v>
      </c>
    </row>
    <row r="139" spans="1:24" x14ac:dyDescent="0.35">
      <c r="B139">
        <v>2019</v>
      </c>
      <c r="C139">
        <v>35</v>
      </c>
      <c r="D139">
        <v>18</v>
      </c>
      <c r="E139">
        <v>16</v>
      </c>
      <c r="F139">
        <v>4</v>
      </c>
      <c r="G139">
        <v>2</v>
      </c>
      <c r="H139">
        <v>2</v>
      </c>
      <c r="I139">
        <v>7</v>
      </c>
      <c r="J139">
        <v>4</v>
      </c>
      <c r="K139">
        <v>2</v>
      </c>
      <c r="M139" t="s">
        <v>45</v>
      </c>
      <c r="N139">
        <v>7</v>
      </c>
      <c r="O139">
        <v>7</v>
      </c>
      <c r="P139">
        <v>7</v>
      </c>
      <c r="Q139">
        <v>7</v>
      </c>
      <c r="R139">
        <v>7</v>
      </c>
      <c r="S139">
        <v>7</v>
      </c>
      <c r="T139">
        <v>7</v>
      </c>
      <c r="U139">
        <v>7</v>
      </c>
      <c r="V139">
        <v>7</v>
      </c>
      <c r="W139">
        <v>7</v>
      </c>
      <c r="X139">
        <v>7</v>
      </c>
    </row>
    <row r="140" spans="1:24" x14ac:dyDescent="0.35">
      <c r="B140">
        <v>2020</v>
      </c>
      <c r="C140">
        <v>34</v>
      </c>
      <c r="D140">
        <v>18</v>
      </c>
      <c r="E140">
        <v>16</v>
      </c>
      <c r="F140">
        <v>4</v>
      </c>
      <c r="G140">
        <v>2</v>
      </c>
      <c r="H140">
        <v>2</v>
      </c>
      <c r="I140">
        <v>7</v>
      </c>
      <c r="J140">
        <v>4</v>
      </c>
      <c r="K140">
        <v>2</v>
      </c>
      <c r="M140" t="s">
        <v>47</v>
      </c>
      <c r="N140">
        <v>4</v>
      </c>
      <c r="O140">
        <v>4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4</v>
      </c>
      <c r="W140">
        <v>4</v>
      </c>
      <c r="X140">
        <v>5</v>
      </c>
    </row>
    <row r="141" spans="1:24" x14ac:dyDescent="0.35">
      <c r="B141">
        <v>2021</v>
      </c>
      <c r="C141">
        <v>35</v>
      </c>
      <c r="D141">
        <v>18</v>
      </c>
      <c r="E141">
        <v>16</v>
      </c>
      <c r="F141">
        <v>4</v>
      </c>
      <c r="G141">
        <v>2</v>
      </c>
      <c r="H141">
        <v>2</v>
      </c>
      <c r="I141">
        <v>7</v>
      </c>
      <c r="J141">
        <v>4</v>
      </c>
      <c r="K141">
        <v>2</v>
      </c>
      <c r="M141" t="s">
        <v>49</v>
      </c>
      <c r="N141">
        <v>2</v>
      </c>
      <c r="O141">
        <v>2</v>
      </c>
      <c r="P141">
        <v>2</v>
      </c>
      <c r="Q141">
        <v>2</v>
      </c>
      <c r="R141">
        <v>2</v>
      </c>
      <c r="S141">
        <v>2</v>
      </c>
      <c r="T141">
        <v>2</v>
      </c>
      <c r="U141">
        <v>2</v>
      </c>
      <c r="V141">
        <v>2</v>
      </c>
      <c r="W141">
        <v>2</v>
      </c>
      <c r="X141">
        <v>2</v>
      </c>
    </row>
    <row r="142" spans="1:24" x14ac:dyDescent="0.35">
      <c r="B142">
        <v>2022</v>
      </c>
      <c r="C142">
        <v>35</v>
      </c>
      <c r="D142">
        <v>18</v>
      </c>
      <c r="E142">
        <v>16</v>
      </c>
      <c r="F142">
        <v>4</v>
      </c>
      <c r="G142">
        <v>2</v>
      </c>
      <c r="H142">
        <v>2</v>
      </c>
      <c r="I142">
        <v>7</v>
      </c>
      <c r="J142">
        <v>4</v>
      </c>
      <c r="K142">
        <v>2</v>
      </c>
    </row>
    <row r="143" spans="1:24" x14ac:dyDescent="0.35">
      <c r="B143">
        <v>2023</v>
      </c>
      <c r="C143">
        <v>34</v>
      </c>
      <c r="D143">
        <v>18</v>
      </c>
      <c r="E143">
        <v>16</v>
      </c>
      <c r="F143">
        <v>4</v>
      </c>
      <c r="G143">
        <v>2</v>
      </c>
      <c r="H143">
        <v>2</v>
      </c>
      <c r="I143">
        <v>7</v>
      </c>
      <c r="J143">
        <v>5</v>
      </c>
      <c r="K143">
        <v>2</v>
      </c>
    </row>
    <row r="144" spans="1:24" s="5" customFormat="1" x14ac:dyDescent="0.35"/>
    <row r="145" spans="1:24" x14ac:dyDescent="0.35">
      <c r="A145" t="s">
        <v>62</v>
      </c>
      <c r="C145" t="s">
        <v>33</v>
      </c>
      <c r="D145" t="s">
        <v>35</v>
      </c>
      <c r="E145" t="s">
        <v>37</v>
      </c>
      <c r="F145" t="s">
        <v>39</v>
      </c>
      <c r="G145" t="s">
        <v>41</v>
      </c>
      <c r="H145" t="s">
        <v>43</v>
      </c>
      <c r="I145" t="s">
        <v>45</v>
      </c>
      <c r="J145" t="s">
        <v>47</v>
      </c>
      <c r="K145" t="s">
        <v>49</v>
      </c>
      <c r="N145">
        <v>2013</v>
      </c>
      <c r="O145">
        <v>2014</v>
      </c>
      <c r="P145">
        <v>2015</v>
      </c>
      <c r="Q145">
        <v>2016</v>
      </c>
      <c r="R145">
        <v>2017</v>
      </c>
      <c r="S145">
        <v>2018</v>
      </c>
      <c r="T145">
        <v>2019</v>
      </c>
      <c r="U145">
        <v>2020</v>
      </c>
      <c r="V145">
        <v>2021</v>
      </c>
      <c r="W145">
        <v>2022</v>
      </c>
      <c r="X145">
        <v>2023</v>
      </c>
    </row>
    <row r="146" spans="1:24" x14ac:dyDescent="0.35">
      <c r="B146">
        <v>2013</v>
      </c>
      <c r="C146">
        <v>86258</v>
      </c>
      <c r="D146" s="2">
        <v>9227</v>
      </c>
      <c r="E146">
        <v>163750</v>
      </c>
      <c r="F146">
        <v>33911</v>
      </c>
      <c r="G146">
        <v>35047</v>
      </c>
      <c r="H146">
        <v>26022</v>
      </c>
      <c r="I146">
        <v>40040</v>
      </c>
      <c r="J146">
        <v>17162</v>
      </c>
      <c r="K146">
        <v>17391</v>
      </c>
      <c r="M146" t="s">
        <v>33</v>
      </c>
      <c r="N146">
        <v>86258</v>
      </c>
      <c r="O146">
        <v>93278</v>
      </c>
      <c r="P146">
        <v>100554</v>
      </c>
      <c r="Q146">
        <v>112461</v>
      </c>
      <c r="R146">
        <v>196765</v>
      </c>
      <c r="S146">
        <v>290765</v>
      </c>
      <c r="T146">
        <v>287913</v>
      </c>
      <c r="U146">
        <v>432935</v>
      </c>
      <c r="V146">
        <v>394536</v>
      </c>
      <c r="W146">
        <v>251025</v>
      </c>
      <c r="X146">
        <v>185070</v>
      </c>
    </row>
    <row r="147" spans="1:24" x14ac:dyDescent="0.35">
      <c r="B147">
        <v>2014</v>
      </c>
      <c r="C147">
        <v>93278</v>
      </c>
      <c r="D147" s="2">
        <v>10574</v>
      </c>
      <c r="E147">
        <v>175526</v>
      </c>
      <c r="F147">
        <v>39532</v>
      </c>
      <c r="G147">
        <v>46013</v>
      </c>
      <c r="H147">
        <v>35031</v>
      </c>
      <c r="I147">
        <v>44054</v>
      </c>
      <c r="J147">
        <v>1790.76</v>
      </c>
      <c r="K147">
        <v>12963</v>
      </c>
      <c r="M147" t="s">
        <v>35</v>
      </c>
      <c r="N147" s="2">
        <v>9227</v>
      </c>
      <c r="O147" s="2">
        <v>10574</v>
      </c>
      <c r="P147" s="2">
        <v>123785</v>
      </c>
      <c r="Q147" s="2">
        <v>132399</v>
      </c>
      <c r="R147" s="2">
        <v>149060</v>
      </c>
      <c r="S147" s="2">
        <v>146891</v>
      </c>
      <c r="T147" s="2">
        <v>157351</v>
      </c>
      <c r="U147">
        <v>179534</v>
      </c>
      <c r="V147">
        <v>183780</v>
      </c>
      <c r="W147">
        <v>215447</v>
      </c>
      <c r="X147">
        <v>249386</v>
      </c>
    </row>
    <row r="148" spans="1:24" x14ac:dyDescent="0.35">
      <c r="B148">
        <v>2015</v>
      </c>
      <c r="C148">
        <v>100554</v>
      </c>
      <c r="D148" s="2">
        <v>123785</v>
      </c>
      <c r="E148">
        <v>185764</v>
      </c>
      <c r="F148">
        <v>44556</v>
      </c>
      <c r="G148">
        <v>57886</v>
      </c>
      <c r="H148">
        <v>27503</v>
      </c>
      <c r="I148">
        <v>44655</v>
      </c>
      <c r="J148">
        <v>5253.05</v>
      </c>
      <c r="K148">
        <v>13531</v>
      </c>
      <c r="M148" t="s">
        <v>37</v>
      </c>
      <c r="N148">
        <v>163750</v>
      </c>
      <c r="O148">
        <v>175526</v>
      </c>
      <c r="P148">
        <v>185764</v>
      </c>
      <c r="Q148">
        <v>212673</v>
      </c>
      <c r="R148">
        <v>237386</v>
      </c>
      <c r="S148">
        <v>285559</v>
      </c>
      <c r="T148">
        <v>384332</v>
      </c>
      <c r="U148">
        <v>412243</v>
      </c>
      <c r="V148">
        <v>505626</v>
      </c>
      <c r="W148">
        <v>602411</v>
      </c>
      <c r="X148">
        <v>616598</v>
      </c>
    </row>
    <row r="149" spans="1:24" x14ac:dyDescent="0.35">
      <c r="B149">
        <v>2016</v>
      </c>
      <c r="C149">
        <v>112461</v>
      </c>
      <c r="D149" s="2">
        <v>132399</v>
      </c>
      <c r="E149">
        <v>212673</v>
      </c>
      <c r="F149">
        <v>44261</v>
      </c>
      <c r="G149">
        <v>55758</v>
      </c>
      <c r="H149">
        <v>24704</v>
      </c>
      <c r="I149">
        <v>45000</v>
      </c>
      <c r="J149">
        <v>18099</v>
      </c>
      <c r="K149">
        <v>18212</v>
      </c>
      <c r="M149" t="s">
        <v>39</v>
      </c>
      <c r="N149">
        <v>33911</v>
      </c>
      <c r="O149">
        <v>39532</v>
      </c>
      <c r="P149">
        <v>44556</v>
      </c>
      <c r="Q149">
        <v>44261</v>
      </c>
      <c r="R149">
        <v>46013</v>
      </c>
      <c r="S149">
        <v>34507</v>
      </c>
      <c r="T149">
        <v>32087</v>
      </c>
      <c r="U149">
        <v>24511</v>
      </c>
      <c r="V149">
        <v>21652</v>
      </c>
      <c r="W149">
        <v>20715</v>
      </c>
      <c r="X149">
        <v>19842</v>
      </c>
    </row>
    <row r="150" spans="1:24" x14ac:dyDescent="0.35">
      <c r="B150">
        <v>2017</v>
      </c>
      <c r="C150">
        <v>196765</v>
      </c>
      <c r="D150" s="2">
        <v>149060</v>
      </c>
      <c r="E150">
        <v>237386</v>
      </c>
      <c r="F150">
        <v>46013</v>
      </c>
      <c r="G150">
        <v>84419</v>
      </c>
      <c r="H150">
        <v>31558</v>
      </c>
      <c r="I150">
        <v>76713</v>
      </c>
      <c r="J150">
        <v>31004</v>
      </c>
      <c r="K150">
        <v>25757</v>
      </c>
      <c r="M150" t="s">
        <v>41</v>
      </c>
      <c r="N150">
        <v>35047</v>
      </c>
      <c r="O150">
        <v>46013</v>
      </c>
      <c r="P150">
        <v>57886</v>
      </c>
      <c r="Q150">
        <v>55758</v>
      </c>
      <c r="R150">
        <v>84419</v>
      </c>
      <c r="S150">
        <v>89809</v>
      </c>
      <c r="T150">
        <v>133880</v>
      </c>
      <c r="U150">
        <v>103218</v>
      </c>
      <c r="V150">
        <v>136333</v>
      </c>
      <c r="W150">
        <v>138310</v>
      </c>
      <c r="X150">
        <v>93238</v>
      </c>
    </row>
    <row r="151" spans="1:24" x14ac:dyDescent="0.35">
      <c r="B151">
        <v>2018</v>
      </c>
      <c r="C151">
        <v>290765</v>
      </c>
      <c r="D151" s="2">
        <v>146891</v>
      </c>
      <c r="E151">
        <v>285559</v>
      </c>
      <c r="F151">
        <v>34507</v>
      </c>
      <c r="G151">
        <v>89809</v>
      </c>
      <c r="H151">
        <v>32205</v>
      </c>
      <c r="I151">
        <v>49913</v>
      </c>
      <c r="J151">
        <v>36957</v>
      </c>
      <c r="K151">
        <v>68029</v>
      </c>
      <c r="M151" t="s">
        <v>43</v>
      </c>
      <c r="N151">
        <v>26022</v>
      </c>
      <c r="O151">
        <v>35031</v>
      </c>
      <c r="P151">
        <v>27503</v>
      </c>
      <c r="Q151">
        <v>24704</v>
      </c>
      <c r="R151">
        <v>31558</v>
      </c>
      <c r="S151">
        <v>32205</v>
      </c>
      <c r="T151">
        <v>24260</v>
      </c>
      <c r="U151">
        <v>31322</v>
      </c>
      <c r="V151">
        <v>19169</v>
      </c>
      <c r="W151">
        <v>26461</v>
      </c>
      <c r="X151">
        <v>15954</v>
      </c>
    </row>
    <row r="152" spans="1:24" x14ac:dyDescent="0.35">
      <c r="B152">
        <v>2019</v>
      </c>
      <c r="C152">
        <v>287913</v>
      </c>
      <c r="D152" s="2">
        <v>157351</v>
      </c>
      <c r="E152">
        <v>384332</v>
      </c>
      <c r="F152">
        <v>32087</v>
      </c>
      <c r="G152">
        <v>133880</v>
      </c>
      <c r="H152">
        <v>24260</v>
      </c>
      <c r="I152">
        <v>55114</v>
      </c>
      <c r="J152">
        <v>33879</v>
      </c>
      <c r="K152">
        <v>102543</v>
      </c>
      <c r="M152" t="s">
        <v>45</v>
      </c>
      <c r="N152">
        <v>40040</v>
      </c>
      <c r="O152">
        <v>44054</v>
      </c>
      <c r="P152">
        <v>44655</v>
      </c>
      <c r="Q152">
        <v>45000</v>
      </c>
      <c r="R152">
        <v>76713</v>
      </c>
      <c r="S152">
        <v>49913</v>
      </c>
      <c r="T152">
        <v>55114</v>
      </c>
      <c r="U152">
        <v>36902</v>
      </c>
      <c r="V152">
        <v>34224</v>
      </c>
      <c r="W152">
        <v>36405</v>
      </c>
      <c r="X152">
        <v>33738</v>
      </c>
    </row>
    <row r="153" spans="1:24" x14ac:dyDescent="0.35">
      <c r="B153">
        <v>2020</v>
      </c>
      <c r="C153">
        <v>432935</v>
      </c>
      <c r="D153">
        <v>179534</v>
      </c>
      <c r="E153">
        <v>412243</v>
      </c>
      <c r="F153">
        <v>24511</v>
      </c>
      <c r="G153">
        <v>103218</v>
      </c>
      <c r="H153">
        <v>31322</v>
      </c>
      <c r="I153">
        <v>36902</v>
      </c>
      <c r="J153">
        <v>34304</v>
      </c>
      <c r="K153">
        <v>117909</v>
      </c>
      <c r="M153" t="s">
        <v>47</v>
      </c>
      <c r="N153">
        <v>17162</v>
      </c>
      <c r="O153">
        <v>1790.76</v>
      </c>
      <c r="P153">
        <v>5253.05</v>
      </c>
      <c r="Q153">
        <v>18099</v>
      </c>
      <c r="R153">
        <v>31004</v>
      </c>
      <c r="S153">
        <v>36957</v>
      </c>
      <c r="T153">
        <v>33879</v>
      </c>
      <c r="U153">
        <v>34304</v>
      </c>
      <c r="V153">
        <v>26139</v>
      </c>
      <c r="W153">
        <v>30742</v>
      </c>
      <c r="X153">
        <v>32664</v>
      </c>
    </row>
    <row r="154" spans="1:24" x14ac:dyDescent="0.35">
      <c r="B154">
        <v>2021</v>
      </c>
      <c r="C154">
        <v>394536</v>
      </c>
      <c r="D154">
        <v>183780</v>
      </c>
      <c r="E154">
        <v>505626</v>
      </c>
      <c r="F154">
        <v>21652</v>
      </c>
      <c r="G154">
        <v>136333</v>
      </c>
      <c r="H154">
        <v>19169</v>
      </c>
      <c r="I154">
        <v>34224</v>
      </c>
      <c r="J154">
        <v>26139</v>
      </c>
      <c r="K154">
        <v>80555</v>
      </c>
      <c r="M154" t="s">
        <v>49</v>
      </c>
      <c r="N154">
        <v>17391</v>
      </c>
      <c r="O154">
        <v>12963</v>
      </c>
      <c r="P154">
        <v>13531</v>
      </c>
      <c r="Q154">
        <v>18212</v>
      </c>
      <c r="R154">
        <v>25757</v>
      </c>
      <c r="S154">
        <v>68029</v>
      </c>
      <c r="T154">
        <v>102543</v>
      </c>
      <c r="U154">
        <v>117909</v>
      </c>
      <c r="V154">
        <v>80555</v>
      </c>
      <c r="W154">
        <v>54143</v>
      </c>
      <c r="X154">
        <v>57855</v>
      </c>
    </row>
    <row r="155" spans="1:24" x14ac:dyDescent="0.35">
      <c r="B155">
        <v>2022</v>
      </c>
      <c r="C155">
        <v>251025</v>
      </c>
      <c r="D155">
        <v>215447</v>
      </c>
      <c r="E155">
        <v>602411</v>
      </c>
      <c r="F155">
        <v>20715</v>
      </c>
      <c r="G155">
        <v>138310</v>
      </c>
      <c r="H155">
        <v>26461</v>
      </c>
      <c r="I155">
        <v>36405</v>
      </c>
      <c r="J155">
        <v>30742</v>
      </c>
      <c r="K155">
        <v>54143</v>
      </c>
    </row>
    <row r="156" spans="1:24" x14ac:dyDescent="0.35">
      <c r="B156">
        <v>2023</v>
      </c>
      <c r="C156">
        <v>185070</v>
      </c>
      <c r="D156">
        <v>249386</v>
      </c>
      <c r="E156">
        <v>616598</v>
      </c>
      <c r="F156">
        <v>19842</v>
      </c>
      <c r="G156">
        <v>93238</v>
      </c>
      <c r="H156">
        <v>15954</v>
      </c>
      <c r="I156">
        <v>33738</v>
      </c>
      <c r="J156">
        <v>32664</v>
      </c>
      <c r="K156">
        <v>57855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CFFA-E201-4686-AB7A-0C2507DD8E22}">
  <dimension ref="A1:M10"/>
  <sheetViews>
    <sheetView workbookViewId="0">
      <selection activeCell="B1" sqref="B1:M1"/>
    </sheetView>
  </sheetViews>
  <sheetFormatPr defaultRowHeight="14.15" x14ac:dyDescent="0.35"/>
  <sheetData>
    <row r="1" spans="1:13" x14ac:dyDescent="0.35">
      <c r="A1" t="s">
        <v>71</v>
      </c>
      <c r="B1" t="s">
        <v>73</v>
      </c>
      <c r="C1" t="s">
        <v>74</v>
      </c>
      <c r="D1" t="s">
        <v>75</v>
      </c>
      <c r="E1" t="s">
        <v>76</v>
      </c>
      <c r="F1" t="s">
        <v>67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</row>
    <row r="2" spans="1:13" x14ac:dyDescent="0.35">
      <c r="A2" t="s">
        <v>32</v>
      </c>
      <c r="B2">
        <v>986.12</v>
      </c>
      <c r="C2">
        <v>28922</v>
      </c>
      <c r="D2">
        <v>12308.23</v>
      </c>
      <c r="E2">
        <v>844.8</v>
      </c>
      <c r="F2">
        <v>73.3</v>
      </c>
      <c r="G2">
        <v>6967.95</v>
      </c>
      <c r="H2">
        <v>1006.0892</v>
      </c>
      <c r="I2">
        <v>4679.5214999999998</v>
      </c>
      <c r="J2">
        <v>698.52340000000004</v>
      </c>
      <c r="K2">
        <v>145936</v>
      </c>
      <c r="L2">
        <v>35</v>
      </c>
      <c r="M2">
        <v>251025</v>
      </c>
    </row>
    <row r="3" spans="1:13" x14ac:dyDescent="0.35">
      <c r="A3" t="s">
        <v>34</v>
      </c>
      <c r="B3">
        <v>1068.49</v>
      </c>
      <c r="C3">
        <v>40449</v>
      </c>
      <c r="D3">
        <v>12102.965700000001</v>
      </c>
      <c r="E3">
        <v>887.9</v>
      </c>
      <c r="F3">
        <v>70.040000000000006</v>
      </c>
      <c r="G3">
        <v>4970.7766000000001</v>
      </c>
      <c r="H3">
        <v>807.45079999999996</v>
      </c>
      <c r="I3">
        <v>5982.94</v>
      </c>
      <c r="J3">
        <v>526.79280000000006</v>
      </c>
      <c r="K3">
        <v>136533</v>
      </c>
      <c r="L3">
        <v>18</v>
      </c>
      <c r="M3">
        <v>215447</v>
      </c>
    </row>
    <row r="4" spans="1:13" x14ac:dyDescent="0.35">
      <c r="A4" t="s">
        <v>36</v>
      </c>
      <c r="B4">
        <v>680.26</v>
      </c>
      <c r="C4">
        <v>38442</v>
      </c>
      <c r="D4">
        <v>7758.0560999999998</v>
      </c>
      <c r="E4">
        <v>530.79999999999995</v>
      </c>
      <c r="F4">
        <v>90.2</v>
      </c>
      <c r="G4">
        <v>4751.1845999999996</v>
      </c>
      <c r="H4">
        <v>1088.7430999999999</v>
      </c>
      <c r="I4">
        <v>2665.3620000000001</v>
      </c>
      <c r="J4">
        <v>883.8107</v>
      </c>
      <c r="K4">
        <v>146544</v>
      </c>
      <c r="L4">
        <v>16</v>
      </c>
      <c r="M4">
        <v>602411</v>
      </c>
    </row>
    <row r="5" spans="1:13" x14ac:dyDescent="0.35">
      <c r="A5" t="s">
        <v>38</v>
      </c>
      <c r="B5">
        <v>277.69</v>
      </c>
      <c r="C5">
        <v>3659</v>
      </c>
      <c r="D5">
        <v>2985.2130999999999</v>
      </c>
      <c r="E5">
        <v>245.5</v>
      </c>
      <c r="F5">
        <v>64.39</v>
      </c>
      <c r="G5">
        <v>1258.8468</v>
      </c>
      <c r="H5">
        <v>349.56900000000002</v>
      </c>
      <c r="I5">
        <v>883.27170000000001</v>
      </c>
      <c r="J5">
        <v>111.35429999999999</v>
      </c>
      <c r="K5">
        <v>120981</v>
      </c>
      <c r="L5">
        <v>4</v>
      </c>
      <c r="M5">
        <v>20715</v>
      </c>
    </row>
    <row r="6" spans="1:13" x14ac:dyDescent="0.35">
      <c r="A6" t="s">
        <v>40</v>
      </c>
      <c r="B6">
        <v>325.45999999999998</v>
      </c>
      <c r="C6">
        <v>6163</v>
      </c>
      <c r="D6">
        <v>3193.3307</v>
      </c>
      <c r="E6">
        <v>271.60000000000002</v>
      </c>
      <c r="F6">
        <v>64.150000000000006</v>
      </c>
      <c r="G6">
        <v>1581.5931</v>
      </c>
      <c r="H6">
        <v>361.42360000000002</v>
      </c>
      <c r="I6">
        <v>1427.6745000000001</v>
      </c>
      <c r="J6">
        <v>165.45859999999999</v>
      </c>
      <c r="K6">
        <v>117273</v>
      </c>
      <c r="L6">
        <v>2</v>
      </c>
      <c r="M6">
        <v>138310</v>
      </c>
    </row>
    <row r="7" spans="1:13" x14ac:dyDescent="0.35">
      <c r="A7" t="s">
        <v>42</v>
      </c>
      <c r="B7">
        <v>360.06</v>
      </c>
      <c r="C7">
        <v>4449</v>
      </c>
      <c r="D7">
        <v>3116.25</v>
      </c>
      <c r="E7">
        <v>319.89999999999998</v>
      </c>
      <c r="F7" s="2">
        <v>64.010628321350424</v>
      </c>
      <c r="G7">
        <v>1339.31</v>
      </c>
      <c r="H7">
        <v>276.93639999999999</v>
      </c>
      <c r="I7">
        <v>1804.5834</v>
      </c>
      <c r="J7">
        <v>151.05189999999999</v>
      </c>
      <c r="K7">
        <v>97095</v>
      </c>
      <c r="L7">
        <v>2</v>
      </c>
      <c r="M7">
        <v>26461</v>
      </c>
    </row>
    <row r="8" spans="1:13" x14ac:dyDescent="0.35">
      <c r="A8" t="s">
        <v>44</v>
      </c>
      <c r="B8">
        <v>558.38</v>
      </c>
      <c r="C8">
        <v>8774</v>
      </c>
      <c r="D8">
        <v>5706.5762000000004</v>
      </c>
      <c r="E8">
        <v>506.8</v>
      </c>
      <c r="F8">
        <v>63.34</v>
      </c>
      <c r="G8">
        <v>2275.1329000000001</v>
      </c>
      <c r="H8">
        <v>501.86180000000002</v>
      </c>
      <c r="I8">
        <v>1904.21</v>
      </c>
      <c r="J8">
        <v>250.5976</v>
      </c>
      <c r="K8">
        <v>112578</v>
      </c>
      <c r="L8">
        <v>7</v>
      </c>
      <c r="M8">
        <v>36405</v>
      </c>
    </row>
    <row r="9" spans="1:13" x14ac:dyDescent="0.35">
      <c r="A9" t="s">
        <v>46</v>
      </c>
      <c r="B9">
        <v>258</v>
      </c>
      <c r="C9">
        <v>2937</v>
      </c>
      <c r="D9">
        <v>2154.7426999999998</v>
      </c>
      <c r="E9">
        <v>265.10000000000002</v>
      </c>
      <c r="F9">
        <v>60.8</v>
      </c>
      <c r="G9">
        <v>1027.1364000000001</v>
      </c>
      <c r="H9">
        <v>344.30930000000001</v>
      </c>
      <c r="I9">
        <v>103.3</v>
      </c>
      <c r="J9">
        <v>104.0611</v>
      </c>
      <c r="K9">
        <v>80990</v>
      </c>
      <c r="L9">
        <v>4</v>
      </c>
      <c r="M9">
        <v>30742</v>
      </c>
    </row>
    <row r="10" spans="1:13" x14ac:dyDescent="0.35">
      <c r="A10" t="s">
        <v>48</v>
      </c>
      <c r="B10">
        <v>334.2</v>
      </c>
      <c r="C10">
        <v>6551</v>
      </c>
      <c r="D10">
        <v>3646.9196999999999</v>
      </c>
      <c r="E10" s="3">
        <v>315.60000000000002</v>
      </c>
      <c r="F10">
        <v>62.9</v>
      </c>
      <c r="G10">
        <v>1207.0343</v>
      </c>
      <c r="H10">
        <v>372.25150000000002</v>
      </c>
      <c r="I10">
        <v>911.43398000000002</v>
      </c>
      <c r="J10">
        <v>167.44710000000001</v>
      </c>
      <c r="K10">
        <v>115665</v>
      </c>
      <c r="L10">
        <v>2</v>
      </c>
      <c r="M10">
        <v>54143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workbookViewId="0">
      <selection activeCell="B1" sqref="B1:L1"/>
    </sheetView>
  </sheetViews>
  <sheetFormatPr defaultRowHeight="14.15" x14ac:dyDescent="0.35"/>
  <sheetData>
    <row r="1" spans="1:9" x14ac:dyDescent="0.35">
      <c r="A1" t="s">
        <v>72</v>
      </c>
      <c r="B1" t="s">
        <v>63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</row>
    <row r="2" spans="1:9" x14ac:dyDescent="0.35">
      <c r="A2" t="s">
        <v>32</v>
      </c>
      <c r="B2">
        <v>901.5</v>
      </c>
      <c r="C2">
        <v>4172</v>
      </c>
      <c r="D2">
        <v>4857.74</v>
      </c>
      <c r="E2">
        <v>760</v>
      </c>
      <c r="F2">
        <v>65.599999999999994</v>
      </c>
      <c r="G2">
        <v>2272.63</v>
      </c>
      <c r="H2">
        <v>533.8424</v>
      </c>
      <c r="I2">
        <v>2280.7829999999999</v>
      </c>
    </row>
    <row r="3" spans="1:9" x14ac:dyDescent="0.35">
      <c r="A3" t="s">
        <v>34</v>
      </c>
      <c r="B3">
        <v>972.03250000000003</v>
      </c>
      <c r="C3">
        <v>13267</v>
      </c>
      <c r="D3">
        <v>5379.5167000000001</v>
      </c>
      <c r="E3">
        <v>846</v>
      </c>
      <c r="F3">
        <v>61</v>
      </c>
      <c r="G3">
        <v>1873.5666000000001</v>
      </c>
      <c r="H3">
        <v>422.2149</v>
      </c>
      <c r="I3">
        <v>2582.6999999999998</v>
      </c>
    </row>
    <row r="4" spans="1:9" x14ac:dyDescent="0.35">
      <c r="A4" t="s">
        <v>36</v>
      </c>
      <c r="B4">
        <v>627.80999999999995</v>
      </c>
      <c r="C4">
        <v>8255</v>
      </c>
      <c r="D4">
        <v>3142.5749999999998</v>
      </c>
      <c r="E4">
        <v>418</v>
      </c>
      <c r="F4">
        <v>88.7</v>
      </c>
      <c r="G4">
        <v>1619.6804</v>
      </c>
      <c r="H4">
        <v>516.74019999999996</v>
      </c>
      <c r="I4">
        <v>1205.0473</v>
      </c>
    </row>
    <row r="5" spans="1:9" x14ac:dyDescent="0.35">
      <c r="A5" t="s">
        <v>38</v>
      </c>
      <c r="B5">
        <v>259</v>
      </c>
      <c r="C5">
        <v>837</v>
      </c>
      <c r="D5">
        <v>1533.4748999999999</v>
      </c>
      <c r="E5">
        <v>250</v>
      </c>
      <c r="F5">
        <v>53.65</v>
      </c>
      <c r="G5">
        <v>483.10649999999998</v>
      </c>
      <c r="H5">
        <v>187.3622</v>
      </c>
      <c r="I5">
        <v>419.13900000000001</v>
      </c>
    </row>
    <row r="6" spans="1:9" x14ac:dyDescent="0.35">
      <c r="A6" t="s">
        <v>40</v>
      </c>
      <c r="B6">
        <v>288.60000000000002</v>
      </c>
      <c r="C6">
        <v>1882</v>
      </c>
      <c r="D6">
        <v>1526.2289000000001</v>
      </c>
      <c r="E6">
        <v>263</v>
      </c>
      <c r="F6">
        <v>51.4</v>
      </c>
      <c r="G6">
        <v>591.92110000000002</v>
      </c>
      <c r="H6">
        <v>199.41630000000001</v>
      </c>
      <c r="I6">
        <v>621.1</v>
      </c>
    </row>
    <row r="7" spans="1:9" x14ac:dyDescent="0.35">
      <c r="A7" t="s">
        <v>42</v>
      </c>
      <c r="B7">
        <v>267.53440000000001</v>
      </c>
      <c r="C7">
        <v>1705</v>
      </c>
      <c r="D7">
        <v>1371.72</v>
      </c>
      <c r="E7">
        <v>295</v>
      </c>
      <c r="F7">
        <v>53.6</v>
      </c>
      <c r="G7">
        <v>509.02</v>
      </c>
      <c r="H7">
        <v>144.1627</v>
      </c>
      <c r="I7">
        <v>760.45609999999999</v>
      </c>
    </row>
    <row r="8" spans="1:9" x14ac:dyDescent="0.35">
      <c r="A8" t="s">
        <v>44</v>
      </c>
      <c r="B8">
        <v>520.82000000000005</v>
      </c>
      <c r="C8">
        <v>3148</v>
      </c>
      <c r="D8">
        <v>2299.0763000000002</v>
      </c>
      <c r="E8">
        <v>496</v>
      </c>
      <c r="F8">
        <v>53</v>
      </c>
      <c r="G8">
        <v>845.30870000000004</v>
      </c>
      <c r="H8">
        <v>262.25389999999999</v>
      </c>
      <c r="I8">
        <v>837.98</v>
      </c>
    </row>
    <row r="9" spans="1:9" x14ac:dyDescent="0.35">
      <c r="A9" t="s">
        <v>46</v>
      </c>
      <c r="B9">
        <v>255.9</v>
      </c>
      <c r="C9">
        <v>841</v>
      </c>
      <c r="D9">
        <v>1124.6658</v>
      </c>
      <c r="E9">
        <v>264</v>
      </c>
      <c r="F9">
        <v>52.6</v>
      </c>
      <c r="G9">
        <v>423.79109999999997</v>
      </c>
      <c r="H9">
        <v>178.12280000000001</v>
      </c>
      <c r="I9">
        <v>114.8</v>
      </c>
    </row>
    <row r="10" spans="1:9" x14ac:dyDescent="0.35">
      <c r="A10" t="s">
        <v>48</v>
      </c>
      <c r="B10">
        <v>306.48</v>
      </c>
      <c r="C10">
        <v>1293</v>
      </c>
      <c r="D10">
        <v>1268.8579999999999</v>
      </c>
      <c r="E10">
        <v>293</v>
      </c>
      <c r="F10">
        <v>52.1</v>
      </c>
      <c r="G10">
        <v>412.27620000000002</v>
      </c>
      <c r="H10">
        <v>185.95400000000001</v>
      </c>
      <c r="I10">
        <v>444.2765</v>
      </c>
    </row>
    <row r="12" spans="1:9" x14ac:dyDescent="0.35">
      <c r="A12" t="s">
        <v>0</v>
      </c>
      <c r="B12">
        <f>MAX(B2:B10)</f>
        <v>972.03250000000003</v>
      </c>
      <c r="C12">
        <f t="shared" ref="C12:I12" si="0">MAX(C2:C10)</f>
        <v>13267</v>
      </c>
      <c r="D12">
        <f t="shared" si="0"/>
        <v>5379.5167000000001</v>
      </c>
      <c r="E12">
        <f t="shared" si="0"/>
        <v>846</v>
      </c>
      <c r="F12">
        <f t="shared" si="0"/>
        <v>88.7</v>
      </c>
      <c r="G12">
        <f t="shared" si="0"/>
        <v>2272.63</v>
      </c>
      <c r="H12">
        <f t="shared" si="0"/>
        <v>533.8424</v>
      </c>
      <c r="I12">
        <f t="shared" si="0"/>
        <v>2582.6999999999998</v>
      </c>
    </row>
    <row r="13" spans="1:9" x14ac:dyDescent="0.35">
      <c r="A13" t="s">
        <v>1</v>
      </c>
      <c r="B13">
        <f>MIN(B2:B10)</f>
        <v>255.9</v>
      </c>
      <c r="C13">
        <f t="shared" ref="C13:I13" si="1">MIN(C2:C10)</f>
        <v>837</v>
      </c>
      <c r="D13">
        <f t="shared" si="1"/>
        <v>1124.6658</v>
      </c>
      <c r="E13">
        <f t="shared" si="1"/>
        <v>250</v>
      </c>
      <c r="F13">
        <f t="shared" si="1"/>
        <v>51.4</v>
      </c>
      <c r="G13">
        <f t="shared" si="1"/>
        <v>412.27620000000002</v>
      </c>
      <c r="H13">
        <f t="shared" si="1"/>
        <v>144.1627</v>
      </c>
      <c r="I13">
        <f t="shared" si="1"/>
        <v>114.8</v>
      </c>
    </row>
    <row r="14" spans="1:9" x14ac:dyDescent="0.35">
      <c r="B14">
        <f>B12-B13</f>
        <v>716.13250000000005</v>
      </c>
      <c r="C14">
        <f t="shared" ref="C14:I14" si="2">C12-C13</f>
        <v>12430</v>
      </c>
      <c r="D14">
        <f t="shared" si="2"/>
        <v>4254.8509000000004</v>
      </c>
      <c r="E14">
        <f t="shared" si="2"/>
        <v>596</v>
      </c>
      <c r="F14">
        <f t="shared" si="2"/>
        <v>37.300000000000004</v>
      </c>
      <c r="G14">
        <f t="shared" si="2"/>
        <v>1860.3538000000001</v>
      </c>
      <c r="H14">
        <f t="shared" si="2"/>
        <v>389.67970000000003</v>
      </c>
      <c r="I14">
        <f t="shared" si="2"/>
        <v>2467.8999999999996</v>
      </c>
    </row>
    <row r="16" spans="1:9" x14ac:dyDescent="0.35">
      <c r="B16">
        <f>(B2-$B$13)/$B$14</f>
        <v>0.90150914809759364</v>
      </c>
      <c r="C16">
        <f>(C2-$C$13)/$C$14</f>
        <v>0.26830249396621075</v>
      </c>
      <c r="D16">
        <f>(D2-$D$13)/$D$14</f>
        <v>0.87736898136665609</v>
      </c>
      <c r="E16">
        <f>(E2-$E$13)/$E$14</f>
        <v>0.85570469798657722</v>
      </c>
      <c r="F16">
        <f>(F2-$F$13)/$F$14</f>
        <v>0.38069705093833767</v>
      </c>
      <c r="G16">
        <f>(G2-$G$13)/$G$14</f>
        <v>1</v>
      </c>
      <c r="H16">
        <f>(H2-$H$13)/$H$14</f>
        <v>1</v>
      </c>
      <c r="I16">
        <f>(I2-$I$13)/$I$14</f>
        <v>0.87766238502370442</v>
      </c>
    </row>
    <row r="17" spans="1:9" x14ac:dyDescent="0.35">
      <c r="B17">
        <f t="shared" ref="B17:B24" si="3">(B3-$B$13)/$B$14</f>
        <v>1</v>
      </c>
      <c r="C17">
        <f t="shared" ref="C17:C24" si="4">(C3-$C$13)/$C$14</f>
        <v>1</v>
      </c>
      <c r="D17">
        <f t="shared" ref="D17:D24" si="5">(D3-$D$13)/$D$14</f>
        <v>1</v>
      </c>
      <c r="E17">
        <f t="shared" ref="E17:E24" si="6">(E3-$E$13)/$E$14</f>
        <v>1</v>
      </c>
      <c r="F17">
        <f t="shared" ref="F17:F24" si="7">(F3-$F$13)/$F$14</f>
        <v>0.25737265415549598</v>
      </c>
      <c r="G17">
        <f t="shared" ref="G17:G24" si="8">(G3-$G$13)/$G$14</f>
        <v>0.78549058786559844</v>
      </c>
      <c r="H17">
        <f t="shared" ref="H17:H24" si="9">(H3-$H$13)/$H$14</f>
        <v>0.71354037687875438</v>
      </c>
      <c r="I17">
        <f t="shared" ref="I17:I24" si="10">(I3-$I$13)/$I$14</f>
        <v>1</v>
      </c>
    </row>
    <row r="18" spans="1:9" x14ac:dyDescent="0.35">
      <c r="B18">
        <f t="shared" si="3"/>
        <v>0.51933126900399007</v>
      </c>
      <c r="C18">
        <f t="shared" si="4"/>
        <v>0.59678197908286401</v>
      </c>
      <c r="D18">
        <f t="shared" si="5"/>
        <v>0.47426084895242737</v>
      </c>
      <c r="E18">
        <f t="shared" si="6"/>
        <v>0.28187919463087246</v>
      </c>
      <c r="F18">
        <f t="shared" si="7"/>
        <v>1</v>
      </c>
      <c r="G18">
        <f t="shared" si="8"/>
        <v>0.64901858990478045</v>
      </c>
      <c r="H18">
        <f t="shared" si="9"/>
        <v>0.95611216083362816</v>
      </c>
      <c r="I18">
        <f t="shared" si="10"/>
        <v>0.44177126301714015</v>
      </c>
    </row>
    <row r="19" spans="1:9" x14ac:dyDescent="0.35">
      <c r="B19">
        <f t="shared" si="3"/>
        <v>4.3288078672591929E-3</v>
      </c>
      <c r="C19">
        <f t="shared" si="4"/>
        <v>0</v>
      </c>
      <c r="D19">
        <f t="shared" si="5"/>
        <v>9.6080711077325867E-2</v>
      </c>
      <c r="E19">
        <f t="shared" si="6"/>
        <v>0</v>
      </c>
      <c r="F19">
        <f t="shared" si="7"/>
        <v>6.0321715817694362E-2</v>
      </c>
      <c r="G19">
        <f t="shared" si="8"/>
        <v>3.8073564286535154E-2</v>
      </c>
      <c r="H19">
        <f t="shared" si="9"/>
        <v>0.11085899522094683</v>
      </c>
      <c r="I19">
        <f t="shared" si="10"/>
        <v>0.1233190161675919</v>
      </c>
    </row>
    <row r="20" spans="1:9" x14ac:dyDescent="0.35">
      <c r="B20">
        <f t="shared" si="3"/>
        <v>4.5661941051411595E-2</v>
      </c>
      <c r="C20">
        <f t="shared" si="4"/>
        <v>8.4070796460176997E-2</v>
      </c>
      <c r="D20">
        <f t="shared" si="5"/>
        <v>9.4377713682047018E-2</v>
      </c>
      <c r="E20">
        <f t="shared" si="6"/>
        <v>2.1812080536912751E-2</v>
      </c>
      <c r="F20">
        <f t="shared" si="7"/>
        <v>0</v>
      </c>
      <c r="G20">
        <f t="shared" si="8"/>
        <v>9.6564911470065531E-2</v>
      </c>
      <c r="H20">
        <f t="shared" si="9"/>
        <v>0.1417923489470968</v>
      </c>
      <c r="I20">
        <f t="shared" si="10"/>
        <v>0.20515417966692334</v>
      </c>
    </row>
    <row r="21" spans="1:9" x14ac:dyDescent="0.35">
      <c r="B21">
        <f t="shared" si="3"/>
        <v>1.624615556478724E-2</v>
      </c>
      <c r="C21">
        <f t="shared" si="4"/>
        <v>6.9831053901850362E-2</v>
      </c>
      <c r="D21">
        <f t="shared" si="5"/>
        <v>5.8064126289360696E-2</v>
      </c>
      <c r="E21">
        <f t="shared" si="6"/>
        <v>7.5503355704697989E-2</v>
      </c>
      <c r="F21">
        <f t="shared" si="7"/>
        <v>5.8981233243967895E-2</v>
      </c>
      <c r="G21">
        <f t="shared" si="8"/>
        <v>5.2002903963751387E-2</v>
      </c>
      <c r="H21">
        <f t="shared" si="9"/>
        <v>0</v>
      </c>
      <c r="I21">
        <f t="shared" si="10"/>
        <v>0.26162166214190208</v>
      </c>
    </row>
    <row r="22" spans="1:9" x14ac:dyDescent="0.35">
      <c r="B22">
        <f t="shared" si="3"/>
        <v>0.3699315419981638</v>
      </c>
      <c r="C22">
        <f t="shared" si="4"/>
        <v>0.18592115848753016</v>
      </c>
      <c r="D22">
        <f t="shared" si="5"/>
        <v>0.27601683997904608</v>
      </c>
      <c r="E22">
        <f t="shared" si="6"/>
        <v>0.41275167785234901</v>
      </c>
      <c r="F22">
        <f t="shared" si="7"/>
        <v>4.2895442359249365E-2</v>
      </c>
      <c r="G22">
        <f t="shared" si="8"/>
        <v>0.23276889589496363</v>
      </c>
      <c r="H22">
        <f t="shared" si="9"/>
        <v>0.30304683564476154</v>
      </c>
      <c r="I22">
        <f t="shared" si="10"/>
        <v>0.29303456379918158</v>
      </c>
    </row>
    <row r="23" spans="1:9" x14ac:dyDescent="0.35">
      <c r="B23">
        <f t="shared" si="3"/>
        <v>0</v>
      </c>
      <c r="C23">
        <f t="shared" si="4"/>
        <v>3.2180209171359613E-4</v>
      </c>
      <c r="D23">
        <f t="shared" si="5"/>
        <v>0</v>
      </c>
      <c r="E23">
        <f t="shared" si="6"/>
        <v>2.3489932885906041E-2</v>
      </c>
      <c r="F23">
        <f t="shared" si="7"/>
        <v>3.2171581769437067E-2</v>
      </c>
      <c r="G23">
        <f t="shared" si="8"/>
        <v>6.1896290909825612E-3</v>
      </c>
      <c r="H23">
        <f t="shared" si="9"/>
        <v>8.7148753193969322E-2</v>
      </c>
      <c r="I23">
        <f t="shared" si="10"/>
        <v>0</v>
      </c>
    </row>
    <row r="24" spans="1:9" x14ac:dyDescent="0.35">
      <c r="B24">
        <f t="shared" si="3"/>
        <v>7.0629387718054978E-2</v>
      </c>
      <c r="C24">
        <f t="shared" si="4"/>
        <v>3.668543845534996E-2</v>
      </c>
      <c r="D24">
        <f t="shared" si="5"/>
        <v>3.3888896083291646E-2</v>
      </c>
      <c r="E24">
        <f t="shared" si="6"/>
        <v>7.2147651006711416E-2</v>
      </c>
      <c r="F24">
        <f t="shared" si="7"/>
        <v>1.8766756032171657E-2</v>
      </c>
      <c r="G24">
        <f t="shared" si="8"/>
        <v>0</v>
      </c>
      <c r="H24">
        <f t="shared" si="9"/>
        <v>0.10724525809273618</v>
      </c>
      <c r="I24">
        <f t="shared" si="10"/>
        <v>0.13350480165322745</v>
      </c>
    </row>
    <row r="26" spans="1:9" x14ac:dyDescent="0.35">
      <c r="A26" t="s">
        <v>32</v>
      </c>
      <c r="B26">
        <f>B16+0.0001</f>
        <v>0.90160914809759363</v>
      </c>
      <c r="C26">
        <f t="shared" ref="C26:I26" si="11">C16+0.0001</f>
        <v>0.26840249396621074</v>
      </c>
      <c r="D26">
        <f t="shared" si="11"/>
        <v>0.87746898136665608</v>
      </c>
      <c r="E26">
        <f t="shared" si="11"/>
        <v>0.85580469798657721</v>
      </c>
      <c r="F26">
        <f t="shared" si="11"/>
        <v>0.38079705093833766</v>
      </c>
      <c r="G26">
        <f t="shared" si="11"/>
        <v>1.0001</v>
      </c>
      <c r="H26">
        <f t="shared" si="11"/>
        <v>1.0001</v>
      </c>
      <c r="I26">
        <f t="shared" si="11"/>
        <v>0.87776238502370441</v>
      </c>
    </row>
    <row r="27" spans="1:9" x14ac:dyDescent="0.35">
      <c r="A27" t="s">
        <v>34</v>
      </c>
      <c r="B27">
        <f t="shared" ref="B27:I27" si="12">B17+0.0001</f>
        <v>1.0001</v>
      </c>
      <c r="C27">
        <f t="shared" si="12"/>
        <v>1.0001</v>
      </c>
      <c r="D27">
        <f t="shared" si="12"/>
        <v>1.0001</v>
      </c>
      <c r="E27">
        <f t="shared" si="12"/>
        <v>1.0001</v>
      </c>
      <c r="F27">
        <f t="shared" si="12"/>
        <v>0.25747265415549597</v>
      </c>
      <c r="G27">
        <f t="shared" si="12"/>
        <v>0.78559058786559843</v>
      </c>
      <c r="H27">
        <f t="shared" si="12"/>
        <v>0.71364037687875437</v>
      </c>
      <c r="I27">
        <f t="shared" si="12"/>
        <v>1.0001</v>
      </c>
    </row>
    <row r="28" spans="1:9" x14ac:dyDescent="0.35">
      <c r="A28" t="s">
        <v>36</v>
      </c>
      <c r="B28">
        <f t="shared" ref="B28:I28" si="13">B18+0.0001</f>
        <v>0.51943126900399006</v>
      </c>
      <c r="C28">
        <f t="shared" si="13"/>
        <v>0.596881979082864</v>
      </c>
      <c r="D28">
        <f t="shared" si="13"/>
        <v>0.47436084895242736</v>
      </c>
      <c r="E28">
        <f t="shared" si="13"/>
        <v>0.28197919463087245</v>
      </c>
      <c r="F28">
        <f t="shared" si="13"/>
        <v>1.0001</v>
      </c>
      <c r="G28">
        <f t="shared" si="13"/>
        <v>0.64911858990478044</v>
      </c>
      <c r="H28">
        <f t="shared" si="13"/>
        <v>0.95621216083362814</v>
      </c>
      <c r="I28">
        <f t="shared" si="13"/>
        <v>0.44187126301714014</v>
      </c>
    </row>
    <row r="29" spans="1:9" x14ac:dyDescent="0.35">
      <c r="A29" t="s">
        <v>38</v>
      </c>
      <c r="B29">
        <f t="shared" ref="B29:I29" si="14">B19+0.0001</f>
        <v>4.4288078672591932E-3</v>
      </c>
      <c r="C29">
        <f t="shared" si="14"/>
        <v>1E-4</v>
      </c>
      <c r="D29">
        <f t="shared" si="14"/>
        <v>9.618071107732587E-2</v>
      </c>
      <c r="E29">
        <f t="shared" si="14"/>
        <v>1E-4</v>
      </c>
      <c r="F29">
        <f t="shared" si="14"/>
        <v>6.0421715817694364E-2</v>
      </c>
      <c r="G29">
        <f t="shared" si="14"/>
        <v>3.8173564286535157E-2</v>
      </c>
      <c r="H29">
        <f t="shared" si="14"/>
        <v>0.11095899522094683</v>
      </c>
      <c r="I29">
        <f t="shared" si="14"/>
        <v>0.12341901616759191</v>
      </c>
    </row>
    <row r="30" spans="1:9" x14ac:dyDescent="0.35">
      <c r="A30" t="s">
        <v>40</v>
      </c>
      <c r="B30">
        <f t="shared" ref="B30:I30" si="15">B20+0.0001</f>
        <v>4.5761941051411598E-2</v>
      </c>
      <c r="C30">
        <f t="shared" si="15"/>
        <v>8.4170796460177E-2</v>
      </c>
      <c r="D30">
        <f t="shared" si="15"/>
        <v>9.4477713682047021E-2</v>
      </c>
      <c r="E30">
        <f t="shared" si="15"/>
        <v>2.1912080536912751E-2</v>
      </c>
      <c r="F30">
        <f t="shared" si="15"/>
        <v>1E-4</v>
      </c>
      <c r="G30">
        <f t="shared" si="15"/>
        <v>9.6664911470065534E-2</v>
      </c>
      <c r="H30">
        <f t="shared" si="15"/>
        <v>0.14189234894709679</v>
      </c>
      <c r="I30">
        <f t="shared" si="15"/>
        <v>0.20525417966692333</v>
      </c>
    </row>
    <row r="31" spans="1:9" x14ac:dyDescent="0.35">
      <c r="A31" t="s">
        <v>42</v>
      </c>
      <c r="B31">
        <f t="shared" ref="B31:I31" si="16">B21+0.0001</f>
        <v>1.6346155564787239E-2</v>
      </c>
      <c r="C31">
        <f t="shared" si="16"/>
        <v>6.9931053901850365E-2</v>
      </c>
      <c r="D31">
        <f t="shared" si="16"/>
        <v>5.8164126289360699E-2</v>
      </c>
      <c r="E31">
        <f t="shared" si="16"/>
        <v>7.5603355704697991E-2</v>
      </c>
      <c r="F31">
        <f t="shared" si="16"/>
        <v>5.9081233243967898E-2</v>
      </c>
      <c r="G31">
        <f t="shared" si="16"/>
        <v>5.210290396375139E-2</v>
      </c>
      <c r="H31">
        <f t="shared" si="16"/>
        <v>1E-4</v>
      </c>
      <c r="I31">
        <f t="shared" si="16"/>
        <v>0.26172166214190207</v>
      </c>
    </row>
    <row r="32" spans="1:9" x14ac:dyDescent="0.35">
      <c r="A32" t="s">
        <v>44</v>
      </c>
      <c r="B32">
        <f t="shared" ref="B32:I32" si="17">B22+0.0001</f>
        <v>0.37003154199816379</v>
      </c>
      <c r="C32">
        <f t="shared" si="17"/>
        <v>0.18602115848753015</v>
      </c>
      <c r="D32">
        <f t="shared" si="17"/>
        <v>0.27611683997904607</v>
      </c>
      <c r="E32">
        <f t="shared" si="17"/>
        <v>0.412851677852349</v>
      </c>
      <c r="F32">
        <f t="shared" si="17"/>
        <v>4.2995442359249368E-2</v>
      </c>
      <c r="G32">
        <f t="shared" si="17"/>
        <v>0.23286889589496362</v>
      </c>
      <c r="H32">
        <f t="shared" si="17"/>
        <v>0.30314683564476153</v>
      </c>
      <c r="I32">
        <f t="shared" si="17"/>
        <v>0.29313456379918157</v>
      </c>
    </row>
    <row r="33" spans="1:9" x14ac:dyDescent="0.35">
      <c r="A33" t="s">
        <v>46</v>
      </c>
      <c r="B33">
        <f t="shared" ref="B33:I33" si="18">B23+0.0001</f>
        <v>1E-4</v>
      </c>
      <c r="C33">
        <f t="shared" si="18"/>
        <v>4.2180209171359612E-4</v>
      </c>
      <c r="D33">
        <f t="shared" si="18"/>
        <v>1E-4</v>
      </c>
      <c r="E33">
        <f t="shared" si="18"/>
        <v>2.358993288590604E-2</v>
      </c>
      <c r="F33">
        <f t="shared" si="18"/>
        <v>3.227158176943707E-2</v>
      </c>
      <c r="G33">
        <f t="shared" si="18"/>
        <v>6.2896290909825615E-3</v>
      </c>
      <c r="H33">
        <f t="shared" si="18"/>
        <v>8.7248753193969325E-2</v>
      </c>
      <c r="I33">
        <f t="shared" si="18"/>
        <v>1E-4</v>
      </c>
    </row>
    <row r="34" spans="1:9" x14ac:dyDescent="0.35">
      <c r="A34" t="s">
        <v>48</v>
      </c>
      <c r="B34">
        <f t="shared" ref="B34:I34" si="19">B24+0.0001</f>
        <v>7.0729387718054981E-2</v>
      </c>
      <c r="C34">
        <f t="shared" si="19"/>
        <v>3.6785438455349963E-2</v>
      </c>
      <c r="D34">
        <f t="shared" si="19"/>
        <v>3.3988896083291649E-2</v>
      </c>
      <c r="E34">
        <f t="shared" si="19"/>
        <v>7.2247651006711419E-2</v>
      </c>
      <c r="F34">
        <f t="shared" si="19"/>
        <v>1.8866756032171656E-2</v>
      </c>
      <c r="G34">
        <f t="shared" si="19"/>
        <v>1E-4</v>
      </c>
      <c r="H34">
        <f t="shared" si="19"/>
        <v>0.10734525809273618</v>
      </c>
      <c r="I34">
        <f t="shared" si="19"/>
        <v>0.13360480165322744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83AA5-D970-4EFC-89BD-4412CBD014EC}">
  <dimension ref="A1:Q10"/>
  <sheetViews>
    <sheetView tabSelected="1" workbookViewId="0">
      <selection activeCell="I28" sqref="I28"/>
    </sheetView>
  </sheetViews>
  <sheetFormatPr defaultRowHeight="14.15" x14ac:dyDescent="0.35"/>
  <sheetData>
    <row r="1" spans="1:17" x14ac:dyDescent="0.35">
      <c r="A1" t="s">
        <v>72</v>
      </c>
      <c r="B1" t="s">
        <v>63</v>
      </c>
      <c r="D1" t="s">
        <v>64</v>
      </c>
      <c r="F1" t="s">
        <v>65</v>
      </c>
      <c r="H1" t="s">
        <v>66</v>
      </c>
      <c r="J1" t="s">
        <v>67</v>
      </c>
      <c r="L1" t="s">
        <v>68</v>
      </c>
      <c r="N1" t="s">
        <v>69</v>
      </c>
      <c r="P1" t="s">
        <v>70</v>
      </c>
    </row>
    <row r="2" spans="1:17" x14ac:dyDescent="0.35">
      <c r="A2" t="s">
        <v>32</v>
      </c>
      <c r="B2">
        <v>901.5</v>
      </c>
      <c r="C2">
        <v>5</v>
      </c>
      <c r="D2">
        <v>4172</v>
      </c>
      <c r="E2">
        <v>4</v>
      </c>
      <c r="F2">
        <v>4857.74</v>
      </c>
      <c r="G2">
        <v>5</v>
      </c>
      <c r="H2">
        <v>760</v>
      </c>
      <c r="I2">
        <v>5</v>
      </c>
      <c r="J2">
        <v>65.599999999999994</v>
      </c>
      <c r="K2">
        <v>4</v>
      </c>
      <c r="L2">
        <v>2272.63</v>
      </c>
      <c r="M2">
        <v>5</v>
      </c>
      <c r="N2">
        <v>533.8424</v>
      </c>
      <c r="O2">
        <v>5</v>
      </c>
      <c r="P2">
        <v>2280.7829999999999</v>
      </c>
      <c r="Q2">
        <v>5</v>
      </c>
    </row>
    <row r="3" spans="1:17" x14ac:dyDescent="0.35">
      <c r="A3" t="s">
        <v>34</v>
      </c>
      <c r="B3">
        <v>972.03250000000003</v>
      </c>
      <c r="C3">
        <v>5</v>
      </c>
      <c r="D3">
        <v>13267</v>
      </c>
      <c r="E3">
        <v>5</v>
      </c>
      <c r="F3">
        <v>5379.5167000000001</v>
      </c>
      <c r="G3">
        <v>5</v>
      </c>
      <c r="H3">
        <v>846</v>
      </c>
      <c r="I3">
        <v>5</v>
      </c>
      <c r="J3">
        <v>61</v>
      </c>
      <c r="K3">
        <v>4</v>
      </c>
      <c r="L3">
        <v>1873.5666000000001</v>
      </c>
      <c r="M3">
        <v>4</v>
      </c>
      <c r="N3">
        <v>422.2149</v>
      </c>
      <c r="O3">
        <v>4</v>
      </c>
      <c r="P3">
        <v>2582.6999999999998</v>
      </c>
      <c r="Q3">
        <v>5</v>
      </c>
    </row>
    <row r="4" spans="1:17" x14ac:dyDescent="0.35">
      <c r="A4" t="s">
        <v>36</v>
      </c>
      <c r="B4">
        <v>627.80999999999995</v>
      </c>
      <c r="C4">
        <v>4</v>
      </c>
      <c r="D4">
        <v>8255</v>
      </c>
      <c r="E4">
        <v>5</v>
      </c>
      <c r="F4">
        <v>3142.5749999999998</v>
      </c>
      <c r="G4">
        <v>4</v>
      </c>
      <c r="H4">
        <v>418</v>
      </c>
      <c r="I4">
        <v>4</v>
      </c>
      <c r="J4">
        <v>88.7</v>
      </c>
      <c r="K4">
        <v>5</v>
      </c>
      <c r="L4">
        <v>1619.6804</v>
      </c>
      <c r="M4">
        <v>4</v>
      </c>
      <c r="N4">
        <v>516.74019999999996</v>
      </c>
      <c r="O4">
        <v>5</v>
      </c>
      <c r="P4">
        <v>1205.0473</v>
      </c>
      <c r="Q4">
        <v>4</v>
      </c>
    </row>
    <row r="5" spans="1:17" x14ac:dyDescent="0.35">
      <c r="A5" t="s">
        <v>38</v>
      </c>
      <c r="B5">
        <v>259</v>
      </c>
      <c r="C5">
        <v>1</v>
      </c>
      <c r="D5">
        <v>837</v>
      </c>
      <c r="E5">
        <v>1</v>
      </c>
      <c r="F5">
        <v>1533.4748999999999</v>
      </c>
      <c r="G5">
        <v>3</v>
      </c>
      <c r="H5">
        <v>250</v>
      </c>
      <c r="I5">
        <v>1</v>
      </c>
      <c r="J5">
        <v>53.65</v>
      </c>
      <c r="K5">
        <v>3</v>
      </c>
      <c r="L5">
        <v>483.10649999999998</v>
      </c>
      <c r="M5">
        <v>1</v>
      </c>
      <c r="N5">
        <v>187.3622</v>
      </c>
      <c r="O5">
        <v>2</v>
      </c>
      <c r="P5">
        <v>419.13900000000001</v>
      </c>
      <c r="Q5">
        <v>2</v>
      </c>
    </row>
    <row r="6" spans="1:17" x14ac:dyDescent="0.35">
      <c r="A6" t="s">
        <v>40</v>
      </c>
      <c r="B6">
        <v>288.60000000000002</v>
      </c>
      <c r="C6">
        <v>3</v>
      </c>
      <c r="D6">
        <v>1882</v>
      </c>
      <c r="E6">
        <v>3</v>
      </c>
      <c r="F6">
        <v>1526.2289000000001</v>
      </c>
      <c r="G6">
        <v>3</v>
      </c>
      <c r="H6">
        <v>263</v>
      </c>
      <c r="I6">
        <v>2</v>
      </c>
      <c r="J6">
        <v>51.4</v>
      </c>
      <c r="K6">
        <v>1</v>
      </c>
      <c r="L6">
        <v>591.92110000000002</v>
      </c>
      <c r="M6">
        <v>2</v>
      </c>
      <c r="N6">
        <v>199.41630000000001</v>
      </c>
      <c r="O6">
        <v>2</v>
      </c>
      <c r="P6">
        <v>621.1</v>
      </c>
      <c r="Q6">
        <v>3</v>
      </c>
    </row>
    <row r="7" spans="1:17" x14ac:dyDescent="0.35">
      <c r="A7" t="s">
        <v>42</v>
      </c>
      <c r="B7">
        <v>267.53440000000001</v>
      </c>
      <c r="C7">
        <v>2</v>
      </c>
      <c r="D7">
        <v>1705</v>
      </c>
      <c r="E7">
        <v>3</v>
      </c>
      <c r="F7">
        <v>1371.72</v>
      </c>
      <c r="G7">
        <v>2</v>
      </c>
      <c r="H7">
        <v>295</v>
      </c>
      <c r="I7">
        <v>3</v>
      </c>
      <c r="J7">
        <v>53.6</v>
      </c>
      <c r="K7">
        <v>3</v>
      </c>
      <c r="L7">
        <v>509.02</v>
      </c>
      <c r="M7">
        <v>2</v>
      </c>
      <c r="N7">
        <v>144.1627</v>
      </c>
      <c r="O7">
        <v>1</v>
      </c>
      <c r="P7">
        <v>760.45609999999999</v>
      </c>
      <c r="Q7">
        <v>3</v>
      </c>
    </row>
    <row r="8" spans="1:17" x14ac:dyDescent="0.35">
      <c r="A8" t="s">
        <v>44</v>
      </c>
      <c r="B8">
        <v>520.82000000000005</v>
      </c>
      <c r="C8">
        <v>4</v>
      </c>
      <c r="D8">
        <v>3148</v>
      </c>
      <c r="E8">
        <v>4</v>
      </c>
      <c r="F8">
        <v>2299.0763000000002</v>
      </c>
      <c r="G8">
        <v>4</v>
      </c>
      <c r="H8">
        <v>496</v>
      </c>
      <c r="I8">
        <v>4</v>
      </c>
      <c r="J8">
        <v>53</v>
      </c>
      <c r="K8">
        <v>3</v>
      </c>
      <c r="L8">
        <v>845.30870000000004</v>
      </c>
      <c r="M8">
        <v>3</v>
      </c>
      <c r="N8">
        <v>262.25389999999999</v>
      </c>
      <c r="O8">
        <v>3</v>
      </c>
      <c r="P8">
        <v>837.98</v>
      </c>
      <c r="Q8">
        <v>3</v>
      </c>
    </row>
    <row r="9" spans="1:17" x14ac:dyDescent="0.35">
      <c r="A9" t="s">
        <v>46</v>
      </c>
      <c r="B9">
        <v>255.9</v>
      </c>
      <c r="C9">
        <v>1</v>
      </c>
      <c r="D9">
        <v>841</v>
      </c>
      <c r="E9">
        <v>1</v>
      </c>
      <c r="F9">
        <v>1124.6658</v>
      </c>
      <c r="G9">
        <v>1</v>
      </c>
      <c r="H9">
        <v>264</v>
      </c>
      <c r="I9">
        <v>2</v>
      </c>
      <c r="J9">
        <v>52.6</v>
      </c>
      <c r="K9">
        <v>2</v>
      </c>
      <c r="L9">
        <v>423.79109999999997</v>
      </c>
      <c r="M9">
        <v>1</v>
      </c>
      <c r="N9">
        <v>178.12280000000001</v>
      </c>
      <c r="O9">
        <v>2</v>
      </c>
      <c r="P9">
        <v>114.8</v>
      </c>
      <c r="Q9">
        <v>1</v>
      </c>
    </row>
    <row r="10" spans="1:17" x14ac:dyDescent="0.35">
      <c r="A10" t="s">
        <v>48</v>
      </c>
      <c r="B10">
        <v>306.48</v>
      </c>
      <c r="C10">
        <v>3</v>
      </c>
      <c r="D10">
        <v>1293</v>
      </c>
      <c r="E10">
        <v>2</v>
      </c>
      <c r="F10">
        <v>1268.8579999999999</v>
      </c>
      <c r="G10">
        <v>2</v>
      </c>
      <c r="H10">
        <v>293</v>
      </c>
      <c r="I10">
        <v>3</v>
      </c>
      <c r="J10">
        <v>52.1</v>
      </c>
      <c r="K10">
        <v>2</v>
      </c>
      <c r="L10">
        <v>412.27620000000002</v>
      </c>
      <c r="M10">
        <v>1</v>
      </c>
      <c r="N10">
        <v>185.95400000000001</v>
      </c>
      <c r="O10">
        <v>2</v>
      </c>
      <c r="P10">
        <v>444.2765</v>
      </c>
      <c r="Q10">
        <v>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3CA6E-1119-4152-8B6A-044A6A1D3D0E}">
  <dimension ref="A1:J10"/>
  <sheetViews>
    <sheetView workbookViewId="0">
      <selection sqref="A1:A10"/>
    </sheetView>
  </sheetViews>
  <sheetFormatPr defaultRowHeight="14.15" x14ac:dyDescent="0.35"/>
  <sheetData>
    <row r="1" spans="1:10" x14ac:dyDescent="0.35">
      <c r="A1" t="s">
        <v>71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35">
      <c r="A2" t="s">
        <v>32</v>
      </c>
      <c r="B2">
        <v>0.32187866459764131</v>
      </c>
      <c r="C2">
        <v>5</v>
      </c>
      <c r="D2">
        <v>4</v>
      </c>
      <c r="E2">
        <v>5</v>
      </c>
      <c r="F2">
        <v>5</v>
      </c>
      <c r="G2">
        <v>4</v>
      </c>
      <c r="H2">
        <v>5</v>
      </c>
      <c r="I2">
        <v>5</v>
      </c>
      <c r="J2">
        <v>5</v>
      </c>
    </row>
    <row r="3" spans="1:10" x14ac:dyDescent="0.35">
      <c r="A3" t="s">
        <v>34</v>
      </c>
      <c r="B3">
        <v>8.1206462225615422E-2</v>
      </c>
      <c r="C3">
        <v>5</v>
      </c>
      <c r="D3">
        <v>5</v>
      </c>
      <c r="E3">
        <v>5</v>
      </c>
      <c r="F3">
        <v>5</v>
      </c>
      <c r="G3">
        <v>4</v>
      </c>
      <c r="H3">
        <v>4</v>
      </c>
      <c r="I3">
        <v>4</v>
      </c>
      <c r="J3">
        <v>5</v>
      </c>
    </row>
    <row r="4" spans="1:10" x14ac:dyDescent="0.35">
      <c r="A4" t="s">
        <v>36</v>
      </c>
      <c r="B4">
        <v>0.3818208902032032</v>
      </c>
      <c r="C4">
        <v>4</v>
      </c>
      <c r="D4">
        <v>5</v>
      </c>
      <c r="E4">
        <v>4</v>
      </c>
      <c r="F4">
        <v>4</v>
      </c>
      <c r="G4">
        <v>5</v>
      </c>
      <c r="H4">
        <v>4</v>
      </c>
      <c r="I4">
        <v>5</v>
      </c>
      <c r="J4">
        <v>4</v>
      </c>
    </row>
    <row r="5" spans="1:10" x14ac:dyDescent="0.35">
      <c r="A5" t="s">
        <v>38</v>
      </c>
      <c r="B5">
        <v>0.30335515372115418</v>
      </c>
      <c r="C5">
        <v>1</v>
      </c>
      <c r="D5">
        <v>1</v>
      </c>
      <c r="E5">
        <v>3</v>
      </c>
      <c r="F5">
        <v>1</v>
      </c>
      <c r="G5">
        <v>3</v>
      </c>
      <c r="H5">
        <v>1</v>
      </c>
      <c r="I5">
        <v>2</v>
      </c>
      <c r="J5">
        <v>2</v>
      </c>
    </row>
    <row r="6" spans="1:10" x14ac:dyDescent="0.35">
      <c r="A6" t="s">
        <v>40</v>
      </c>
      <c r="B6">
        <v>0.3037739344981325</v>
      </c>
      <c r="C6">
        <v>3</v>
      </c>
      <c r="D6">
        <v>3</v>
      </c>
      <c r="E6">
        <v>3</v>
      </c>
      <c r="F6">
        <v>2</v>
      </c>
      <c r="G6">
        <v>1</v>
      </c>
      <c r="H6">
        <v>2</v>
      </c>
      <c r="I6">
        <v>2</v>
      </c>
      <c r="J6">
        <v>3</v>
      </c>
    </row>
    <row r="7" spans="1:10" x14ac:dyDescent="0.35">
      <c r="A7" t="s">
        <v>42</v>
      </c>
      <c r="B7">
        <v>0.25361339073687089</v>
      </c>
      <c r="C7">
        <v>2</v>
      </c>
      <c r="D7">
        <v>3</v>
      </c>
      <c r="E7">
        <v>2</v>
      </c>
      <c r="F7">
        <v>3</v>
      </c>
      <c r="G7">
        <v>3</v>
      </c>
      <c r="H7">
        <v>2</v>
      </c>
      <c r="I7">
        <v>1</v>
      </c>
      <c r="J7">
        <v>3</v>
      </c>
    </row>
    <row r="8" spans="1:10" x14ac:dyDescent="0.35">
      <c r="A8" t="s">
        <v>44</v>
      </c>
      <c r="B8">
        <v>0.31393050081659407</v>
      </c>
      <c r="C8">
        <v>4</v>
      </c>
      <c r="D8">
        <v>4</v>
      </c>
      <c r="E8">
        <v>4</v>
      </c>
      <c r="F8">
        <v>4</v>
      </c>
      <c r="G8">
        <v>3</v>
      </c>
      <c r="H8">
        <v>3</v>
      </c>
      <c r="I8">
        <v>3</v>
      </c>
      <c r="J8">
        <v>3</v>
      </c>
    </row>
    <row r="9" spans="1:10" x14ac:dyDescent="0.35">
      <c r="A9" t="s">
        <v>46</v>
      </c>
      <c r="B9">
        <v>0.13986271902573058</v>
      </c>
      <c r="C9">
        <v>1</v>
      </c>
      <c r="D9">
        <v>1</v>
      </c>
      <c r="E9">
        <v>1</v>
      </c>
      <c r="F9">
        <v>2</v>
      </c>
      <c r="G9">
        <v>2</v>
      </c>
      <c r="H9">
        <v>1</v>
      </c>
      <c r="I9">
        <v>2</v>
      </c>
      <c r="J9">
        <v>1</v>
      </c>
    </row>
    <row r="10" spans="1:10" x14ac:dyDescent="0.35">
      <c r="A10" t="s">
        <v>48</v>
      </c>
      <c r="B10">
        <v>0.40248297390949411</v>
      </c>
      <c r="C10">
        <v>3</v>
      </c>
      <c r="D10">
        <v>2</v>
      </c>
      <c r="E10">
        <v>2</v>
      </c>
      <c r="F10">
        <v>3</v>
      </c>
      <c r="G10">
        <v>2</v>
      </c>
      <c r="H10">
        <v>1</v>
      </c>
      <c r="I10">
        <v>2</v>
      </c>
      <c r="J10">
        <v>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74431-3B6E-4DA8-B070-74D6C0B47580}">
  <dimension ref="A1:K10"/>
  <sheetViews>
    <sheetView workbookViewId="0">
      <selection sqref="A1:A10"/>
    </sheetView>
  </sheetViews>
  <sheetFormatPr defaultRowHeight="14.15" x14ac:dyDescent="0.35"/>
  <sheetData>
    <row r="1" spans="1:11" x14ac:dyDescent="0.35">
      <c r="A1" t="s">
        <v>71</v>
      </c>
      <c r="B1" t="s">
        <v>11</v>
      </c>
      <c r="C1" t="s">
        <v>12</v>
      </c>
      <c r="D1" t="s">
        <v>13</v>
      </c>
      <c r="E1" t="s">
        <v>2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</row>
    <row r="2" spans="1:11" x14ac:dyDescent="0.35">
      <c r="A2" t="s">
        <v>32</v>
      </c>
      <c r="B2">
        <v>8</v>
      </c>
      <c r="C2">
        <v>6</v>
      </c>
      <c r="D2">
        <v>8</v>
      </c>
      <c r="E2">
        <v>8</v>
      </c>
      <c r="F2">
        <v>8</v>
      </c>
      <c r="G2">
        <v>9</v>
      </c>
      <c r="H2">
        <v>9</v>
      </c>
      <c r="I2">
        <v>8</v>
      </c>
      <c r="J2">
        <v>8</v>
      </c>
      <c r="K2">
        <v>8</v>
      </c>
    </row>
    <row r="3" spans="1:11" x14ac:dyDescent="0.35">
      <c r="A3" t="s">
        <v>34</v>
      </c>
      <c r="B3">
        <v>7</v>
      </c>
      <c r="C3">
        <v>7</v>
      </c>
      <c r="D3">
        <v>9</v>
      </c>
      <c r="E3">
        <v>9</v>
      </c>
      <c r="F3">
        <v>7</v>
      </c>
      <c r="G3">
        <v>8</v>
      </c>
      <c r="H3">
        <v>7</v>
      </c>
      <c r="I3">
        <v>9</v>
      </c>
      <c r="J3">
        <v>7</v>
      </c>
      <c r="K3">
        <v>7</v>
      </c>
    </row>
    <row r="4" spans="1:11" x14ac:dyDescent="0.35">
      <c r="A4" t="s">
        <v>36</v>
      </c>
      <c r="B4">
        <v>6</v>
      </c>
      <c r="C4">
        <v>8</v>
      </c>
      <c r="D4">
        <v>7</v>
      </c>
      <c r="E4">
        <v>6</v>
      </c>
      <c r="F4">
        <v>9</v>
      </c>
      <c r="G4">
        <v>7</v>
      </c>
      <c r="H4">
        <v>8</v>
      </c>
      <c r="I4">
        <v>7</v>
      </c>
      <c r="J4">
        <v>9</v>
      </c>
      <c r="K4">
        <v>9</v>
      </c>
    </row>
    <row r="5" spans="1:11" x14ac:dyDescent="0.35">
      <c r="A5" t="s">
        <v>38</v>
      </c>
      <c r="B5">
        <v>2</v>
      </c>
      <c r="C5">
        <v>3</v>
      </c>
      <c r="D5">
        <v>5</v>
      </c>
      <c r="E5">
        <v>1</v>
      </c>
      <c r="F5">
        <v>5</v>
      </c>
      <c r="G5">
        <v>3</v>
      </c>
      <c r="H5">
        <v>3</v>
      </c>
      <c r="I5">
        <v>2</v>
      </c>
      <c r="J5">
        <v>2</v>
      </c>
      <c r="K5">
        <v>6</v>
      </c>
    </row>
    <row r="6" spans="1:11" x14ac:dyDescent="0.35">
      <c r="A6" t="s">
        <v>40</v>
      </c>
      <c r="B6">
        <v>4</v>
      </c>
      <c r="C6">
        <v>3</v>
      </c>
      <c r="D6">
        <v>4</v>
      </c>
      <c r="E6">
        <v>2</v>
      </c>
      <c r="F6">
        <v>1</v>
      </c>
      <c r="G6">
        <v>5</v>
      </c>
      <c r="H6">
        <v>5</v>
      </c>
      <c r="I6">
        <v>4</v>
      </c>
      <c r="J6">
        <v>5</v>
      </c>
      <c r="K6">
        <v>5</v>
      </c>
    </row>
    <row r="7" spans="1:11" x14ac:dyDescent="0.35">
      <c r="A7" t="s">
        <v>42</v>
      </c>
      <c r="B7">
        <v>3</v>
      </c>
      <c r="C7">
        <v>4</v>
      </c>
      <c r="D7">
        <v>3</v>
      </c>
      <c r="E7">
        <v>5</v>
      </c>
      <c r="F7">
        <v>6</v>
      </c>
      <c r="G7">
        <v>4</v>
      </c>
      <c r="H7">
        <v>1</v>
      </c>
      <c r="I7">
        <v>5</v>
      </c>
      <c r="J7">
        <v>4</v>
      </c>
      <c r="K7">
        <v>3</v>
      </c>
    </row>
    <row r="8" spans="1:11" x14ac:dyDescent="0.35">
      <c r="A8" t="s">
        <v>44</v>
      </c>
      <c r="B8">
        <v>5</v>
      </c>
      <c r="C8">
        <v>5</v>
      </c>
      <c r="D8">
        <v>6</v>
      </c>
      <c r="E8">
        <v>7</v>
      </c>
      <c r="F8">
        <v>4</v>
      </c>
      <c r="G8">
        <v>6</v>
      </c>
      <c r="H8">
        <v>6</v>
      </c>
      <c r="I8">
        <v>6</v>
      </c>
      <c r="J8">
        <v>6</v>
      </c>
      <c r="K8">
        <v>4</v>
      </c>
    </row>
    <row r="9" spans="1:11" x14ac:dyDescent="0.35">
      <c r="A9" t="s">
        <v>46</v>
      </c>
      <c r="B9">
        <v>1</v>
      </c>
      <c r="C9">
        <v>1</v>
      </c>
      <c r="D9">
        <v>1</v>
      </c>
      <c r="E9">
        <v>3</v>
      </c>
      <c r="F9">
        <v>3</v>
      </c>
      <c r="G9">
        <v>2</v>
      </c>
      <c r="H9">
        <v>2</v>
      </c>
      <c r="I9">
        <v>1</v>
      </c>
      <c r="J9">
        <v>1</v>
      </c>
      <c r="K9">
        <v>1</v>
      </c>
    </row>
    <row r="10" spans="1:11" x14ac:dyDescent="0.35">
      <c r="A10" t="s">
        <v>48</v>
      </c>
      <c r="B10">
        <v>1</v>
      </c>
      <c r="C10">
        <v>2</v>
      </c>
      <c r="D10">
        <v>2</v>
      </c>
      <c r="E10">
        <v>4</v>
      </c>
      <c r="F10">
        <v>2</v>
      </c>
      <c r="G10">
        <v>1</v>
      </c>
      <c r="H10">
        <v>4</v>
      </c>
      <c r="I10">
        <v>3</v>
      </c>
      <c r="J10">
        <v>3</v>
      </c>
      <c r="K10">
        <v>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13F7-F285-409E-8F39-625947718B3A}">
  <dimension ref="A1:M10"/>
  <sheetViews>
    <sheetView workbookViewId="0">
      <selection activeCell="F18" sqref="F18"/>
    </sheetView>
  </sheetViews>
  <sheetFormatPr defaultRowHeight="14.15" x14ac:dyDescent="0.35"/>
  <cols>
    <col min="6" max="6" width="10.35546875" customWidth="1"/>
    <col min="7" max="7" width="11.85546875" customWidth="1"/>
  </cols>
  <sheetData>
    <row r="1" spans="1:13" x14ac:dyDescent="0.35">
      <c r="A1" t="s">
        <v>71</v>
      </c>
      <c r="B1" t="s">
        <v>73</v>
      </c>
      <c r="C1" t="s">
        <v>74</v>
      </c>
      <c r="D1" t="s">
        <v>75</v>
      </c>
      <c r="E1" t="s">
        <v>76</v>
      </c>
      <c r="F1" t="s">
        <v>67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</row>
    <row r="2" spans="1:13" x14ac:dyDescent="0.35">
      <c r="A2" t="s">
        <v>32</v>
      </c>
      <c r="B2">
        <v>894.6</v>
      </c>
      <c r="C2">
        <v>5156</v>
      </c>
      <c r="D2">
        <v>5391.42</v>
      </c>
      <c r="E2">
        <v>775</v>
      </c>
      <c r="F2">
        <v>66.7</v>
      </c>
      <c r="G2">
        <v>2542.0300000000002</v>
      </c>
      <c r="H2">
        <v>574.80809999999997</v>
      </c>
      <c r="I2">
        <v>2587.1765</v>
      </c>
      <c r="J2">
        <v>510.8707</v>
      </c>
      <c r="K2">
        <v>70247</v>
      </c>
      <c r="L2">
        <v>32</v>
      </c>
      <c r="M2">
        <v>93278</v>
      </c>
    </row>
    <row r="3" spans="1:13" x14ac:dyDescent="0.35">
      <c r="A3" t="s">
        <v>34</v>
      </c>
      <c r="B3">
        <v>950.78</v>
      </c>
      <c r="C3">
        <v>11456</v>
      </c>
      <c r="D3">
        <v>5953.7053999999998</v>
      </c>
      <c r="E3">
        <v>853</v>
      </c>
      <c r="F3">
        <v>62.3</v>
      </c>
      <c r="G3">
        <v>2072.7485999999999</v>
      </c>
      <c r="H3">
        <v>476.72309999999999</v>
      </c>
      <c r="I3">
        <v>2948.7</v>
      </c>
      <c r="J3">
        <v>380.10559999999998</v>
      </c>
      <c r="K3">
        <v>70085</v>
      </c>
      <c r="L3">
        <v>18</v>
      </c>
      <c r="M3">
        <v>10574</v>
      </c>
    </row>
    <row r="4" spans="1:13" x14ac:dyDescent="0.35">
      <c r="A4" t="s">
        <v>36</v>
      </c>
      <c r="B4">
        <v>563.77</v>
      </c>
      <c r="C4">
        <v>8944</v>
      </c>
      <c r="D4">
        <v>3443.2550000000001</v>
      </c>
      <c r="E4">
        <v>441</v>
      </c>
      <c r="F4">
        <v>88.8</v>
      </c>
      <c r="G4">
        <v>1855.5179000000001</v>
      </c>
      <c r="H4">
        <v>548.84680000000003</v>
      </c>
      <c r="I4">
        <v>1340.5020999999999</v>
      </c>
      <c r="J4">
        <v>543.79859999999996</v>
      </c>
      <c r="K4">
        <v>80169</v>
      </c>
      <c r="L4">
        <v>17</v>
      </c>
      <c r="M4">
        <v>175526</v>
      </c>
    </row>
    <row r="5" spans="1:13" x14ac:dyDescent="0.35">
      <c r="A5" t="s">
        <v>38</v>
      </c>
      <c r="B5">
        <v>244.53</v>
      </c>
      <c r="C5">
        <v>1587</v>
      </c>
      <c r="D5">
        <v>1683.7601</v>
      </c>
      <c r="E5">
        <v>250</v>
      </c>
      <c r="F5">
        <v>55.2</v>
      </c>
      <c r="G5">
        <v>529.41880000000003</v>
      </c>
      <c r="H5">
        <v>198.87569999999999</v>
      </c>
      <c r="I5">
        <v>474.63569999999999</v>
      </c>
      <c r="J5">
        <v>90.921000000000006</v>
      </c>
      <c r="K5">
        <v>67350</v>
      </c>
      <c r="L5">
        <v>3</v>
      </c>
      <c r="M5">
        <v>39532</v>
      </c>
    </row>
    <row r="6" spans="1:13" x14ac:dyDescent="0.35">
      <c r="A6" t="s">
        <v>40</v>
      </c>
      <c r="B6">
        <v>298.26</v>
      </c>
      <c r="C6">
        <v>1786</v>
      </c>
      <c r="D6">
        <v>1681.472</v>
      </c>
      <c r="E6">
        <v>265</v>
      </c>
      <c r="F6">
        <v>52.1</v>
      </c>
      <c r="G6">
        <v>660.42200000000003</v>
      </c>
      <c r="H6">
        <v>206.00370000000001</v>
      </c>
      <c r="I6">
        <v>717.62710000000004</v>
      </c>
      <c r="J6">
        <v>119.8424</v>
      </c>
      <c r="K6">
        <v>63692</v>
      </c>
      <c r="L6">
        <v>2</v>
      </c>
      <c r="M6">
        <v>46013</v>
      </c>
    </row>
    <row r="7" spans="1:13" x14ac:dyDescent="0.35">
      <c r="A7" t="s">
        <v>42</v>
      </c>
      <c r="B7">
        <v>269.21210000000002</v>
      </c>
      <c r="C7">
        <v>2175</v>
      </c>
      <c r="D7">
        <v>1541.57</v>
      </c>
      <c r="E7">
        <v>300</v>
      </c>
      <c r="F7">
        <v>55.300000000000004</v>
      </c>
      <c r="G7">
        <v>589.08000000000004</v>
      </c>
      <c r="H7">
        <v>157.9085</v>
      </c>
      <c r="I7">
        <v>875.73680000000002</v>
      </c>
      <c r="J7">
        <v>110.29819999999999</v>
      </c>
      <c r="K7">
        <v>51817</v>
      </c>
      <c r="L7">
        <v>2</v>
      </c>
      <c r="M7">
        <v>35031</v>
      </c>
    </row>
    <row r="8" spans="1:13" x14ac:dyDescent="0.35">
      <c r="A8" t="s">
        <v>44</v>
      </c>
      <c r="B8">
        <v>453.7</v>
      </c>
      <c r="C8">
        <v>2666</v>
      </c>
      <c r="D8">
        <v>2580.0812000000001</v>
      </c>
      <c r="E8">
        <v>498</v>
      </c>
      <c r="F8">
        <v>53.8</v>
      </c>
      <c r="G8">
        <v>946.59040000000005</v>
      </c>
      <c r="H8">
        <v>274.50409999999999</v>
      </c>
      <c r="I8">
        <v>953.48</v>
      </c>
      <c r="J8">
        <v>168.99109999999999</v>
      </c>
      <c r="K8">
        <v>51913</v>
      </c>
      <c r="L8">
        <v>7</v>
      </c>
      <c r="M8">
        <v>44054</v>
      </c>
    </row>
    <row r="9" spans="1:13" x14ac:dyDescent="0.35">
      <c r="A9" t="s">
        <v>46</v>
      </c>
      <c r="B9">
        <v>239.07</v>
      </c>
      <c r="C9">
        <v>1211</v>
      </c>
      <c r="D9">
        <v>1248.8218999999999</v>
      </c>
      <c r="E9">
        <v>266</v>
      </c>
      <c r="F9">
        <v>53.4</v>
      </c>
      <c r="G9">
        <v>468.86149999999998</v>
      </c>
      <c r="H9">
        <v>190.38579999999999</v>
      </c>
      <c r="I9">
        <v>113.6</v>
      </c>
      <c r="J9">
        <v>80.993799999999993</v>
      </c>
      <c r="K9">
        <v>47125</v>
      </c>
      <c r="L9">
        <v>4</v>
      </c>
      <c r="M9">
        <v>1790.76</v>
      </c>
    </row>
    <row r="10" spans="1:13" x14ac:dyDescent="0.35">
      <c r="A10" t="s">
        <v>48</v>
      </c>
      <c r="B10">
        <v>238.19</v>
      </c>
      <c r="C10">
        <v>1266</v>
      </c>
      <c r="D10">
        <v>1417.9831999999999</v>
      </c>
      <c r="E10">
        <v>297</v>
      </c>
      <c r="F10">
        <v>53.2</v>
      </c>
      <c r="G10">
        <v>448.36450000000002</v>
      </c>
      <c r="H10">
        <v>199.90309999999999</v>
      </c>
      <c r="I10">
        <v>502.97046</v>
      </c>
      <c r="J10">
        <v>98.922200000000004</v>
      </c>
      <c r="K10">
        <v>48067</v>
      </c>
      <c r="L10">
        <v>2</v>
      </c>
      <c r="M10">
        <v>12963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8B72-642C-4E0D-8C93-08DA00273F6A}">
  <dimension ref="A1:M10"/>
  <sheetViews>
    <sheetView workbookViewId="0">
      <selection activeCell="N1" sqref="N1"/>
    </sheetView>
  </sheetViews>
  <sheetFormatPr defaultRowHeight="14.15" x14ac:dyDescent="0.35"/>
  <cols>
    <col min="13" max="13" width="9.85546875" customWidth="1"/>
  </cols>
  <sheetData>
    <row r="1" spans="1:13" x14ac:dyDescent="0.35">
      <c r="A1" t="s">
        <v>71</v>
      </c>
      <c r="B1" t="s">
        <v>73</v>
      </c>
      <c r="C1" t="s">
        <v>74</v>
      </c>
      <c r="D1" t="s">
        <v>75</v>
      </c>
      <c r="E1" t="s">
        <v>76</v>
      </c>
      <c r="F1" t="s">
        <v>67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</row>
    <row r="2" spans="1:13" x14ac:dyDescent="0.35">
      <c r="A2" t="s">
        <v>32</v>
      </c>
      <c r="B2">
        <v>957.15</v>
      </c>
      <c r="C2">
        <v>17855</v>
      </c>
      <c r="D2">
        <v>8516.09</v>
      </c>
      <c r="E2">
        <v>817</v>
      </c>
      <c r="F2">
        <v>71.400000000000006</v>
      </c>
      <c r="G2">
        <v>4522.66</v>
      </c>
      <c r="H2">
        <v>924.75519999999995</v>
      </c>
      <c r="I2">
        <v>3830.7977000000001</v>
      </c>
      <c r="J2">
        <v>680.37969999999996</v>
      </c>
      <c r="K2">
        <v>104943</v>
      </c>
      <c r="L2">
        <v>34</v>
      </c>
      <c r="M2">
        <v>290765</v>
      </c>
    </row>
    <row r="3" spans="1:13" x14ac:dyDescent="0.35">
      <c r="A3" t="s">
        <v>34</v>
      </c>
      <c r="B3">
        <v>1007.8</v>
      </c>
      <c r="C3">
        <v>39914</v>
      </c>
      <c r="D3">
        <v>9019.2422999999999</v>
      </c>
      <c r="E3">
        <v>873</v>
      </c>
      <c r="F3">
        <v>67.099999999999994</v>
      </c>
      <c r="G3">
        <v>3513.9542999999999</v>
      </c>
      <c r="H3">
        <v>632.38440000000003</v>
      </c>
      <c r="I3">
        <v>4856.7299999999996</v>
      </c>
      <c r="J3">
        <v>474.16390000000001</v>
      </c>
      <c r="K3">
        <v>103491</v>
      </c>
      <c r="L3">
        <v>18</v>
      </c>
      <c r="M3">
        <v>146891</v>
      </c>
    </row>
    <row r="4" spans="1:13" x14ac:dyDescent="0.35">
      <c r="A4" t="s">
        <v>36</v>
      </c>
      <c r="B4">
        <v>631.38</v>
      </c>
      <c r="C4">
        <v>21393</v>
      </c>
      <c r="D4">
        <v>5468.6098000000002</v>
      </c>
      <c r="E4">
        <v>496</v>
      </c>
      <c r="F4">
        <v>89.1</v>
      </c>
      <c r="G4">
        <v>3179.6404000000002</v>
      </c>
      <c r="H4">
        <v>892.49850000000004</v>
      </c>
      <c r="I4">
        <v>2012.5526</v>
      </c>
      <c r="J4">
        <v>754.5412</v>
      </c>
      <c r="K4">
        <v>112292</v>
      </c>
      <c r="L4">
        <v>16</v>
      </c>
      <c r="M4">
        <v>285559</v>
      </c>
    </row>
    <row r="5" spans="1:13" x14ac:dyDescent="0.35">
      <c r="A5" t="s">
        <v>38</v>
      </c>
      <c r="B5">
        <v>252.37</v>
      </c>
      <c r="C5">
        <v>2956</v>
      </c>
      <c r="D5">
        <v>2354.4018999999998</v>
      </c>
      <c r="E5">
        <v>251</v>
      </c>
      <c r="F5">
        <v>61.03</v>
      </c>
      <c r="G5">
        <v>806.89210000000003</v>
      </c>
      <c r="H5">
        <v>297.0992</v>
      </c>
      <c r="I5">
        <v>711.75360000000001</v>
      </c>
      <c r="J5">
        <v>107.6421</v>
      </c>
      <c r="K5">
        <v>93801</v>
      </c>
      <c r="L5">
        <v>4</v>
      </c>
      <c r="M5">
        <v>34507</v>
      </c>
    </row>
    <row r="6" spans="1:13" x14ac:dyDescent="0.35">
      <c r="A6" t="s">
        <v>40</v>
      </c>
      <c r="B6">
        <v>282.7</v>
      </c>
      <c r="C6">
        <v>4576</v>
      </c>
      <c r="D6">
        <v>2400.5320000000002</v>
      </c>
      <c r="E6">
        <v>270</v>
      </c>
      <c r="F6">
        <v>59.2</v>
      </c>
      <c r="G6">
        <v>1067.3339000000001</v>
      </c>
      <c r="H6">
        <v>301.53050000000002</v>
      </c>
      <c r="I6">
        <v>1219.5324000000001</v>
      </c>
      <c r="J6">
        <v>151.2732</v>
      </c>
      <c r="K6">
        <v>88909</v>
      </c>
      <c r="L6">
        <v>2</v>
      </c>
      <c r="M6">
        <v>89809</v>
      </c>
    </row>
    <row r="7" spans="1:13" x14ac:dyDescent="0.35">
      <c r="A7" t="s">
        <v>42</v>
      </c>
      <c r="B7">
        <v>317.15640000000002</v>
      </c>
      <c r="C7">
        <v>2912</v>
      </c>
      <c r="D7">
        <v>2374.0300000000002</v>
      </c>
      <c r="E7">
        <v>313</v>
      </c>
      <c r="F7" s="2">
        <v>61</v>
      </c>
      <c r="G7">
        <v>1003.82</v>
      </c>
      <c r="H7">
        <v>227.9854</v>
      </c>
      <c r="I7">
        <v>1491.2103999999999</v>
      </c>
      <c r="J7">
        <v>140.96510000000001</v>
      </c>
      <c r="K7">
        <v>76335</v>
      </c>
      <c r="L7">
        <v>2</v>
      </c>
      <c r="M7">
        <v>32205</v>
      </c>
    </row>
    <row r="8" spans="1:13" x14ac:dyDescent="0.35">
      <c r="A8" t="s">
        <v>44</v>
      </c>
      <c r="B8">
        <v>499.06</v>
      </c>
      <c r="C8">
        <v>8212</v>
      </c>
      <c r="D8">
        <v>4368.1457</v>
      </c>
      <c r="E8">
        <v>507</v>
      </c>
      <c r="F8">
        <v>59</v>
      </c>
      <c r="G8">
        <v>1790.35</v>
      </c>
      <c r="H8">
        <v>429.8</v>
      </c>
      <c r="I8">
        <v>1627.07</v>
      </c>
      <c r="J8">
        <v>218.75</v>
      </c>
      <c r="K8">
        <v>86327</v>
      </c>
      <c r="L8">
        <v>7</v>
      </c>
      <c r="M8">
        <v>49913</v>
      </c>
    </row>
    <row r="9" spans="1:13" x14ac:dyDescent="0.35">
      <c r="A9" t="s">
        <v>46</v>
      </c>
      <c r="B9">
        <v>272.02999999999997</v>
      </c>
      <c r="C9">
        <v>1776</v>
      </c>
      <c r="D9">
        <v>1817.9667999999999</v>
      </c>
      <c r="E9">
        <v>268</v>
      </c>
      <c r="F9">
        <v>56.7</v>
      </c>
      <c r="G9">
        <v>766.5616</v>
      </c>
      <c r="H9">
        <v>296.41980000000001</v>
      </c>
      <c r="I9">
        <v>111.6</v>
      </c>
      <c r="J9">
        <v>94.515500000000003</v>
      </c>
      <c r="K9">
        <v>67708</v>
      </c>
      <c r="L9">
        <v>4</v>
      </c>
      <c r="M9">
        <v>36957</v>
      </c>
    </row>
    <row r="10" spans="1:13" x14ac:dyDescent="0.35">
      <c r="A10" t="s">
        <v>48</v>
      </c>
      <c r="B10">
        <v>301.7</v>
      </c>
      <c r="C10">
        <v>2540</v>
      </c>
      <c r="D10">
        <v>2194.4328999999998</v>
      </c>
      <c r="E10" s="3">
        <v>309</v>
      </c>
      <c r="F10">
        <v>58.2</v>
      </c>
      <c r="G10">
        <v>803.30100000000004</v>
      </c>
      <c r="H10">
        <v>299.01929999999999</v>
      </c>
      <c r="I10">
        <v>768.67477000000201</v>
      </c>
      <c r="J10">
        <v>120.4181</v>
      </c>
      <c r="K10">
        <v>71248</v>
      </c>
      <c r="L10">
        <v>2</v>
      </c>
      <c r="M10">
        <v>68029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38EB-BFCA-470E-A261-EF5A846C4414}">
  <dimension ref="A1:I35"/>
  <sheetViews>
    <sheetView workbookViewId="0">
      <selection activeCell="A26" sqref="A26:A35"/>
    </sheetView>
  </sheetViews>
  <sheetFormatPr defaultRowHeight="14.15" x14ac:dyDescent="0.35"/>
  <sheetData>
    <row r="1" spans="1:9" x14ac:dyDescent="0.35">
      <c r="A1" t="s">
        <v>71</v>
      </c>
      <c r="B1" t="s">
        <v>63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</row>
    <row r="2" spans="1:9" x14ac:dyDescent="0.35">
      <c r="A2" t="s">
        <v>32</v>
      </c>
      <c r="B2">
        <v>894.6</v>
      </c>
      <c r="C2">
        <v>5156</v>
      </c>
      <c r="D2">
        <v>5391.42</v>
      </c>
      <c r="E2">
        <v>775</v>
      </c>
      <c r="F2">
        <v>66.7</v>
      </c>
      <c r="G2">
        <v>2542.0300000000002</v>
      </c>
      <c r="H2">
        <v>574.80809999999997</v>
      </c>
      <c r="I2">
        <v>2587.1765</v>
      </c>
    </row>
    <row r="3" spans="1:9" x14ac:dyDescent="0.35">
      <c r="A3" t="s">
        <v>34</v>
      </c>
      <c r="B3">
        <v>950.78</v>
      </c>
      <c r="C3">
        <v>11456</v>
      </c>
      <c r="D3">
        <v>5953.7053999999998</v>
      </c>
      <c r="E3">
        <v>853</v>
      </c>
      <c r="F3">
        <v>62.3</v>
      </c>
      <c r="G3">
        <v>2072.7485999999999</v>
      </c>
      <c r="H3">
        <v>476.72309999999999</v>
      </c>
      <c r="I3">
        <v>2948.7</v>
      </c>
    </row>
    <row r="4" spans="1:9" x14ac:dyDescent="0.35">
      <c r="A4" t="s">
        <v>36</v>
      </c>
      <c r="B4">
        <v>563.77</v>
      </c>
      <c r="C4">
        <v>8944</v>
      </c>
      <c r="D4">
        <v>3443.2550000000001</v>
      </c>
      <c r="E4">
        <v>441</v>
      </c>
      <c r="F4">
        <v>88.8</v>
      </c>
      <c r="G4">
        <v>1855.5179000000001</v>
      </c>
      <c r="H4">
        <v>548.84680000000003</v>
      </c>
      <c r="I4">
        <v>1340.5020999999999</v>
      </c>
    </row>
    <row r="5" spans="1:9" x14ac:dyDescent="0.35">
      <c r="A5" t="s">
        <v>38</v>
      </c>
      <c r="B5">
        <v>244.53</v>
      </c>
      <c r="C5">
        <v>1587</v>
      </c>
      <c r="D5">
        <v>1683.7601</v>
      </c>
      <c r="E5">
        <v>250</v>
      </c>
      <c r="F5">
        <v>55.2</v>
      </c>
      <c r="G5">
        <v>529.41880000000003</v>
      </c>
      <c r="H5">
        <v>198.87569999999999</v>
      </c>
      <c r="I5">
        <v>474.63569999999999</v>
      </c>
    </row>
    <row r="6" spans="1:9" x14ac:dyDescent="0.35">
      <c r="A6" t="s">
        <v>40</v>
      </c>
      <c r="B6">
        <v>298.26</v>
      </c>
      <c r="C6">
        <v>1786</v>
      </c>
      <c r="D6">
        <v>1681.472</v>
      </c>
      <c r="E6">
        <v>265</v>
      </c>
      <c r="F6">
        <v>52.1</v>
      </c>
      <c r="G6">
        <v>660.42200000000003</v>
      </c>
      <c r="H6">
        <v>206.00370000000001</v>
      </c>
      <c r="I6">
        <v>717.62710000000004</v>
      </c>
    </row>
    <row r="7" spans="1:9" x14ac:dyDescent="0.35">
      <c r="A7" t="s">
        <v>42</v>
      </c>
      <c r="B7">
        <v>269.21210000000002</v>
      </c>
      <c r="C7">
        <v>2175</v>
      </c>
      <c r="D7">
        <v>1541.57</v>
      </c>
      <c r="E7">
        <v>300</v>
      </c>
      <c r="F7">
        <v>55.300000000000004</v>
      </c>
      <c r="G7">
        <v>589.08000000000004</v>
      </c>
      <c r="H7">
        <v>157.9085</v>
      </c>
      <c r="I7">
        <v>875.73680000000002</v>
      </c>
    </row>
    <row r="8" spans="1:9" x14ac:dyDescent="0.35">
      <c r="A8" t="s">
        <v>44</v>
      </c>
      <c r="B8">
        <v>453.7</v>
      </c>
      <c r="C8">
        <v>2666</v>
      </c>
      <c r="D8">
        <v>2580.0812000000001</v>
      </c>
      <c r="E8">
        <v>498</v>
      </c>
      <c r="F8">
        <v>53.8</v>
      </c>
      <c r="G8">
        <v>946.59040000000005</v>
      </c>
      <c r="H8">
        <v>274.50409999999999</v>
      </c>
      <c r="I8">
        <v>953.48</v>
      </c>
    </row>
    <row r="9" spans="1:9" x14ac:dyDescent="0.35">
      <c r="A9" t="s">
        <v>46</v>
      </c>
      <c r="B9">
        <v>239.07</v>
      </c>
      <c r="C9">
        <v>1211</v>
      </c>
      <c r="D9">
        <v>1248.8218999999999</v>
      </c>
      <c r="E9">
        <v>266</v>
      </c>
      <c r="F9">
        <v>53.4</v>
      </c>
      <c r="G9">
        <v>468.86149999999998</v>
      </c>
      <c r="H9">
        <v>190.38579999999999</v>
      </c>
      <c r="I9">
        <v>113.6</v>
      </c>
    </row>
    <row r="10" spans="1:9" x14ac:dyDescent="0.35">
      <c r="A10" t="s">
        <v>48</v>
      </c>
      <c r="B10">
        <v>238.19</v>
      </c>
      <c r="C10">
        <v>1266</v>
      </c>
      <c r="D10">
        <v>1417.9831999999999</v>
      </c>
      <c r="E10">
        <v>297</v>
      </c>
      <c r="F10">
        <v>53.2</v>
      </c>
      <c r="G10">
        <v>448.36450000000002</v>
      </c>
      <c r="H10">
        <v>199.90309999999999</v>
      </c>
      <c r="I10">
        <v>502.97046</v>
      </c>
    </row>
    <row r="12" spans="1:9" x14ac:dyDescent="0.35">
      <c r="A12" t="s">
        <v>0</v>
      </c>
      <c r="B12">
        <f>MAX(B2:B10)</f>
        <v>950.78</v>
      </c>
      <c r="C12">
        <f t="shared" ref="C12:I12" si="0">MAX(C2:C10)</f>
        <v>11456</v>
      </c>
      <c r="D12">
        <f t="shared" si="0"/>
        <v>5953.7053999999998</v>
      </c>
      <c r="E12">
        <f t="shared" si="0"/>
        <v>853</v>
      </c>
      <c r="F12">
        <f t="shared" si="0"/>
        <v>88.8</v>
      </c>
      <c r="G12">
        <f t="shared" si="0"/>
        <v>2542.0300000000002</v>
      </c>
      <c r="H12">
        <f t="shared" si="0"/>
        <v>574.80809999999997</v>
      </c>
      <c r="I12">
        <f t="shared" si="0"/>
        <v>2948.7</v>
      </c>
    </row>
    <row r="13" spans="1:9" x14ac:dyDescent="0.35">
      <c r="A13" t="s">
        <v>1</v>
      </c>
      <c r="B13">
        <f>MIN(B2:B10)</f>
        <v>238.19</v>
      </c>
      <c r="C13">
        <f t="shared" ref="C13:I13" si="1">MIN(C2:C10)</f>
        <v>1211</v>
      </c>
      <c r="D13">
        <f t="shared" si="1"/>
        <v>1248.8218999999999</v>
      </c>
      <c r="E13">
        <f t="shared" si="1"/>
        <v>250</v>
      </c>
      <c r="F13">
        <f t="shared" si="1"/>
        <v>52.1</v>
      </c>
      <c r="G13">
        <f t="shared" si="1"/>
        <v>448.36450000000002</v>
      </c>
      <c r="H13">
        <f t="shared" si="1"/>
        <v>157.9085</v>
      </c>
      <c r="I13">
        <f t="shared" si="1"/>
        <v>113.6</v>
      </c>
    </row>
    <row r="14" spans="1:9" x14ac:dyDescent="0.35">
      <c r="B14">
        <f>B12-B13</f>
        <v>712.58999999999992</v>
      </c>
      <c r="C14">
        <f t="shared" ref="C14:I14" si="2">C12-C13</f>
        <v>10245</v>
      </c>
      <c r="D14">
        <f t="shared" si="2"/>
        <v>4704.8834999999999</v>
      </c>
      <c r="E14">
        <f t="shared" si="2"/>
        <v>603</v>
      </c>
      <c r="F14">
        <f t="shared" si="2"/>
        <v>36.699999999999996</v>
      </c>
      <c r="G14">
        <f t="shared" si="2"/>
        <v>2093.6655000000001</v>
      </c>
      <c r="H14">
        <f t="shared" si="2"/>
        <v>416.89959999999996</v>
      </c>
      <c r="I14">
        <f t="shared" si="2"/>
        <v>2835.1</v>
      </c>
    </row>
    <row r="16" spans="1:9" x14ac:dyDescent="0.35">
      <c r="B16">
        <f>(B2-$B$13)/$B$14</f>
        <v>0.92116083582424702</v>
      </c>
      <c r="C16">
        <f>(C2-$C$13)/$C$14</f>
        <v>0.3850658857979502</v>
      </c>
      <c r="D16">
        <f>(D2-$D$13)/$D$14</f>
        <v>0.88048898554023713</v>
      </c>
      <c r="E16">
        <f>(E2-$E$13)/$E$14</f>
        <v>0.87064676616915426</v>
      </c>
      <c r="F16">
        <f>(F2-$F$13)/$F$14</f>
        <v>0.39782016348773852</v>
      </c>
      <c r="G16">
        <f>(G2-$G$13)/$G$14</f>
        <v>1</v>
      </c>
      <c r="H16">
        <f>(H2-$H$13)/$H$14</f>
        <v>1</v>
      </c>
      <c r="I16">
        <f>(I2-$I$13)/$I$14</f>
        <v>0.87248298119995771</v>
      </c>
    </row>
    <row r="17" spans="1:9" x14ac:dyDescent="0.35">
      <c r="B17">
        <f t="shared" ref="B17:B24" si="3">(B3-$B$13)/$B$14</f>
        <v>1</v>
      </c>
      <c r="C17">
        <f t="shared" ref="C17:C24" si="4">(C3-$C$13)/$C$14</f>
        <v>1</v>
      </c>
      <c r="D17">
        <f t="shared" ref="D17:D24" si="5">(D3-$D$13)/$D$14</f>
        <v>1</v>
      </c>
      <c r="E17">
        <f t="shared" ref="E17:E24" si="6">(E3-$E$13)/$E$14</f>
        <v>1</v>
      </c>
      <c r="F17">
        <f t="shared" ref="F17:F24" si="7">(F3-$F$13)/$F$14</f>
        <v>0.27792915531335144</v>
      </c>
      <c r="G17">
        <f t="shared" ref="G17:G24" si="8">(G3-$G$13)/$G$14</f>
        <v>0.77585655397196907</v>
      </c>
      <c r="H17">
        <f t="shared" ref="H17:H24" si="9">(H3-$H$13)/$H$14</f>
        <v>0.76472752672346056</v>
      </c>
      <c r="I17">
        <f t="shared" ref="I17:I24" si="10">(I3-$I$13)/$I$14</f>
        <v>1</v>
      </c>
    </row>
    <row r="18" spans="1:9" x14ac:dyDescent="0.35">
      <c r="B18">
        <f t="shared" si="3"/>
        <v>0.45689667270099221</v>
      </c>
      <c r="C18">
        <f t="shared" si="4"/>
        <v>0.75480722303562708</v>
      </c>
      <c r="D18">
        <f t="shared" si="5"/>
        <v>0.46641603346820387</v>
      </c>
      <c r="E18">
        <f t="shared" si="6"/>
        <v>0.31674958540630183</v>
      </c>
      <c r="F18">
        <f t="shared" si="7"/>
        <v>1</v>
      </c>
      <c r="G18">
        <f t="shared" si="8"/>
        <v>0.6721003904396381</v>
      </c>
      <c r="H18">
        <f t="shared" si="9"/>
        <v>0.93772769271066714</v>
      </c>
      <c r="I18">
        <f t="shared" si="10"/>
        <v>0.43275443546964837</v>
      </c>
    </row>
    <row r="19" spans="1:9" x14ac:dyDescent="0.35">
      <c r="B19">
        <f t="shared" si="3"/>
        <v>8.8971217670750415E-3</v>
      </c>
      <c r="C19">
        <f t="shared" si="4"/>
        <v>3.6700829673011227E-2</v>
      </c>
      <c r="D19">
        <f t="shared" si="5"/>
        <v>9.2443989314506952E-2</v>
      </c>
      <c r="E19">
        <f t="shared" si="6"/>
        <v>0</v>
      </c>
      <c r="F19">
        <f t="shared" si="7"/>
        <v>8.4468664850136294E-2</v>
      </c>
      <c r="G19">
        <f t="shared" si="8"/>
        <v>3.871406392281862E-2</v>
      </c>
      <c r="H19">
        <f t="shared" si="9"/>
        <v>9.826634518238922E-2</v>
      </c>
      <c r="I19">
        <f t="shared" si="10"/>
        <v>0.12734496137702375</v>
      </c>
    </row>
    <row r="20" spans="1:9" x14ac:dyDescent="0.35">
      <c r="B20">
        <f t="shared" si="3"/>
        <v>8.429812374577246E-2</v>
      </c>
      <c r="C20">
        <f t="shared" si="4"/>
        <v>5.6124938994631529E-2</v>
      </c>
      <c r="D20">
        <f t="shared" si="5"/>
        <v>9.1957664839097522E-2</v>
      </c>
      <c r="E20">
        <f t="shared" si="6"/>
        <v>2.4875621890547265E-2</v>
      </c>
      <c r="F20">
        <f t="shared" si="7"/>
        <v>0</v>
      </c>
      <c r="G20">
        <f t="shared" si="8"/>
        <v>0.10128528172241459</v>
      </c>
      <c r="H20">
        <f t="shared" si="9"/>
        <v>0.11536398691675408</v>
      </c>
      <c r="I20">
        <f t="shared" si="10"/>
        <v>0.21305319036365561</v>
      </c>
    </row>
    <row r="21" spans="1:9" x14ac:dyDescent="0.35">
      <c r="B21">
        <f t="shared" si="3"/>
        <v>4.3534290405422511E-2</v>
      </c>
      <c r="C21">
        <f t="shared" si="4"/>
        <v>9.4094680331869199E-2</v>
      </c>
      <c r="D21">
        <f t="shared" si="5"/>
        <v>6.2222178296231993E-2</v>
      </c>
      <c r="E21">
        <f t="shared" si="6"/>
        <v>8.2918739635157543E-2</v>
      </c>
      <c r="F21">
        <f t="shared" si="7"/>
        <v>8.7193460490463309E-2</v>
      </c>
      <c r="G21">
        <f t="shared" si="8"/>
        <v>6.7210115464958475E-2</v>
      </c>
      <c r="H21">
        <f t="shared" si="9"/>
        <v>0</v>
      </c>
      <c r="I21">
        <f t="shared" si="10"/>
        <v>0.26882184049945329</v>
      </c>
    </row>
    <row r="22" spans="1:9" x14ac:dyDescent="0.35">
      <c r="B22">
        <f t="shared" si="3"/>
        <v>0.30243197350510115</v>
      </c>
      <c r="C22">
        <f t="shared" si="4"/>
        <v>0.14202049780380674</v>
      </c>
      <c r="D22">
        <f t="shared" si="5"/>
        <v>0.28295265972047984</v>
      </c>
      <c r="E22">
        <f t="shared" si="6"/>
        <v>0.41127694859038144</v>
      </c>
      <c r="F22">
        <f t="shared" si="7"/>
        <v>4.6321525885558469E-2</v>
      </c>
      <c r="G22">
        <f t="shared" si="8"/>
        <v>0.23796824277803691</v>
      </c>
      <c r="H22">
        <f t="shared" si="9"/>
        <v>0.27967309155489717</v>
      </c>
      <c r="I22">
        <f t="shared" si="10"/>
        <v>0.29624351874713417</v>
      </c>
    </row>
    <row r="23" spans="1:9" x14ac:dyDescent="0.35">
      <c r="B23">
        <f t="shared" si="3"/>
        <v>1.2349317279220808E-3</v>
      </c>
      <c r="C23">
        <f t="shared" si="4"/>
        <v>0</v>
      </c>
      <c r="D23">
        <f t="shared" si="5"/>
        <v>0</v>
      </c>
      <c r="E23">
        <f t="shared" si="6"/>
        <v>2.6533996683250415E-2</v>
      </c>
      <c r="F23">
        <f t="shared" si="7"/>
        <v>3.5422343324250607E-2</v>
      </c>
      <c r="G23">
        <f t="shared" si="8"/>
        <v>9.7900070474485814E-3</v>
      </c>
      <c r="H23">
        <f t="shared" si="9"/>
        <v>7.7901969682868458E-2</v>
      </c>
      <c r="I23">
        <f t="shared" si="10"/>
        <v>0</v>
      </c>
    </row>
    <row r="24" spans="1:9" x14ac:dyDescent="0.35">
      <c r="B24">
        <f t="shared" si="3"/>
        <v>0</v>
      </c>
      <c r="C24">
        <f t="shared" si="4"/>
        <v>5.3684724255734506E-3</v>
      </c>
      <c r="D24">
        <f t="shared" si="5"/>
        <v>3.5954407797770122E-2</v>
      </c>
      <c r="E24">
        <f t="shared" si="6"/>
        <v>7.7943615257048099E-2</v>
      </c>
      <c r="F24">
        <f t="shared" si="7"/>
        <v>2.9972752043596774E-2</v>
      </c>
      <c r="G24">
        <f t="shared" si="8"/>
        <v>0</v>
      </c>
      <c r="H24">
        <f t="shared" si="9"/>
        <v>0.10073072749410168</v>
      </c>
      <c r="I24">
        <f t="shared" si="10"/>
        <v>0.13733923318401467</v>
      </c>
    </row>
    <row r="26" spans="1:9" x14ac:dyDescent="0.35">
      <c r="A26" t="s">
        <v>71</v>
      </c>
      <c r="B26">
        <f>B16+0.0001</f>
        <v>0.921260835824247</v>
      </c>
      <c r="C26">
        <f t="shared" ref="C26:I26" si="11">C16+0.0001</f>
        <v>0.38516588579795019</v>
      </c>
      <c r="D26">
        <f t="shared" si="11"/>
        <v>0.88058898554023712</v>
      </c>
      <c r="E26">
        <f t="shared" si="11"/>
        <v>0.87074676616915425</v>
      </c>
      <c r="F26">
        <f t="shared" si="11"/>
        <v>0.39792016348773851</v>
      </c>
      <c r="G26">
        <f t="shared" si="11"/>
        <v>1.0001</v>
      </c>
      <c r="H26">
        <f t="shared" si="11"/>
        <v>1.0001</v>
      </c>
      <c r="I26">
        <f t="shared" si="11"/>
        <v>0.8725829811999577</v>
      </c>
    </row>
    <row r="27" spans="1:9" x14ac:dyDescent="0.35">
      <c r="A27" t="s">
        <v>32</v>
      </c>
      <c r="B27">
        <f t="shared" ref="B27:I34" si="12">B17+0.0001</f>
        <v>1.0001</v>
      </c>
      <c r="C27">
        <f t="shared" si="12"/>
        <v>1.0001</v>
      </c>
      <c r="D27">
        <f t="shared" si="12"/>
        <v>1.0001</v>
      </c>
      <c r="E27">
        <f t="shared" si="12"/>
        <v>1.0001</v>
      </c>
      <c r="F27">
        <f t="shared" si="12"/>
        <v>0.27802915531335143</v>
      </c>
      <c r="G27">
        <f t="shared" si="12"/>
        <v>0.77595655397196905</v>
      </c>
      <c r="H27">
        <f t="shared" si="12"/>
        <v>0.76482752672346055</v>
      </c>
      <c r="I27">
        <f t="shared" si="12"/>
        <v>1.0001</v>
      </c>
    </row>
    <row r="28" spans="1:9" x14ac:dyDescent="0.35">
      <c r="A28" t="s">
        <v>34</v>
      </c>
      <c r="B28">
        <f t="shared" si="12"/>
        <v>0.4569966727009922</v>
      </c>
      <c r="C28">
        <f t="shared" si="12"/>
        <v>0.75490722303562707</v>
      </c>
      <c r="D28">
        <f t="shared" si="12"/>
        <v>0.46651603346820386</v>
      </c>
      <c r="E28">
        <f t="shared" si="12"/>
        <v>0.31684958540630181</v>
      </c>
      <c r="F28">
        <f t="shared" si="12"/>
        <v>1.0001</v>
      </c>
      <c r="G28">
        <f t="shared" si="12"/>
        <v>0.67220039043963808</v>
      </c>
      <c r="H28">
        <f t="shared" si="12"/>
        <v>0.93782769271066713</v>
      </c>
      <c r="I28">
        <f t="shared" si="12"/>
        <v>0.43285443546964836</v>
      </c>
    </row>
    <row r="29" spans="1:9" x14ac:dyDescent="0.35">
      <c r="A29" t="s">
        <v>36</v>
      </c>
      <c r="B29">
        <f t="shared" si="12"/>
        <v>8.9971217670750409E-3</v>
      </c>
      <c r="C29">
        <f t="shared" si="12"/>
        <v>3.680082967301123E-2</v>
      </c>
      <c r="D29">
        <f t="shared" si="12"/>
        <v>9.2543989314506955E-2</v>
      </c>
      <c r="E29">
        <f t="shared" si="12"/>
        <v>1E-4</v>
      </c>
      <c r="F29">
        <f t="shared" si="12"/>
        <v>8.4568664850136296E-2</v>
      </c>
      <c r="G29">
        <f t="shared" si="12"/>
        <v>3.8814063922818623E-2</v>
      </c>
      <c r="H29">
        <f t="shared" si="12"/>
        <v>9.8366345182389223E-2</v>
      </c>
      <c r="I29">
        <f t="shared" si="12"/>
        <v>0.12744496137702374</v>
      </c>
    </row>
    <row r="30" spans="1:9" x14ac:dyDescent="0.35">
      <c r="A30" t="s">
        <v>38</v>
      </c>
      <c r="B30">
        <f t="shared" si="12"/>
        <v>8.4398123745772463E-2</v>
      </c>
      <c r="C30">
        <f t="shared" si="12"/>
        <v>5.6224938994631532E-2</v>
      </c>
      <c r="D30">
        <f t="shared" si="12"/>
        <v>9.2057664839097525E-2</v>
      </c>
      <c r="E30">
        <f t="shared" si="12"/>
        <v>2.4975621890547264E-2</v>
      </c>
      <c r="F30">
        <f t="shared" si="12"/>
        <v>1E-4</v>
      </c>
      <c r="G30">
        <f t="shared" si="12"/>
        <v>0.10138528172241459</v>
      </c>
      <c r="H30">
        <f t="shared" si="12"/>
        <v>0.11546398691675408</v>
      </c>
      <c r="I30">
        <f t="shared" si="12"/>
        <v>0.2131531903636556</v>
      </c>
    </row>
    <row r="31" spans="1:9" x14ac:dyDescent="0.35">
      <c r="A31" t="s">
        <v>40</v>
      </c>
      <c r="B31">
        <f t="shared" si="12"/>
        <v>4.3634290405422514E-2</v>
      </c>
      <c r="C31">
        <f t="shared" si="12"/>
        <v>9.4194680331869202E-2</v>
      </c>
      <c r="D31">
        <f t="shared" si="12"/>
        <v>6.2322178296231996E-2</v>
      </c>
      <c r="E31">
        <f t="shared" si="12"/>
        <v>8.3018739635157546E-2</v>
      </c>
      <c r="F31">
        <f t="shared" si="12"/>
        <v>8.7293460490463312E-2</v>
      </c>
      <c r="G31">
        <f t="shared" si="12"/>
        <v>6.7310115464958478E-2</v>
      </c>
      <c r="H31">
        <f t="shared" si="12"/>
        <v>1E-4</v>
      </c>
      <c r="I31">
        <f t="shared" si="12"/>
        <v>0.26892184049945328</v>
      </c>
    </row>
    <row r="32" spans="1:9" x14ac:dyDescent="0.35">
      <c r="A32" t="s">
        <v>42</v>
      </c>
      <c r="B32">
        <f t="shared" si="12"/>
        <v>0.30253197350510114</v>
      </c>
      <c r="C32">
        <f t="shared" si="12"/>
        <v>0.14212049780380673</v>
      </c>
      <c r="D32">
        <f t="shared" si="12"/>
        <v>0.28305265972047983</v>
      </c>
      <c r="E32">
        <f t="shared" si="12"/>
        <v>0.41137694859038143</v>
      </c>
      <c r="F32">
        <f t="shared" si="12"/>
        <v>4.6421525885558472E-2</v>
      </c>
      <c r="G32">
        <f t="shared" si="12"/>
        <v>0.2380682427780369</v>
      </c>
      <c r="H32">
        <f t="shared" si="12"/>
        <v>0.27977309155489716</v>
      </c>
      <c r="I32">
        <f t="shared" si="12"/>
        <v>0.29634351874713416</v>
      </c>
    </row>
    <row r="33" spans="1:9" x14ac:dyDescent="0.35">
      <c r="A33" t="s">
        <v>44</v>
      </c>
      <c r="B33">
        <f t="shared" si="12"/>
        <v>1.3349317279220808E-3</v>
      </c>
      <c r="C33">
        <f t="shared" si="12"/>
        <v>1E-4</v>
      </c>
      <c r="D33">
        <f t="shared" si="12"/>
        <v>1E-4</v>
      </c>
      <c r="E33">
        <f t="shared" si="12"/>
        <v>2.6633996683250415E-2</v>
      </c>
      <c r="F33">
        <f t="shared" si="12"/>
        <v>3.552234332425061E-2</v>
      </c>
      <c r="G33">
        <f t="shared" si="12"/>
        <v>9.8900070474485808E-3</v>
      </c>
      <c r="H33">
        <f t="shared" si="12"/>
        <v>7.8001969682868461E-2</v>
      </c>
      <c r="I33">
        <f t="shared" si="12"/>
        <v>1E-4</v>
      </c>
    </row>
    <row r="34" spans="1:9" x14ac:dyDescent="0.35">
      <c r="A34" t="s">
        <v>46</v>
      </c>
      <c r="B34">
        <f t="shared" si="12"/>
        <v>1E-4</v>
      </c>
      <c r="C34">
        <f t="shared" si="12"/>
        <v>5.4684724255734509E-3</v>
      </c>
      <c r="D34">
        <f t="shared" si="12"/>
        <v>3.6054407797770124E-2</v>
      </c>
      <c r="E34">
        <f t="shared" si="12"/>
        <v>7.8043615257048102E-2</v>
      </c>
      <c r="F34">
        <f t="shared" si="12"/>
        <v>3.0072752043596773E-2</v>
      </c>
      <c r="G34">
        <f t="shared" si="12"/>
        <v>1E-4</v>
      </c>
      <c r="H34">
        <f t="shared" si="12"/>
        <v>0.10083072749410169</v>
      </c>
      <c r="I34">
        <f t="shared" si="12"/>
        <v>0.13743923318401466</v>
      </c>
    </row>
    <row r="35" spans="1:9" x14ac:dyDescent="0.35">
      <c r="A35" t="s">
        <v>48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80D0-65AE-434A-A272-F3A742AF476B}">
  <dimension ref="A1:L12"/>
  <sheetViews>
    <sheetView workbookViewId="0">
      <selection activeCell="B1" sqref="B1:L1"/>
    </sheetView>
  </sheetViews>
  <sheetFormatPr defaultRowHeight="14.15" x14ac:dyDescent="0.35"/>
  <sheetData>
    <row r="1" spans="1:12" x14ac:dyDescent="0.35"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</row>
    <row r="3" spans="1:12" x14ac:dyDescent="0.35">
      <c r="A3">
        <v>1</v>
      </c>
      <c r="B3">
        <v>5</v>
      </c>
      <c r="C3">
        <v>4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</row>
    <row r="4" spans="1:12" x14ac:dyDescent="0.35">
      <c r="A4">
        <v>3</v>
      </c>
      <c r="B4">
        <v>4</v>
      </c>
      <c r="C4">
        <v>5</v>
      </c>
      <c r="D4">
        <v>4</v>
      </c>
      <c r="E4">
        <v>4</v>
      </c>
      <c r="F4">
        <v>5</v>
      </c>
      <c r="G4">
        <v>4</v>
      </c>
      <c r="H4">
        <v>5</v>
      </c>
      <c r="I4">
        <v>4</v>
      </c>
      <c r="J4">
        <v>5</v>
      </c>
      <c r="K4">
        <v>5</v>
      </c>
      <c r="L4">
        <v>5</v>
      </c>
    </row>
    <row r="5" spans="1:12" x14ac:dyDescent="0.35">
      <c r="A5">
        <v>9</v>
      </c>
      <c r="B5">
        <v>1</v>
      </c>
      <c r="C5">
        <v>1</v>
      </c>
      <c r="D5">
        <v>1</v>
      </c>
      <c r="E5">
        <v>2</v>
      </c>
      <c r="F5">
        <v>1</v>
      </c>
      <c r="G5">
        <v>1</v>
      </c>
      <c r="H5">
        <v>2</v>
      </c>
      <c r="I5">
        <v>2</v>
      </c>
      <c r="J5">
        <v>1</v>
      </c>
      <c r="K5">
        <v>2</v>
      </c>
      <c r="L5">
        <v>1</v>
      </c>
    </row>
    <row r="6" spans="1:12" x14ac:dyDescent="0.35">
      <c r="A6">
        <v>5</v>
      </c>
      <c r="B6">
        <v>3</v>
      </c>
      <c r="C6">
        <v>2</v>
      </c>
      <c r="D6">
        <v>2</v>
      </c>
      <c r="E6">
        <v>1</v>
      </c>
      <c r="F6">
        <v>1</v>
      </c>
      <c r="G6">
        <v>3</v>
      </c>
      <c r="H6">
        <v>3</v>
      </c>
      <c r="I6">
        <v>2</v>
      </c>
      <c r="J6">
        <v>1</v>
      </c>
      <c r="K6">
        <v>3</v>
      </c>
      <c r="L6">
        <v>3</v>
      </c>
    </row>
    <row r="7" spans="1:12" x14ac:dyDescent="0.35">
      <c r="A7">
        <v>7</v>
      </c>
      <c r="B7">
        <v>4</v>
      </c>
      <c r="C7">
        <v>4</v>
      </c>
      <c r="D7">
        <v>4</v>
      </c>
      <c r="E7">
        <v>4</v>
      </c>
      <c r="F7">
        <v>2</v>
      </c>
      <c r="G7">
        <v>4</v>
      </c>
      <c r="H7">
        <v>4</v>
      </c>
      <c r="I7">
        <v>4</v>
      </c>
      <c r="J7">
        <v>2</v>
      </c>
      <c r="K7">
        <v>4</v>
      </c>
      <c r="L7">
        <v>2</v>
      </c>
    </row>
    <row r="8" spans="1:12" x14ac:dyDescent="0.35">
      <c r="A8">
        <v>4</v>
      </c>
      <c r="B8">
        <v>2</v>
      </c>
      <c r="C8">
        <v>2</v>
      </c>
      <c r="D8">
        <v>3</v>
      </c>
      <c r="E8">
        <v>1</v>
      </c>
      <c r="F8">
        <v>3</v>
      </c>
      <c r="G8">
        <v>2</v>
      </c>
      <c r="H8">
        <v>2</v>
      </c>
      <c r="I8">
        <v>1</v>
      </c>
      <c r="J8">
        <v>3</v>
      </c>
      <c r="K8">
        <v>1</v>
      </c>
      <c r="L8">
        <v>4</v>
      </c>
    </row>
    <row r="9" spans="1:12" x14ac:dyDescent="0.35">
      <c r="A9">
        <v>2</v>
      </c>
      <c r="B9">
        <v>5</v>
      </c>
      <c r="C9">
        <v>5</v>
      </c>
      <c r="D9">
        <v>5</v>
      </c>
      <c r="E9">
        <v>5</v>
      </c>
      <c r="F9">
        <v>4</v>
      </c>
      <c r="G9">
        <v>5</v>
      </c>
      <c r="H9">
        <v>4</v>
      </c>
      <c r="I9">
        <v>5</v>
      </c>
      <c r="J9">
        <v>4</v>
      </c>
      <c r="K9">
        <v>4</v>
      </c>
      <c r="L9">
        <v>4</v>
      </c>
    </row>
    <row r="10" spans="1:12" x14ac:dyDescent="0.35">
      <c r="A10">
        <v>6</v>
      </c>
      <c r="B10">
        <v>2</v>
      </c>
      <c r="C10">
        <v>3</v>
      </c>
      <c r="D10">
        <v>2</v>
      </c>
      <c r="E10">
        <v>3</v>
      </c>
      <c r="F10">
        <v>4</v>
      </c>
      <c r="G10">
        <v>2</v>
      </c>
      <c r="H10">
        <v>1</v>
      </c>
      <c r="I10">
        <v>3</v>
      </c>
      <c r="J10">
        <v>4</v>
      </c>
      <c r="K10">
        <v>2</v>
      </c>
      <c r="L10">
        <v>2</v>
      </c>
    </row>
    <row r="11" spans="1:12" x14ac:dyDescent="0.35">
      <c r="A11">
        <v>8</v>
      </c>
      <c r="B11">
        <v>1</v>
      </c>
      <c r="C11">
        <v>1</v>
      </c>
      <c r="D11">
        <v>1</v>
      </c>
      <c r="E11">
        <v>2</v>
      </c>
      <c r="F11">
        <v>2</v>
      </c>
      <c r="G11">
        <v>1</v>
      </c>
      <c r="H11">
        <v>1</v>
      </c>
      <c r="I11">
        <v>1</v>
      </c>
      <c r="J11">
        <v>2</v>
      </c>
      <c r="K11">
        <v>1</v>
      </c>
      <c r="L11">
        <v>1</v>
      </c>
    </row>
    <row r="12" spans="1:12" x14ac:dyDescent="0.35">
      <c r="A12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Summary of indicators</vt:lpstr>
      <vt:lpstr>2013</vt:lpstr>
      <vt:lpstr>Sheet1</vt:lpstr>
      <vt:lpstr>Sheet2</vt:lpstr>
      <vt:lpstr>Sheet4</vt:lpstr>
      <vt:lpstr>14</vt:lpstr>
      <vt:lpstr>2018</vt:lpstr>
      <vt:lpstr>Sheet5</vt:lpstr>
      <vt:lpstr>Sheet6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书婷 郭</cp:lastModifiedBy>
  <dcterms:created xsi:type="dcterms:W3CDTF">2015-06-05T18:19:34Z</dcterms:created>
  <dcterms:modified xsi:type="dcterms:W3CDTF">2025-07-11T17:54:09Z</dcterms:modified>
</cp:coreProperties>
</file>