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neha Surana\Downloads\"/>
    </mc:Choice>
  </mc:AlternateContent>
  <xr:revisionPtr revIDLastSave="0" documentId="13_ncr:1_{E2A70707-483D-41C9-BF12-C2E9F8B94DD4}" xr6:coauthVersionLast="47" xr6:coauthVersionMax="47" xr10:uidLastSave="{00000000-0000-0000-0000-000000000000}"/>
  <bookViews>
    <workbookView xWindow="-108" yWindow="-108" windowWidth="23256" windowHeight="12456" xr2:uid="{0213278D-F58F-467A-8D32-5B3A9891608B}"/>
  </bookViews>
  <sheets>
    <sheet name="CONTROL" sheetId="2" r:id="rId1"/>
    <sheet name="CASE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6" i="2" l="1"/>
  <c r="Q66" i="2" s="1"/>
  <c r="R66" i="2"/>
  <c r="S66" i="2" s="1"/>
  <c r="O66" i="2"/>
  <c r="N66" i="2"/>
  <c r="L66" i="2"/>
  <c r="M66" i="2" s="1"/>
  <c r="T66" i="2" s="1"/>
  <c r="L65" i="2"/>
  <c r="M65" i="2" s="1"/>
  <c r="N65" i="2"/>
  <c r="O65" i="2" s="1"/>
  <c r="R65" i="2"/>
  <c r="S65" i="2"/>
  <c r="P65" i="2"/>
  <c r="Q65" i="2" s="1"/>
  <c r="N64" i="2"/>
  <c r="O64" i="2"/>
  <c r="R64" i="2"/>
  <c r="S64" i="2" s="1"/>
  <c r="P64" i="2"/>
  <c r="Q64" i="2"/>
  <c r="L64" i="2"/>
  <c r="M64" i="2" s="1"/>
  <c r="T64" i="2" s="1"/>
  <c r="N66" i="1"/>
  <c r="O66" i="1" s="1"/>
  <c r="R66" i="1"/>
  <c r="S66" i="1"/>
  <c r="P66" i="1"/>
  <c r="Q66" i="1" s="1"/>
  <c r="L66" i="1"/>
  <c r="M66" i="1"/>
  <c r="T66" i="1" s="1"/>
  <c r="N65" i="1"/>
  <c r="O65" i="1" s="1"/>
  <c r="R65" i="1"/>
  <c r="S65" i="1"/>
  <c r="P65" i="1"/>
  <c r="Q65" i="1" s="1"/>
  <c r="L65" i="1"/>
  <c r="M65" i="1"/>
  <c r="N64" i="1"/>
  <c r="O64" i="1" s="1"/>
  <c r="R64" i="1"/>
  <c r="S64" i="1"/>
  <c r="P64" i="1"/>
  <c r="Q64" i="1" s="1"/>
  <c r="L64" i="1"/>
  <c r="M64" i="1"/>
  <c r="N63" i="1"/>
  <c r="O63" i="1" s="1"/>
  <c r="R63" i="1"/>
  <c r="S63" i="1"/>
  <c r="P63" i="1"/>
  <c r="Q63" i="1" s="1"/>
  <c r="L63" i="1"/>
  <c r="M63" i="1"/>
  <c r="T63" i="1" s="1"/>
  <c r="N62" i="1"/>
  <c r="O62" i="1" s="1"/>
  <c r="R62" i="1"/>
  <c r="S62" i="1"/>
  <c r="P62" i="1"/>
  <c r="Q62" i="1" s="1"/>
  <c r="L62" i="1"/>
  <c r="M62" i="1"/>
  <c r="T62" i="1" s="1"/>
  <c r="O9" i="2"/>
  <c r="O11" i="2"/>
  <c r="O14" i="2"/>
  <c r="O17" i="2"/>
  <c r="O19" i="2"/>
  <c r="O22" i="2"/>
  <c r="O25" i="2"/>
  <c r="O27" i="2"/>
  <c r="O30" i="2"/>
  <c r="O33" i="2"/>
  <c r="O35" i="2"/>
  <c r="O38" i="2"/>
  <c r="O41" i="2"/>
  <c r="O43" i="2"/>
  <c r="O46" i="2"/>
  <c r="O49" i="2"/>
  <c r="O51" i="2"/>
  <c r="O54" i="2"/>
  <c r="O57" i="2"/>
  <c r="O59" i="2"/>
  <c r="O62" i="2"/>
  <c r="O5" i="2"/>
  <c r="O3" i="2"/>
  <c r="O3" i="1"/>
  <c r="O43" i="1"/>
  <c r="O44" i="1"/>
  <c r="O47" i="1"/>
  <c r="O51" i="1"/>
  <c r="O52" i="1"/>
  <c r="O55" i="1"/>
  <c r="O34" i="1"/>
  <c r="O35" i="1"/>
  <c r="O38" i="1"/>
  <c r="O42" i="1"/>
  <c r="O20" i="1"/>
  <c r="O23" i="1"/>
  <c r="O27" i="1"/>
  <c r="O28" i="1"/>
  <c r="O31" i="1"/>
  <c r="O11" i="1"/>
  <c r="O12" i="1"/>
  <c r="O15" i="1"/>
  <c r="O19" i="1"/>
  <c r="S6" i="1"/>
  <c r="S7" i="1"/>
  <c r="S9" i="1"/>
  <c r="S10" i="1"/>
  <c r="S14" i="1"/>
  <c r="S15" i="1"/>
  <c r="S17" i="1"/>
  <c r="S18" i="1"/>
  <c r="S22" i="1"/>
  <c r="S23" i="1"/>
  <c r="S25" i="1"/>
  <c r="S26" i="1"/>
  <c r="S30" i="1"/>
  <c r="S31" i="1"/>
  <c r="S33" i="1"/>
  <c r="S34" i="1"/>
  <c r="S38" i="1"/>
  <c r="S39" i="1"/>
  <c r="S41" i="1"/>
  <c r="S42" i="1"/>
  <c r="S46" i="1"/>
  <c r="S47" i="1"/>
  <c r="S49" i="1"/>
  <c r="S50" i="1"/>
  <c r="S54" i="1"/>
  <c r="S55" i="1"/>
  <c r="S57" i="1"/>
  <c r="S58" i="1"/>
  <c r="S4" i="1"/>
  <c r="S3" i="1"/>
  <c r="Q14" i="1"/>
  <c r="Q15" i="1"/>
  <c r="Q22" i="1"/>
  <c r="Q23" i="1"/>
  <c r="Q30" i="1"/>
  <c r="Q31" i="1"/>
  <c r="Q38" i="1"/>
  <c r="Q39" i="1"/>
  <c r="Q46" i="1"/>
  <c r="Q47" i="1"/>
  <c r="Q54" i="1"/>
  <c r="Q55" i="1"/>
  <c r="Q7" i="1"/>
  <c r="Q8" i="1"/>
  <c r="Q6" i="1"/>
  <c r="Q3" i="1"/>
  <c r="Q3" i="2"/>
  <c r="M11" i="1"/>
  <c r="M12" i="1"/>
  <c r="M19" i="1"/>
  <c r="M20" i="1"/>
  <c r="M27" i="1"/>
  <c r="T27" i="1" s="1"/>
  <c r="M28" i="1"/>
  <c r="T28" i="1" s="1"/>
  <c r="M35" i="1"/>
  <c r="T35" i="1" s="1"/>
  <c r="M36" i="1"/>
  <c r="T36" i="1" s="1"/>
  <c r="M43" i="1"/>
  <c r="M44" i="1"/>
  <c r="M51" i="1"/>
  <c r="M52" i="1"/>
  <c r="M59" i="1"/>
  <c r="M60" i="1"/>
  <c r="T60" i="1" s="1"/>
  <c r="R50" i="1"/>
  <c r="R51" i="1"/>
  <c r="S51" i="1" s="1"/>
  <c r="R52" i="1"/>
  <c r="S52" i="1" s="1"/>
  <c r="R53" i="1"/>
  <c r="S53" i="1" s="1"/>
  <c r="R54" i="1"/>
  <c r="R55" i="1"/>
  <c r="R56" i="1"/>
  <c r="S56" i="1" s="1"/>
  <c r="R57" i="1"/>
  <c r="R58" i="1"/>
  <c r="R59" i="1"/>
  <c r="S59" i="1" s="1"/>
  <c r="R60" i="1"/>
  <c r="S60" i="1" s="1"/>
  <c r="R61" i="1"/>
  <c r="S61" i="1" s="1"/>
  <c r="R4" i="1"/>
  <c r="R5" i="1"/>
  <c r="S5" i="1" s="1"/>
  <c r="R6" i="1"/>
  <c r="R7" i="1"/>
  <c r="R8" i="1"/>
  <c r="S8" i="1" s="1"/>
  <c r="R9" i="1"/>
  <c r="R10" i="1"/>
  <c r="R11" i="1"/>
  <c r="S11" i="1" s="1"/>
  <c r="R12" i="1"/>
  <c r="S12" i="1" s="1"/>
  <c r="R13" i="1"/>
  <c r="S13" i="1" s="1"/>
  <c r="R14" i="1"/>
  <c r="R15" i="1"/>
  <c r="R16" i="1"/>
  <c r="S16" i="1" s="1"/>
  <c r="R17" i="1"/>
  <c r="R18" i="1"/>
  <c r="R19" i="1"/>
  <c r="S19" i="1" s="1"/>
  <c r="R20" i="1"/>
  <c r="S20" i="1" s="1"/>
  <c r="R21" i="1"/>
  <c r="S21" i="1" s="1"/>
  <c r="R22" i="1"/>
  <c r="R23" i="1"/>
  <c r="R24" i="1"/>
  <c r="S24" i="1" s="1"/>
  <c r="R25" i="1"/>
  <c r="R26" i="1"/>
  <c r="R27" i="1"/>
  <c r="S27" i="1" s="1"/>
  <c r="R28" i="1"/>
  <c r="S28" i="1" s="1"/>
  <c r="R29" i="1"/>
  <c r="S29" i="1" s="1"/>
  <c r="R30" i="1"/>
  <c r="R31" i="1"/>
  <c r="R32" i="1"/>
  <c r="S32" i="1" s="1"/>
  <c r="R33" i="1"/>
  <c r="R34" i="1"/>
  <c r="R35" i="1"/>
  <c r="S35" i="1" s="1"/>
  <c r="R36" i="1"/>
  <c r="S36" i="1" s="1"/>
  <c r="R37" i="1"/>
  <c r="S37" i="1" s="1"/>
  <c r="R38" i="1"/>
  <c r="R39" i="1"/>
  <c r="R40" i="1"/>
  <c r="S40" i="1" s="1"/>
  <c r="R41" i="1"/>
  <c r="R42" i="1"/>
  <c r="R43" i="1"/>
  <c r="S43" i="1" s="1"/>
  <c r="R44" i="1"/>
  <c r="S44" i="1" s="1"/>
  <c r="R45" i="1"/>
  <c r="S45" i="1" s="1"/>
  <c r="R46" i="1"/>
  <c r="R47" i="1"/>
  <c r="R48" i="1"/>
  <c r="S48" i="1" s="1"/>
  <c r="R49" i="1"/>
  <c r="R3" i="1"/>
  <c r="P4" i="1"/>
  <c r="Q4" i="1" s="1"/>
  <c r="P5" i="1"/>
  <c r="Q5" i="1" s="1"/>
  <c r="P6" i="1"/>
  <c r="P7" i="1"/>
  <c r="P8" i="1"/>
  <c r="P9" i="1"/>
  <c r="Q9" i="1" s="1"/>
  <c r="P10" i="1"/>
  <c r="Q10" i="1" s="1"/>
  <c r="P11" i="1"/>
  <c r="Q11" i="1" s="1"/>
  <c r="P12" i="1"/>
  <c r="Q12" i="1" s="1"/>
  <c r="P13" i="1"/>
  <c r="Q13" i="1" s="1"/>
  <c r="P14" i="1"/>
  <c r="P15" i="1"/>
  <c r="P16" i="1"/>
  <c r="Q16" i="1" s="1"/>
  <c r="P17" i="1"/>
  <c r="Q17" i="1" s="1"/>
  <c r="P18" i="1"/>
  <c r="Q18" i="1" s="1"/>
  <c r="P19" i="1"/>
  <c r="Q19" i="1" s="1"/>
  <c r="P20" i="1"/>
  <c r="Q20" i="1" s="1"/>
  <c r="P21" i="1"/>
  <c r="Q21" i="1" s="1"/>
  <c r="P22" i="1"/>
  <c r="P23" i="1"/>
  <c r="P24" i="1"/>
  <c r="Q24" i="1" s="1"/>
  <c r="P25" i="1"/>
  <c r="Q25" i="1" s="1"/>
  <c r="P26" i="1"/>
  <c r="Q26" i="1" s="1"/>
  <c r="P27" i="1"/>
  <c r="Q27" i="1" s="1"/>
  <c r="P28" i="1"/>
  <c r="Q28" i="1" s="1"/>
  <c r="P29" i="1"/>
  <c r="Q29" i="1" s="1"/>
  <c r="P30" i="1"/>
  <c r="P31" i="1"/>
  <c r="P32" i="1"/>
  <c r="Q32" i="1" s="1"/>
  <c r="P33" i="1"/>
  <c r="Q33" i="1" s="1"/>
  <c r="P34" i="1"/>
  <c r="Q34" i="1" s="1"/>
  <c r="P35" i="1"/>
  <c r="Q35" i="1" s="1"/>
  <c r="P36" i="1"/>
  <c r="Q36" i="1" s="1"/>
  <c r="P37" i="1"/>
  <c r="Q37" i="1" s="1"/>
  <c r="P38" i="1"/>
  <c r="P39" i="1"/>
  <c r="P40" i="1"/>
  <c r="Q40" i="1" s="1"/>
  <c r="P41" i="1"/>
  <c r="Q41" i="1" s="1"/>
  <c r="P42" i="1"/>
  <c r="Q42" i="1" s="1"/>
  <c r="P43" i="1"/>
  <c r="Q43" i="1" s="1"/>
  <c r="P44" i="1"/>
  <c r="Q44" i="1" s="1"/>
  <c r="P45" i="1"/>
  <c r="Q45" i="1" s="1"/>
  <c r="P46" i="1"/>
  <c r="P47" i="1"/>
  <c r="P48" i="1"/>
  <c r="Q48" i="1" s="1"/>
  <c r="P49" i="1"/>
  <c r="Q49" i="1" s="1"/>
  <c r="P50" i="1"/>
  <c r="Q50" i="1" s="1"/>
  <c r="P51" i="1"/>
  <c r="Q51" i="1" s="1"/>
  <c r="P52" i="1"/>
  <c r="Q52" i="1" s="1"/>
  <c r="P53" i="1"/>
  <c r="Q53" i="1" s="1"/>
  <c r="P54" i="1"/>
  <c r="P55" i="1"/>
  <c r="P56" i="1"/>
  <c r="Q56" i="1" s="1"/>
  <c r="P57" i="1"/>
  <c r="Q57" i="1" s="1"/>
  <c r="P58" i="1"/>
  <c r="Q58" i="1" s="1"/>
  <c r="P59" i="1"/>
  <c r="Q59" i="1" s="1"/>
  <c r="P60" i="1"/>
  <c r="Q60" i="1" s="1"/>
  <c r="P61" i="1"/>
  <c r="Q61" i="1" s="1"/>
  <c r="P3" i="1"/>
  <c r="N4" i="1"/>
  <c r="O4" i="1" s="1"/>
  <c r="N5" i="1"/>
  <c r="O5" i="1" s="1"/>
  <c r="N6" i="1"/>
  <c r="O6" i="1" s="1"/>
  <c r="N7" i="1"/>
  <c r="O7" i="1" s="1"/>
  <c r="N8" i="1"/>
  <c r="O8" i="1" s="1"/>
  <c r="N9" i="1"/>
  <c r="O9" i="1" s="1"/>
  <c r="N10" i="1"/>
  <c r="O10" i="1" s="1"/>
  <c r="N11" i="1"/>
  <c r="N12" i="1"/>
  <c r="N13" i="1"/>
  <c r="O13" i="1" s="1"/>
  <c r="N14" i="1"/>
  <c r="O14" i="1" s="1"/>
  <c r="N15" i="1"/>
  <c r="N16" i="1"/>
  <c r="O16" i="1" s="1"/>
  <c r="N17" i="1"/>
  <c r="O17" i="1" s="1"/>
  <c r="N18" i="1"/>
  <c r="O18" i="1" s="1"/>
  <c r="N19" i="1"/>
  <c r="N20" i="1"/>
  <c r="N21" i="1"/>
  <c r="O21" i="1" s="1"/>
  <c r="N22" i="1"/>
  <c r="O22" i="1" s="1"/>
  <c r="N23" i="1"/>
  <c r="N24" i="1"/>
  <c r="O24" i="1" s="1"/>
  <c r="N25" i="1"/>
  <c r="O25" i="1" s="1"/>
  <c r="N26" i="1"/>
  <c r="O26" i="1" s="1"/>
  <c r="N27" i="1"/>
  <c r="N28" i="1"/>
  <c r="N29" i="1"/>
  <c r="O29" i="1" s="1"/>
  <c r="N30" i="1"/>
  <c r="O30" i="1" s="1"/>
  <c r="N31" i="1"/>
  <c r="N32" i="1"/>
  <c r="O32" i="1" s="1"/>
  <c r="N33" i="1"/>
  <c r="O33" i="1" s="1"/>
  <c r="N34" i="1"/>
  <c r="N35" i="1"/>
  <c r="N36" i="1"/>
  <c r="O36" i="1" s="1"/>
  <c r="N37" i="1"/>
  <c r="O37" i="1" s="1"/>
  <c r="N38" i="1"/>
  <c r="N39" i="1"/>
  <c r="O39" i="1" s="1"/>
  <c r="N40" i="1"/>
  <c r="O40" i="1" s="1"/>
  <c r="N41" i="1"/>
  <c r="O41" i="1" s="1"/>
  <c r="N42" i="1"/>
  <c r="N43" i="1"/>
  <c r="N44" i="1"/>
  <c r="N45" i="1"/>
  <c r="O45" i="1" s="1"/>
  <c r="N46" i="1"/>
  <c r="O46" i="1" s="1"/>
  <c r="N47" i="1"/>
  <c r="N48" i="1"/>
  <c r="O48" i="1" s="1"/>
  <c r="N49" i="1"/>
  <c r="O49" i="1" s="1"/>
  <c r="N50" i="1"/>
  <c r="O50" i="1" s="1"/>
  <c r="N51" i="1"/>
  <c r="N52" i="1"/>
  <c r="N53" i="1"/>
  <c r="O53" i="1" s="1"/>
  <c r="N54" i="1"/>
  <c r="O54" i="1" s="1"/>
  <c r="N55" i="1"/>
  <c r="N56" i="1"/>
  <c r="O56" i="1" s="1"/>
  <c r="N57" i="1"/>
  <c r="O57" i="1" s="1"/>
  <c r="N58" i="1"/>
  <c r="O58" i="1" s="1"/>
  <c r="N59" i="1"/>
  <c r="O59" i="1" s="1"/>
  <c r="N60" i="1"/>
  <c r="O60" i="1" s="1"/>
  <c r="N61" i="1"/>
  <c r="O61" i="1" s="1"/>
  <c r="N3" i="1"/>
  <c r="L7" i="1"/>
  <c r="M7" i="1" s="1"/>
  <c r="T7" i="1" s="1"/>
  <c r="L8" i="1"/>
  <c r="M8" i="1" s="1"/>
  <c r="L9" i="1"/>
  <c r="M9" i="1" s="1"/>
  <c r="L10" i="1"/>
  <c r="M10" i="1" s="1"/>
  <c r="L11" i="1"/>
  <c r="L12" i="1"/>
  <c r="L13" i="1"/>
  <c r="M13" i="1" s="1"/>
  <c r="T13" i="1" s="1"/>
  <c r="L14" i="1"/>
  <c r="M14" i="1" s="1"/>
  <c r="T14" i="1" s="1"/>
  <c r="L15" i="1"/>
  <c r="M15" i="1" s="1"/>
  <c r="T15" i="1" s="1"/>
  <c r="L16" i="1"/>
  <c r="M16" i="1" s="1"/>
  <c r="L17" i="1"/>
  <c r="M17" i="1" s="1"/>
  <c r="L18" i="1"/>
  <c r="M18" i="1" s="1"/>
  <c r="L19" i="1"/>
  <c r="L20" i="1"/>
  <c r="L21" i="1"/>
  <c r="M21" i="1" s="1"/>
  <c r="T21" i="1" s="1"/>
  <c r="L22" i="1"/>
  <c r="M22" i="1" s="1"/>
  <c r="T22" i="1" s="1"/>
  <c r="L23" i="1"/>
  <c r="M23" i="1" s="1"/>
  <c r="T23" i="1" s="1"/>
  <c r="L24" i="1"/>
  <c r="M24" i="1" s="1"/>
  <c r="L25" i="1"/>
  <c r="M25" i="1" s="1"/>
  <c r="L26" i="1"/>
  <c r="M26" i="1" s="1"/>
  <c r="L27" i="1"/>
  <c r="L28" i="1"/>
  <c r="L29" i="1"/>
  <c r="M29" i="1" s="1"/>
  <c r="T29" i="1" s="1"/>
  <c r="L30" i="1"/>
  <c r="M30" i="1" s="1"/>
  <c r="T30" i="1" s="1"/>
  <c r="L31" i="1"/>
  <c r="M31" i="1" s="1"/>
  <c r="T31" i="1" s="1"/>
  <c r="L32" i="1"/>
  <c r="M32" i="1" s="1"/>
  <c r="L33" i="1"/>
  <c r="M33" i="1" s="1"/>
  <c r="L34" i="1"/>
  <c r="M34" i="1" s="1"/>
  <c r="L35" i="1"/>
  <c r="L36" i="1"/>
  <c r="L37" i="1"/>
  <c r="M37" i="1" s="1"/>
  <c r="T37" i="1" s="1"/>
  <c r="L38" i="1"/>
  <c r="M38" i="1" s="1"/>
  <c r="T38" i="1" s="1"/>
  <c r="L39" i="1"/>
  <c r="M39" i="1" s="1"/>
  <c r="T39" i="1" s="1"/>
  <c r="L40" i="1"/>
  <c r="M40" i="1" s="1"/>
  <c r="L41" i="1"/>
  <c r="M41" i="1" s="1"/>
  <c r="L42" i="1"/>
  <c r="M42" i="1" s="1"/>
  <c r="L43" i="1"/>
  <c r="L44" i="1"/>
  <c r="L45" i="1"/>
  <c r="M45" i="1" s="1"/>
  <c r="T45" i="1" s="1"/>
  <c r="L46" i="1"/>
  <c r="M46" i="1" s="1"/>
  <c r="T46" i="1" s="1"/>
  <c r="L47" i="1"/>
  <c r="M47" i="1" s="1"/>
  <c r="T47" i="1" s="1"/>
  <c r="L48" i="1"/>
  <c r="M48" i="1" s="1"/>
  <c r="L49" i="1"/>
  <c r="M49" i="1" s="1"/>
  <c r="L50" i="1"/>
  <c r="M50" i="1" s="1"/>
  <c r="L51" i="1"/>
  <c r="L52" i="1"/>
  <c r="L53" i="1"/>
  <c r="M53" i="1" s="1"/>
  <c r="T53" i="1" s="1"/>
  <c r="L54" i="1"/>
  <c r="M54" i="1" s="1"/>
  <c r="T54" i="1" s="1"/>
  <c r="L55" i="1"/>
  <c r="M55" i="1" s="1"/>
  <c r="T55" i="1" s="1"/>
  <c r="L56" i="1"/>
  <c r="M56" i="1" s="1"/>
  <c r="L57" i="1"/>
  <c r="M57" i="1" s="1"/>
  <c r="L58" i="1"/>
  <c r="M58" i="1" s="1"/>
  <c r="L59" i="1"/>
  <c r="L60" i="1"/>
  <c r="L61" i="1"/>
  <c r="M61" i="1" s="1"/>
  <c r="T61" i="1" s="1"/>
  <c r="L4" i="1"/>
  <c r="M4" i="1" s="1"/>
  <c r="T4" i="1" s="1"/>
  <c r="L5" i="1"/>
  <c r="M5" i="1" s="1"/>
  <c r="T5" i="1" s="1"/>
  <c r="L6" i="1"/>
  <c r="M6" i="1" s="1"/>
  <c r="L3" i="1"/>
  <c r="M3" i="1" s="1"/>
  <c r="T3" i="1" s="1"/>
  <c r="S4" i="2"/>
  <c r="S6" i="2"/>
  <c r="S7" i="2"/>
  <c r="S9" i="2"/>
  <c r="S12" i="2"/>
  <c r="S14" i="2"/>
  <c r="S15" i="2"/>
  <c r="S17" i="2"/>
  <c r="S20" i="2"/>
  <c r="S22" i="2"/>
  <c r="S23" i="2"/>
  <c r="S25" i="2"/>
  <c r="S28" i="2"/>
  <c r="S30" i="2"/>
  <c r="S31" i="2"/>
  <c r="S33" i="2"/>
  <c r="S36" i="2"/>
  <c r="S38" i="2"/>
  <c r="S39" i="2"/>
  <c r="S41" i="2"/>
  <c r="S44" i="2"/>
  <c r="S46" i="2"/>
  <c r="S47" i="2"/>
  <c r="S49" i="2"/>
  <c r="S52" i="2"/>
  <c r="S54" i="2"/>
  <c r="S55" i="2"/>
  <c r="S57" i="2"/>
  <c r="S60" i="2"/>
  <c r="S62" i="2"/>
  <c r="S63" i="2"/>
  <c r="R4" i="2"/>
  <c r="R5" i="2"/>
  <c r="S5" i="2" s="1"/>
  <c r="R6" i="2"/>
  <c r="R7" i="2"/>
  <c r="R8" i="2"/>
  <c r="S8" i="2" s="1"/>
  <c r="R9" i="2"/>
  <c r="R10" i="2"/>
  <c r="S10" i="2" s="1"/>
  <c r="R11" i="2"/>
  <c r="S11" i="2" s="1"/>
  <c r="R12" i="2"/>
  <c r="R13" i="2"/>
  <c r="S13" i="2" s="1"/>
  <c r="R14" i="2"/>
  <c r="R15" i="2"/>
  <c r="R16" i="2"/>
  <c r="S16" i="2" s="1"/>
  <c r="R17" i="2"/>
  <c r="R18" i="2"/>
  <c r="S18" i="2" s="1"/>
  <c r="R19" i="2"/>
  <c r="S19" i="2" s="1"/>
  <c r="R20" i="2"/>
  <c r="R21" i="2"/>
  <c r="S21" i="2" s="1"/>
  <c r="R22" i="2"/>
  <c r="R23" i="2"/>
  <c r="R24" i="2"/>
  <c r="S24" i="2" s="1"/>
  <c r="R25" i="2"/>
  <c r="R26" i="2"/>
  <c r="S26" i="2" s="1"/>
  <c r="R27" i="2"/>
  <c r="S27" i="2" s="1"/>
  <c r="R28" i="2"/>
  <c r="R29" i="2"/>
  <c r="S29" i="2" s="1"/>
  <c r="R30" i="2"/>
  <c r="R31" i="2"/>
  <c r="R32" i="2"/>
  <c r="S32" i="2" s="1"/>
  <c r="R33" i="2"/>
  <c r="R34" i="2"/>
  <c r="S34" i="2" s="1"/>
  <c r="R35" i="2"/>
  <c r="S35" i="2" s="1"/>
  <c r="R36" i="2"/>
  <c r="R37" i="2"/>
  <c r="S37" i="2" s="1"/>
  <c r="R38" i="2"/>
  <c r="R39" i="2"/>
  <c r="R40" i="2"/>
  <c r="S40" i="2" s="1"/>
  <c r="R41" i="2"/>
  <c r="R42" i="2"/>
  <c r="S42" i="2" s="1"/>
  <c r="R43" i="2"/>
  <c r="S43" i="2" s="1"/>
  <c r="R44" i="2"/>
  <c r="R45" i="2"/>
  <c r="S45" i="2" s="1"/>
  <c r="R46" i="2"/>
  <c r="R47" i="2"/>
  <c r="R48" i="2"/>
  <c r="S48" i="2" s="1"/>
  <c r="R49" i="2"/>
  <c r="R50" i="2"/>
  <c r="S50" i="2" s="1"/>
  <c r="R51" i="2"/>
  <c r="S51" i="2" s="1"/>
  <c r="R52" i="2"/>
  <c r="R53" i="2"/>
  <c r="S53" i="2" s="1"/>
  <c r="R54" i="2"/>
  <c r="R55" i="2"/>
  <c r="R56" i="2"/>
  <c r="S56" i="2" s="1"/>
  <c r="R57" i="2"/>
  <c r="R58" i="2"/>
  <c r="S58" i="2" s="1"/>
  <c r="R59" i="2"/>
  <c r="S59" i="2" s="1"/>
  <c r="R60" i="2"/>
  <c r="R61" i="2"/>
  <c r="S61" i="2" s="1"/>
  <c r="R62" i="2"/>
  <c r="R63" i="2"/>
  <c r="R3" i="2"/>
  <c r="Q5" i="2"/>
  <c r="Q6" i="2"/>
  <c r="P4" i="2"/>
  <c r="Q4" i="2" s="1"/>
  <c r="P5" i="2"/>
  <c r="P6" i="2"/>
  <c r="P7" i="2"/>
  <c r="Q7" i="2" s="1"/>
  <c r="P8" i="2"/>
  <c r="Q8" i="2" s="1"/>
  <c r="P9" i="2"/>
  <c r="Q9" i="2" s="1"/>
  <c r="P10" i="2"/>
  <c r="Q10" i="2" s="1"/>
  <c r="P11" i="2"/>
  <c r="Q11" i="2" s="1"/>
  <c r="P12" i="2"/>
  <c r="Q12" i="2" s="1"/>
  <c r="P13" i="2"/>
  <c r="Q13" i="2" s="1"/>
  <c r="P14" i="2"/>
  <c r="Q14" i="2" s="1"/>
  <c r="T14" i="2" s="1"/>
  <c r="P15" i="2"/>
  <c r="Q15" i="2" s="1"/>
  <c r="P16" i="2"/>
  <c r="Q16" i="2" s="1"/>
  <c r="P17" i="2"/>
  <c r="Q17" i="2" s="1"/>
  <c r="P18" i="2"/>
  <c r="Q18" i="2" s="1"/>
  <c r="P19" i="2"/>
  <c r="Q19" i="2" s="1"/>
  <c r="P20" i="2"/>
  <c r="Q20" i="2" s="1"/>
  <c r="P21" i="2"/>
  <c r="Q21" i="2" s="1"/>
  <c r="P22" i="2"/>
  <c r="Q22" i="2" s="1"/>
  <c r="P23" i="2"/>
  <c r="Q23" i="2" s="1"/>
  <c r="P24" i="2"/>
  <c r="Q24" i="2" s="1"/>
  <c r="P25" i="2"/>
  <c r="Q25" i="2" s="1"/>
  <c r="P26" i="2"/>
  <c r="Q26" i="2" s="1"/>
  <c r="P27" i="2"/>
  <c r="Q27" i="2" s="1"/>
  <c r="P28" i="2"/>
  <c r="Q28" i="2" s="1"/>
  <c r="P29" i="2"/>
  <c r="Q29" i="2" s="1"/>
  <c r="P30" i="2"/>
  <c r="Q30" i="2" s="1"/>
  <c r="P31" i="2"/>
  <c r="Q31" i="2" s="1"/>
  <c r="P32" i="2"/>
  <c r="Q32" i="2" s="1"/>
  <c r="P33" i="2"/>
  <c r="Q33" i="2" s="1"/>
  <c r="P34" i="2"/>
  <c r="Q34" i="2" s="1"/>
  <c r="P35" i="2"/>
  <c r="Q35" i="2" s="1"/>
  <c r="P36" i="2"/>
  <c r="Q36" i="2" s="1"/>
  <c r="P37" i="2"/>
  <c r="Q37" i="2" s="1"/>
  <c r="P38" i="2"/>
  <c r="Q38" i="2" s="1"/>
  <c r="P39" i="2"/>
  <c r="Q39" i="2" s="1"/>
  <c r="P40" i="2"/>
  <c r="Q40" i="2" s="1"/>
  <c r="P41" i="2"/>
  <c r="Q41" i="2" s="1"/>
  <c r="P42" i="2"/>
  <c r="Q42" i="2" s="1"/>
  <c r="P43" i="2"/>
  <c r="Q43" i="2" s="1"/>
  <c r="P44" i="2"/>
  <c r="Q44" i="2" s="1"/>
  <c r="P45" i="2"/>
  <c r="Q45" i="2" s="1"/>
  <c r="P46" i="2"/>
  <c r="Q46" i="2" s="1"/>
  <c r="P47" i="2"/>
  <c r="Q47" i="2" s="1"/>
  <c r="P48" i="2"/>
  <c r="Q48" i="2" s="1"/>
  <c r="P49" i="2"/>
  <c r="Q49" i="2" s="1"/>
  <c r="P50" i="2"/>
  <c r="Q50" i="2" s="1"/>
  <c r="P51" i="2"/>
  <c r="Q51" i="2" s="1"/>
  <c r="P52" i="2"/>
  <c r="Q52" i="2" s="1"/>
  <c r="P53" i="2"/>
  <c r="Q53" i="2" s="1"/>
  <c r="P54" i="2"/>
  <c r="Q54" i="2" s="1"/>
  <c r="P55" i="2"/>
  <c r="Q55" i="2" s="1"/>
  <c r="P56" i="2"/>
  <c r="Q56" i="2" s="1"/>
  <c r="P57" i="2"/>
  <c r="Q57" i="2" s="1"/>
  <c r="P58" i="2"/>
  <c r="Q58" i="2" s="1"/>
  <c r="P59" i="2"/>
  <c r="Q59" i="2" s="1"/>
  <c r="P60" i="2"/>
  <c r="Q60" i="2" s="1"/>
  <c r="P61" i="2"/>
  <c r="Q61" i="2" s="1"/>
  <c r="P62" i="2"/>
  <c r="Q62" i="2" s="1"/>
  <c r="P63" i="2"/>
  <c r="Q63" i="2" s="1"/>
  <c r="P3" i="2"/>
  <c r="N7" i="2"/>
  <c r="O7" i="2" s="1"/>
  <c r="N8" i="2"/>
  <c r="O8" i="2" s="1"/>
  <c r="N9" i="2"/>
  <c r="N10" i="2"/>
  <c r="O10" i="2" s="1"/>
  <c r="N11" i="2"/>
  <c r="N12" i="2"/>
  <c r="O12" i="2" s="1"/>
  <c r="N13" i="2"/>
  <c r="O13" i="2" s="1"/>
  <c r="N14" i="2"/>
  <c r="N15" i="2"/>
  <c r="O15" i="2" s="1"/>
  <c r="N16" i="2"/>
  <c r="O16" i="2" s="1"/>
  <c r="N17" i="2"/>
  <c r="N18" i="2"/>
  <c r="O18" i="2" s="1"/>
  <c r="N19" i="2"/>
  <c r="N20" i="2"/>
  <c r="O20" i="2" s="1"/>
  <c r="N21" i="2"/>
  <c r="O21" i="2" s="1"/>
  <c r="N22" i="2"/>
  <c r="N23" i="2"/>
  <c r="O23" i="2" s="1"/>
  <c r="N24" i="2"/>
  <c r="O24" i="2" s="1"/>
  <c r="N25" i="2"/>
  <c r="N26" i="2"/>
  <c r="O26" i="2" s="1"/>
  <c r="N27" i="2"/>
  <c r="N28" i="2"/>
  <c r="O28" i="2" s="1"/>
  <c r="N29" i="2"/>
  <c r="O29" i="2" s="1"/>
  <c r="N30" i="2"/>
  <c r="N31" i="2"/>
  <c r="O31" i="2" s="1"/>
  <c r="N32" i="2"/>
  <c r="O32" i="2" s="1"/>
  <c r="N33" i="2"/>
  <c r="N34" i="2"/>
  <c r="O34" i="2" s="1"/>
  <c r="N35" i="2"/>
  <c r="N36" i="2"/>
  <c r="O36" i="2" s="1"/>
  <c r="N37" i="2"/>
  <c r="O37" i="2" s="1"/>
  <c r="N38" i="2"/>
  <c r="N39" i="2"/>
  <c r="O39" i="2" s="1"/>
  <c r="N40" i="2"/>
  <c r="O40" i="2" s="1"/>
  <c r="N41" i="2"/>
  <c r="N42" i="2"/>
  <c r="O42" i="2" s="1"/>
  <c r="N43" i="2"/>
  <c r="N44" i="2"/>
  <c r="O44" i="2" s="1"/>
  <c r="N45" i="2"/>
  <c r="O45" i="2" s="1"/>
  <c r="N46" i="2"/>
  <c r="N47" i="2"/>
  <c r="O47" i="2" s="1"/>
  <c r="N48" i="2"/>
  <c r="O48" i="2" s="1"/>
  <c r="T48" i="2" s="1"/>
  <c r="N49" i="2"/>
  <c r="N50" i="2"/>
  <c r="O50" i="2" s="1"/>
  <c r="N51" i="2"/>
  <c r="N52" i="2"/>
  <c r="O52" i="2" s="1"/>
  <c r="N53" i="2"/>
  <c r="O53" i="2" s="1"/>
  <c r="N54" i="2"/>
  <c r="N55" i="2"/>
  <c r="O55" i="2" s="1"/>
  <c r="N56" i="2"/>
  <c r="O56" i="2" s="1"/>
  <c r="N57" i="2"/>
  <c r="N58" i="2"/>
  <c r="O58" i="2" s="1"/>
  <c r="N59" i="2"/>
  <c r="N60" i="2"/>
  <c r="O60" i="2" s="1"/>
  <c r="N61" i="2"/>
  <c r="O61" i="2" s="1"/>
  <c r="N62" i="2"/>
  <c r="N63" i="2"/>
  <c r="O63" i="2" s="1"/>
  <c r="N3" i="2"/>
  <c r="N4" i="2"/>
  <c r="O4" i="2" s="1"/>
  <c r="N5" i="2"/>
  <c r="N6" i="2"/>
  <c r="O6" i="2" s="1"/>
  <c r="T6" i="2" s="1"/>
  <c r="M41" i="2"/>
  <c r="T41" i="2" s="1"/>
  <c r="M48" i="2"/>
  <c r="M49" i="2"/>
  <c r="M56" i="2"/>
  <c r="M8" i="2"/>
  <c r="T8" i="2" s="1"/>
  <c r="M12" i="2"/>
  <c r="L4" i="2"/>
  <c r="M4" i="2"/>
  <c r="T4" i="2" s="1"/>
  <c r="L5" i="2"/>
  <c r="M5" i="2"/>
  <c r="T5" i="2" s="1"/>
  <c r="L6" i="2"/>
  <c r="M6" i="2"/>
  <c r="L7" i="2"/>
  <c r="M7" i="2" s="1"/>
  <c r="T7" i="2" s="1"/>
  <c r="L8" i="2"/>
  <c r="L9" i="2"/>
  <c r="M9" i="2" s="1"/>
  <c r="T9" i="2" s="1"/>
  <c r="L10" i="2"/>
  <c r="M10" i="2" s="1"/>
  <c r="T10" i="2" s="1"/>
  <c r="L11" i="2"/>
  <c r="M11" i="2" s="1"/>
  <c r="L12" i="2"/>
  <c r="L13" i="2"/>
  <c r="M13" i="2"/>
  <c r="L14" i="2"/>
  <c r="M14" i="2"/>
  <c r="L15" i="2"/>
  <c r="M15" i="2" s="1"/>
  <c r="T15" i="2" s="1"/>
  <c r="L16" i="2"/>
  <c r="M16" i="2" s="1"/>
  <c r="T16" i="2" s="1"/>
  <c r="L17" i="2"/>
  <c r="M17" i="2" s="1"/>
  <c r="T17" i="2" s="1"/>
  <c r="L18" i="2"/>
  <c r="M18" i="2" s="1"/>
  <c r="L19" i="2"/>
  <c r="M19" i="2" s="1"/>
  <c r="L20" i="2"/>
  <c r="M20" i="2" s="1"/>
  <c r="L21" i="2"/>
  <c r="M21" i="2"/>
  <c r="L22" i="2"/>
  <c r="M22" i="2"/>
  <c r="T22" i="2" s="1"/>
  <c r="L23" i="2"/>
  <c r="M23" i="2"/>
  <c r="T23" i="2" s="1"/>
  <c r="L24" i="2"/>
  <c r="M24" i="2" s="1"/>
  <c r="L25" i="2"/>
  <c r="M25" i="2"/>
  <c r="T25" i="2" s="1"/>
  <c r="L26" i="2"/>
  <c r="M26" i="2"/>
  <c r="T26" i="2" s="1"/>
  <c r="L27" i="2"/>
  <c r="M27" i="2"/>
  <c r="L28" i="2"/>
  <c r="M28" i="2" s="1"/>
  <c r="L29" i="2"/>
  <c r="M29" i="2"/>
  <c r="L30" i="2"/>
  <c r="M30" i="2"/>
  <c r="T30" i="2" s="1"/>
  <c r="L31" i="2"/>
  <c r="M31" i="2"/>
  <c r="T31" i="2" s="1"/>
  <c r="L32" i="2"/>
  <c r="M32" i="2" s="1"/>
  <c r="T32" i="2" s="1"/>
  <c r="L33" i="2"/>
  <c r="M33" i="2"/>
  <c r="T33" i="2" s="1"/>
  <c r="L34" i="2"/>
  <c r="M34" i="2"/>
  <c r="L35" i="2"/>
  <c r="M35" i="2"/>
  <c r="T35" i="2" s="1"/>
  <c r="L36" i="2"/>
  <c r="M36" i="2" s="1"/>
  <c r="T36" i="2" s="1"/>
  <c r="L37" i="2"/>
  <c r="M37" i="2"/>
  <c r="L38" i="2"/>
  <c r="M38" i="2"/>
  <c r="T38" i="2" s="1"/>
  <c r="L39" i="2"/>
  <c r="M39" i="2"/>
  <c r="T39" i="2" s="1"/>
  <c r="L40" i="2"/>
  <c r="M40" i="2" s="1"/>
  <c r="T40" i="2" s="1"/>
  <c r="L41" i="2"/>
  <c r="L42" i="2"/>
  <c r="M42" i="2" s="1"/>
  <c r="L43" i="2"/>
  <c r="M43" i="2"/>
  <c r="L44" i="2"/>
  <c r="M44" i="2"/>
  <c r="L45" i="2"/>
  <c r="M45" i="2" s="1"/>
  <c r="L46" i="2"/>
  <c r="M46" i="2"/>
  <c r="T46" i="2" s="1"/>
  <c r="L47" i="2"/>
  <c r="M47" i="2"/>
  <c r="T47" i="2" s="1"/>
  <c r="L48" i="2"/>
  <c r="L49" i="2"/>
  <c r="L50" i="2"/>
  <c r="M50" i="2" s="1"/>
  <c r="L51" i="2"/>
  <c r="M51" i="2"/>
  <c r="T51" i="2" s="1"/>
  <c r="L52" i="2"/>
  <c r="M52" i="2" s="1"/>
  <c r="T52" i="2" s="1"/>
  <c r="L53" i="2"/>
  <c r="M53" i="2" s="1"/>
  <c r="L54" i="2"/>
  <c r="M54" i="2"/>
  <c r="T54" i="2" s="1"/>
  <c r="L55" i="2"/>
  <c r="M55" i="2"/>
  <c r="T55" i="2" s="1"/>
  <c r="L56" i="2"/>
  <c r="L57" i="2"/>
  <c r="M57" i="2" s="1"/>
  <c r="T57" i="2" s="1"/>
  <c r="L58" i="2"/>
  <c r="M58" i="2" s="1"/>
  <c r="T58" i="2" s="1"/>
  <c r="L59" i="2"/>
  <c r="M59" i="2"/>
  <c r="L60" i="2"/>
  <c r="M60" i="2" s="1"/>
  <c r="L61" i="2"/>
  <c r="M61" i="2"/>
  <c r="L62" i="2"/>
  <c r="M62" i="2"/>
  <c r="T62" i="2" s="1"/>
  <c r="L63" i="2"/>
  <c r="M63" i="2"/>
  <c r="T63" i="2" s="1"/>
  <c r="L3" i="2"/>
  <c r="M3" i="2" s="1"/>
  <c r="T59" i="1" l="1"/>
  <c r="T52" i="1"/>
  <c r="T20" i="1"/>
  <c r="T65" i="1"/>
  <c r="T58" i="1"/>
  <c r="T50" i="1"/>
  <c r="T42" i="1"/>
  <c r="T34" i="1"/>
  <c r="T26" i="1"/>
  <c r="T18" i="1"/>
  <c r="T10" i="1"/>
  <c r="T51" i="1"/>
  <c r="T19" i="1"/>
  <c r="T49" i="1"/>
  <c r="T41" i="1"/>
  <c r="T33" i="1"/>
  <c r="T25" i="1"/>
  <c r="T17" i="1"/>
  <c r="T9" i="1"/>
  <c r="T44" i="1"/>
  <c r="T12" i="1"/>
  <c r="T64" i="1"/>
  <c r="T57" i="1"/>
  <c r="T6" i="1"/>
  <c r="T56" i="1"/>
  <c r="T48" i="1"/>
  <c r="T40" i="1"/>
  <c r="T32" i="1"/>
  <c r="T24" i="1"/>
  <c r="T16" i="1"/>
  <c r="T8" i="1"/>
  <c r="T43" i="1"/>
  <c r="T11" i="1"/>
  <c r="S3" i="2"/>
  <c r="T3" i="2"/>
  <c r="T45" i="2"/>
  <c r="T21" i="2"/>
  <c r="T65" i="2"/>
  <c r="T50" i="2"/>
  <c r="T20" i="2"/>
  <c r="T56" i="2"/>
  <c r="T12" i="2"/>
  <c r="T61" i="2"/>
  <c r="T44" i="2"/>
  <c r="T34" i="2"/>
  <c r="T29" i="2"/>
  <c r="T13" i="2"/>
  <c r="T60" i="2"/>
  <c r="T43" i="2"/>
  <c r="T24" i="2"/>
  <c r="T19" i="2"/>
  <c r="T49" i="2"/>
  <c r="T37" i="2"/>
  <c r="T18" i="2"/>
  <c r="T59" i="2"/>
  <c r="T28" i="2"/>
  <c r="T53" i="2"/>
  <c r="T42" i="2"/>
  <c r="T27" i="2"/>
  <c r="T11" i="2"/>
</calcChain>
</file>

<file path=xl/sharedStrings.xml><?xml version="1.0" encoding="utf-8"?>
<sst xmlns="http://schemas.openxmlformats.org/spreadsheetml/2006/main" count="492" uniqueCount="154">
  <si>
    <t>S No.</t>
  </si>
  <si>
    <t>Age</t>
  </si>
  <si>
    <t>Gender</t>
  </si>
  <si>
    <t>Affected Leg</t>
  </si>
  <si>
    <t>Flexors</t>
  </si>
  <si>
    <t>Extensors</t>
  </si>
  <si>
    <t>Right LF</t>
  </si>
  <si>
    <t>Left LF</t>
  </si>
  <si>
    <t>Core Strength value</t>
  </si>
  <si>
    <t>CORE STRENGTH</t>
  </si>
  <si>
    <t>CAIT SCORE</t>
  </si>
  <si>
    <t>F:E</t>
  </si>
  <si>
    <t>Rating</t>
  </si>
  <si>
    <t>R:L</t>
  </si>
  <si>
    <t>R:E</t>
  </si>
  <si>
    <t>L:E</t>
  </si>
  <si>
    <t>F</t>
  </si>
  <si>
    <t>Right</t>
  </si>
  <si>
    <t>(mmHg)</t>
  </si>
  <si>
    <t>poor</t>
  </si>
  <si>
    <t>CORE ENDURANCE (in sec)</t>
  </si>
  <si>
    <t>good</t>
  </si>
  <si>
    <t>Left</t>
  </si>
  <si>
    <t>M</t>
  </si>
  <si>
    <t xml:space="preserve"> </t>
  </si>
  <si>
    <t>OVERALL CORE ENDURANCE</t>
  </si>
  <si>
    <t>P64</t>
  </si>
  <si>
    <t>P63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</si>
  <si>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</si>
  <si>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</si>
  <si>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</si>
  <si>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</si>
  <si>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</si>
  <si>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</si>
  <si>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</si>
  <si>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</si>
  <si>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</si>
  <si>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</si>
  <si>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</si>
  <si>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</si>
  <si>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</si>
  <si>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</si>
  <si>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</si>
  <si>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</si>
  <si>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</si>
  <si>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</si>
  <si>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</si>
  <si>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</si>
  <si>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</si>
  <si>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</si>
  <si>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</si>
  <si>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</si>
  <si>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</si>
  <si>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P26</t>
  </si>
  <si>
    <t>P27</t>
  </si>
  <si>
    <t>P28</t>
  </si>
  <si>
    <t>P29</t>
  </si>
  <si>
    <t>P30</t>
  </si>
  <si>
    <t>P31</t>
  </si>
  <si>
    <t>P32</t>
  </si>
  <si>
    <t>P33</t>
  </si>
  <si>
    <t>P34</t>
  </si>
  <si>
    <t>P35</t>
  </si>
  <si>
    <t>P36</t>
  </si>
  <si>
    <t>P37</t>
  </si>
  <si>
    <t>P38</t>
  </si>
  <si>
    <t>P39</t>
  </si>
  <si>
    <t>P40</t>
  </si>
  <si>
    <t>P41</t>
  </si>
  <si>
    <t>P42</t>
  </si>
  <si>
    <t>P43</t>
  </si>
  <si>
    <t>P44</t>
  </si>
  <si>
    <t>P45</t>
  </si>
  <si>
    <t>P46</t>
  </si>
  <si>
    <t>P47</t>
  </si>
  <si>
    <t>P48</t>
  </si>
  <si>
    <t>P49</t>
  </si>
  <si>
    <t>P50</t>
  </si>
  <si>
    <t>P51</t>
  </si>
  <si>
    <t>P52</t>
  </si>
  <si>
    <t>P53</t>
  </si>
  <si>
    <t>P54</t>
  </si>
  <si>
    <t>P55</t>
  </si>
  <si>
    <t>P56</t>
  </si>
  <si>
    <t>P57</t>
  </si>
  <si>
    <t>P58</t>
  </si>
  <si>
    <t>P59</t>
  </si>
  <si>
    <t>P60</t>
  </si>
  <si>
    <t>P61</t>
  </si>
  <si>
    <t>P62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</si>
  <si>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</si>
  <si>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</si>
  <si>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</si>
  <si>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</si>
  <si>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</si>
  <si>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</si>
  <si>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</si>
  <si>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</si>
  <si>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</si>
  <si>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</si>
  <si>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</si>
  <si>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</si>
  <si>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</si>
  <si>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</si>
  <si>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</si>
  <si>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</si>
  <si>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</si>
  <si>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</si>
  <si>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</si>
  <si>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</si>
  <si>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</si>
  <si>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</si>
  <si>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</si>
  <si>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</si>
  <si>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</si>
  <si>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</si>
  <si>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</si>
  <si>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</si>
  <si>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</si>
  <si>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</si>
  <si>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</si>
  <si>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</si>
  <si>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</si>
  <si>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</si>
  <si>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</si>
  <si>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</si>
  <si>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</si>
  <si>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</si>
  <si>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</si>
  <si>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C40</t>
  </si>
  <si>
    <t>C41</t>
  </si>
  <si>
    <t>C42</t>
  </si>
  <si>
    <t>C43</t>
  </si>
  <si>
    <t>C44</t>
  </si>
  <si>
    <t>C45</t>
  </si>
  <si>
    <t>C46</t>
  </si>
  <si>
    <t>C47</t>
  </si>
  <si>
    <t>C48</t>
  </si>
  <si>
    <t>C49</t>
  </si>
  <si>
    <t>C50</t>
  </si>
  <si>
    <t>C51</t>
  </si>
  <si>
    <t>C52</t>
  </si>
  <si>
    <t>C53</t>
  </si>
  <si>
    <t>C54</t>
  </si>
  <si>
    <t>C55</t>
  </si>
  <si>
    <t>C56</t>
  </si>
  <si>
    <t>C57</t>
  </si>
  <si>
    <t>C58</t>
  </si>
  <si>
    <t>C59</t>
  </si>
  <si>
    <t>C60</t>
  </si>
  <si>
    <t>C61</t>
  </si>
  <si>
    <t>C62</t>
  </si>
  <si>
    <t>C63</t>
  </si>
  <si>
    <t>C64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</si>
</sst>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</cellXfs>
  <cellStyles count="1">
    <cellStyle name="Normal" xfId="0" builtinId="0"/>
  </cellStyles>
  <dxfs count="5">
    <dxf>
      <numFmt numFmtId="164" formatCode="g\O\Od"/>
    </dxf>
    <dxf>
      <numFmt numFmtId="165" formatCode="g\o\od"/>
    </dxf>
    <dxf>
      <numFmt numFmtId="165" formatCode="g\o\od"/>
    </dxf>
    <dxf>
      <numFmt numFmtId="166" formatCode="\P\o\o\r"/>
    </dxf>
    <dxf>
      <numFmt numFmtId="165" formatCode="g\o\o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18FBF-6463-4B27-ABC1-31AC5A7ADFB4}">
  <dimension ref="A1:T67"/>
  <sheetViews>
    <sheetView tabSelected="1" zoomScale="62" zoomScaleNormal="101" workbookViewId="0">
      <selection activeCell="T12" sqref="T12"/>
    </sheetView>
  </sheetViews>
  <sheetFormatPr defaultRowHeight="14.4" x14ac:dyDescent="0.3"/>
  <cols>
    <col min="3" max="3" width="8.88671875" style="1"/>
    <col min="4" max="4" width="14.44140625" bestFit="1" customWidth="1"/>
    <col min="5" max="5" width="13.44140625" style="1" bestFit="1" customWidth="1"/>
    <col min="6" max="6" width="22.21875" style="1" bestFit="1" customWidth="1"/>
    <col min="7" max="7" width="18.77734375" bestFit="1" customWidth="1"/>
    <col min="8" max="8" width="10.33203125" customWidth="1"/>
    <col min="9" max="9" width="11.109375" bestFit="1" customWidth="1"/>
    <col min="10" max="10" width="9.5546875" customWidth="1"/>
    <col min="11" max="11" width="9.33203125" customWidth="1"/>
    <col min="20" max="20" width="31.77734375" bestFit="1" customWidth="1"/>
  </cols>
  <sheetData>
    <row r="1" spans="1:20" ht="18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10</v>
      </c>
      <c r="F1" s="2" t="s">
        <v>8</v>
      </c>
      <c r="G1" s="2" t="s">
        <v>9</v>
      </c>
      <c r="H1" s="4" t="s">
        <v>20</v>
      </c>
      <c r="I1" s="4"/>
      <c r="J1" s="4"/>
      <c r="K1" s="4"/>
      <c r="L1" s="4"/>
      <c r="M1" s="4"/>
      <c r="N1" s="4"/>
      <c r="O1" s="4"/>
      <c r="P1" s="4"/>
      <c r="Q1" s="4"/>
      <c r="R1" s="4"/>
    </row>
    <row r="2" spans="1:20" ht="18" x14ac:dyDescent="0.35">
      <c r="A2" s="2"/>
      <c r="B2" s="2"/>
      <c r="C2" s="2"/>
      <c r="D2" s="2"/>
      <c r="E2" s="2"/>
      <c r="F2" s="2" t="s">
        <v>18</v>
      </c>
      <c r="G2" s="2"/>
      <c r="H2" s="2" t="s">
        <v>4</v>
      </c>
      <c r="I2" s="2" t="s">
        <v>5</v>
      </c>
      <c r="J2" s="2" t="s">
        <v>6</v>
      </c>
      <c r="K2" s="2" t="s">
        <v>7</v>
      </c>
      <c r="L2" s="2" t="s">
        <v>11</v>
      </c>
      <c r="M2" s="2" t="s">
        <v>12</v>
      </c>
      <c r="N2" s="2" t="s">
        <v>13</v>
      </c>
      <c r="O2" s="2" t="s">
        <v>12</v>
      </c>
      <c r="P2" s="2" t="s">
        <v>14</v>
      </c>
      <c r="Q2" s="2" t="s">
        <v>12</v>
      </c>
      <c r="R2" s="2" t="s">
        <v>15</v>
      </c>
      <c r="S2" s="2" t="s">
        <v>12</v>
      </c>
      <c r="T2" s="3" t="s">
        <v>25</v>
      </c>
    </row>
    <row r="3" spans="1:20" x14ac:dyDescent="0.3">
      <c r="A3" t="s">
        <v>90</v>
      </c>
      <c r="B3">
        <v>20</v>
      </c>
      <c r="C3" s="1" t="s">
        <v>23</v>
      </c>
      <c r="E3" s="1">
        <v>26</v>
      </c>
      <c r="F3" s="1">
        <v>2.66</v>
      </c>
      <c r="G3" t="s">
        <v>19</v>
      </c>
      <c r="H3">
        <v>148</v>
      </c>
      <c r="I3">
        <v>85</v>
      </c>
      <c r="J3">
        <v>60</v>
      </c>
      <c r="K3">
        <v>60</v>
      </c>
      <c r="L3">
        <f>H3/I3</f>
        <v>1.7411764705882353</v>
      </c>
      <c r="M3" t="b">
        <f>IF(L3&lt;1,TRUE,FALSE)</f>
        <v>0</v>
      </c>
      <c r="N3">
        <f>J3/K3</f>
        <v>1</v>
      </c>
      <c r="O3" t="b">
        <f>ABS(N3 - 1) &lt;= 0.05</f>
        <v>1</v>
      </c>
      <c r="P3">
        <f t="shared" ref="P3:P34" si="0">J3/I3</f>
        <v>0.70588235294117652</v>
      </c>
      <c r="Q3" t="b">
        <f>IF(P3&lt;0.75,TRUE,FALSE)</f>
        <v>1</v>
      </c>
      <c r="R3">
        <f>K3/I3</f>
        <v>0.70588235294117652</v>
      </c>
      <c r="S3" t="b">
        <f>CASE!S3=IF(R3&lt;0.75,TRUE,FALSE)</f>
        <v>1</v>
      </c>
      <c r="T3" t="b">
        <f>IF(COUNTIF(M3, FALSE) + COUNTIF(O3, FALSE) + COUNTIF(Q3, FALSE) + COUNTIF(S3, FALSE) &gt;= 3, FALSE, TRUE)</f>
        <v>1</v>
      </c>
    </row>
    <row r="4" spans="1:20" s="7" customFormat="1" x14ac:dyDescent="0.3">
      <c r="A4" s="7" t="s">
        <v>91</v>
      </c>
      <c r="B4" s="7">
        <v>22</v>
      </c>
      <c r="C4" s="8" t="s">
        <v>16</v>
      </c>
      <c r="E4" s="8">
        <v>26</v>
      </c>
      <c r="F4" s="8">
        <v>1.66</v>
      </c>
      <c r="G4" s="7" t="s">
        <v>19</v>
      </c>
      <c r="H4" s="7">
        <v>127</v>
      </c>
      <c r="I4" s="7">
        <v>94</v>
      </c>
      <c r="J4" s="7">
        <v>12</v>
      </c>
      <c r="K4" s="7">
        <v>19</v>
      </c>
      <c r="L4" s="7">
        <f t="shared" ref="L4:L66" si="1">H4/I4</f>
        <v>1.3510638297872339</v>
      </c>
      <c r="M4" s="7" t="b">
        <f t="shared" ref="M4:M66" si="2">IF(L4&lt;1,TRUE,FALSE)</f>
        <v>0</v>
      </c>
      <c r="N4" s="7">
        <f t="shared" ref="N4:N66" si="3">J4/K4</f>
        <v>0.63157894736842102</v>
      </c>
      <c r="O4" s="7" t="b">
        <f t="shared" ref="O4:O66" si="4">ABS(N4 - 1) &lt;= 0.05</f>
        <v>0</v>
      </c>
      <c r="P4" s="7">
        <f t="shared" si="0"/>
        <v>0.1276595744680851</v>
      </c>
      <c r="Q4" s="7" t="b">
        <f t="shared" ref="Q4:Q65" si="5">IF(P4&lt;0.75,TRUE,FALSE)</f>
        <v>1</v>
      </c>
      <c r="R4" s="7">
        <f t="shared" ref="R4:R65" si="6">K4/I4</f>
        <v>0.20212765957446807</v>
      </c>
      <c r="S4" s="7" t="b">
        <f t="shared" ref="S4:S65" si="7">IF(R4&lt;0.75,TRUE,FALSE)</f>
        <v>1</v>
      </c>
      <c r="T4" s="7" t="b">
        <f t="shared" ref="T4:T66" si="8">IF(COUNTIF(M4, FALSE) + COUNTIF(O4, FALSE) + COUNTIF(Q4, FALSE) + COUNTIF(S4, FALSE) &gt;= 3, FALSE, TRUE)</f>
        <v>1</v>
      </c>
    </row>
    <row r="5" spans="1:20" x14ac:dyDescent="0.3">
      <c r="A5" t="s">
        <v>92</v>
      </c>
      <c r="B5">
        <v>24</v>
      </c>
      <c r="C5" s="1" t="s">
        <v>16</v>
      </c>
      <c r="E5" s="1">
        <v>30</v>
      </c>
      <c r="F5" s="1">
        <v>1.33</v>
      </c>
      <c r="G5" t="s">
        <v>19</v>
      </c>
      <c r="H5">
        <v>240</v>
      </c>
      <c r="I5">
        <v>95</v>
      </c>
      <c r="J5">
        <v>66</v>
      </c>
      <c r="K5">
        <v>65</v>
      </c>
      <c r="L5">
        <f t="shared" si="1"/>
        <v>2.5263157894736841</v>
      </c>
      <c r="M5" t="b">
        <f t="shared" si="2"/>
        <v>0</v>
      </c>
      <c r="N5">
        <f t="shared" si="3"/>
        <v>1.0153846153846153</v>
      </c>
      <c r="O5" t="b">
        <f t="shared" si="4"/>
        <v>1</v>
      </c>
      <c r="P5">
        <f t="shared" si="0"/>
        <v>0.69473684210526321</v>
      </c>
      <c r="Q5" t="b">
        <f t="shared" si="5"/>
        <v>1</v>
      </c>
      <c r="R5">
        <f t="shared" si="6"/>
        <v>0.68421052631578949</v>
      </c>
      <c r="S5" t="b">
        <f t="shared" si="7"/>
        <v>1</v>
      </c>
      <c r="T5" t="b">
        <f t="shared" si="8"/>
        <v>1</v>
      </c>
    </row>
    <row r="6" spans="1:20" x14ac:dyDescent="0.3">
      <c r="A6" t="s">
        <v>93</v>
      </c>
      <c r="B6">
        <v>25</v>
      </c>
      <c r="C6" s="1" t="s">
        <v>16</v>
      </c>
      <c r="E6" s="1">
        <v>28</v>
      </c>
      <c r="F6" s="1">
        <v>2.66</v>
      </c>
      <c r="G6" t="s">
        <v>19</v>
      </c>
      <c r="H6">
        <v>668</v>
      </c>
      <c r="I6">
        <v>50</v>
      </c>
      <c r="J6">
        <v>59</v>
      </c>
      <c r="K6">
        <v>41</v>
      </c>
      <c r="L6">
        <f t="shared" si="1"/>
        <v>13.36</v>
      </c>
      <c r="M6" t="b">
        <f t="shared" si="2"/>
        <v>0</v>
      </c>
      <c r="N6">
        <f t="shared" si="3"/>
        <v>1.4390243902439024</v>
      </c>
      <c r="O6" t="b">
        <f t="shared" si="4"/>
        <v>0</v>
      </c>
      <c r="P6">
        <f t="shared" si="0"/>
        <v>1.18</v>
      </c>
      <c r="Q6" t="b">
        <f t="shared" si="5"/>
        <v>0</v>
      </c>
      <c r="R6">
        <f t="shared" si="6"/>
        <v>0.82</v>
      </c>
      <c r="S6" t="b">
        <f t="shared" si="7"/>
        <v>0</v>
      </c>
      <c r="T6" t="b">
        <f t="shared" si="8"/>
        <v>0</v>
      </c>
    </row>
    <row r="7" spans="1:20" x14ac:dyDescent="0.3">
      <c r="A7" t="s">
        <v>94</v>
      </c>
      <c r="B7">
        <v>23</v>
      </c>
      <c r="C7" s="1" t="s">
        <v>16</v>
      </c>
      <c r="E7" s="1">
        <v>29</v>
      </c>
      <c r="F7" s="1">
        <v>2</v>
      </c>
      <c r="G7" t="s">
        <v>19</v>
      </c>
      <c r="H7">
        <v>80</v>
      </c>
      <c r="I7">
        <v>89</v>
      </c>
      <c r="J7">
        <v>37</v>
      </c>
      <c r="K7">
        <v>43</v>
      </c>
      <c r="L7">
        <f t="shared" si="1"/>
        <v>0.898876404494382</v>
      </c>
      <c r="M7" t="b">
        <f t="shared" si="2"/>
        <v>1</v>
      </c>
      <c r="N7">
        <f t="shared" si="3"/>
        <v>0.86046511627906974</v>
      </c>
      <c r="O7" t="b">
        <f t="shared" si="4"/>
        <v>0</v>
      </c>
      <c r="P7">
        <f t="shared" si="0"/>
        <v>0.4157303370786517</v>
      </c>
      <c r="Q7" t="b">
        <f t="shared" si="5"/>
        <v>1</v>
      </c>
      <c r="R7">
        <f t="shared" si="6"/>
        <v>0.48314606741573035</v>
      </c>
      <c r="S7" t="b">
        <f t="shared" si="7"/>
        <v>1</v>
      </c>
      <c r="T7" t="b">
        <f t="shared" si="8"/>
        <v>1</v>
      </c>
    </row>
    <row r="8" spans="1:20" x14ac:dyDescent="0.3">
      <c r="A8" t="s">
        <v>95</v>
      </c>
      <c r="B8">
        <v>21</v>
      </c>
      <c r="C8" s="1" t="s">
        <v>23</v>
      </c>
      <c r="E8" s="1">
        <v>30</v>
      </c>
      <c r="F8" s="1">
        <v>13.33</v>
      </c>
      <c r="G8" t="s">
        <v>21</v>
      </c>
      <c r="H8">
        <v>130</v>
      </c>
      <c r="I8">
        <v>70</v>
      </c>
      <c r="J8">
        <v>21</v>
      </c>
      <c r="K8">
        <v>68</v>
      </c>
      <c r="L8">
        <f t="shared" si="1"/>
        <v>1.8571428571428572</v>
      </c>
      <c r="M8" t="b">
        <f t="shared" si="2"/>
        <v>0</v>
      </c>
      <c r="N8">
        <f t="shared" si="3"/>
        <v>0.30882352941176472</v>
      </c>
      <c r="O8" t="b">
        <f t="shared" si="4"/>
        <v>0</v>
      </c>
      <c r="P8">
        <f t="shared" si="0"/>
        <v>0.3</v>
      </c>
      <c r="Q8" t="b">
        <f t="shared" si="5"/>
        <v>1</v>
      </c>
      <c r="R8">
        <f t="shared" si="6"/>
        <v>0.97142857142857142</v>
      </c>
      <c r="S8" t="b">
        <f t="shared" si="7"/>
        <v>0</v>
      </c>
      <c r="T8" t="b">
        <f t="shared" si="8"/>
        <v>0</v>
      </c>
    </row>
    <row r="9" spans="1:20" s="7" customFormat="1" x14ac:dyDescent="0.3">
      <c r="A9" s="7" t="s">
        <v>96</v>
      </c>
      <c r="B9" s="7">
        <v>22</v>
      </c>
      <c r="C9" s="8" t="s">
        <v>16</v>
      </c>
      <c r="E9" s="8">
        <v>27</v>
      </c>
      <c r="F9" s="8">
        <v>2.66</v>
      </c>
      <c r="G9" s="7" t="s">
        <v>19</v>
      </c>
      <c r="H9" s="7">
        <v>120</v>
      </c>
      <c r="I9" s="7">
        <v>65</v>
      </c>
      <c r="J9" s="7">
        <v>27</v>
      </c>
      <c r="K9" s="7">
        <v>36</v>
      </c>
      <c r="L9" s="7">
        <f t="shared" si="1"/>
        <v>1.8461538461538463</v>
      </c>
      <c r="M9" s="7" t="b">
        <f t="shared" si="2"/>
        <v>0</v>
      </c>
      <c r="N9" s="7">
        <f t="shared" si="3"/>
        <v>0.75</v>
      </c>
      <c r="O9" s="7" t="b">
        <f t="shared" si="4"/>
        <v>0</v>
      </c>
      <c r="P9" s="7">
        <f t="shared" si="0"/>
        <v>0.41538461538461541</v>
      </c>
      <c r="Q9" s="7" t="b">
        <f t="shared" si="5"/>
        <v>1</v>
      </c>
      <c r="R9" s="7">
        <f t="shared" si="6"/>
        <v>0.55384615384615388</v>
      </c>
      <c r="S9" s="7" t="b">
        <f t="shared" si="7"/>
        <v>1</v>
      </c>
      <c r="T9" s="7" t="b">
        <f t="shared" si="8"/>
        <v>1</v>
      </c>
    </row>
    <row r="10" spans="1:20" s="7" customFormat="1" x14ac:dyDescent="0.3">
      <c r="A10" s="7" t="s">
        <v>97</v>
      </c>
      <c r="B10" s="7">
        <v>21</v>
      </c>
      <c r="C10" s="8" t="s">
        <v>16</v>
      </c>
      <c r="E10" s="8">
        <v>27</v>
      </c>
      <c r="F10" s="8">
        <v>4.66</v>
      </c>
      <c r="G10" s="7" t="s">
        <v>21</v>
      </c>
      <c r="H10" s="7">
        <v>216</v>
      </c>
      <c r="I10" s="7">
        <v>90</v>
      </c>
      <c r="J10" s="7">
        <v>15</v>
      </c>
      <c r="K10" s="7">
        <v>16</v>
      </c>
      <c r="L10" s="7">
        <f t="shared" si="1"/>
        <v>2.4</v>
      </c>
      <c r="M10" s="7" t="b">
        <f t="shared" si="2"/>
        <v>0</v>
      </c>
      <c r="N10" s="7">
        <f t="shared" si="3"/>
        <v>0.9375</v>
      </c>
      <c r="O10" s="7" t="b">
        <f t="shared" si="4"/>
        <v>0</v>
      </c>
      <c r="P10" s="7">
        <f t="shared" si="0"/>
        <v>0.16666666666666666</v>
      </c>
      <c r="Q10" s="7" t="b">
        <f t="shared" si="5"/>
        <v>1</v>
      </c>
      <c r="R10" s="7">
        <f t="shared" si="6"/>
        <v>0.17777777777777778</v>
      </c>
      <c r="S10" s="7" t="b">
        <f t="shared" si="7"/>
        <v>1</v>
      </c>
      <c r="T10" s="7" t="b">
        <f t="shared" si="8"/>
        <v>1</v>
      </c>
    </row>
    <row r="11" spans="1:20" s="7" customFormat="1" x14ac:dyDescent="0.3">
      <c r="A11" s="7" t="s">
        <v>98</v>
      </c>
      <c r="B11" s="7">
        <v>21</v>
      </c>
      <c r="C11" s="8" t="s">
        <v>16</v>
      </c>
      <c r="E11" s="8">
        <v>29</v>
      </c>
      <c r="F11" s="8">
        <v>4</v>
      </c>
      <c r="G11" s="7" t="s">
        <v>21</v>
      </c>
      <c r="H11" s="7">
        <v>211</v>
      </c>
      <c r="I11" s="7">
        <v>165</v>
      </c>
      <c r="J11" s="7">
        <v>68</v>
      </c>
      <c r="K11" s="7">
        <v>97</v>
      </c>
      <c r="L11" s="7">
        <f t="shared" si="1"/>
        <v>1.2787878787878788</v>
      </c>
      <c r="M11" s="7" t="b">
        <f t="shared" si="2"/>
        <v>0</v>
      </c>
      <c r="N11" s="7">
        <f t="shared" si="3"/>
        <v>0.7010309278350515</v>
      </c>
      <c r="O11" s="7" t="b">
        <f t="shared" si="4"/>
        <v>0</v>
      </c>
      <c r="P11" s="7">
        <f t="shared" si="0"/>
        <v>0.41212121212121211</v>
      </c>
      <c r="Q11" s="7" t="b">
        <f t="shared" si="5"/>
        <v>1</v>
      </c>
      <c r="R11" s="7">
        <f t="shared" si="6"/>
        <v>0.58787878787878789</v>
      </c>
      <c r="S11" s="7" t="b">
        <f t="shared" si="7"/>
        <v>1</v>
      </c>
      <c r="T11" s="7" t="b">
        <f t="shared" si="8"/>
        <v>1</v>
      </c>
    </row>
    <row r="12" spans="1:20" s="7" customFormat="1" x14ac:dyDescent="0.3">
      <c r="A12" s="7" t="s">
        <v>99</v>
      </c>
      <c r="B12" s="7">
        <v>20</v>
      </c>
      <c r="C12" s="8" t="s">
        <v>16</v>
      </c>
      <c r="E12" s="8">
        <v>27</v>
      </c>
      <c r="F12" s="8">
        <v>6.66</v>
      </c>
      <c r="G12" s="7" t="s">
        <v>21</v>
      </c>
      <c r="H12" s="7">
        <v>196</v>
      </c>
      <c r="I12" s="7">
        <v>87</v>
      </c>
      <c r="J12" s="7">
        <v>17</v>
      </c>
      <c r="K12" s="7">
        <v>22</v>
      </c>
      <c r="L12" s="7">
        <f t="shared" si="1"/>
        <v>2.2528735632183907</v>
      </c>
      <c r="M12" s="7" t="b">
        <f t="shared" si="2"/>
        <v>0</v>
      </c>
      <c r="N12" s="7">
        <f t="shared" si="3"/>
        <v>0.77272727272727271</v>
      </c>
      <c r="O12" s="7" t="b">
        <f t="shared" si="4"/>
        <v>0</v>
      </c>
      <c r="P12" s="7">
        <f t="shared" si="0"/>
        <v>0.19540229885057472</v>
      </c>
      <c r="Q12" s="7" t="b">
        <f t="shared" si="5"/>
        <v>1</v>
      </c>
      <c r="R12" s="7">
        <f t="shared" si="6"/>
        <v>0.25287356321839083</v>
      </c>
      <c r="S12" s="7" t="b">
        <f t="shared" si="7"/>
        <v>1</v>
      </c>
      <c r="T12" s="7" t="b">
        <f t="shared" si="8"/>
        <v>1</v>
      </c>
    </row>
    <row r="13" spans="1:20" s="7" customFormat="1" x14ac:dyDescent="0.3">
      <c r="A13" s="7" t="s">
        <v>100</v>
      </c>
      <c r="B13" s="7">
        <v>21</v>
      </c>
      <c r="C13" s="8" t="s">
        <v>16</v>
      </c>
      <c r="E13" s="8">
        <v>27</v>
      </c>
      <c r="F13" s="8">
        <v>2.66</v>
      </c>
      <c r="G13" s="7" t="s">
        <v>19</v>
      </c>
      <c r="H13" s="7">
        <v>192</v>
      </c>
      <c r="I13" s="7">
        <v>61</v>
      </c>
      <c r="J13" s="7">
        <v>33</v>
      </c>
      <c r="K13" s="7">
        <v>20</v>
      </c>
      <c r="L13" s="7">
        <f t="shared" si="1"/>
        <v>3.1475409836065573</v>
      </c>
      <c r="M13" s="7" t="b">
        <f t="shared" si="2"/>
        <v>0</v>
      </c>
      <c r="N13" s="7">
        <f t="shared" si="3"/>
        <v>1.65</v>
      </c>
      <c r="O13" s="7" t="b">
        <f t="shared" si="4"/>
        <v>0</v>
      </c>
      <c r="P13" s="7">
        <f t="shared" si="0"/>
        <v>0.54098360655737709</v>
      </c>
      <c r="Q13" s="7" t="b">
        <f t="shared" si="5"/>
        <v>1</v>
      </c>
      <c r="R13" s="7">
        <f t="shared" si="6"/>
        <v>0.32786885245901637</v>
      </c>
      <c r="S13" s="7" t="b">
        <f t="shared" si="7"/>
        <v>1</v>
      </c>
      <c r="T13" s="7" t="b">
        <f t="shared" si="8"/>
        <v>1</v>
      </c>
    </row>
    <row r="14" spans="1:20" s="7" customFormat="1" x14ac:dyDescent="0.3">
      <c r="A14" s="7" t="s">
        <v>101</v>
      </c>
      <c r="B14" s="7">
        <v>20</v>
      </c>
      <c r="C14" s="8" t="s">
        <v>16</v>
      </c>
      <c r="E14" s="8">
        <v>28</v>
      </c>
      <c r="F14" s="8">
        <v>2</v>
      </c>
      <c r="G14" s="7" t="s">
        <v>19</v>
      </c>
      <c r="H14" s="7">
        <v>253</v>
      </c>
      <c r="I14" s="7">
        <v>73</v>
      </c>
      <c r="J14" s="7">
        <v>24</v>
      </c>
      <c r="K14" s="7">
        <v>39</v>
      </c>
      <c r="L14" s="7">
        <f t="shared" si="1"/>
        <v>3.4657534246575343</v>
      </c>
      <c r="M14" s="7" t="b">
        <f t="shared" si="2"/>
        <v>0</v>
      </c>
      <c r="N14" s="7">
        <f t="shared" si="3"/>
        <v>0.61538461538461542</v>
      </c>
      <c r="O14" s="7" t="b">
        <f t="shared" si="4"/>
        <v>0</v>
      </c>
      <c r="P14" s="7">
        <f t="shared" si="0"/>
        <v>0.32876712328767121</v>
      </c>
      <c r="Q14" s="7" t="b">
        <f t="shared" si="5"/>
        <v>1</v>
      </c>
      <c r="R14" s="7">
        <f t="shared" si="6"/>
        <v>0.53424657534246578</v>
      </c>
      <c r="S14" s="7" t="b">
        <f t="shared" si="7"/>
        <v>1</v>
      </c>
      <c r="T14" s="7" t="b">
        <f t="shared" si="8"/>
        <v>1</v>
      </c>
    </row>
    <row r="15" spans="1:20" x14ac:dyDescent="0.3">
      <c r="A15" t="s">
        <v>102</v>
      </c>
      <c r="B15">
        <v>20</v>
      </c>
      <c r="C15" s="1" t="s">
        <v>16</v>
      </c>
      <c r="E15" s="1">
        <v>29</v>
      </c>
      <c r="F15" s="1">
        <v>2</v>
      </c>
      <c r="G15" t="s">
        <v>19</v>
      </c>
      <c r="H15">
        <v>217</v>
      </c>
      <c r="I15">
        <v>94</v>
      </c>
      <c r="J15">
        <v>79</v>
      </c>
      <c r="K15">
        <v>57</v>
      </c>
      <c r="L15">
        <f t="shared" si="1"/>
        <v>2.3085106382978724</v>
      </c>
      <c r="M15" t="b">
        <f t="shared" si="2"/>
        <v>0</v>
      </c>
      <c r="N15">
        <f t="shared" si="3"/>
        <v>1.3859649122807018</v>
      </c>
      <c r="O15" t="b">
        <f t="shared" si="4"/>
        <v>0</v>
      </c>
      <c r="P15">
        <f t="shared" si="0"/>
        <v>0.84042553191489366</v>
      </c>
      <c r="Q15" t="b">
        <f t="shared" si="5"/>
        <v>0</v>
      </c>
      <c r="R15">
        <f t="shared" si="6"/>
        <v>0.6063829787234043</v>
      </c>
      <c r="S15" t="b">
        <f t="shared" si="7"/>
        <v>1</v>
      </c>
      <c r="T15" t="b">
        <f t="shared" si="8"/>
        <v>0</v>
      </c>
    </row>
    <row r="16" spans="1:20" s="7" customFormat="1" x14ac:dyDescent="0.3">
      <c r="A16" s="7" t="s">
        <v>103</v>
      </c>
      <c r="B16" s="7">
        <v>20</v>
      </c>
      <c r="C16" s="8" t="s">
        <v>16</v>
      </c>
      <c r="E16" s="8">
        <v>25</v>
      </c>
      <c r="F16" s="8">
        <v>4.66</v>
      </c>
      <c r="G16" s="7" t="s">
        <v>21</v>
      </c>
      <c r="H16" s="7">
        <v>323</v>
      </c>
      <c r="I16" s="7">
        <v>111</v>
      </c>
      <c r="J16" s="7">
        <v>42</v>
      </c>
      <c r="K16" s="7">
        <v>51</v>
      </c>
      <c r="L16" s="7">
        <f t="shared" si="1"/>
        <v>2.9099099099099099</v>
      </c>
      <c r="M16" s="7" t="b">
        <f t="shared" si="2"/>
        <v>0</v>
      </c>
      <c r="N16" s="7">
        <f t="shared" si="3"/>
        <v>0.82352941176470584</v>
      </c>
      <c r="O16" s="7" t="b">
        <f t="shared" si="4"/>
        <v>0</v>
      </c>
      <c r="P16" s="7">
        <f t="shared" si="0"/>
        <v>0.3783783783783784</v>
      </c>
      <c r="Q16" s="7" t="b">
        <f t="shared" si="5"/>
        <v>1</v>
      </c>
      <c r="R16" s="7">
        <f t="shared" si="6"/>
        <v>0.45945945945945948</v>
      </c>
      <c r="S16" s="7" t="b">
        <f t="shared" si="7"/>
        <v>1</v>
      </c>
      <c r="T16" s="7" t="b">
        <f t="shared" si="8"/>
        <v>1</v>
      </c>
    </row>
    <row r="17" spans="1:20" s="7" customFormat="1" x14ac:dyDescent="0.3">
      <c r="A17" s="7" t="s">
        <v>104</v>
      </c>
      <c r="B17" s="7">
        <v>20</v>
      </c>
      <c r="C17" s="8" t="s">
        <v>16</v>
      </c>
      <c r="E17" s="8">
        <v>29</v>
      </c>
      <c r="F17" s="8">
        <v>0.66</v>
      </c>
      <c r="G17" s="7" t="s">
        <v>19</v>
      </c>
      <c r="H17" s="7">
        <v>420</v>
      </c>
      <c r="I17" s="7">
        <v>82</v>
      </c>
      <c r="J17" s="7">
        <v>30</v>
      </c>
      <c r="K17" s="7">
        <v>15</v>
      </c>
      <c r="L17" s="7">
        <f t="shared" si="1"/>
        <v>5.1219512195121952</v>
      </c>
      <c r="M17" s="7" t="b">
        <f t="shared" si="2"/>
        <v>0</v>
      </c>
      <c r="N17" s="7">
        <f t="shared" si="3"/>
        <v>2</v>
      </c>
      <c r="O17" s="7" t="b">
        <f t="shared" si="4"/>
        <v>0</v>
      </c>
      <c r="P17" s="7">
        <f t="shared" si="0"/>
        <v>0.36585365853658536</v>
      </c>
      <c r="Q17" s="7" t="b">
        <f t="shared" si="5"/>
        <v>1</v>
      </c>
      <c r="R17" s="7">
        <f t="shared" si="6"/>
        <v>0.18292682926829268</v>
      </c>
      <c r="S17" s="7" t="b">
        <f t="shared" si="7"/>
        <v>1</v>
      </c>
      <c r="T17" s="7" t="b">
        <f t="shared" si="8"/>
        <v>1</v>
      </c>
    </row>
    <row r="18" spans="1:20" s="7" customFormat="1" x14ac:dyDescent="0.3">
      <c r="A18" s="7" t="s">
        <v>105</v>
      </c>
      <c r="B18" s="7">
        <v>20</v>
      </c>
      <c r="C18" s="8" t="s">
        <v>16</v>
      </c>
      <c r="E18" s="8">
        <v>30</v>
      </c>
      <c r="F18" s="8">
        <v>2</v>
      </c>
      <c r="G18" s="7" t="s">
        <v>19</v>
      </c>
      <c r="H18" s="7">
        <v>330</v>
      </c>
      <c r="I18" s="7">
        <v>112</v>
      </c>
      <c r="J18" s="7">
        <v>23</v>
      </c>
      <c r="K18" s="7">
        <v>39</v>
      </c>
      <c r="L18" s="7">
        <f t="shared" si="1"/>
        <v>2.9464285714285716</v>
      </c>
      <c r="M18" s="7" t="b">
        <f t="shared" si="2"/>
        <v>0</v>
      </c>
      <c r="N18" s="7">
        <f t="shared" si="3"/>
        <v>0.58974358974358976</v>
      </c>
      <c r="O18" s="7" t="b">
        <f t="shared" si="4"/>
        <v>0</v>
      </c>
      <c r="P18" s="7">
        <f t="shared" si="0"/>
        <v>0.20535714285714285</v>
      </c>
      <c r="Q18" s="7" t="b">
        <f t="shared" si="5"/>
        <v>1</v>
      </c>
      <c r="R18" s="7">
        <f t="shared" si="6"/>
        <v>0.3482142857142857</v>
      </c>
      <c r="S18" s="7" t="b">
        <f t="shared" si="7"/>
        <v>1</v>
      </c>
      <c r="T18" s="7" t="b">
        <f t="shared" si="8"/>
        <v>1</v>
      </c>
    </row>
    <row r="19" spans="1:20" s="7" customFormat="1" x14ac:dyDescent="0.3">
      <c r="A19" s="7" t="s">
        <v>106</v>
      </c>
      <c r="B19" s="7">
        <v>21</v>
      </c>
      <c r="C19" s="8" t="s">
        <v>16</v>
      </c>
      <c r="E19" s="8">
        <v>30</v>
      </c>
      <c r="F19" s="8">
        <v>3.3330000000000002</v>
      </c>
      <c r="G19" s="7" t="s">
        <v>19</v>
      </c>
      <c r="H19" s="7">
        <v>113</v>
      </c>
      <c r="I19" s="7">
        <v>112</v>
      </c>
      <c r="J19" s="7">
        <v>41</v>
      </c>
      <c r="K19" s="7">
        <v>59</v>
      </c>
      <c r="L19" s="7">
        <f t="shared" si="1"/>
        <v>1.0089285714285714</v>
      </c>
      <c r="M19" s="7" t="b">
        <f t="shared" si="2"/>
        <v>0</v>
      </c>
      <c r="N19" s="7">
        <f t="shared" si="3"/>
        <v>0.69491525423728817</v>
      </c>
      <c r="O19" s="7" t="b">
        <f t="shared" si="4"/>
        <v>0</v>
      </c>
      <c r="P19" s="7">
        <f t="shared" si="0"/>
        <v>0.36607142857142855</v>
      </c>
      <c r="Q19" s="7" t="b">
        <f t="shared" si="5"/>
        <v>1</v>
      </c>
      <c r="R19" s="7">
        <f t="shared" si="6"/>
        <v>0.5267857142857143</v>
      </c>
      <c r="S19" s="7" t="b">
        <f t="shared" si="7"/>
        <v>1</v>
      </c>
      <c r="T19" s="7" t="b">
        <f t="shared" si="8"/>
        <v>1</v>
      </c>
    </row>
    <row r="20" spans="1:20" s="7" customFormat="1" x14ac:dyDescent="0.3">
      <c r="A20" s="7" t="s">
        <v>107</v>
      </c>
      <c r="B20" s="7">
        <v>22</v>
      </c>
      <c r="C20" s="8" t="s">
        <v>23</v>
      </c>
      <c r="E20" s="8">
        <v>29</v>
      </c>
      <c r="F20" s="8">
        <v>10</v>
      </c>
      <c r="G20" s="7" t="s">
        <v>21</v>
      </c>
      <c r="H20" s="7">
        <v>43</v>
      </c>
      <c r="I20" s="7">
        <v>85</v>
      </c>
      <c r="J20" s="7">
        <v>44</v>
      </c>
      <c r="K20" s="7">
        <v>60</v>
      </c>
      <c r="L20" s="7">
        <f t="shared" si="1"/>
        <v>0.50588235294117645</v>
      </c>
      <c r="M20" s="7" t="b">
        <f t="shared" si="2"/>
        <v>1</v>
      </c>
      <c r="N20" s="7">
        <f t="shared" si="3"/>
        <v>0.73333333333333328</v>
      </c>
      <c r="O20" s="7" t="b">
        <f t="shared" si="4"/>
        <v>0</v>
      </c>
      <c r="P20" s="7">
        <f t="shared" si="0"/>
        <v>0.51764705882352946</v>
      </c>
      <c r="Q20" s="7" t="b">
        <f t="shared" si="5"/>
        <v>1</v>
      </c>
      <c r="R20" s="7">
        <f t="shared" si="6"/>
        <v>0.70588235294117652</v>
      </c>
      <c r="S20" s="7" t="b">
        <f t="shared" si="7"/>
        <v>1</v>
      </c>
      <c r="T20" s="7" t="b">
        <f t="shared" si="8"/>
        <v>1</v>
      </c>
    </row>
    <row r="21" spans="1:20" s="7" customFormat="1" x14ac:dyDescent="0.3">
      <c r="A21" s="7" t="s">
        <v>108</v>
      </c>
      <c r="B21" s="7">
        <v>19</v>
      </c>
      <c r="C21" s="8" t="s">
        <v>16</v>
      </c>
      <c r="E21" s="8">
        <v>30</v>
      </c>
      <c r="F21" s="8">
        <v>1.33</v>
      </c>
      <c r="G21" s="7" t="s">
        <v>19</v>
      </c>
      <c r="H21" s="7">
        <v>93</v>
      </c>
      <c r="I21" s="7">
        <v>83</v>
      </c>
      <c r="J21" s="7">
        <v>24</v>
      </c>
      <c r="K21" s="7">
        <v>46</v>
      </c>
      <c r="L21" s="7">
        <f t="shared" si="1"/>
        <v>1.1204819277108433</v>
      </c>
      <c r="M21" s="7" t="b">
        <f>IF(L21&lt;1,TRUE,FALSE)</f>
        <v>0</v>
      </c>
      <c r="N21" s="7">
        <f t="shared" si="3"/>
        <v>0.52173913043478259</v>
      </c>
      <c r="O21" s="7" t="b">
        <f t="shared" si="4"/>
        <v>0</v>
      </c>
      <c r="P21" s="7">
        <f t="shared" si="0"/>
        <v>0.28915662650602408</v>
      </c>
      <c r="Q21" s="7" t="b">
        <f t="shared" si="5"/>
        <v>1</v>
      </c>
      <c r="R21" s="7">
        <f t="shared" si="6"/>
        <v>0.55421686746987953</v>
      </c>
      <c r="S21" s="7" t="b">
        <f t="shared" si="7"/>
        <v>1</v>
      </c>
      <c r="T21" s="7" t="b">
        <f t="shared" si="8"/>
        <v>1</v>
      </c>
    </row>
    <row r="22" spans="1:20" s="7" customFormat="1" x14ac:dyDescent="0.3">
      <c r="A22" s="7" t="s">
        <v>109</v>
      </c>
      <c r="B22" s="7">
        <v>21</v>
      </c>
      <c r="C22" s="8" t="s">
        <v>16</v>
      </c>
      <c r="E22" s="8">
        <v>29</v>
      </c>
      <c r="F22" s="8">
        <v>4</v>
      </c>
      <c r="G22" s="7" t="s">
        <v>21</v>
      </c>
      <c r="H22" s="7">
        <v>64</v>
      </c>
      <c r="I22" s="7">
        <v>65</v>
      </c>
      <c r="J22" s="7">
        <v>47</v>
      </c>
      <c r="K22" s="7">
        <v>60</v>
      </c>
      <c r="L22" s="7">
        <f t="shared" si="1"/>
        <v>0.98461538461538467</v>
      </c>
      <c r="M22" s="7" t="b">
        <f t="shared" si="2"/>
        <v>1</v>
      </c>
      <c r="N22" s="7">
        <f t="shared" si="3"/>
        <v>0.78333333333333333</v>
      </c>
      <c r="O22" s="7" t="b">
        <f t="shared" si="4"/>
        <v>0</v>
      </c>
      <c r="P22" s="7">
        <f t="shared" si="0"/>
        <v>0.72307692307692306</v>
      </c>
      <c r="Q22" s="7" t="b">
        <f t="shared" si="5"/>
        <v>1</v>
      </c>
      <c r="R22" s="7">
        <f t="shared" si="6"/>
        <v>0.92307692307692313</v>
      </c>
      <c r="S22" s="7" t="b">
        <f t="shared" si="7"/>
        <v>0</v>
      </c>
      <c r="T22" s="7" t="b">
        <f t="shared" si="8"/>
        <v>1</v>
      </c>
    </row>
    <row r="23" spans="1:20" s="7" customFormat="1" x14ac:dyDescent="0.3">
      <c r="A23" s="7" t="s">
        <v>110</v>
      </c>
      <c r="B23" s="7">
        <v>21</v>
      </c>
      <c r="C23" s="8" t="s">
        <v>16</v>
      </c>
      <c r="E23" s="8">
        <v>29</v>
      </c>
      <c r="F23" s="8">
        <v>3.33</v>
      </c>
      <c r="G23" s="7" t="s">
        <v>19</v>
      </c>
      <c r="H23" s="7">
        <v>205</v>
      </c>
      <c r="I23" s="7">
        <v>202</v>
      </c>
      <c r="J23" s="7">
        <v>57</v>
      </c>
      <c r="K23" s="7">
        <v>70</v>
      </c>
      <c r="L23" s="7">
        <f t="shared" si="1"/>
        <v>1.0148514851485149</v>
      </c>
      <c r="M23" s="7" t="b">
        <f t="shared" si="2"/>
        <v>0</v>
      </c>
      <c r="N23" s="7">
        <f t="shared" si="3"/>
        <v>0.81428571428571428</v>
      </c>
      <c r="O23" s="7" t="b">
        <f t="shared" si="4"/>
        <v>0</v>
      </c>
      <c r="P23" s="7">
        <f t="shared" si="0"/>
        <v>0.28217821782178215</v>
      </c>
      <c r="Q23" s="7" t="b">
        <f t="shared" si="5"/>
        <v>1</v>
      </c>
      <c r="R23" s="7">
        <f t="shared" si="6"/>
        <v>0.34653465346534651</v>
      </c>
      <c r="S23" s="7" t="b">
        <f t="shared" si="7"/>
        <v>1</v>
      </c>
      <c r="T23" s="7" t="b">
        <f t="shared" si="8"/>
        <v>1</v>
      </c>
    </row>
    <row r="24" spans="1:20" s="7" customFormat="1" x14ac:dyDescent="0.3">
      <c r="A24" s="7" t="s">
        <v>111</v>
      </c>
      <c r="B24" s="7">
        <v>21</v>
      </c>
      <c r="C24" s="8" t="s">
        <v>16</v>
      </c>
      <c r="E24" s="8">
        <v>28</v>
      </c>
      <c r="F24" s="8">
        <v>0.33</v>
      </c>
      <c r="G24" s="7" t="s">
        <v>19</v>
      </c>
      <c r="H24" s="7">
        <v>114</v>
      </c>
      <c r="I24" s="7">
        <v>21</v>
      </c>
      <c r="J24" s="7">
        <v>24</v>
      </c>
      <c r="K24" s="7">
        <v>34</v>
      </c>
      <c r="L24" s="7">
        <f t="shared" si="1"/>
        <v>5.4285714285714288</v>
      </c>
      <c r="M24" s="7" t="b">
        <f t="shared" si="2"/>
        <v>0</v>
      </c>
      <c r="N24" s="7">
        <f t="shared" si="3"/>
        <v>0.70588235294117652</v>
      </c>
      <c r="O24" s="7" t="b">
        <f t="shared" si="4"/>
        <v>0</v>
      </c>
      <c r="P24" s="7">
        <f t="shared" si="0"/>
        <v>1.1428571428571428</v>
      </c>
      <c r="Q24" s="7" t="b">
        <f t="shared" si="5"/>
        <v>0</v>
      </c>
      <c r="R24" s="7">
        <f t="shared" si="6"/>
        <v>1.6190476190476191</v>
      </c>
      <c r="S24" s="7" t="b">
        <f t="shared" si="7"/>
        <v>0</v>
      </c>
      <c r="T24" s="7" t="b">
        <f t="shared" si="8"/>
        <v>0</v>
      </c>
    </row>
    <row r="25" spans="1:20" s="7" customFormat="1" x14ac:dyDescent="0.3">
      <c r="A25" s="7" t="s">
        <v>112</v>
      </c>
      <c r="B25" s="7">
        <v>22</v>
      </c>
      <c r="C25" s="8" t="s">
        <v>23</v>
      </c>
      <c r="E25" s="8">
        <v>29</v>
      </c>
      <c r="F25" s="8">
        <v>1.66</v>
      </c>
      <c r="G25" s="7" t="s">
        <v>19</v>
      </c>
      <c r="H25" s="7">
        <v>70</v>
      </c>
      <c r="I25" s="7">
        <v>92</v>
      </c>
      <c r="J25" s="7">
        <v>33</v>
      </c>
      <c r="K25" s="7">
        <v>25</v>
      </c>
      <c r="L25" s="7">
        <f t="shared" si="1"/>
        <v>0.76086956521739135</v>
      </c>
      <c r="M25" s="7" t="b">
        <f t="shared" si="2"/>
        <v>1</v>
      </c>
      <c r="N25" s="7">
        <f t="shared" si="3"/>
        <v>1.32</v>
      </c>
      <c r="O25" s="7" t="b">
        <f t="shared" si="4"/>
        <v>0</v>
      </c>
      <c r="P25" s="7">
        <f t="shared" si="0"/>
        <v>0.35869565217391303</v>
      </c>
      <c r="Q25" s="7" t="b">
        <f t="shared" si="5"/>
        <v>1</v>
      </c>
      <c r="R25" s="7">
        <f t="shared" si="6"/>
        <v>0.27173913043478259</v>
      </c>
      <c r="S25" s="7" t="b">
        <f t="shared" si="7"/>
        <v>1</v>
      </c>
      <c r="T25" s="7" t="b">
        <f t="shared" si="8"/>
        <v>1</v>
      </c>
    </row>
    <row r="26" spans="1:20" s="7" customFormat="1" x14ac:dyDescent="0.3">
      <c r="A26" s="7" t="s">
        <v>113</v>
      </c>
      <c r="B26" s="7">
        <v>22</v>
      </c>
      <c r="C26" s="8" t="s">
        <v>23</v>
      </c>
      <c r="E26" s="8">
        <v>28</v>
      </c>
      <c r="F26" s="8">
        <v>5.33</v>
      </c>
      <c r="G26" s="7" t="s">
        <v>21</v>
      </c>
      <c r="H26" s="7">
        <v>185</v>
      </c>
      <c r="I26" s="7">
        <v>127</v>
      </c>
      <c r="J26" s="7">
        <v>87</v>
      </c>
      <c r="K26" s="7">
        <v>117</v>
      </c>
      <c r="L26" s="7">
        <f t="shared" si="1"/>
        <v>1.4566929133858268</v>
      </c>
      <c r="M26" s="7" t="b">
        <f t="shared" si="2"/>
        <v>0</v>
      </c>
      <c r="N26" s="7">
        <f t="shared" si="3"/>
        <v>0.74358974358974361</v>
      </c>
      <c r="O26" s="7" t="b">
        <f t="shared" si="4"/>
        <v>0</v>
      </c>
      <c r="P26" s="7">
        <f t="shared" si="0"/>
        <v>0.68503937007874016</v>
      </c>
      <c r="Q26" s="7" t="b">
        <f t="shared" si="5"/>
        <v>1</v>
      </c>
      <c r="R26" s="7">
        <f t="shared" si="6"/>
        <v>0.92125984251968507</v>
      </c>
      <c r="S26" s="7" t="b">
        <f t="shared" si="7"/>
        <v>0</v>
      </c>
      <c r="T26" s="7" t="b">
        <f t="shared" si="8"/>
        <v>0</v>
      </c>
    </row>
    <row r="27" spans="1:20" s="7" customFormat="1" x14ac:dyDescent="0.3">
      <c r="A27" s="7" t="s">
        <v>114</v>
      </c>
      <c r="B27" s="7">
        <v>20</v>
      </c>
      <c r="C27" s="8" t="s">
        <v>23</v>
      </c>
      <c r="E27" s="8">
        <v>27</v>
      </c>
      <c r="F27" s="8">
        <v>10</v>
      </c>
      <c r="G27" s="7" t="s">
        <v>21</v>
      </c>
      <c r="H27" s="7">
        <v>127</v>
      </c>
      <c r="I27" s="7">
        <v>141</v>
      </c>
      <c r="J27" s="7">
        <v>80</v>
      </c>
      <c r="K27" s="7">
        <v>75</v>
      </c>
      <c r="L27" s="7">
        <f t="shared" si="1"/>
        <v>0.900709219858156</v>
      </c>
      <c r="M27" s="7" t="b">
        <f t="shared" si="2"/>
        <v>1</v>
      </c>
      <c r="N27" s="7">
        <f t="shared" si="3"/>
        <v>1.0666666666666667</v>
      </c>
      <c r="O27" s="7" t="b">
        <f t="shared" si="4"/>
        <v>0</v>
      </c>
      <c r="P27" s="7">
        <f t="shared" si="0"/>
        <v>0.56737588652482274</v>
      </c>
      <c r="Q27" s="7" t="b">
        <f t="shared" si="5"/>
        <v>1</v>
      </c>
      <c r="R27" s="7">
        <f t="shared" si="6"/>
        <v>0.53191489361702127</v>
      </c>
      <c r="S27" s="7" t="b">
        <f t="shared" si="7"/>
        <v>1</v>
      </c>
      <c r="T27" s="7" t="b">
        <f t="shared" si="8"/>
        <v>1</v>
      </c>
    </row>
    <row r="28" spans="1:20" s="7" customFormat="1" x14ac:dyDescent="0.3">
      <c r="A28" s="7" t="s">
        <v>115</v>
      </c>
      <c r="B28" s="7">
        <v>21</v>
      </c>
      <c r="C28" s="8" t="s">
        <v>16</v>
      </c>
      <c r="E28" s="8">
        <v>28</v>
      </c>
      <c r="F28" s="8">
        <v>2</v>
      </c>
      <c r="G28" s="7" t="s">
        <v>19</v>
      </c>
      <c r="H28" s="7">
        <v>72</v>
      </c>
      <c r="I28" s="7">
        <v>56</v>
      </c>
      <c r="J28" s="7">
        <v>16</v>
      </c>
      <c r="K28" s="7">
        <v>14</v>
      </c>
      <c r="L28" s="7">
        <f t="shared" si="1"/>
        <v>1.2857142857142858</v>
      </c>
      <c r="M28" s="7" t="b">
        <f t="shared" si="2"/>
        <v>0</v>
      </c>
      <c r="N28" s="7">
        <f t="shared" si="3"/>
        <v>1.1428571428571428</v>
      </c>
      <c r="O28" s="7" t="b">
        <f t="shared" si="4"/>
        <v>0</v>
      </c>
      <c r="P28" s="7">
        <f t="shared" si="0"/>
        <v>0.2857142857142857</v>
      </c>
      <c r="Q28" s="7" t="b">
        <f t="shared" si="5"/>
        <v>1</v>
      </c>
      <c r="R28" s="7">
        <f t="shared" si="6"/>
        <v>0.25</v>
      </c>
      <c r="S28" s="7" t="b">
        <f t="shared" si="7"/>
        <v>1</v>
      </c>
      <c r="T28" s="7" t="b">
        <f t="shared" si="8"/>
        <v>1</v>
      </c>
    </row>
    <row r="29" spans="1:20" s="7" customFormat="1" x14ac:dyDescent="0.3">
      <c r="A29" s="7" t="s">
        <v>116</v>
      </c>
      <c r="B29" s="7">
        <v>21</v>
      </c>
      <c r="C29" s="8" t="s">
        <v>16</v>
      </c>
      <c r="E29" s="8">
        <v>28</v>
      </c>
      <c r="F29" s="8">
        <v>2.66</v>
      </c>
      <c r="G29" s="7" t="s">
        <v>19</v>
      </c>
      <c r="H29" s="7">
        <v>292</v>
      </c>
      <c r="I29" s="7">
        <v>78</v>
      </c>
      <c r="J29" s="7">
        <v>37</v>
      </c>
      <c r="K29" s="7">
        <v>34</v>
      </c>
      <c r="L29" s="7">
        <f t="shared" si="1"/>
        <v>3.7435897435897436</v>
      </c>
      <c r="M29" s="7" t="b">
        <f t="shared" si="2"/>
        <v>0</v>
      </c>
      <c r="N29" s="7">
        <f t="shared" si="3"/>
        <v>1.088235294117647</v>
      </c>
      <c r="O29" s="7" t="b">
        <f t="shared" si="4"/>
        <v>0</v>
      </c>
      <c r="P29" s="7">
        <f t="shared" si="0"/>
        <v>0.47435897435897434</v>
      </c>
      <c r="Q29" s="7" t="b">
        <f t="shared" si="5"/>
        <v>1</v>
      </c>
      <c r="R29" s="7">
        <f t="shared" si="6"/>
        <v>0.4358974358974359</v>
      </c>
      <c r="S29" s="7" t="b">
        <f t="shared" si="7"/>
        <v>1</v>
      </c>
      <c r="T29" s="7" t="b">
        <f t="shared" si="8"/>
        <v>1</v>
      </c>
    </row>
    <row r="30" spans="1:20" s="7" customFormat="1" x14ac:dyDescent="0.3">
      <c r="A30" s="7" t="s">
        <v>117</v>
      </c>
      <c r="B30" s="7">
        <v>21</v>
      </c>
      <c r="C30" s="8" t="s">
        <v>16</v>
      </c>
      <c r="E30" s="8">
        <v>29</v>
      </c>
      <c r="F30" s="8">
        <v>2</v>
      </c>
      <c r="G30" s="7" t="s">
        <v>19</v>
      </c>
      <c r="H30" s="7">
        <v>272</v>
      </c>
      <c r="I30" s="7">
        <v>75</v>
      </c>
      <c r="J30" s="7">
        <v>36</v>
      </c>
      <c r="K30" s="7">
        <v>10</v>
      </c>
      <c r="L30" s="7">
        <f t="shared" si="1"/>
        <v>3.6266666666666665</v>
      </c>
      <c r="M30" s="7" t="b">
        <f t="shared" si="2"/>
        <v>0</v>
      </c>
      <c r="N30" s="7">
        <f t="shared" si="3"/>
        <v>3.6</v>
      </c>
      <c r="O30" s="7" t="b">
        <f t="shared" si="4"/>
        <v>0</v>
      </c>
      <c r="P30" s="7">
        <f t="shared" si="0"/>
        <v>0.48</v>
      </c>
      <c r="Q30" s="7" t="b">
        <f t="shared" si="5"/>
        <v>1</v>
      </c>
      <c r="R30" s="7">
        <f t="shared" si="6"/>
        <v>0.13333333333333333</v>
      </c>
      <c r="S30" s="7" t="b">
        <f t="shared" si="7"/>
        <v>1</v>
      </c>
      <c r="T30" s="7" t="b">
        <f t="shared" si="8"/>
        <v>1</v>
      </c>
    </row>
    <row r="31" spans="1:20" s="7" customFormat="1" x14ac:dyDescent="0.3">
      <c r="A31" s="7" t="s">
        <v>118</v>
      </c>
      <c r="B31" s="7">
        <v>20</v>
      </c>
      <c r="C31" s="8" t="s">
        <v>23</v>
      </c>
      <c r="E31" s="8">
        <v>27</v>
      </c>
      <c r="F31" s="8">
        <v>8.66</v>
      </c>
      <c r="G31" s="7" t="s">
        <v>21</v>
      </c>
      <c r="H31" s="7">
        <v>200</v>
      </c>
      <c r="I31" s="7">
        <v>143</v>
      </c>
      <c r="J31" s="7">
        <v>39</v>
      </c>
      <c r="K31" s="7">
        <v>37</v>
      </c>
      <c r="L31" s="7">
        <f t="shared" si="1"/>
        <v>1.3986013986013985</v>
      </c>
      <c r="M31" s="7" t="b">
        <f t="shared" si="2"/>
        <v>0</v>
      </c>
      <c r="N31" s="7">
        <f t="shared" si="3"/>
        <v>1.0540540540540539</v>
      </c>
      <c r="O31" s="7" t="b">
        <f t="shared" si="4"/>
        <v>0</v>
      </c>
      <c r="P31" s="7">
        <f t="shared" si="0"/>
        <v>0.27272727272727271</v>
      </c>
      <c r="Q31" s="7" t="b">
        <f t="shared" si="5"/>
        <v>1</v>
      </c>
      <c r="R31" s="7">
        <f t="shared" si="6"/>
        <v>0.25874125874125875</v>
      </c>
      <c r="S31" s="7" t="b">
        <f t="shared" si="7"/>
        <v>1</v>
      </c>
      <c r="T31" s="7" t="b">
        <f t="shared" si="8"/>
        <v>1</v>
      </c>
    </row>
    <row r="32" spans="1:20" s="7" customFormat="1" x14ac:dyDescent="0.3">
      <c r="A32" s="7" t="s">
        <v>119</v>
      </c>
      <c r="B32" s="7">
        <v>22</v>
      </c>
      <c r="C32" s="8" t="s">
        <v>16</v>
      </c>
      <c r="E32" s="8">
        <v>26</v>
      </c>
      <c r="F32" s="8">
        <v>4</v>
      </c>
      <c r="G32" s="7" t="s">
        <v>21</v>
      </c>
      <c r="H32" s="7">
        <v>158</v>
      </c>
      <c r="I32" s="7">
        <v>58</v>
      </c>
      <c r="J32" s="7">
        <v>83</v>
      </c>
      <c r="K32" s="7">
        <v>44</v>
      </c>
      <c r="L32" s="7">
        <f t="shared" si="1"/>
        <v>2.7241379310344827</v>
      </c>
      <c r="M32" s="7" t="b">
        <f t="shared" si="2"/>
        <v>0</v>
      </c>
      <c r="N32" s="7">
        <f t="shared" si="3"/>
        <v>1.8863636363636365</v>
      </c>
      <c r="O32" s="7" t="b">
        <f t="shared" si="4"/>
        <v>0</v>
      </c>
      <c r="P32" s="7">
        <f t="shared" si="0"/>
        <v>1.4310344827586208</v>
      </c>
      <c r="Q32" s="7" t="b">
        <f t="shared" si="5"/>
        <v>0</v>
      </c>
      <c r="R32" s="7">
        <f t="shared" si="6"/>
        <v>0.75862068965517238</v>
      </c>
      <c r="S32" s="7" t="b">
        <f t="shared" si="7"/>
        <v>0</v>
      </c>
      <c r="T32" s="7" t="b">
        <f t="shared" si="8"/>
        <v>0</v>
      </c>
    </row>
    <row r="33" spans="1:20" s="7" customFormat="1" x14ac:dyDescent="0.3">
      <c r="A33" s="7" t="s">
        <v>120</v>
      </c>
      <c r="B33" s="7">
        <v>22</v>
      </c>
      <c r="C33" s="8" t="s">
        <v>16</v>
      </c>
      <c r="E33" s="8">
        <v>27</v>
      </c>
      <c r="F33" s="8">
        <v>2</v>
      </c>
      <c r="G33" s="7" t="s">
        <v>19</v>
      </c>
      <c r="H33" s="7">
        <v>95</v>
      </c>
      <c r="I33" s="7">
        <v>40</v>
      </c>
      <c r="J33" s="7">
        <v>13</v>
      </c>
      <c r="K33" s="7">
        <v>27</v>
      </c>
      <c r="L33" s="7">
        <f t="shared" si="1"/>
        <v>2.375</v>
      </c>
      <c r="M33" s="7" t="b">
        <f t="shared" si="2"/>
        <v>0</v>
      </c>
      <c r="N33" s="7">
        <f t="shared" si="3"/>
        <v>0.48148148148148145</v>
      </c>
      <c r="O33" s="7" t="b">
        <f t="shared" si="4"/>
        <v>0</v>
      </c>
      <c r="P33" s="7">
        <f t="shared" si="0"/>
        <v>0.32500000000000001</v>
      </c>
      <c r="Q33" s="7" t="b">
        <f t="shared" si="5"/>
        <v>1</v>
      </c>
      <c r="R33" s="7">
        <f t="shared" si="6"/>
        <v>0.67500000000000004</v>
      </c>
      <c r="S33" s="7" t="b">
        <f t="shared" si="7"/>
        <v>1</v>
      </c>
      <c r="T33" s="7" t="b">
        <f t="shared" si="8"/>
        <v>1</v>
      </c>
    </row>
    <row r="34" spans="1:20" s="7" customFormat="1" x14ac:dyDescent="0.3">
      <c r="A34" s="7" t="s">
        <v>121</v>
      </c>
      <c r="B34" s="7">
        <v>22</v>
      </c>
      <c r="C34" s="8" t="s">
        <v>23</v>
      </c>
      <c r="E34" s="8">
        <v>30</v>
      </c>
      <c r="F34" s="8">
        <v>32.659999999999997</v>
      </c>
      <c r="G34" s="7" t="s">
        <v>21</v>
      </c>
      <c r="H34" s="7">
        <v>240</v>
      </c>
      <c r="I34" s="7">
        <v>71</v>
      </c>
      <c r="J34" s="7">
        <v>66</v>
      </c>
      <c r="K34" s="7">
        <v>71</v>
      </c>
      <c r="L34" s="7">
        <f t="shared" si="1"/>
        <v>3.380281690140845</v>
      </c>
      <c r="M34" s="7" t="b">
        <f t="shared" si="2"/>
        <v>0</v>
      </c>
      <c r="N34" s="7">
        <f t="shared" si="3"/>
        <v>0.92957746478873238</v>
      </c>
      <c r="O34" s="7" t="b">
        <f t="shared" si="4"/>
        <v>0</v>
      </c>
      <c r="P34" s="7">
        <f t="shared" si="0"/>
        <v>0.92957746478873238</v>
      </c>
      <c r="Q34" s="7" t="b">
        <f t="shared" si="5"/>
        <v>0</v>
      </c>
      <c r="R34" s="7">
        <f t="shared" si="6"/>
        <v>1</v>
      </c>
      <c r="S34" s="7" t="b">
        <f t="shared" si="7"/>
        <v>0</v>
      </c>
      <c r="T34" s="7" t="b">
        <f t="shared" si="8"/>
        <v>0</v>
      </c>
    </row>
    <row r="35" spans="1:20" s="7" customFormat="1" x14ac:dyDescent="0.3">
      <c r="A35" s="7" t="s">
        <v>122</v>
      </c>
      <c r="B35" s="7">
        <v>22</v>
      </c>
      <c r="C35" s="8" t="s">
        <v>16</v>
      </c>
      <c r="E35" s="8">
        <v>30</v>
      </c>
      <c r="F35" s="8">
        <v>2.66</v>
      </c>
      <c r="G35" s="7" t="s">
        <v>19</v>
      </c>
      <c r="H35" s="7">
        <v>135</v>
      </c>
      <c r="I35" s="7">
        <v>35</v>
      </c>
      <c r="J35" s="7">
        <v>23</v>
      </c>
      <c r="K35" s="7">
        <v>24</v>
      </c>
      <c r="L35" s="7">
        <f t="shared" si="1"/>
        <v>3.8571428571428572</v>
      </c>
      <c r="M35" s="7" t="b">
        <f>IF(L35&lt;1,TRUE,FALSE)</f>
        <v>0</v>
      </c>
      <c r="N35" s="7">
        <f t="shared" si="3"/>
        <v>0.95833333333333337</v>
      </c>
      <c r="O35" s="7" t="b">
        <f t="shared" si="4"/>
        <v>1</v>
      </c>
      <c r="P35" s="7">
        <f t="shared" ref="P35:P65" si="9">J35/I35</f>
        <v>0.65714285714285714</v>
      </c>
      <c r="Q35" s="7" t="b">
        <f t="shared" si="5"/>
        <v>1</v>
      </c>
      <c r="R35" s="7">
        <f t="shared" si="6"/>
        <v>0.68571428571428572</v>
      </c>
      <c r="S35" s="7" t="b">
        <f t="shared" si="7"/>
        <v>1</v>
      </c>
      <c r="T35" s="7" t="b">
        <f t="shared" si="8"/>
        <v>1</v>
      </c>
    </row>
    <row r="36" spans="1:20" s="7" customFormat="1" x14ac:dyDescent="0.3">
      <c r="A36" s="7" t="s">
        <v>123</v>
      </c>
      <c r="B36" s="7">
        <v>23</v>
      </c>
      <c r="C36" s="8" t="s">
        <v>23</v>
      </c>
      <c r="E36" s="8">
        <v>30</v>
      </c>
      <c r="F36" s="8">
        <v>4</v>
      </c>
      <c r="G36" s="7" t="s">
        <v>21</v>
      </c>
      <c r="H36" s="7">
        <v>77</v>
      </c>
      <c r="I36" s="7">
        <v>101</v>
      </c>
      <c r="J36" s="7">
        <v>111</v>
      </c>
      <c r="K36" s="7">
        <v>112</v>
      </c>
      <c r="L36" s="7">
        <f t="shared" si="1"/>
        <v>0.76237623762376239</v>
      </c>
      <c r="M36" s="7" t="b">
        <f t="shared" si="2"/>
        <v>1</v>
      </c>
      <c r="N36" s="7">
        <f t="shared" si="3"/>
        <v>0.9910714285714286</v>
      </c>
      <c r="O36" s="7" t="b">
        <f t="shared" si="4"/>
        <v>1</v>
      </c>
      <c r="P36" s="7">
        <f t="shared" si="9"/>
        <v>1.0990099009900991</v>
      </c>
      <c r="Q36" s="7" t="b">
        <f t="shared" si="5"/>
        <v>0</v>
      </c>
      <c r="R36" s="7">
        <f t="shared" si="6"/>
        <v>1.108910891089109</v>
      </c>
      <c r="S36" s="7" t="b">
        <f t="shared" si="7"/>
        <v>0</v>
      </c>
      <c r="T36" s="7" t="b">
        <f t="shared" si="8"/>
        <v>1</v>
      </c>
    </row>
    <row r="37" spans="1:20" s="7" customFormat="1" x14ac:dyDescent="0.3">
      <c r="A37" s="7" t="s">
        <v>124</v>
      </c>
      <c r="B37" s="7">
        <v>21</v>
      </c>
      <c r="C37" s="8" t="s">
        <v>16</v>
      </c>
      <c r="E37" s="8">
        <v>25</v>
      </c>
      <c r="F37" s="8">
        <v>2.66</v>
      </c>
      <c r="G37" s="7" t="s">
        <v>19</v>
      </c>
      <c r="H37" s="7">
        <v>62</v>
      </c>
      <c r="I37" s="7">
        <v>42</v>
      </c>
      <c r="J37" s="7">
        <v>20</v>
      </c>
      <c r="K37" s="7">
        <v>9</v>
      </c>
      <c r="L37" s="7">
        <f t="shared" si="1"/>
        <v>1.4761904761904763</v>
      </c>
      <c r="M37" s="7" t="b">
        <f t="shared" si="2"/>
        <v>0</v>
      </c>
      <c r="N37" s="7">
        <f t="shared" si="3"/>
        <v>2.2222222222222223</v>
      </c>
      <c r="O37" s="7" t="b">
        <f t="shared" si="4"/>
        <v>0</v>
      </c>
      <c r="P37" s="7">
        <f t="shared" si="9"/>
        <v>0.47619047619047616</v>
      </c>
      <c r="Q37" s="7" t="b">
        <f t="shared" si="5"/>
        <v>1</v>
      </c>
      <c r="R37" s="7">
        <f t="shared" si="6"/>
        <v>0.21428571428571427</v>
      </c>
      <c r="S37" s="7" t="b">
        <f t="shared" si="7"/>
        <v>1</v>
      </c>
      <c r="T37" s="7" t="b">
        <f t="shared" si="8"/>
        <v>1</v>
      </c>
    </row>
    <row r="38" spans="1:20" s="7" customFormat="1" x14ac:dyDescent="0.3">
      <c r="A38" s="7" t="s">
        <v>125</v>
      </c>
      <c r="B38" s="7">
        <v>19</v>
      </c>
      <c r="C38" s="8" t="s">
        <v>16</v>
      </c>
      <c r="E38" s="8">
        <v>30</v>
      </c>
      <c r="F38" s="8">
        <v>3.33</v>
      </c>
      <c r="G38" s="7" t="s">
        <v>19</v>
      </c>
      <c r="H38" s="7">
        <v>180</v>
      </c>
      <c r="I38" s="7">
        <v>38</v>
      </c>
      <c r="J38" s="7">
        <v>41</v>
      </c>
      <c r="K38" s="7">
        <v>14</v>
      </c>
      <c r="L38" s="7">
        <f t="shared" si="1"/>
        <v>4.7368421052631575</v>
      </c>
      <c r="M38" s="7" t="b">
        <f t="shared" si="2"/>
        <v>0</v>
      </c>
      <c r="N38" s="7">
        <f t="shared" si="3"/>
        <v>2.9285714285714284</v>
      </c>
      <c r="O38" s="7" t="b">
        <f t="shared" si="4"/>
        <v>0</v>
      </c>
      <c r="P38" s="7">
        <f t="shared" si="9"/>
        <v>1.0789473684210527</v>
      </c>
      <c r="Q38" s="7" t="b">
        <f t="shared" si="5"/>
        <v>0</v>
      </c>
      <c r="R38" s="7">
        <f t="shared" si="6"/>
        <v>0.36842105263157893</v>
      </c>
      <c r="S38" s="7" t="b">
        <f t="shared" si="7"/>
        <v>1</v>
      </c>
      <c r="T38" s="7" t="b">
        <f t="shared" si="8"/>
        <v>0</v>
      </c>
    </row>
    <row r="39" spans="1:20" s="7" customFormat="1" x14ac:dyDescent="0.3">
      <c r="A39" s="7" t="s">
        <v>126</v>
      </c>
      <c r="B39" s="7">
        <v>22</v>
      </c>
      <c r="C39" s="8" t="s">
        <v>16</v>
      </c>
      <c r="E39" s="8">
        <v>29</v>
      </c>
      <c r="F39" s="8">
        <v>4</v>
      </c>
      <c r="G39" s="7" t="s">
        <v>21</v>
      </c>
      <c r="H39" s="7">
        <v>105</v>
      </c>
      <c r="I39" s="7">
        <v>56</v>
      </c>
      <c r="J39" s="7">
        <v>59</v>
      </c>
      <c r="K39" s="7">
        <v>60</v>
      </c>
      <c r="L39" s="7">
        <f t="shared" si="1"/>
        <v>1.875</v>
      </c>
      <c r="M39" s="7" t="b">
        <f t="shared" si="2"/>
        <v>0</v>
      </c>
      <c r="N39" s="7">
        <f t="shared" si="3"/>
        <v>0.98333333333333328</v>
      </c>
      <c r="O39" s="7" t="b">
        <f t="shared" si="4"/>
        <v>1</v>
      </c>
      <c r="P39" s="7">
        <f t="shared" si="9"/>
        <v>1.0535714285714286</v>
      </c>
      <c r="Q39" s="7" t="b">
        <f t="shared" si="5"/>
        <v>0</v>
      </c>
      <c r="R39" s="7">
        <f t="shared" si="6"/>
        <v>1.0714285714285714</v>
      </c>
      <c r="S39" s="7" t="b">
        <f t="shared" si="7"/>
        <v>0</v>
      </c>
      <c r="T39" s="7" t="b">
        <f t="shared" si="8"/>
        <v>0</v>
      </c>
    </row>
    <row r="40" spans="1:20" s="7" customFormat="1" x14ac:dyDescent="0.3">
      <c r="A40" s="7" t="s">
        <v>127</v>
      </c>
      <c r="B40" s="7">
        <v>21</v>
      </c>
      <c r="C40" s="8" t="s">
        <v>23</v>
      </c>
      <c r="E40" s="8">
        <v>27</v>
      </c>
      <c r="F40" s="8">
        <v>7.33</v>
      </c>
      <c r="G40" s="7" t="s">
        <v>21</v>
      </c>
      <c r="H40" s="7">
        <v>238</v>
      </c>
      <c r="I40" s="7">
        <v>79</v>
      </c>
      <c r="J40" s="7">
        <v>34</v>
      </c>
      <c r="K40" s="7">
        <v>47</v>
      </c>
      <c r="L40" s="7">
        <f t="shared" si="1"/>
        <v>3.0126582278481013</v>
      </c>
      <c r="M40" s="7" t="b">
        <f t="shared" si="2"/>
        <v>0</v>
      </c>
      <c r="N40" s="7">
        <f t="shared" si="3"/>
        <v>0.72340425531914898</v>
      </c>
      <c r="O40" s="7" t="b">
        <f t="shared" si="4"/>
        <v>0</v>
      </c>
      <c r="P40" s="7">
        <f t="shared" si="9"/>
        <v>0.43037974683544306</v>
      </c>
      <c r="Q40" s="7" t="b">
        <f t="shared" si="5"/>
        <v>1</v>
      </c>
      <c r="R40" s="7">
        <f t="shared" si="6"/>
        <v>0.59493670886075944</v>
      </c>
      <c r="S40" s="7" t="b">
        <f t="shared" si="7"/>
        <v>1</v>
      </c>
      <c r="T40" s="7" t="b">
        <f t="shared" si="8"/>
        <v>1</v>
      </c>
    </row>
    <row r="41" spans="1:20" s="7" customFormat="1" x14ac:dyDescent="0.3">
      <c r="A41" s="7" t="s">
        <v>128</v>
      </c>
      <c r="B41" s="7">
        <v>22</v>
      </c>
      <c r="C41" s="8" t="s">
        <v>23</v>
      </c>
      <c r="E41" s="8">
        <v>30</v>
      </c>
      <c r="F41" s="8">
        <v>3.33</v>
      </c>
      <c r="G41" s="7" t="s">
        <v>19</v>
      </c>
      <c r="H41" s="7">
        <v>134</v>
      </c>
      <c r="I41" s="7">
        <v>102</v>
      </c>
      <c r="J41" s="7">
        <v>60</v>
      </c>
      <c r="K41" s="7">
        <v>57</v>
      </c>
      <c r="L41" s="7">
        <f t="shared" si="1"/>
        <v>1.3137254901960784</v>
      </c>
      <c r="M41" s="7" t="b">
        <f t="shared" si="2"/>
        <v>0</v>
      </c>
      <c r="N41" s="7">
        <f t="shared" si="3"/>
        <v>1.0526315789473684</v>
      </c>
      <c r="O41" s="7" t="b">
        <f t="shared" si="4"/>
        <v>0</v>
      </c>
      <c r="P41" s="7">
        <f t="shared" si="9"/>
        <v>0.58823529411764708</v>
      </c>
      <c r="Q41" s="7" t="b">
        <f t="shared" si="5"/>
        <v>1</v>
      </c>
      <c r="R41" s="7">
        <f t="shared" si="6"/>
        <v>0.55882352941176472</v>
      </c>
      <c r="S41" s="7" t="b">
        <f t="shared" si="7"/>
        <v>1</v>
      </c>
      <c r="T41" s="7" t="b">
        <f t="shared" si="8"/>
        <v>1</v>
      </c>
    </row>
    <row r="42" spans="1:20" s="7" customFormat="1" x14ac:dyDescent="0.3">
      <c r="A42" s="7" t="s">
        <v>129</v>
      </c>
      <c r="B42" s="7">
        <v>23</v>
      </c>
      <c r="C42" s="8" t="s">
        <v>23</v>
      </c>
      <c r="E42" s="8">
        <v>30</v>
      </c>
      <c r="F42" s="8">
        <v>20</v>
      </c>
      <c r="G42" s="7" t="s">
        <v>21</v>
      </c>
      <c r="H42" s="7">
        <v>600</v>
      </c>
      <c r="I42" s="7">
        <v>166</v>
      </c>
      <c r="J42" s="7">
        <v>94</v>
      </c>
      <c r="K42" s="7">
        <v>85</v>
      </c>
      <c r="L42" s="7">
        <f t="shared" si="1"/>
        <v>3.6144578313253013</v>
      </c>
      <c r="M42" s="7" t="b">
        <f t="shared" si="2"/>
        <v>0</v>
      </c>
      <c r="N42" s="7">
        <f t="shared" si="3"/>
        <v>1.1058823529411765</v>
      </c>
      <c r="O42" s="7" t="b">
        <f t="shared" si="4"/>
        <v>0</v>
      </c>
      <c r="P42" s="7">
        <f t="shared" si="9"/>
        <v>0.5662650602409639</v>
      </c>
      <c r="Q42" s="7" t="b">
        <f t="shared" si="5"/>
        <v>1</v>
      </c>
      <c r="R42" s="7">
        <f t="shared" si="6"/>
        <v>0.51204819277108438</v>
      </c>
      <c r="S42" s="7" t="b">
        <f t="shared" si="7"/>
        <v>1</v>
      </c>
      <c r="T42" s="7" t="b">
        <f t="shared" si="8"/>
        <v>1</v>
      </c>
    </row>
    <row r="43" spans="1:20" s="7" customFormat="1" x14ac:dyDescent="0.3">
      <c r="A43" s="7" t="s">
        <v>130</v>
      </c>
      <c r="B43" s="7">
        <v>21</v>
      </c>
      <c r="C43" s="8" t="s">
        <v>16</v>
      </c>
      <c r="E43" s="8">
        <v>30</v>
      </c>
      <c r="F43" s="8">
        <v>1</v>
      </c>
      <c r="G43" s="7" t="s">
        <v>19</v>
      </c>
      <c r="H43" s="7">
        <v>175</v>
      </c>
      <c r="I43" s="7">
        <v>44</v>
      </c>
      <c r="J43" s="7">
        <v>57</v>
      </c>
      <c r="K43" s="7">
        <v>60</v>
      </c>
      <c r="L43" s="7">
        <f t="shared" si="1"/>
        <v>3.9772727272727271</v>
      </c>
      <c r="M43" s="7" t="b">
        <f t="shared" si="2"/>
        <v>0</v>
      </c>
      <c r="N43" s="7">
        <f t="shared" si="3"/>
        <v>0.95</v>
      </c>
      <c r="O43" s="7" t="b">
        <f t="shared" si="4"/>
        <v>1</v>
      </c>
      <c r="P43" s="7">
        <f t="shared" si="9"/>
        <v>1.2954545454545454</v>
      </c>
      <c r="Q43" s="7" t="b">
        <f t="shared" si="5"/>
        <v>0</v>
      </c>
      <c r="R43" s="7">
        <f t="shared" si="6"/>
        <v>1.3636363636363635</v>
      </c>
      <c r="S43" s="7" t="b">
        <f t="shared" si="7"/>
        <v>0</v>
      </c>
      <c r="T43" s="7" t="b">
        <f t="shared" si="8"/>
        <v>0</v>
      </c>
    </row>
    <row r="44" spans="1:20" s="7" customFormat="1" x14ac:dyDescent="0.3">
      <c r="A44" s="7" t="s">
        <v>131</v>
      </c>
      <c r="B44" s="7">
        <v>21</v>
      </c>
      <c r="C44" s="8" t="s">
        <v>16</v>
      </c>
      <c r="E44" s="8">
        <v>29</v>
      </c>
      <c r="F44" s="8">
        <v>3.33</v>
      </c>
      <c r="G44" s="7" t="s">
        <v>19</v>
      </c>
      <c r="H44" s="7">
        <v>65</v>
      </c>
      <c r="I44" s="7">
        <v>65</v>
      </c>
      <c r="J44" s="7">
        <v>21</v>
      </c>
      <c r="K44" s="7">
        <v>18</v>
      </c>
      <c r="L44" s="7">
        <f t="shared" si="1"/>
        <v>1</v>
      </c>
      <c r="M44" s="7" t="b">
        <f t="shared" si="2"/>
        <v>0</v>
      </c>
      <c r="N44" s="7">
        <f t="shared" si="3"/>
        <v>1.1666666666666667</v>
      </c>
      <c r="O44" s="7" t="b">
        <f t="shared" si="4"/>
        <v>0</v>
      </c>
      <c r="P44" s="7">
        <f t="shared" si="9"/>
        <v>0.32307692307692309</v>
      </c>
      <c r="Q44" s="7" t="b">
        <f t="shared" si="5"/>
        <v>1</v>
      </c>
      <c r="R44" s="7">
        <f t="shared" si="6"/>
        <v>0.27692307692307694</v>
      </c>
      <c r="S44" s="7" t="b">
        <f t="shared" si="7"/>
        <v>1</v>
      </c>
      <c r="T44" s="7" t="b">
        <f t="shared" si="8"/>
        <v>1</v>
      </c>
    </row>
    <row r="45" spans="1:20" s="7" customFormat="1" x14ac:dyDescent="0.3">
      <c r="A45" s="7" t="s">
        <v>132</v>
      </c>
      <c r="B45" s="7">
        <v>24</v>
      </c>
      <c r="C45" s="8" t="s">
        <v>16</v>
      </c>
      <c r="E45" s="8">
        <v>29</v>
      </c>
      <c r="F45" s="8">
        <v>2</v>
      </c>
      <c r="G45" s="7" t="s">
        <v>19</v>
      </c>
      <c r="H45" s="7">
        <v>87</v>
      </c>
      <c r="I45" s="7">
        <v>35</v>
      </c>
      <c r="J45" s="7">
        <v>20</v>
      </c>
      <c r="K45" s="7">
        <v>27</v>
      </c>
      <c r="L45" s="7">
        <f t="shared" si="1"/>
        <v>2.4857142857142858</v>
      </c>
      <c r="M45" s="7" t="b">
        <f t="shared" si="2"/>
        <v>0</v>
      </c>
      <c r="N45" s="7">
        <f t="shared" si="3"/>
        <v>0.7407407407407407</v>
      </c>
      <c r="O45" s="7" t="b">
        <f t="shared" si="4"/>
        <v>0</v>
      </c>
      <c r="P45" s="7">
        <f t="shared" si="9"/>
        <v>0.5714285714285714</v>
      </c>
      <c r="Q45" s="7" t="b">
        <f t="shared" si="5"/>
        <v>1</v>
      </c>
      <c r="R45" s="7">
        <f t="shared" si="6"/>
        <v>0.77142857142857146</v>
      </c>
      <c r="S45" s="7" t="b">
        <f t="shared" si="7"/>
        <v>0</v>
      </c>
      <c r="T45" s="7" t="b">
        <f t="shared" si="8"/>
        <v>0</v>
      </c>
    </row>
    <row r="46" spans="1:20" s="7" customFormat="1" x14ac:dyDescent="0.3">
      <c r="A46" s="7" t="s">
        <v>133</v>
      </c>
      <c r="B46" s="7">
        <v>27</v>
      </c>
      <c r="C46" s="8" t="s">
        <v>16</v>
      </c>
      <c r="E46" s="8">
        <v>30</v>
      </c>
      <c r="F46" s="8">
        <v>1.33</v>
      </c>
      <c r="G46" s="7" t="s">
        <v>19</v>
      </c>
      <c r="H46" s="7">
        <v>65</v>
      </c>
      <c r="I46" s="7">
        <v>74</v>
      </c>
      <c r="J46" s="7">
        <v>45</v>
      </c>
      <c r="K46" s="7">
        <v>35</v>
      </c>
      <c r="L46" s="7">
        <f t="shared" si="1"/>
        <v>0.8783783783783784</v>
      </c>
      <c r="M46" s="7" t="b">
        <f t="shared" si="2"/>
        <v>1</v>
      </c>
      <c r="N46" s="7">
        <f t="shared" si="3"/>
        <v>1.2857142857142858</v>
      </c>
      <c r="O46" s="7" t="b">
        <f t="shared" si="4"/>
        <v>0</v>
      </c>
      <c r="P46" s="7">
        <f t="shared" si="9"/>
        <v>0.60810810810810811</v>
      </c>
      <c r="Q46" s="7" t="b">
        <f t="shared" si="5"/>
        <v>1</v>
      </c>
      <c r="R46" s="7">
        <f t="shared" si="6"/>
        <v>0.47297297297297297</v>
      </c>
      <c r="S46" s="7" t="b">
        <f t="shared" si="7"/>
        <v>1</v>
      </c>
      <c r="T46" s="7" t="b">
        <f t="shared" si="8"/>
        <v>1</v>
      </c>
    </row>
    <row r="47" spans="1:20" s="7" customFormat="1" x14ac:dyDescent="0.3">
      <c r="A47" s="7" t="s">
        <v>134</v>
      </c>
      <c r="B47" s="7">
        <v>25</v>
      </c>
      <c r="C47" s="8" t="s">
        <v>16</v>
      </c>
      <c r="E47" s="8">
        <v>26</v>
      </c>
      <c r="F47" s="8">
        <v>10</v>
      </c>
      <c r="G47" s="7" t="s">
        <v>21</v>
      </c>
      <c r="H47" s="7">
        <v>160</v>
      </c>
      <c r="I47" s="7">
        <v>50</v>
      </c>
      <c r="J47" s="7">
        <v>64</v>
      </c>
      <c r="K47" s="7">
        <v>64</v>
      </c>
      <c r="L47" s="7">
        <f t="shared" si="1"/>
        <v>3.2</v>
      </c>
      <c r="M47" s="7" t="b">
        <f t="shared" si="2"/>
        <v>0</v>
      </c>
      <c r="N47" s="7">
        <f t="shared" si="3"/>
        <v>1</v>
      </c>
      <c r="O47" s="7" t="b">
        <f t="shared" si="4"/>
        <v>1</v>
      </c>
      <c r="P47" s="7">
        <f t="shared" si="9"/>
        <v>1.28</v>
      </c>
      <c r="Q47" s="7" t="b">
        <f t="shared" si="5"/>
        <v>0</v>
      </c>
      <c r="R47" s="7">
        <f t="shared" si="6"/>
        <v>1.28</v>
      </c>
      <c r="S47" s="7" t="b">
        <f t="shared" si="7"/>
        <v>0</v>
      </c>
      <c r="T47" s="7" t="b">
        <f t="shared" si="8"/>
        <v>0</v>
      </c>
    </row>
    <row r="48" spans="1:20" s="7" customFormat="1" x14ac:dyDescent="0.3">
      <c r="A48" s="7" t="s">
        <v>135</v>
      </c>
      <c r="B48" s="7">
        <v>22</v>
      </c>
      <c r="C48" s="8" t="s">
        <v>23</v>
      </c>
      <c r="E48" s="8">
        <v>30</v>
      </c>
      <c r="F48" s="8">
        <v>3.33</v>
      </c>
      <c r="G48" s="7" t="s">
        <v>19</v>
      </c>
      <c r="H48" s="7">
        <v>196</v>
      </c>
      <c r="I48" s="7">
        <v>109</v>
      </c>
      <c r="J48" s="7">
        <v>65</v>
      </c>
      <c r="K48" s="7">
        <v>71</v>
      </c>
      <c r="L48" s="7">
        <f t="shared" si="1"/>
        <v>1.798165137614679</v>
      </c>
      <c r="M48" s="7" t="b">
        <f t="shared" si="2"/>
        <v>0</v>
      </c>
      <c r="N48" s="7">
        <f t="shared" si="3"/>
        <v>0.91549295774647887</v>
      </c>
      <c r="O48" s="7" t="b">
        <f t="shared" si="4"/>
        <v>0</v>
      </c>
      <c r="P48" s="7">
        <f t="shared" si="9"/>
        <v>0.59633027522935778</v>
      </c>
      <c r="Q48" s="7" t="b">
        <f t="shared" si="5"/>
        <v>1</v>
      </c>
      <c r="R48" s="7">
        <f t="shared" si="6"/>
        <v>0.65137614678899081</v>
      </c>
      <c r="S48" s="7" t="b">
        <f t="shared" si="7"/>
        <v>1</v>
      </c>
      <c r="T48" s="7" t="b">
        <f t="shared" si="8"/>
        <v>1</v>
      </c>
    </row>
    <row r="49" spans="1:20" s="7" customFormat="1" x14ac:dyDescent="0.3">
      <c r="A49" s="7" t="s">
        <v>136</v>
      </c>
      <c r="B49" s="7">
        <v>22</v>
      </c>
      <c r="C49" s="8" t="s">
        <v>16</v>
      </c>
      <c r="E49" s="8">
        <v>29</v>
      </c>
      <c r="F49" s="8">
        <v>5.33</v>
      </c>
      <c r="G49" s="7" t="s">
        <v>21</v>
      </c>
      <c r="H49" s="7">
        <v>80</v>
      </c>
      <c r="I49" s="7">
        <v>79</v>
      </c>
      <c r="J49" s="7">
        <v>73</v>
      </c>
      <c r="K49" s="7">
        <v>55</v>
      </c>
      <c r="L49" s="7">
        <f t="shared" si="1"/>
        <v>1.0126582278481013</v>
      </c>
      <c r="M49" s="7" t="b">
        <f t="shared" si="2"/>
        <v>0</v>
      </c>
      <c r="N49" s="7">
        <f t="shared" si="3"/>
        <v>1.3272727272727274</v>
      </c>
      <c r="O49" s="7" t="b">
        <f t="shared" si="4"/>
        <v>0</v>
      </c>
      <c r="P49" s="7">
        <f t="shared" si="9"/>
        <v>0.92405063291139244</v>
      </c>
      <c r="Q49" s="7" t="b">
        <f t="shared" si="5"/>
        <v>0</v>
      </c>
      <c r="R49" s="7">
        <f t="shared" si="6"/>
        <v>0.69620253164556967</v>
      </c>
      <c r="S49" s="7" t="b">
        <f t="shared" si="7"/>
        <v>1</v>
      </c>
      <c r="T49" s="7" t="b">
        <f t="shared" si="8"/>
        <v>0</v>
      </c>
    </row>
    <row r="50" spans="1:20" s="7" customFormat="1" x14ac:dyDescent="0.3">
      <c r="A50" s="7" t="s">
        <v>137</v>
      </c>
      <c r="B50" s="7">
        <v>22</v>
      </c>
      <c r="C50" s="8" t="s">
        <v>16</v>
      </c>
      <c r="E50" s="8">
        <v>27</v>
      </c>
      <c r="F50" s="8">
        <v>6</v>
      </c>
      <c r="G50" s="7" t="s">
        <v>21</v>
      </c>
      <c r="H50" s="7">
        <v>180</v>
      </c>
      <c r="I50" s="7">
        <v>65</v>
      </c>
      <c r="J50" s="7">
        <v>52</v>
      </c>
      <c r="K50" s="7">
        <v>26</v>
      </c>
      <c r="L50" s="7">
        <f t="shared" si="1"/>
        <v>2.7692307692307692</v>
      </c>
      <c r="M50" s="7" t="b">
        <f t="shared" si="2"/>
        <v>0</v>
      </c>
      <c r="N50" s="7">
        <f t="shared" si="3"/>
        <v>2</v>
      </c>
      <c r="O50" s="7" t="b">
        <f t="shared" si="4"/>
        <v>0</v>
      </c>
      <c r="P50" s="7">
        <f t="shared" si="9"/>
        <v>0.8</v>
      </c>
      <c r="Q50" s="7" t="b">
        <f t="shared" si="5"/>
        <v>0</v>
      </c>
      <c r="R50" s="7">
        <f t="shared" si="6"/>
        <v>0.4</v>
      </c>
      <c r="S50" s="7" t="b">
        <f t="shared" si="7"/>
        <v>1</v>
      </c>
      <c r="T50" s="7" t="b">
        <f t="shared" si="8"/>
        <v>0</v>
      </c>
    </row>
    <row r="51" spans="1:20" s="7" customFormat="1" x14ac:dyDescent="0.3">
      <c r="A51" s="7" t="s">
        <v>138</v>
      </c>
      <c r="B51" s="7">
        <v>23</v>
      </c>
      <c r="C51" s="8" t="s">
        <v>16</v>
      </c>
      <c r="E51" s="8">
        <v>27</v>
      </c>
      <c r="F51" s="8">
        <v>3.33</v>
      </c>
      <c r="G51" s="7" t="s">
        <v>19</v>
      </c>
      <c r="H51" s="7">
        <v>307</v>
      </c>
      <c r="I51" s="7">
        <v>200</v>
      </c>
      <c r="J51" s="7">
        <v>23</v>
      </c>
      <c r="K51" s="7">
        <v>52</v>
      </c>
      <c r="L51" s="7">
        <f t="shared" si="1"/>
        <v>1.5349999999999999</v>
      </c>
      <c r="M51" s="7" t="b">
        <f t="shared" si="2"/>
        <v>0</v>
      </c>
      <c r="N51" s="7">
        <f t="shared" si="3"/>
        <v>0.44230769230769229</v>
      </c>
      <c r="O51" s="7" t="b">
        <f t="shared" si="4"/>
        <v>0</v>
      </c>
      <c r="P51" s="7">
        <f t="shared" si="9"/>
        <v>0.115</v>
      </c>
      <c r="Q51" s="7" t="b">
        <f t="shared" si="5"/>
        <v>1</v>
      </c>
      <c r="R51" s="7">
        <f t="shared" si="6"/>
        <v>0.26</v>
      </c>
      <c r="S51" s="7" t="b">
        <f t="shared" si="7"/>
        <v>1</v>
      </c>
      <c r="T51" s="7" t="b">
        <f t="shared" si="8"/>
        <v>1</v>
      </c>
    </row>
    <row r="52" spans="1:20" s="7" customFormat="1" x14ac:dyDescent="0.3">
      <c r="A52" s="7" t="s">
        <v>139</v>
      </c>
      <c r="B52" s="7">
        <v>23</v>
      </c>
      <c r="C52" s="8" t="s">
        <v>23</v>
      </c>
      <c r="E52" s="8">
        <v>28</v>
      </c>
      <c r="F52" s="8">
        <v>2</v>
      </c>
      <c r="G52" s="7" t="s">
        <v>19</v>
      </c>
      <c r="H52" s="7">
        <v>27</v>
      </c>
      <c r="I52" s="7">
        <v>37</v>
      </c>
      <c r="J52" s="7">
        <v>35</v>
      </c>
      <c r="K52" s="7">
        <v>25</v>
      </c>
      <c r="L52" s="7">
        <f t="shared" si="1"/>
        <v>0.72972972972972971</v>
      </c>
      <c r="M52" s="7" t="b">
        <f t="shared" si="2"/>
        <v>1</v>
      </c>
      <c r="N52" s="7">
        <f t="shared" si="3"/>
        <v>1.4</v>
      </c>
      <c r="O52" s="7" t="b">
        <f t="shared" si="4"/>
        <v>0</v>
      </c>
      <c r="P52" s="7">
        <f t="shared" si="9"/>
        <v>0.94594594594594594</v>
      </c>
      <c r="Q52" s="7" t="b">
        <f t="shared" si="5"/>
        <v>0</v>
      </c>
      <c r="R52" s="7">
        <f t="shared" si="6"/>
        <v>0.67567567567567566</v>
      </c>
      <c r="S52" s="7" t="b">
        <f t="shared" si="7"/>
        <v>1</v>
      </c>
      <c r="T52" s="7" t="b">
        <f t="shared" si="8"/>
        <v>1</v>
      </c>
    </row>
    <row r="53" spans="1:20" s="7" customFormat="1" x14ac:dyDescent="0.3">
      <c r="A53" s="7" t="s">
        <v>140</v>
      </c>
      <c r="B53" s="7">
        <v>22</v>
      </c>
      <c r="C53" s="8" t="s">
        <v>16</v>
      </c>
      <c r="E53" s="8">
        <v>25</v>
      </c>
      <c r="F53" s="8">
        <v>10</v>
      </c>
      <c r="G53" s="7" t="s">
        <v>21</v>
      </c>
      <c r="H53" s="7">
        <v>331</v>
      </c>
      <c r="I53" s="7">
        <v>113</v>
      </c>
      <c r="J53" s="7">
        <v>61</v>
      </c>
      <c r="K53" s="7">
        <v>57</v>
      </c>
      <c r="L53" s="7">
        <f t="shared" si="1"/>
        <v>2.9292035398230087</v>
      </c>
      <c r="M53" s="7" t="b">
        <f>IF(L53&lt;1,TRUE,FALSE)</f>
        <v>0</v>
      </c>
      <c r="N53" s="7">
        <f t="shared" si="3"/>
        <v>1.0701754385964912</v>
      </c>
      <c r="O53" s="7" t="b">
        <f t="shared" si="4"/>
        <v>0</v>
      </c>
      <c r="P53" s="7">
        <f t="shared" si="9"/>
        <v>0.53982300884955747</v>
      </c>
      <c r="Q53" s="7" t="b">
        <f t="shared" si="5"/>
        <v>1</v>
      </c>
      <c r="R53" s="7">
        <f t="shared" si="6"/>
        <v>0.50442477876106195</v>
      </c>
      <c r="S53" s="7" t="b">
        <f t="shared" si="7"/>
        <v>1</v>
      </c>
      <c r="T53" s="7" t="b">
        <f t="shared" si="8"/>
        <v>1</v>
      </c>
    </row>
    <row r="54" spans="1:20" s="7" customFormat="1" x14ac:dyDescent="0.3">
      <c r="A54" s="7" t="s">
        <v>141</v>
      </c>
      <c r="B54" s="7">
        <v>22</v>
      </c>
      <c r="C54" s="8" t="s">
        <v>23</v>
      </c>
      <c r="E54" s="8">
        <v>26</v>
      </c>
      <c r="F54" s="8">
        <v>8</v>
      </c>
      <c r="G54" s="7" t="s">
        <v>21</v>
      </c>
      <c r="H54" s="7">
        <v>73</v>
      </c>
      <c r="I54" s="7">
        <v>47</v>
      </c>
      <c r="J54" s="7">
        <v>55</v>
      </c>
      <c r="K54" s="7">
        <v>43</v>
      </c>
      <c r="L54" s="7">
        <f t="shared" si="1"/>
        <v>1.553191489361702</v>
      </c>
      <c r="M54" s="7" t="b">
        <f t="shared" si="2"/>
        <v>0</v>
      </c>
      <c r="N54" s="7">
        <f t="shared" si="3"/>
        <v>1.2790697674418605</v>
      </c>
      <c r="O54" s="7" t="b">
        <f t="shared" si="4"/>
        <v>0</v>
      </c>
      <c r="P54" s="7">
        <f t="shared" si="9"/>
        <v>1.1702127659574468</v>
      </c>
      <c r="Q54" s="7" t="b">
        <f t="shared" si="5"/>
        <v>0</v>
      </c>
      <c r="R54" s="7">
        <f t="shared" si="6"/>
        <v>0.91489361702127658</v>
      </c>
      <c r="S54" s="7" t="b">
        <f t="shared" si="7"/>
        <v>0</v>
      </c>
      <c r="T54" s="7" t="b">
        <f t="shared" si="8"/>
        <v>0</v>
      </c>
    </row>
    <row r="55" spans="1:20" s="7" customFormat="1" x14ac:dyDescent="0.3">
      <c r="A55" s="7" t="s">
        <v>142</v>
      </c>
      <c r="B55" s="7">
        <v>23</v>
      </c>
      <c r="C55" s="8" t="s">
        <v>16</v>
      </c>
      <c r="E55" s="8">
        <v>27</v>
      </c>
      <c r="F55" s="8">
        <v>1.66</v>
      </c>
      <c r="G55" s="7" t="s">
        <v>19</v>
      </c>
      <c r="H55" s="7">
        <v>47</v>
      </c>
      <c r="I55" s="7">
        <v>48</v>
      </c>
      <c r="J55" s="7">
        <v>35</v>
      </c>
      <c r="K55" s="7">
        <v>36</v>
      </c>
      <c r="L55" s="7">
        <f t="shared" si="1"/>
        <v>0.97916666666666663</v>
      </c>
      <c r="M55" s="7" t="b">
        <f t="shared" si="2"/>
        <v>1</v>
      </c>
      <c r="N55" s="7">
        <f t="shared" si="3"/>
        <v>0.97222222222222221</v>
      </c>
      <c r="O55" s="7" t="b">
        <f t="shared" si="4"/>
        <v>1</v>
      </c>
      <c r="P55" s="7">
        <f t="shared" si="9"/>
        <v>0.72916666666666663</v>
      </c>
      <c r="Q55" s="7" t="b">
        <f t="shared" si="5"/>
        <v>1</v>
      </c>
      <c r="R55" s="7">
        <f t="shared" si="6"/>
        <v>0.75</v>
      </c>
      <c r="S55" s="7" t="b">
        <f t="shared" si="7"/>
        <v>0</v>
      </c>
      <c r="T55" s="7" t="b">
        <f t="shared" si="8"/>
        <v>1</v>
      </c>
    </row>
    <row r="56" spans="1:20" s="7" customFormat="1" x14ac:dyDescent="0.3">
      <c r="A56" s="7" t="s">
        <v>143</v>
      </c>
      <c r="B56" s="7">
        <v>22</v>
      </c>
      <c r="C56" s="8" t="s">
        <v>16</v>
      </c>
      <c r="E56" s="8">
        <v>30</v>
      </c>
      <c r="F56" s="8">
        <v>44</v>
      </c>
      <c r="G56" s="7" t="s">
        <v>21</v>
      </c>
      <c r="H56" s="7">
        <v>420</v>
      </c>
      <c r="I56" s="7">
        <v>194</v>
      </c>
      <c r="J56" s="7">
        <v>56</v>
      </c>
      <c r="K56" s="7">
        <v>95</v>
      </c>
      <c r="L56" s="7">
        <f t="shared" si="1"/>
        <v>2.1649484536082473</v>
      </c>
      <c r="M56" s="7" t="b">
        <f t="shared" si="2"/>
        <v>0</v>
      </c>
      <c r="N56" s="7">
        <f t="shared" si="3"/>
        <v>0.58947368421052626</v>
      </c>
      <c r="O56" s="7" t="b">
        <f t="shared" si="4"/>
        <v>0</v>
      </c>
      <c r="P56" s="7">
        <f t="shared" si="9"/>
        <v>0.28865979381443296</v>
      </c>
      <c r="Q56" s="7" t="b">
        <f t="shared" si="5"/>
        <v>1</v>
      </c>
      <c r="R56" s="7">
        <f t="shared" si="6"/>
        <v>0.48969072164948452</v>
      </c>
      <c r="S56" s="7" t="b">
        <f t="shared" si="7"/>
        <v>1</v>
      </c>
      <c r="T56" s="7" t="b">
        <f t="shared" si="8"/>
        <v>1</v>
      </c>
    </row>
    <row r="57" spans="1:20" s="7" customFormat="1" x14ac:dyDescent="0.3">
      <c r="A57" s="7" t="s">
        <v>144</v>
      </c>
      <c r="B57" s="7">
        <v>21</v>
      </c>
      <c r="C57" s="8" t="s">
        <v>16</v>
      </c>
      <c r="E57" s="8">
        <v>30</v>
      </c>
      <c r="F57" s="8">
        <v>1</v>
      </c>
      <c r="G57" s="7" t="s">
        <v>19</v>
      </c>
      <c r="H57" s="7">
        <v>74</v>
      </c>
      <c r="I57" s="7">
        <v>70</v>
      </c>
      <c r="J57" s="7">
        <v>29</v>
      </c>
      <c r="K57" s="7">
        <v>54</v>
      </c>
      <c r="L57" s="7">
        <f t="shared" si="1"/>
        <v>1.0571428571428572</v>
      </c>
      <c r="M57" s="7" t="b">
        <f t="shared" si="2"/>
        <v>0</v>
      </c>
      <c r="N57" s="7">
        <f t="shared" si="3"/>
        <v>0.53703703703703709</v>
      </c>
      <c r="O57" s="7" t="b">
        <f t="shared" si="4"/>
        <v>0</v>
      </c>
      <c r="P57" s="7">
        <f t="shared" si="9"/>
        <v>0.41428571428571431</v>
      </c>
      <c r="Q57" s="7" t="b">
        <f t="shared" si="5"/>
        <v>1</v>
      </c>
      <c r="R57" s="7">
        <f t="shared" si="6"/>
        <v>0.77142857142857146</v>
      </c>
      <c r="S57" s="7" t="b">
        <f t="shared" si="7"/>
        <v>0</v>
      </c>
      <c r="T57" s="7" t="b">
        <f t="shared" si="8"/>
        <v>0</v>
      </c>
    </row>
    <row r="58" spans="1:20" s="7" customFormat="1" x14ac:dyDescent="0.3">
      <c r="A58" s="7" t="s">
        <v>145</v>
      </c>
      <c r="B58" s="7">
        <v>24</v>
      </c>
      <c r="C58" s="8" t="s">
        <v>23</v>
      </c>
      <c r="E58" s="8">
        <v>29</v>
      </c>
      <c r="F58" s="8">
        <v>6.66</v>
      </c>
      <c r="G58" s="7" t="s">
        <v>21</v>
      </c>
      <c r="H58" s="7">
        <v>228</v>
      </c>
      <c r="I58" s="7">
        <v>88</v>
      </c>
      <c r="J58" s="7">
        <v>76</v>
      </c>
      <c r="K58" s="7">
        <v>65</v>
      </c>
      <c r="L58" s="7">
        <f t="shared" si="1"/>
        <v>2.5909090909090908</v>
      </c>
      <c r="M58" s="7" t="b">
        <f t="shared" si="2"/>
        <v>0</v>
      </c>
      <c r="N58" s="7">
        <f t="shared" si="3"/>
        <v>1.1692307692307693</v>
      </c>
      <c r="O58" s="7" t="b">
        <f t="shared" si="4"/>
        <v>0</v>
      </c>
      <c r="P58" s="7">
        <f t="shared" si="9"/>
        <v>0.86363636363636365</v>
      </c>
      <c r="Q58" s="7" t="b">
        <f t="shared" si="5"/>
        <v>0</v>
      </c>
      <c r="R58" s="7">
        <f t="shared" si="6"/>
        <v>0.73863636363636365</v>
      </c>
      <c r="S58" s="7" t="b">
        <f t="shared" si="7"/>
        <v>1</v>
      </c>
      <c r="T58" s="7" t="b">
        <f t="shared" si="8"/>
        <v>0</v>
      </c>
    </row>
    <row r="59" spans="1:20" s="7" customFormat="1" x14ac:dyDescent="0.3">
      <c r="A59" s="7" t="s">
        <v>146</v>
      </c>
      <c r="B59" s="7">
        <v>21</v>
      </c>
      <c r="C59" s="8" t="s">
        <v>16</v>
      </c>
      <c r="E59" s="8">
        <v>28</v>
      </c>
      <c r="F59" s="8">
        <v>1.33</v>
      </c>
      <c r="G59" s="7" t="s">
        <v>19</v>
      </c>
      <c r="H59" s="7">
        <v>18</v>
      </c>
      <c r="I59" s="7">
        <v>50</v>
      </c>
      <c r="J59" s="7">
        <v>20</v>
      </c>
      <c r="K59" s="7">
        <v>17</v>
      </c>
      <c r="L59" s="7">
        <f t="shared" si="1"/>
        <v>0.36</v>
      </c>
      <c r="M59" s="7" t="b">
        <f t="shared" si="2"/>
        <v>1</v>
      </c>
      <c r="N59" s="7">
        <f t="shared" si="3"/>
        <v>1.1764705882352942</v>
      </c>
      <c r="O59" s="7" t="b">
        <f t="shared" si="4"/>
        <v>0</v>
      </c>
      <c r="P59" s="7">
        <f t="shared" si="9"/>
        <v>0.4</v>
      </c>
      <c r="Q59" s="7" t="b">
        <f t="shared" si="5"/>
        <v>1</v>
      </c>
      <c r="R59" s="7">
        <f t="shared" si="6"/>
        <v>0.34</v>
      </c>
      <c r="S59" s="7" t="b">
        <f t="shared" si="7"/>
        <v>1</v>
      </c>
      <c r="T59" s="7" t="b">
        <f t="shared" si="8"/>
        <v>1</v>
      </c>
    </row>
    <row r="60" spans="1:20" s="7" customFormat="1" x14ac:dyDescent="0.3">
      <c r="A60" s="7" t="s">
        <v>147</v>
      </c>
      <c r="B60" s="7">
        <v>25</v>
      </c>
      <c r="C60" s="8" t="s">
        <v>23</v>
      </c>
      <c r="E60" s="8">
        <v>28</v>
      </c>
      <c r="F60" s="8">
        <v>21.66</v>
      </c>
      <c r="G60" s="7" t="s">
        <v>21</v>
      </c>
      <c r="H60" s="7">
        <v>160</v>
      </c>
      <c r="I60" s="7">
        <v>115</v>
      </c>
      <c r="J60" s="7">
        <v>120</v>
      </c>
      <c r="K60" s="7">
        <v>126</v>
      </c>
      <c r="L60" s="7">
        <f t="shared" si="1"/>
        <v>1.3913043478260869</v>
      </c>
      <c r="M60" s="7" t="b">
        <f t="shared" si="2"/>
        <v>0</v>
      </c>
      <c r="N60" s="7">
        <f t="shared" si="3"/>
        <v>0.95238095238095233</v>
      </c>
      <c r="O60" s="7" t="b">
        <f t="shared" si="4"/>
        <v>1</v>
      </c>
      <c r="P60" s="7">
        <f t="shared" si="9"/>
        <v>1.0434782608695652</v>
      </c>
      <c r="Q60" s="7" t="b">
        <f t="shared" si="5"/>
        <v>0</v>
      </c>
      <c r="R60" s="7">
        <f t="shared" si="6"/>
        <v>1.0956521739130434</v>
      </c>
      <c r="S60" s="7" t="b">
        <f t="shared" si="7"/>
        <v>0</v>
      </c>
      <c r="T60" s="7" t="b">
        <f t="shared" si="8"/>
        <v>0</v>
      </c>
    </row>
    <row r="61" spans="1:20" s="7" customFormat="1" x14ac:dyDescent="0.3">
      <c r="A61" s="7" t="s">
        <v>148</v>
      </c>
      <c r="B61" s="7">
        <v>20</v>
      </c>
      <c r="C61" s="8" t="s">
        <v>16</v>
      </c>
      <c r="E61" s="8">
        <v>30</v>
      </c>
      <c r="F61" s="8">
        <v>2.66</v>
      </c>
      <c r="G61" s="7" t="s">
        <v>19</v>
      </c>
      <c r="H61" s="7">
        <v>75</v>
      </c>
      <c r="I61" s="7">
        <v>150</v>
      </c>
      <c r="J61" s="7">
        <v>69</v>
      </c>
      <c r="K61" s="7">
        <v>71</v>
      </c>
      <c r="L61" s="7">
        <f t="shared" si="1"/>
        <v>0.5</v>
      </c>
      <c r="M61" s="7" t="b">
        <f t="shared" si="2"/>
        <v>1</v>
      </c>
      <c r="N61" s="7">
        <f t="shared" si="3"/>
        <v>0.971830985915493</v>
      </c>
      <c r="O61" s="7" t="b">
        <f t="shared" si="4"/>
        <v>1</v>
      </c>
      <c r="P61" s="7">
        <f t="shared" si="9"/>
        <v>0.46</v>
      </c>
      <c r="Q61" s="7" t="b">
        <f t="shared" si="5"/>
        <v>1</v>
      </c>
      <c r="R61" s="7">
        <f t="shared" si="6"/>
        <v>0.47333333333333333</v>
      </c>
      <c r="S61" s="7" t="b">
        <f t="shared" si="7"/>
        <v>1</v>
      </c>
      <c r="T61" s="7" t="b">
        <f t="shared" si="8"/>
        <v>1</v>
      </c>
    </row>
    <row r="62" spans="1:20" s="7" customFormat="1" x14ac:dyDescent="0.3">
      <c r="A62" s="7" t="s">
        <v>149</v>
      </c>
      <c r="B62" s="7">
        <v>23</v>
      </c>
      <c r="C62" s="8" t="s">
        <v>16</v>
      </c>
      <c r="E62" s="8">
        <v>26</v>
      </c>
      <c r="F62" s="8">
        <v>1</v>
      </c>
      <c r="G62" s="7" t="s">
        <v>19</v>
      </c>
      <c r="H62" s="7">
        <v>162</v>
      </c>
      <c r="I62" s="7">
        <v>210</v>
      </c>
      <c r="J62" s="7">
        <v>38</v>
      </c>
      <c r="K62" s="7">
        <v>40</v>
      </c>
      <c r="L62" s="7">
        <f t="shared" si="1"/>
        <v>0.77142857142857146</v>
      </c>
      <c r="M62" s="7" t="b">
        <f t="shared" si="2"/>
        <v>1</v>
      </c>
      <c r="N62" s="7">
        <f t="shared" si="3"/>
        <v>0.95</v>
      </c>
      <c r="O62" s="7" t="b">
        <f t="shared" si="4"/>
        <v>1</v>
      </c>
      <c r="P62" s="7">
        <f t="shared" si="9"/>
        <v>0.18095238095238095</v>
      </c>
      <c r="Q62" s="7" t="b">
        <f t="shared" si="5"/>
        <v>1</v>
      </c>
      <c r="R62" s="7">
        <f t="shared" si="6"/>
        <v>0.19047619047619047</v>
      </c>
      <c r="S62" s="7" t="b">
        <f t="shared" si="7"/>
        <v>1</v>
      </c>
      <c r="T62" s="7" t="b">
        <f t="shared" si="8"/>
        <v>1</v>
      </c>
    </row>
    <row r="63" spans="1:20" s="7" customFormat="1" x14ac:dyDescent="0.3">
      <c r="A63" s="7" t="s">
        <v>150</v>
      </c>
      <c r="B63" s="7">
        <v>21</v>
      </c>
      <c r="C63" s="8" t="s">
        <v>23</v>
      </c>
      <c r="E63" s="8">
        <v>30</v>
      </c>
      <c r="F63" s="8">
        <v>33.33</v>
      </c>
      <c r="G63" s="7" t="s">
        <v>21</v>
      </c>
      <c r="H63" s="7">
        <v>361</v>
      </c>
      <c r="I63" s="7">
        <v>140</v>
      </c>
      <c r="J63" s="7">
        <v>140</v>
      </c>
      <c r="K63" s="7">
        <v>135</v>
      </c>
      <c r="L63" s="7">
        <f t="shared" si="1"/>
        <v>2.5785714285714287</v>
      </c>
      <c r="M63" s="7" t="b">
        <f t="shared" si="2"/>
        <v>0</v>
      </c>
      <c r="N63" s="7">
        <f t="shared" si="3"/>
        <v>1.037037037037037</v>
      </c>
      <c r="O63" s="7" t="b">
        <f t="shared" si="4"/>
        <v>1</v>
      </c>
      <c r="P63" s="7">
        <f t="shared" si="9"/>
        <v>1</v>
      </c>
      <c r="Q63" s="7" t="b">
        <f t="shared" si="5"/>
        <v>0</v>
      </c>
      <c r="R63" s="7">
        <f t="shared" si="6"/>
        <v>0.9642857142857143</v>
      </c>
      <c r="S63" s="7" t="b">
        <f t="shared" si="7"/>
        <v>0</v>
      </c>
      <c r="T63" s="7" t="b">
        <f t="shared" si="8"/>
        <v>0</v>
      </c>
    </row>
    <row r="64" spans="1:20" s="7" customFormat="1" x14ac:dyDescent="0.3">
      <c r="A64" s="7" t="s">
        <v>151</v>
      </c>
      <c r="B64" s="7">
        <v>25</v>
      </c>
      <c r="C64" s="8" t="s">
        <v>16</v>
      </c>
      <c r="E64" s="8">
        <v>28</v>
      </c>
      <c r="F64" s="8">
        <v>4</v>
      </c>
      <c r="G64" s="7" t="s">
        <v>21</v>
      </c>
      <c r="H64" s="7">
        <v>111</v>
      </c>
      <c r="I64" s="7">
        <v>68</v>
      </c>
      <c r="J64" s="7">
        <v>69</v>
      </c>
      <c r="K64" s="7">
        <v>54</v>
      </c>
      <c r="L64" s="7">
        <f t="shared" si="1"/>
        <v>1.6323529411764706</v>
      </c>
      <c r="M64" s="7" t="b">
        <f t="shared" si="2"/>
        <v>0</v>
      </c>
      <c r="N64" s="7">
        <f t="shared" si="3"/>
        <v>1.2777777777777777</v>
      </c>
      <c r="O64" s="7" t="b">
        <f t="shared" si="4"/>
        <v>0</v>
      </c>
      <c r="P64" s="7">
        <f t="shared" si="9"/>
        <v>1.0147058823529411</v>
      </c>
      <c r="Q64" s="7" t="b">
        <f t="shared" si="5"/>
        <v>0</v>
      </c>
      <c r="R64" s="7">
        <f t="shared" si="6"/>
        <v>0.79411764705882348</v>
      </c>
      <c r="S64" s="7" t="b">
        <f t="shared" si="7"/>
        <v>0</v>
      </c>
      <c r="T64" s="7" t="b">
        <f t="shared" si="8"/>
        <v>0</v>
      </c>
    </row>
    <row r="65" spans="1:20" s="7" customFormat="1" x14ac:dyDescent="0.3">
      <c r="A65" s="7" t="s">
        <v>152</v>
      </c>
      <c r="B65" s="7">
        <v>26</v>
      </c>
      <c r="C65" s="8" t="s">
        <v>23</v>
      </c>
      <c r="E65" s="8">
        <v>29</v>
      </c>
      <c r="F65" s="8">
        <v>4.66</v>
      </c>
      <c r="G65" s="7" t="s">
        <v>21</v>
      </c>
      <c r="H65" s="7">
        <v>123</v>
      </c>
      <c r="I65" s="7">
        <v>44</v>
      </c>
      <c r="J65" s="7">
        <v>38</v>
      </c>
      <c r="K65" s="7">
        <v>72</v>
      </c>
      <c r="L65" s="7">
        <f t="shared" si="1"/>
        <v>2.7954545454545454</v>
      </c>
      <c r="M65" s="7" t="b">
        <f t="shared" si="2"/>
        <v>0</v>
      </c>
      <c r="N65" s="7">
        <f t="shared" si="3"/>
        <v>0.52777777777777779</v>
      </c>
      <c r="O65" s="7" t="b">
        <f t="shared" si="4"/>
        <v>0</v>
      </c>
      <c r="P65" s="7">
        <f t="shared" si="9"/>
        <v>0.86363636363636365</v>
      </c>
      <c r="Q65" s="7" t="b">
        <f t="shared" si="5"/>
        <v>0</v>
      </c>
      <c r="R65" s="7">
        <f t="shared" si="6"/>
        <v>1.6363636363636365</v>
      </c>
      <c r="S65" s="7" t="b">
        <f t="shared" si="7"/>
        <v>0</v>
      </c>
      <c r="T65" s="7" t="b">
        <f t="shared" si="8"/>
        <v>0</v>
      </c>
    </row>
    <row r="66" spans="1:20" s="7" customFormat="1" x14ac:dyDescent="0.3">
      <c r="A66" s="7" t="s">
        <v>153</v>
      </c>
      <c r="B66" s="7">
        <v>25</v>
      </c>
      <c r="C66" s="8" t="s">
        <v>16</v>
      </c>
      <c r="E66" s="8">
        <v>27</v>
      </c>
      <c r="F66" s="8">
        <v>1</v>
      </c>
      <c r="G66" s="7" t="s">
        <v>19</v>
      </c>
      <c r="H66" s="7">
        <v>64</v>
      </c>
      <c r="I66" s="7">
        <v>28</v>
      </c>
      <c r="J66" s="7">
        <v>32</v>
      </c>
      <c r="K66" s="7">
        <v>20</v>
      </c>
      <c r="L66" s="7">
        <f t="shared" si="1"/>
        <v>2.2857142857142856</v>
      </c>
      <c r="M66" s="7" t="b">
        <f t="shared" si="2"/>
        <v>0</v>
      </c>
      <c r="N66" s="7">
        <f t="shared" si="3"/>
        <v>1.6</v>
      </c>
      <c r="O66" s="7" t="b">
        <f t="shared" si="4"/>
        <v>0</v>
      </c>
      <c r="P66" s="7">
        <f t="shared" ref="P66" si="10">J66/I66</f>
        <v>1.1428571428571428</v>
      </c>
      <c r="Q66" s="7" t="b">
        <f t="shared" ref="Q66" si="11">IF(P66&lt;0.75,TRUE,FALSE)</f>
        <v>0</v>
      </c>
      <c r="R66" s="7">
        <f t="shared" ref="R66" si="12">K66/I66</f>
        <v>0.7142857142857143</v>
      </c>
      <c r="S66" s="7" t="b">
        <f t="shared" ref="S66" si="13">IF(R66&lt;0.75,TRUE,FALSE)</f>
        <v>1</v>
      </c>
      <c r="T66" s="7" t="b">
        <f t="shared" si="8"/>
        <v>0</v>
      </c>
    </row>
    <row r="67" spans="1:20" x14ac:dyDescent="0.3">
      <c r="O67">
        <v>1</v>
      </c>
    </row>
  </sheetData>
  <mergeCells count="1">
    <mergeCell ref="H1:R1"/>
  </mergeCells>
  <phoneticPr fontId="3" type="noConversion"/>
  <conditionalFormatting sqref="M1:M1048576">
    <cfRule type="containsText" dxfId="4" priority="4" operator="containsText" text="Rating">
      <formula>NOT(ISERROR(SEARCH("Rating",M1)))</formula>
    </cfRule>
  </conditionalFormatting>
  <dataValidations count="1">
    <dataValidation type="custom" allowBlank="1" showInputMessage="1" showErrorMessage="1" sqref="M1:M1048576" xr:uid="{16F16902-FDF5-4AFE-B9E8-FC033FB93793}">
      <formula1>TRUE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981BB48C-7EB0-4F75-AB7E-E2ABDACC4BDA}">
            <xm:f>NOT(ISERROR(SEARCH(FALSE,M1)))</xm:f>
            <xm:f>FALSE</xm:f>
            <x14:dxf>
              <numFmt numFmtId="166" formatCode="\P\o\o\r"/>
            </x14:dxf>
          </x14:cfRule>
          <x14:cfRule type="containsText" priority="6" operator="containsText" id="{F68CFED9-5197-4C47-BEA1-2B224DEEE635}">
            <xm:f>NOT(ISERROR(SEARCH(TRUE,M1)))</xm:f>
            <xm:f>TRUE</xm:f>
            <x14:dxf>
              <numFmt numFmtId="165" formatCode="g\o\od"/>
            </x14:dxf>
          </x14:cfRule>
          <xm:sqref>M1:M1048576</xm:sqref>
        </x14:conditionalFormatting>
        <x14:conditionalFormatting xmlns:xm="http://schemas.microsoft.com/office/excel/2006/main">
          <x14:cfRule type="containsText" priority="2" operator="containsText" id="{3803A8A7-CFD4-47AB-A0E8-F5355529FADC}">
            <xm:f>NOT(ISERROR(SEARCH(TRUE,M3)))</xm:f>
            <xm:f>TRUE</xm:f>
            <x14:dxf>
              <numFmt numFmtId="165" formatCode="g\o\od"/>
            </x14:dxf>
          </x14:cfRule>
          <x14:cfRule type="containsText" priority="3" operator="containsText" id="{33A21A8F-D112-44E2-B248-25EFD6119051}">
            <xm:f>NOT(ISERROR(SEARCH(TRUE,M3)))</xm:f>
            <xm:f>TRUE</xm:f>
            <x14:dxf>
              <numFmt numFmtId="164" formatCode="g\O\Od"/>
            </x14:dxf>
          </x14:cfRule>
          <xm:sqref>M3:M63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F2354-7297-499E-B1E6-FB864389183A}">
  <dimension ref="A1:T66"/>
  <sheetViews>
    <sheetView topLeftCell="A43" zoomScale="76" workbookViewId="0">
      <selection activeCell="C61" sqref="C61"/>
    </sheetView>
  </sheetViews>
  <sheetFormatPr defaultRowHeight="14.4" x14ac:dyDescent="0.3"/>
  <cols>
    <col min="1" max="1" width="8.77734375" customWidth="1"/>
    <col min="4" max="4" width="14.44140625" bestFit="1" customWidth="1"/>
    <col min="5" max="5" width="14.44140625" customWidth="1"/>
    <col min="6" max="6" width="22.21875" bestFit="1" customWidth="1"/>
    <col min="7" max="7" width="18.77734375" style="1" bestFit="1" customWidth="1"/>
    <col min="8" max="8" width="13.6640625" customWidth="1"/>
    <col min="9" max="9" width="11.109375" bestFit="1" customWidth="1"/>
    <col min="10" max="10" width="10.44140625" customWidth="1"/>
    <col min="11" max="11" width="9.77734375" customWidth="1"/>
    <col min="20" max="20" width="32" bestFit="1" customWidth="1"/>
  </cols>
  <sheetData>
    <row r="1" spans="1:20" ht="18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10</v>
      </c>
      <c r="F1" s="2" t="s">
        <v>8</v>
      </c>
      <c r="G1" s="2" t="s">
        <v>9</v>
      </c>
      <c r="H1" s="4" t="s">
        <v>20</v>
      </c>
      <c r="I1" s="4"/>
      <c r="J1" s="4"/>
      <c r="K1" s="4"/>
      <c r="L1" s="4"/>
      <c r="M1" s="4"/>
      <c r="N1" s="4"/>
      <c r="O1" s="4"/>
      <c r="P1" s="4"/>
      <c r="Q1" s="4"/>
      <c r="R1" s="4"/>
    </row>
    <row r="2" spans="1:20" ht="18" x14ac:dyDescent="0.35">
      <c r="A2" s="2"/>
      <c r="B2" s="2"/>
      <c r="C2" s="2"/>
      <c r="D2" s="2"/>
      <c r="E2" s="2"/>
      <c r="F2" s="2" t="s">
        <v>18</v>
      </c>
      <c r="G2" s="2"/>
      <c r="H2" s="2" t="s">
        <v>4</v>
      </c>
      <c r="I2" s="2" t="s">
        <v>5</v>
      </c>
      <c r="J2" s="2" t="s">
        <v>6</v>
      </c>
      <c r="K2" s="2" t="s">
        <v>7</v>
      </c>
      <c r="L2" s="2" t="s">
        <v>11</v>
      </c>
      <c r="M2" s="2" t="s">
        <v>12</v>
      </c>
      <c r="N2" s="2" t="s">
        <v>13</v>
      </c>
      <c r="O2" s="2" t="s">
        <v>12</v>
      </c>
      <c r="P2" s="2" t="s">
        <v>14</v>
      </c>
      <c r="Q2" s="2" t="s">
        <v>12</v>
      </c>
      <c r="R2" s="2" t="s">
        <v>15</v>
      </c>
      <c r="S2" s="2" t="s">
        <v>12</v>
      </c>
      <c r="T2" s="3" t="s">
        <v>25</v>
      </c>
    </row>
    <row r="3" spans="1:20" x14ac:dyDescent="0.3">
      <c r="A3" t="s">
        <v>28</v>
      </c>
      <c r="B3">
        <v>20</v>
      </c>
      <c r="C3" t="s">
        <v>16</v>
      </c>
      <c r="D3" t="s">
        <v>17</v>
      </c>
      <c r="E3">
        <v>7</v>
      </c>
      <c r="F3">
        <v>1.66</v>
      </c>
      <c r="G3" s="1" t="s">
        <v>19</v>
      </c>
      <c r="H3">
        <v>60</v>
      </c>
      <c r="I3">
        <v>79</v>
      </c>
      <c r="J3">
        <v>25</v>
      </c>
      <c r="K3">
        <v>20</v>
      </c>
      <c r="L3">
        <f>H3/I3</f>
        <v>0.759493670886076</v>
      </c>
      <c r="M3" t="b">
        <f>IF(L3&lt;1,TRUE,FALSE)</f>
        <v>1</v>
      </c>
      <c r="N3">
        <f>J3/K3</f>
        <v>1.25</v>
      </c>
      <c r="O3" t="b">
        <f>ABS(N3 - 1) &lt;= 0.05</f>
        <v>0</v>
      </c>
      <c r="P3">
        <f>J3/I3</f>
        <v>0.31645569620253167</v>
      </c>
      <c r="Q3" t="b">
        <f>IF(P3&lt;0.75,TRUE,FALSE)</f>
        <v>1</v>
      </c>
      <c r="R3">
        <f>K3/I3</f>
        <v>0.25316455696202533</v>
      </c>
      <c r="S3" t="b">
        <f>IF(R3&lt;0.75,TRUE,FALSE)</f>
        <v>1</v>
      </c>
      <c r="T3" t="b">
        <f>IF(COUNTIF(M3, FALSE) + COUNTIF(O3, FALSE) + COUNTIF(Q3, FALSE) + COUNTIF(S3, FALSE) &gt;= 3, FALSE, TRUE)</f>
        <v>1</v>
      </c>
    </row>
    <row r="4" spans="1:20" x14ac:dyDescent="0.3">
      <c r="A4" t="s">
        <v>29</v>
      </c>
      <c r="B4">
        <v>22</v>
      </c>
      <c r="C4" t="s">
        <v>16</v>
      </c>
      <c r="D4" t="s">
        <v>17</v>
      </c>
      <c r="E4">
        <v>15</v>
      </c>
      <c r="F4">
        <v>4</v>
      </c>
      <c r="G4" s="1" t="s">
        <v>21</v>
      </c>
      <c r="H4">
        <v>41</v>
      </c>
      <c r="I4">
        <v>17</v>
      </c>
      <c r="J4">
        <v>23</v>
      </c>
      <c r="K4">
        <v>25</v>
      </c>
      <c r="L4">
        <f t="shared" ref="L4:L66" si="0">H4/I4</f>
        <v>2.4117647058823528</v>
      </c>
      <c r="M4" t="b">
        <f>IF(L4&lt;1,TRUE,FALSE)</f>
        <v>0</v>
      </c>
      <c r="N4">
        <f t="shared" ref="N4:N66" si="1">J4/K4</f>
        <v>0.92</v>
      </c>
      <c r="O4" t="b">
        <f t="shared" ref="O4:O66" si="2">ABS(N4 - 1) &lt;= 0.05</f>
        <v>0</v>
      </c>
      <c r="P4">
        <f t="shared" ref="P4:P66" si="3">J4/I4</f>
        <v>1.3529411764705883</v>
      </c>
      <c r="Q4" t="b">
        <f>IF(P4&lt;0.75,TRUE,FALSE)</f>
        <v>0</v>
      </c>
      <c r="R4">
        <f t="shared" ref="R4:R66" si="4">K4/I4</f>
        <v>1.4705882352941178</v>
      </c>
      <c r="S4" t="b">
        <f>IF(R4&lt;0.75,TRUE,FALSE)</f>
        <v>0</v>
      </c>
      <c r="T4" t="b">
        <f>IF(COUNTIF(M4, FALSE) + COUNTIF(O4, FALSE) + COUNTIF(Q4, FALSE) + COUNTIF(S4, FALSE) &gt;= 3, FALSE, TRUE)</f>
        <v>0</v>
      </c>
    </row>
    <row r="5" spans="1:20" x14ac:dyDescent="0.3">
      <c r="A5" t="s">
        <v>30</v>
      </c>
      <c r="B5">
        <v>24</v>
      </c>
      <c r="C5" t="s">
        <v>16</v>
      </c>
      <c r="D5" t="s">
        <v>22</v>
      </c>
      <c r="E5">
        <v>15</v>
      </c>
      <c r="F5">
        <v>2</v>
      </c>
      <c r="G5" s="1" t="s">
        <v>19</v>
      </c>
      <c r="H5">
        <v>60</v>
      </c>
      <c r="I5">
        <v>20</v>
      </c>
      <c r="J5">
        <v>15</v>
      </c>
      <c r="K5">
        <v>11</v>
      </c>
      <c r="L5">
        <f t="shared" si="0"/>
        <v>3</v>
      </c>
      <c r="M5" t="b">
        <f>IF(L5&lt;1,TRUE,FALSE)</f>
        <v>0</v>
      </c>
      <c r="N5">
        <f t="shared" si="1"/>
        <v>1.3636363636363635</v>
      </c>
      <c r="O5" t="b">
        <f t="shared" si="2"/>
        <v>0</v>
      </c>
      <c r="P5">
        <f t="shared" si="3"/>
        <v>0.75</v>
      </c>
      <c r="Q5" t="b">
        <f>IF(P5&lt;0.75,TRUE,FALSE)</f>
        <v>0</v>
      </c>
      <c r="R5">
        <f t="shared" si="4"/>
        <v>0.55000000000000004</v>
      </c>
      <c r="S5" t="b">
        <f t="shared" ref="S5:S66" si="5">IF(R5&lt;0.75,TRUE,FALSE)</f>
        <v>1</v>
      </c>
      <c r="T5" t="b">
        <f t="shared" ref="T5:T66" si="6">IF(COUNTIF(M5, FALSE) + COUNTIF(O5, FALSE) + COUNTIF(Q5, FALSE) + COUNTIF(S5, FALSE) &gt;= 3, FALSE, TRUE)</f>
        <v>0</v>
      </c>
    </row>
    <row r="6" spans="1:20" x14ac:dyDescent="0.3">
      <c r="A6" t="s">
        <v>31</v>
      </c>
      <c r="B6">
        <v>26</v>
      </c>
      <c r="C6" t="s">
        <v>16</v>
      </c>
      <c r="D6" t="s">
        <v>17</v>
      </c>
      <c r="E6">
        <v>20</v>
      </c>
      <c r="F6">
        <v>6.6</v>
      </c>
      <c r="G6" s="1" t="s">
        <v>21</v>
      </c>
      <c r="H6">
        <v>36</v>
      </c>
      <c r="I6">
        <v>13</v>
      </c>
      <c r="J6">
        <v>36</v>
      </c>
      <c r="K6">
        <v>49</v>
      </c>
      <c r="L6">
        <f t="shared" si="0"/>
        <v>2.7692307692307692</v>
      </c>
      <c r="M6" t="b">
        <f t="shared" ref="M6:M66" si="7">IF(L6&lt;1,TRUE,FALSE)</f>
        <v>0</v>
      </c>
      <c r="N6">
        <f t="shared" si="1"/>
        <v>0.73469387755102045</v>
      </c>
      <c r="O6" t="b">
        <f t="shared" si="2"/>
        <v>0</v>
      </c>
      <c r="P6">
        <f t="shared" si="3"/>
        <v>2.7692307692307692</v>
      </c>
      <c r="Q6" t="b">
        <f>IF(P6&lt;0.75,TRUE,FALSE)</f>
        <v>0</v>
      </c>
      <c r="R6">
        <f t="shared" si="4"/>
        <v>3.7692307692307692</v>
      </c>
      <c r="S6" t="b">
        <f t="shared" si="5"/>
        <v>0</v>
      </c>
      <c r="T6" t="b">
        <f t="shared" si="6"/>
        <v>0</v>
      </c>
    </row>
    <row r="7" spans="1:20" x14ac:dyDescent="0.3">
      <c r="A7" t="s">
        <v>32</v>
      </c>
      <c r="B7">
        <v>21</v>
      </c>
      <c r="C7" t="s">
        <v>23</v>
      </c>
      <c r="D7" t="s">
        <v>17</v>
      </c>
      <c r="E7">
        <v>15</v>
      </c>
      <c r="F7">
        <v>1.66</v>
      </c>
      <c r="G7" s="1" t="s">
        <v>19</v>
      </c>
      <c r="H7">
        <v>19</v>
      </c>
      <c r="I7">
        <v>22</v>
      </c>
      <c r="J7">
        <v>21</v>
      </c>
      <c r="K7">
        <v>28</v>
      </c>
      <c r="L7">
        <f t="shared" si="0"/>
        <v>0.86363636363636365</v>
      </c>
      <c r="M7" t="b">
        <f t="shared" si="7"/>
        <v>1</v>
      </c>
      <c r="N7">
        <f t="shared" si="1"/>
        <v>0.75</v>
      </c>
      <c r="O7" t="b">
        <f t="shared" si="2"/>
        <v>0</v>
      </c>
      <c r="P7">
        <f t="shared" si="3"/>
        <v>0.95454545454545459</v>
      </c>
      <c r="Q7" t="b">
        <f t="shared" ref="Q7:Q66" si="8">IF(P7&lt;0.75,TRUE,FALSE)</f>
        <v>0</v>
      </c>
      <c r="R7">
        <f t="shared" si="4"/>
        <v>1.2727272727272727</v>
      </c>
      <c r="S7" t="b">
        <f t="shared" si="5"/>
        <v>0</v>
      </c>
      <c r="T7" t="b">
        <f t="shared" si="6"/>
        <v>0</v>
      </c>
    </row>
    <row r="8" spans="1:20" x14ac:dyDescent="0.3">
      <c r="A8" t="s">
        <v>33</v>
      </c>
      <c r="B8">
        <v>24</v>
      </c>
      <c r="C8" t="s">
        <v>16</v>
      </c>
      <c r="D8" t="s">
        <v>17</v>
      </c>
      <c r="E8">
        <v>16</v>
      </c>
      <c r="F8">
        <v>4.66</v>
      </c>
      <c r="G8" s="1" t="s">
        <v>21</v>
      </c>
      <c r="H8">
        <v>194</v>
      </c>
      <c r="I8">
        <v>73</v>
      </c>
      <c r="J8">
        <v>61</v>
      </c>
      <c r="K8">
        <v>62</v>
      </c>
      <c r="L8">
        <f t="shared" si="0"/>
        <v>2.6575342465753424</v>
      </c>
      <c r="M8" t="b">
        <f t="shared" si="7"/>
        <v>0</v>
      </c>
      <c r="N8">
        <f t="shared" si="1"/>
        <v>0.9838709677419355</v>
      </c>
      <c r="O8" t="b">
        <f t="shared" si="2"/>
        <v>1</v>
      </c>
      <c r="P8">
        <f t="shared" si="3"/>
        <v>0.83561643835616439</v>
      </c>
      <c r="Q8" t="b">
        <f t="shared" si="8"/>
        <v>0</v>
      </c>
      <c r="R8">
        <f t="shared" si="4"/>
        <v>0.84931506849315064</v>
      </c>
      <c r="S8" t="b">
        <f t="shared" si="5"/>
        <v>0</v>
      </c>
      <c r="T8" t="b">
        <f t="shared" si="6"/>
        <v>0</v>
      </c>
    </row>
    <row r="9" spans="1:20" x14ac:dyDescent="0.3">
      <c r="A9" t="s">
        <v>34</v>
      </c>
      <c r="B9">
        <v>24</v>
      </c>
      <c r="C9" t="s">
        <v>16</v>
      </c>
      <c r="D9" t="s">
        <v>22</v>
      </c>
      <c r="E9">
        <v>13</v>
      </c>
      <c r="F9">
        <v>4.66</v>
      </c>
      <c r="G9" s="1" t="s">
        <v>21</v>
      </c>
      <c r="H9">
        <v>76</v>
      </c>
      <c r="I9">
        <v>27</v>
      </c>
      <c r="J9">
        <v>22</v>
      </c>
      <c r="K9">
        <v>29</v>
      </c>
      <c r="L9">
        <f t="shared" si="0"/>
        <v>2.8148148148148149</v>
      </c>
      <c r="M9" t="b">
        <f t="shared" si="7"/>
        <v>0</v>
      </c>
      <c r="N9">
        <f t="shared" si="1"/>
        <v>0.75862068965517238</v>
      </c>
      <c r="O9" t="b">
        <f t="shared" si="2"/>
        <v>0</v>
      </c>
      <c r="P9">
        <f t="shared" si="3"/>
        <v>0.81481481481481477</v>
      </c>
      <c r="Q9" t="b">
        <f t="shared" si="8"/>
        <v>0</v>
      </c>
      <c r="R9">
        <f t="shared" si="4"/>
        <v>1.0740740740740742</v>
      </c>
      <c r="S9" t="b">
        <f t="shared" si="5"/>
        <v>0</v>
      </c>
      <c r="T9" t="b">
        <f t="shared" si="6"/>
        <v>0</v>
      </c>
    </row>
    <row r="10" spans="1:20" x14ac:dyDescent="0.3">
      <c r="A10" t="s">
        <v>35</v>
      </c>
      <c r="B10">
        <v>23</v>
      </c>
      <c r="C10" t="s">
        <v>16</v>
      </c>
      <c r="D10" t="s">
        <v>17</v>
      </c>
      <c r="E10">
        <v>13</v>
      </c>
      <c r="F10">
        <v>4.66</v>
      </c>
      <c r="G10" s="1" t="s">
        <v>21</v>
      </c>
      <c r="H10">
        <v>300</v>
      </c>
      <c r="I10">
        <v>41</v>
      </c>
      <c r="J10">
        <v>34</v>
      </c>
      <c r="K10">
        <v>46</v>
      </c>
      <c r="L10">
        <f t="shared" si="0"/>
        <v>7.3170731707317076</v>
      </c>
      <c r="M10" t="b">
        <f t="shared" si="7"/>
        <v>0</v>
      </c>
      <c r="N10">
        <f t="shared" si="1"/>
        <v>0.73913043478260865</v>
      </c>
      <c r="O10" t="b">
        <f t="shared" si="2"/>
        <v>0</v>
      </c>
      <c r="P10">
        <f t="shared" si="3"/>
        <v>0.82926829268292679</v>
      </c>
      <c r="Q10" t="b">
        <f t="shared" si="8"/>
        <v>0</v>
      </c>
      <c r="R10">
        <f t="shared" si="4"/>
        <v>1.1219512195121952</v>
      </c>
      <c r="S10" t="b">
        <f t="shared" si="5"/>
        <v>0</v>
      </c>
      <c r="T10" t="b">
        <f t="shared" si="6"/>
        <v>0</v>
      </c>
    </row>
    <row r="11" spans="1:20" s="5" customFormat="1" x14ac:dyDescent="0.3">
      <c r="A11" s="5" t="s">
        <v>36</v>
      </c>
      <c r="B11" s="5">
        <v>24</v>
      </c>
      <c r="C11" s="5" t="s">
        <v>16</v>
      </c>
      <c r="D11" s="5" t="s">
        <v>17</v>
      </c>
      <c r="E11" s="5">
        <v>18</v>
      </c>
      <c r="F11" s="5">
        <v>1</v>
      </c>
      <c r="G11" s="6" t="s">
        <v>19</v>
      </c>
      <c r="H11" s="5">
        <v>118</v>
      </c>
      <c r="I11" s="5">
        <v>95</v>
      </c>
      <c r="J11" s="5">
        <v>39</v>
      </c>
      <c r="K11" s="5">
        <v>60</v>
      </c>
      <c r="L11" s="5">
        <f t="shared" si="0"/>
        <v>1.2421052631578948</v>
      </c>
      <c r="M11" s="5" t="b">
        <f t="shared" si="7"/>
        <v>0</v>
      </c>
      <c r="N11" s="5">
        <f t="shared" si="1"/>
        <v>0.65</v>
      </c>
      <c r="O11" s="5" t="b">
        <f t="shared" si="2"/>
        <v>0</v>
      </c>
      <c r="P11" s="5">
        <f t="shared" si="3"/>
        <v>0.41052631578947368</v>
      </c>
      <c r="Q11" s="5" t="b">
        <f t="shared" si="8"/>
        <v>1</v>
      </c>
      <c r="R11" s="5">
        <f t="shared" si="4"/>
        <v>0.63157894736842102</v>
      </c>
      <c r="S11" s="5" t="b">
        <f t="shared" si="5"/>
        <v>1</v>
      </c>
      <c r="T11" s="5" t="b">
        <f t="shared" si="6"/>
        <v>1</v>
      </c>
    </row>
    <row r="12" spans="1:20" x14ac:dyDescent="0.3">
      <c r="A12" t="s">
        <v>37</v>
      </c>
      <c r="B12">
        <v>23</v>
      </c>
      <c r="C12" t="s">
        <v>16</v>
      </c>
      <c r="D12" t="s">
        <v>17</v>
      </c>
      <c r="E12">
        <v>11</v>
      </c>
      <c r="F12">
        <v>1.66</v>
      </c>
      <c r="G12" s="1" t="s">
        <v>19</v>
      </c>
      <c r="H12">
        <v>34</v>
      </c>
      <c r="I12">
        <v>48</v>
      </c>
      <c r="J12">
        <v>16</v>
      </c>
      <c r="K12">
        <v>24</v>
      </c>
      <c r="L12">
        <f t="shared" si="0"/>
        <v>0.70833333333333337</v>
      </c>
      <c r="M12" t="b">
        <f t="shared" si="7"/>
        <v>1</v>
      </c>
      <c r="N12">
        <f t="shared" si="1"/>
        <v>0.66666666666666663</v>
      </c>
      <c r="O12" t="b">
        <f t="shared" si="2"/>
        <v>0</v>
      </c>
      <c r="P12">
        <f t="shared" si="3"/>
        <v>0.33333333333333331</v>
      </c>
      <c r="Q12" t="b">
        <f t="shared" si="8"/>
        <v>1</v>
      </c>
      <c r="R12">
        <f t="shared" si="4"/>
        <v>0.5</v>
      </c>
      <c r="S12" t="b">
        <f t="shared" si="5"/>
        <v>1</v>
      </c>
      <c r="T12" t="b">
        <f t="shared" si="6"/>
        <v>1</v>
      </c>
    </row>
    <row r="13" spans="1:20" x14ac:dyDescent="0.3">
      <c r="A13" t="s">
        <v>38</v>
      </c>
      <c r="B13">
        <v>22</v>
      </c>
      <c r="C13" t="s">
        <v>16</v>
      </c>
      <c r="D13" t="s">
        <v>22</v>
      </c>
      <c r="E13">
        <v>23</v>
      </c>
      <c r="F13">
        <v>2</v>
      </c>
      <c r="G13" s="1" t="s">
        <v>19</v>
      </c>
      <c r="H13">
        <v>54</v>
      </c>
      <c r="I13">
        <v>45</v>
      </c>
      <c r="J13">
        <v>41</v>
      </c>
      <c r="K13">
        <v>51</v>
      </c>
      <c r="L13">
        <f t="shared" si="0"/>
        <v>1.2</v>
      </c>
      <c r="M13" t="b">
        <f t="shared" si="7"/>
        <v>0</v>
      </c>
      <c r="N13">
        <f t="shared" si="1"/>
        <v>0.80392156862745101</v>
      </c>
      <c r="O13" t="b">
        <f t="shared" si="2"/>
        <v>0</v>
      </c>
      <c r="P13">
        <f t="shared" si="3"/>
        <v>0.91111111111111109</v>
      </c>
      <c r="Q13" t="b">
        <f t="shared" si="8"/>
        <v>0</v>
      </c>
      <c r="R13">
        <f t="shared" si="4"/>
        <v>1.1333333333333333</v>
      </c>
      <c r="S13" t="b">
        <f t="shared" si="5"/>
        <v>0</v>
      </c>
      <c r="T13" t="b">
        <f t="shared" si="6"/>
        <v>0</v>
      </c>
    </row>
    <row r="14" spans="1:20" s="5" customFormat="1" x14ac:dyDescent="0.3">
      <c r="A14" s="5" t="s">
        <v>39</v>
      </c>
      <c r="B14" s="5">
        <v>19</v>
      </c>
      <c r="C14" s="5" t="s">
        <v>16</v>
      </c>
      <c r="D14" s="5" t="s">
        <v>22</v>
      </c>
      <c r="E14" s="5">
        <v>10</v>
      </c>
      <c r="F14" s="5">
        <v>2.66</v>
      </c>
      <c r="G14" s="6" t="s">
        <v>19</v>
      </c>
      <c r="H14" s="5">
        <v>55</v>
      </c>
      <c r="I14" s="5">
        <v>34</v>
      </c>
      <c r="J14" s="5">
        <v>11</v>
      </c>
      <c r="K14" s="5">
        <v>20</v>
      </c>
      <c r="L14" s="5">
        <f t="shared" si="0"/>
        <v>1.6176470588235294</v>
      </c>
      <c r="M14" s="5" t="b">
        <f t="shared" si="7"/>
        <v>0</v>
      </c>
      <c r="N14" s="5">
        <f t="shared" si="1"/>
        <v>0.55000000000000004</v>
      </c>
      <c r="O14" s="5" t="b">
        <f t="shared" si="2"/>
        <v>0</v>
      </c>
      <c r="P14" s="5">
        <f t="shared" si="3"/>
        <v>0.3235294117647059</v>
      </c>
      <c r="Q14" s="5" t="b">
        <f t="shared" si="8"/>
        <v>1</v>
      </c>
      <c r="R14" s="5">
        <f t="shared" si="4"/>
        <v>0.58823529411764708</v>
      </c>
      <c r="S14" s="5" t="b">
        <f t="shared" si="5"/>
        <v>1</v>
      </c>
      <c r="T14" s="5" t="b">
        <f t="shared" si="6"/>
        <v>1</v>
      </c>
    </row>
    <row r="15" spans="1:20" s="5" customFormat="1" x14ac:dyDescent="0.3">
      <c r="A15" s="5" t="s">
        <v>40</v>
      </c>
      <c r="B15" s="5">
        <v>22</v>
      </c>
      <c r="C15" s="5" t="s">
        <v>16</v>
      </c>
      <c r="D15" s="5" t="s">
        <v>17</v>
      </c>
      <c r="E15" s="5">
        <v>11</v>
      </c>
      <c r="F15" s="5">
        <v>2.66</v>
      </c>
      <c r="G15" s="6" t="s">
        <v>19</v>
      </c>
      <c r="H15" s="5">
        <v>106</v>
      </c>
      <c r="I15" s="5">
        <v>31</v>
      </c>
      <c r="J15" s="5">
        <v>16</v>
      </c>
      <c r="K15" s="5">
        <v>22</v>
      </c>
      <c r="L15" s="5">
        <f t="shared" si="0"/>
        <v>3.4193548387096775</v>
      </c>
      <c r="M15" s="5" t="b">
        <f t="shared" si="7"/>
        <v>0</v>
      </c>
      <c r="N15" s="5">
        <f t="shared" si="1"/>
        <v>0.72727272727272729</v>
      </c>
      <c r="O15" s="5" t="b">
        <f t="shared" si="2"/>
        <v>0</v>
      </c>
      <c r="P15" s="5">
        <f t="shared" si="3"/>
        <v>0.5161290322580645</v>
      </c>
      <c r="Q15" s="5" t="b">
        <f t="shared" si="8"/>
        <v>1</v>
      </c>
      <c r="R15" s="5">
        <f t="shared" si="4"/>
        <v>0.70967741935483875</v>
      </c>
      <c r="S15" s="5" t="b">
        <f t="shared" si="5"/>
        <v>1</v>
      </c>
      <c r="T15" s="5" t="b">
        <f t="shared" si="6"/>
        <v>1</v>
      </c>
    </row>
    <row r="16" spans="1:20" x14ac:dyDescent="0.3">
      <c r="A16" t="s">
        <v>41</v>
      </c>
      <c r="B16">
        <v>23</v>
      </c>
      <c r="C16" t="s">
        <v>16</v>
      </c>
      <c r="D16" t="s">
        <v>17</v>
      </c>
      <c r="E16">
        <v>24</v>
      </c>
      <c r="F16">
        <v>2</v>
      </c>
      <c r="G16" s="1" t="s">
        <v>19</v>
      </c>
      <c r="H16">
        <v>120</v>
      </c>
      <c r="I16">
        <v>59</v>
      </c>
      <c r="J16">
        <v>31</v>
      </c>
      <c r="K16">
        <v>49</v>
      </c>
      <c r="L16">
        <f t="shared" si="0"/>
        <v>2.0338983050847457</v>
      </c>
      <c r="M16" t="b">
        <f t="shared" si="7"/>
        <v>0</v>
      </c>
      <c r="N16">
        <f t="shared" si="1"/>
        <v>0.63265306122448983</v>
      </c>
      <c r="O16" t="b">
        <f t="shared" si="2"/>
        <v>0</v>
      </c>
      <c r="P16">
        <f t="shared" si="3"/>
        <v>0.52542372881355937</v>
      </c>
      <c r="Q16" t="b">
        <f t="shared" si="8"/>
        <v>1</v>
      </c>
      <c r="R16">
        <f t="shared" si="4"/>
        <v>0.83050847457627119</v>
      </c>
      <c r="S16" t="b">
        <f t="shared" si="5"/>
        <v>0</v>
      </c>
      <c r="T16" t="b">
        <f t="shared" si="6"/>
        <v>0</v>
      </c>
    </row>
    <row r="17" spans="1:20" x14ac:dyDescent="0.3">
      <c r="A17" t="s">
        <v>42</v>
      </c>
      <c r="B17">
        <v>25</v>
      </c>
      <c r="C17" t="s">
        <v>16</v>
      </c>
      <c r="D17" t="s">
        <v>17</v>
      </c>
      <c r="E17">
        <v>15</v>
      </c>
      <c r="F17">
        <v>5.33</v>
      </c>
      <c r="G17" s="1" t="s">
        <v>19</v>
      </c>
      <c r="H17">
        <v>22</v>
      </c>
      <c r="I17">
        <v>50</v>
      </c>
      <c r="J17">
        <v>22</v>
      </c>
      <c r="K17">
        <v>33</v>
      </c>
      <c r="L17">
        <f t="shared" si="0"/>
        <v>0.44</v>
      </c>
      <c r="M17" t="b">
        <f t="shared" si="7"/>
        <v>1</v>
      </c>
      <c r="N17">
        <f t="shared" si="1"/>
        <v>0.66666666666666663</v>
      </c>
      <c r="O17" t="b">
        <f t="shared" si="2"/>
        <v>0</v>
      </c>
      <c r="P17">
        <f t="shared" si="3"/>
        <v>0.44</v>
      </c>
      <c r="Q17" t="b">
        <f t="shared" si="8"/>
        <v>1</v>
      </c>
      <c r="R17">
        <f t="shared" si="4"/>
        <v>0.66</v>
      </c>
      <c r="S17" t="b">
        <f t="shared" si="5"/>
        <v>1</v>
      </c>
      <c r="T17" t="b">
        <f t="shared" si="6"/>
        <v>1</v>
      </c>
    </row>
    <row r="18" spans="1:20" x14ac:dyDescent="0.3">
      <c r="A18" t="s">
        <v>43</v>
      </c>
      <c r="B18">
        <v>25</v>
      </c>
      <c r="C18" t="s">
        <v>16</v>
      </c>
      <c r="D18" t="s">
        <v>17</v>
      </c>
      <c r="E18">
        <v>18</v>
      </c>
      <c r="F18">
        <v>6.66</v>
      </c>
      <c r="G18" s="1" t="s">
        <v>21</v>
      </c>
      <c r="H18">
        <v>133</v>
      </c>
      <c r="I18">
        <v>48</v>
      </c>
      <c r="J18">
        <v>55</v>
      </c>
      <c r="K18">
        <v>44</v>
      </c>
      <c r="L18">
        <f t="shared" si="0"/>
        <v>2.7708333333333335</v>
      </c>
      <c r="M18" t="b">
        <f t="shared" si="7"/>
        <v>0</v>
      </c>
      <c r="N18">
        <f t="shared" si="1"/>
        <v>1.25</v>
      </c>
      <c r="O18" t="b">
        <f t="shared" si="2"/>
        <v>0</v>
      </c>
      <c r="P18">
        <f t="shared" si="3"/>
        <v>1.1458333333333333</v>
      </c>
      <c r="Q18" t="b">
        <f t="shared" si="8"/>
        <v>0</v>
      </c>
      <c r="R18">
        <f t="shared" si="4"/>
        <v>0.91666666666666663</v>
      </c>
      <c r="S18" t="b">
        <f t="shared" si="5"/>
        <v>0</v>
      </c>
      <c r="T18" t="b">
        <f t="shared" si="6"/>
        <v>0</v>
      </c>
    </row>
    <row r="19" spans="1:20" x14ac:dyDescent="0.3">
      <c r="A19" t="s">
        <v>44</v>
      </c>
      <c r="B19">
        <v>23</v>
      </c>
      <c r="C19" t="s">
        <v>16</v>
      </c>
      <c r="D19" t="s">
        <v>22</v>
      </c>
      <c r="E19">
        <v>8</v>
      </c>
      <c r="F19">
        <v>2</v>
      </c>
      <c r="G19" s="1" t="s">
        <v>19</v>
      </c>
      <c r="H19">
        <v>24</v>
      </c>
      <c r="I19">
        <v>103</v>
      </c>
      <c r="J19">
        <v>21</v>
      </c>
      <c r="K19">
        <v>20</v>
      </c>
      <c r="L19">
        <f t="shared" si="0"/>
        <v>0.23300970873786409</v>
      </c>
      <c r="M19" t="b">
        <f t="shared" si="7"/>
        <v>1</v>
      </c>
      <c r="N19">
        <f t="shared" si="1"/>
        <v>1.05</v>
      </c>
      <c r="O19" t="b">
        <f t="shared" si="2"/>
        <v>1</v>
      </c>
      <c r="P19">
        <f t="shared" si="3"/>
        <v>0.20388349514563106</v>
      </c>
      <c r="Q19" t="b">
        <f t="shared" si="8"/>
        <v>1</v>
      </c>
      <c r="R19">
        <f t="shared" si="4"/>
        <v>0.1941747572815534</v>
      </c>
      <c r="S19" t="b">
        <f t="shared" si="5"/>
        <v>1</v>
      </c>
      <c r="T19" t="b">
        <f t="shared" si="6"/>
        <v>1</v>
      </c>
    </row>
    <row r="20" spans="1:20" s="5" customFormat="1" x14ac:dyDescent="0.3">
      <c r="A20" s="5" t="s">
        <v>45</v>
      </c>
      <c r="B20" s="5">
        <v>22</v>
      </c>
      <c r="C20" s="5" t="s">
        <v>16</v>
      </c>
      <c r="D20" s="5" t="s">
        <v>17</v>
      </c>
      <c r="E20" s="5">
        <v>9</v>
      </c>
      <c r="F20" s="5">
        <v>2</v>
      </c>
      <c r="G20" s="6" t="s">
        <v>19</v>
      </c>
      <c r="H20" s="5">
        <v>91</v>
      </c>
      <c r="I20" s="5">
        <v>35</v>
      </c>
      <c r="J20" s="5">
        <v>8</v>
      </c>
      <c r="K20" s="5">
        <v>13</v>
      </c>
      <c r="L20" s="5">
        <f t="shared" si="0"/>
        <v>2.6</v>
      </c>
      <c r="M20" s="5" t="b">
        <f t="shared" si="7"/>
        <v>0</v>
      </c>
      <c r="N20" s="5">
        <f t="shared" si="1"/>
        <v>0.61538461538461542</v>
      </c>
      <c r="O20" s="5" t="b">
        <f t="shared" si="2"/>
        <v>0</v>
      </c>
      <c r="P20" s="5">
        <f t="shared" si="3"/>
        <v>0.22857142857142856</v>
      </c>
      <c r="Q20" s="5" t="b">
        <f t="shared" si="8"/>
        <v>1</v>
      </c>
      <c r="R20" s="5">
        <f t="shared" si="4"/>
        <v>0.37142857142857144</v>
      </c>
      <c r="S20" s="5" t="b">
        <f t="shared" si="5"/>
        <v>1</v>
      </c>
      <c r="T20" s="5" t="b">
        <f t="shared" si="6"/>
        <v>1</v>
      </c>
    </row>
    <row r="21" spans="1:20" s="5" customFormat="1" x14ac:dyDescent="0.3">
      <c r="A21" s="5" t="s">
        <v>46</v>
      </c>
      <c r="B21" s="5">
        <v>22</v>
      </c>
      <c r="C21" s="5" t="s">
        <v>16</v>
      </c>
      <c r="D21" s="5" t="s">
        <v>22</v>
      </c>
      <c r="E21" s="5">
        <v>20</v>
      </c>
      <c r="F21" s="5">
        <v>4</v>
      </c>
      <c r="G21" s="6" t="s">
        <v>21</v>
      </c>
      <c r="H21" s="5">
        <v>78</v>
      </c>
      <c r="I21" s="5">
        <v>72</v>
      </c>
      <c r="J21" s="5">
        <v>37</v>
      </c>
      <c r="K21" s="5">
        <v>27</v>
      </c>
      <c r="L21" s="5">
        <f t="shared" si="0"/>
        <v>1.0833333333333333</v>
      </c>
      <c r="M21" s="5" t="b">
        <f t="shared" si="7"/>
        <v>0</v>
      </c>
      <c r="N21" s="5">
        <f t="shared" si="1"/>
        <v>1.3703703703703705</v>
      </c>
      <c r="O21" s="5" t="b">
        <f t="shared" si="2"/>
        <v>0</v>
      </c>
      <c r="P21" s="5">
        <f t="shared" si="3"/>
        <v>0.51388888888888884</v>
      </c>
      <c r="Q21" s="5" t="b">
        <f t="shared" si="8"/>
        <v>1</v>
      </c>
      <c r="R21" s="5">
        <f t="shared" si="4"/>
        <v>0.375</v>
      </c>
      <c r="S21" s="5" t="b">
        <f t="shared" si="5"/>
        <v>1</v>
      </c>
      <c r="T21" s="5" t="b">
        <f t="shared" si="6"/>
        <v>1</v>
      </c>
    </row>
    <row r="22" spans="1:20" x14ac:dyDescent="0.3">
      <c r="A22" t="s">
        <v>47</v>
      </c>
      <c r="B22">
        <v>21</v>
      </c>
      <c r="C22" t="s">
        <v>16</v>
      </c>
      <c r="D22" t="s">
        <v>24</v>
      </c>
      <c r="E22">
        <v>22</v>
      </c>
      <c r="F22">
        <v>1</v>
      </c>
      <c r="G22" s="1" t="s">
        <v>19</v>
      </c>
      <c r="H22">
        <v>71</v>
      </c>
      <c r="I22">
        <v>84</v>
      </c>
      <c r="J22">
        <v>34</v>
      </c>
      <c r="K22">
        <v>47</v>
      </c>
      <c r="L22">
        <f t="shared" si="0"/>
        <v>0.84523809523809523</v>
      </c>
      <c r="M22" t="b">
        <f t="shared" si="7"/>
        <v>1</v>
      </c>
      <c r="N22">
        <f t="shared" si="1"/>
        <v>0.72340425531914898</v>
      </c>
      <c r="O22" t="b">
        <f t="shared" si="2"/>
        <v>0</v>
      </c>
      <c r="P22">
        <f t="shared" si="3"/>
        <v>0.40476190476190477</v>
      </c>
      <c r="Q22" t="b">
        <f t="shared" si="8"/>
        <v>1</v>
      </c>
      <c r="R22">
        <f t="shared" si="4"/>
        <v>0.55952380952380953</v>
      </c>
      <c r="S22" t="b">
        <f t="shared" si="5"/>
        <v>1</v>
      </c>
      <c r="T22" t="b">
        <f t="shared" si="6"/>
        <v>1</v>
      </c>
    </row>
    <row r="23" spans="1:20" s="5" customFormat="1" x14ac:dyDescent="0.3">
      <c r="A23" s="5" t="s">
        <v>48</v>
      </c>
      <c r="B23" s="5">
        <v>22</v>
      </c>
      <c r="C23" s="5" t="s">
        <v>16</v>
      </c>
      <c r="D23" s="5" t="s">
        <v>17</v>
      </c>
      <c r="E23" s="5">
        <v>9</v>
      </c>
      <c r="F23" s="5">
        <v>4</v>
      </c>
      <c r="G23" s="6" t="s">
        <v>21</v>
      </c>
      <c r="H23" s="5">
        <v>146</v>
      </c>
      <c r="I23" s="5">
        <v>100</v>
      </c>
      <c r="J23" s="5">
        <v>51</v>
      </c>
      <c r="K23" s="5">
        <v>24</v>
      </c>
      <c r="L23" s="5">
        <f t="shared" si="0"/>
        <v>1.46</v>
      </c>
      <c r="M23" s="5" t="b">
        <f t="shared" si="7"/>
        <v>0</v>
      </c>
      <c r="N23" s="5">
        <f t="shared" si="1"/>
        <v>2.125</v>
      </c>
      <c r="O23" s="5" t="b">
        <f t="shared" si="2"/>
        <v>0</v>
      </c>
      <c r="P23" s="5">
        <f t="shared" si="3"/>
        <v>0.51</v>
      </c>
      <c r="Q23" s="5" t="b">
        <f t="shared" si="8"/>
        <v>1</v>
      </c>
      <c r="R23" s="5">
        <f t="shared" si="4"/>
        <v>0.24</v>
      </c>
      <c r="S23" s="5" t="b">
        <f t="shared" si="5"/>
        <v>1</v>
      </c>
      <c r="T23" s="5" t="b">
        <f t="shared" si="6"/>
        <v>1</v>
      </c>
    </row>
    <row r="24" spans="1:20" x14ac:dyDescent="0.3">
      <c r="A24" t="s">
        <v>49</v>
      </c>
      <c r="B24">
        <v>25</v>
      </c>
      <c r="C24" t="s">
        <v>16</v>
      </c>
      <c r="D24" t="s">
        <v>17</v>
      </c>
      <c r="E24">
        <v>15</v>
      </c>
      <c r="F24">
        <v>2</v>
      </c>
      <c r="G24" s="1" t="s">
        <v>19</v>
      </c>
      <c r="H24">
        <v>35</v>
      </c>
      <c r="I24">
        <v>62</v>
      </c>
      <c r="J24">
        <v>40</v>
      </c>
      <c r="K24">
        <v>18</v>
      </c>
      <c r="L24">
        <f t="shared" si="0"/>
        <v>0.56451612903225812</v>
      </c>
      <c r="M24" t="b">
        <f t="shared" si="7"/>
        <v>1</v>
      </c>
      <c r="N24">
        <f t="shared" si="1"/>
        <v>2.2222222222222223</v>
      </c>
      <c r="O24" t="b">
        <f t="shared" si="2"/>
        <v>0</v>
      </c>
      <c r="P24">
        <f t="shared" si="3"/>
        <v>0.64516129032258063</v>
      </c>
      <c r="Q24" t="b">
        <f t="shared" si="8"/>
        <v>1</v>
      </c>
      <c r="R24">
        <f t="shared" si="4"/>
        <v>0.29032258064516131</v>
      </c>
      <c r="S24" t="b">
        <f t="shared" si="5"/>
        <v>1</v>
      </c>
      <c r="T24" t="b">
        <f t="shared" si="6"/>
        <v>1</v>
      </c>
    </row>
    <row r="25" spans="1:20" x14ac:dyDescent="0.3">
      <c r="A25" t="s">
        <v>50</v>
      </c>
      <c r="B25">
        <v>24</v>
      </c>
      <c r="C25" t="s">
        <v>23</v>
      </c>
      <c r="D25" t="s">
        <v>22</v>
      </c>
      <c r="E25">
        <v>15</v>
      </c>
      <c r="F25">
        <v>6.66</v>
      </c>
      <c r="G25" s="1" t="s">
        <v>21</v>
      </c>
      <c r="H25">
        <v>128</v>
      </c>
      <c r="I25">
        <v>99</v>
      </c>
      <c r="J25">
        <v>60</v>
      </c>
      <c r="K25">
        <v>62</v>
      </c>
      <c r="L25">
        <f t="shared" si="0"/>
        <v>1.292929292929293</v>
      </c>
      <c r="M25" t="b">
        <f t="shared" si="7"/>
        <v>0</v>
      </c>
      <c r="N25">
        <f t="shared" si="1"/>
        <v>0.967741935483871</v>
      </c>
      <c r="O25" t="b">
        <f t="shared" si="2"/>
        <v>1</v>
      </c>
      <c r="P25">
        <f t="shared" si="3"/>
        <v>0.60606060606060608</v>
      </c>
      <c r="Q25" t="b">
        <f t="shared" si="8"/>
        <v>1</v>
      </c>
      <c r="R25">
        <f t="shared" si="4"/>
        <v>0.6262626262626263</v>
      </c>
      <c r="S25" t="b">
        <f t="shared" si="5"/>
        <v>1</v>
      </c>
      <c r="T25" t="b">
        <f t="shared" si="6"/>
        <v>1</v>
      </c>
    </row>
    <row r="26" spans="1:20" x14ac:dyDescent="0.3">
      <c r="A26" t="s">
        <v>51</v>
      </c>
      <c r="B26">
        <v>26</v>
      </c>
      <c r="C26" t="s">
        <v>23</v>
      </c>
      <c r="D26" t="s">
        <v>17</v>
      </c>
      <c r="E26">
        <v>23</v>
      </c>
      <c r="F26">
        <v>5.33</v>
      </c>
      <c r="G26" s="1" t="s">
        <v>21</v>
      </c>
      <c r="H26">
        <v>94</v>
      </c>
      <c r="I26">
        <v>90</v>
      </c>
      <c r="J26">
        <v>57</v>
      </c>
      <c r="K26">
        <v>60</v>
      </c>
      <c r="L26">
        <f t="shared" si="0"/>
        <v>1.0444444444444445</v>
      </c>
      <c r="M26" t="b">
        <f t="shared" si="7"/>
        <v>0</v>
      </c>
      <c r="N26">
        <f t="shared" si="1"/>
        <v>0.95</v>
      </c>
      <c r="O26" t="b">
        <f t="shared" si="2"/>
        <v>1</v>
      </c>
      <c r="P26">
        <f t="shared" si="3"/>
        <v>0.6333333333333333</v>
      </c>
      <c r="Q26" t="b">
        <f t="shared" si="8"/>
        <v>1</v>
      </c>
      <c r="R26">
        <f t="shared" si="4"/>
        <v>0.66666666666666663</v>
      </c>
      <c r="S26" t="b">
        <f t="shared" si="5"/>
        <v>1</v>
      </c>
      <c r="T26" t="b">
        <f t="shared" si="6"/>
        <v>1</v>
      </c>
    </row>
    <row r="27" spans="1:20" x14ac:dyDescent="0.3">
      <c r="A27" t="s">
        <v>52</v>
      </c>
      <c r="B27">
        <v>25</v>
      </c>
      <c r="C27" t="s">
        <v>16</v>
      </c>
      <c r="D27" t="s">
        <v>22</v>
      </c>
      <c r="E27">
        <v>15</v>
      </c>
      <c r="F27">
        <v>3.33</v>
      </c>
      <c r="G27" s="1" t="s">
        <v>19</v>
      </c>
      <c r="H27">
        <v>75</v>
      </c>
      <c r="I27">
        <v>82</v>
      </c>
      <c r="J27">
        <v>21</v>
      </c>
      <c r="K27">
        <v>15</v>
      </c>
      <c r="L27">
        <f t="shared" si="0"/>
        <v>0.91463414634146345</v>
      </c>
      <c r="M27" t="b">
        <f t="shared" si="7"/>
        <v>1</v>
      </c>
      <c r="N27">
        <f t="shared" si="1"/>
        <v>1.4</v>
      </c>
      <c r="O27" t="b">
        <f t="shared" si="2"/>
        <v>0</v>
      </c>
      <c r="P27">
        <f t="shared" si="3"/>
        <v>0.25609756097560976</v>
      </c>
      <c r="Q27" t="b">
        <f t="shared" si="8"/>
        <v>1</v>
      </c>
      <c r="R27">
        <f t="shared" si="4"/>
        <v>0.18292682926829268</v>
      </c>
      <c r="S27" t="b">
        <f t="shared" si="5"/>
        <v>1</v>
      </c>
      <c r="T27" t="b">
        <f t="shared" si="6"/>
        <v>1</v>
      </c>
    </row>
    <row r="28" spans="1:20" s="5" customFormat="1" x14ac:dyDescent="0.3">
      <c r="A28" s="5" t="s">
        <v>53</v>
      </c>
      <c r="B28" s="5">
        <v>23</v>
      </c>
      <c r="C28" s="5" t="s">
        <v>16</v>
      </c>
      <c r="D28" s="5" t="s">
        <v>22</v>
      </c>
      <c r="E28" s="5">
        <v>18</v>
      </c>
      <c r="F28" s="5">
        <v>4</v>
      </c>
      <c r="G28" s="6" t="s">
        <v>21</v>
      </c>
      <c r="H28" s="5">
        <v>210</v>
      </c>
      <c r="I28" s="5">
        <v>140</v>
      </c>
      <c r="J28" s="5">
        <v>77</v>
      </c>
      <c r="K28" s="5">
        <v>90</v>
      </c>
      <c r="L28" s="5">
        <f t="shared" si="0"/>
        <v>1.5</v>
      </c>
      <c r="M28" s="5" t="b">
        <f t="shared" si="7"/>
        <v>0</v>
      </c>
      <c r="N28" s="5">
        <f t="shared" si="1"/>
        <v>0.85555555555555551</v>
      </c>
      <c r="O28" s="5" t="b">
        <f t="shared" si="2"/>
        <v>0</v>
      </c>
      <c r="P28" s="5">
        <f t="shared" si="3"/>
        <v>0.55000000000000004</v>
      </c>
      <c r="Q28" s="5" t="b">
        <f t="shared" si="8"/>
        <v>1</v>
      </c>
      <c r="R28" s="5">
        <f t="shared" si="4"/>
        <v>0.6428571428571429</v>
      </c>
      <c r="S28" s="5" t="b">
        <f t="shared" si="5"/>
        <v>1</v>
      </c>
      <c r="T28" s="5" t="b">
        <f t="shared" si="6"/>
        <v>1</v>
      </c>
    </row>
    <row r="29" spans="1:20" s="5" customFormat="1" x14ac:dyDescent="0.3">
      <c r="A29" s="5" t="s">
        <v>54</v>
      </c>
      <c r="B29" s="5">
        <v>20</v>
      </c>
      <c r="C29" s="5" t="s">
        <v>16</v>
      </c>
      <c r="D29" s="5" t="s">
        <v>17</v>
      </c>
      <c r="E29" s="5">
        <v>22</v>
      </c>
      <c r="F29" s="5">
        <v>2.66</v>
      </c>
      <c r="G29" s="6" t="s">
        <v>19</v>
      </c>
      <c r="H29" s="5">
        <v>160</v>
      </c>
      <c r="I29" s="5">
        <v>76</v>
      </c>
      <c r="J29" s="5">
        <v>13</v>
      </c>
      <c r="K29" s="5">
        <v>20</v>
      </c>
      <c r="L29" s="5">
        <f t="shared" si="0"/>
        <v>2.1052631578947367</v>
      </c>
      <c r="M29" s="5" t="b">
        <f t="shared" si="7"/>
        <v>0</v>
      </c>
      <c r="N29" s="5">
        <f t="shared" si="1"/>
        <v>0.65</v>
      </c>
      <c r="O29" s="5" t="b">
        <f t="shared" si="2"/>
        <v>0</v>
      </c>
      <c r="P29" s="5">
        <f t="shared" si="3"/>
        <v>0.17105263157894737</v>
      </c>
      <c r="Q29" s="5" t="b">
        <f t="shared" si="8"/>
        <v>1</v>
      </c>
      <c r="R29" s="5">
        <f t="shared" si="4"/>
        <v>0.26315789473684209</v>
      </c>
      <c r="S29" s="5" t="b">
        <f t="shared" si="5"/>
        <v>1</v>
      </c>
      <c r="T29" s="5" t="b">
        <f t="shared" si="6"/>
        <v>1</v>
      </c>
    </row>
    <row r="30" spans="1:20" x14ac:dyDescent="0.3">
      <c r="A30" t="s">
        <v>55</v>
      </c>
      <c r="B30">
        <v>21</v>
      </c>
      <c r="C30" t="s">
        <v>16</v>
      </c>
      <c r="D30" t="s">
        <v>17</v>
      </c>
      <c r="E30">
        <v>19</v>
      </c>
      <c r="F30">
        <v>4</v>
      </c>
      <c r="G30" s="1" t="s">
        <v>21</v>
      </c>
      <c r="H30">
        <v>115</v>
      </c>
      <c r="I30">
        <v>117</v>
      </c>
      <c r="J30">
        <v>50</v>
      </c>
      <c r="K30">
        <v>30</v>
      </c>
      <c r="L30">
        <f t="shared" si="0"/>
        <v>0.98290598290598286</v>
      </c>
      <c r="M30" t="b">
        <f t="shared" si="7"/>
        <v>1</v>
      </c>
      <c r="N30">
        <f t="shared" si="1"/>
        <v>1.6666666666666667</v>
      </c>
      <c r="O30" t="b">
        <f t="shared" si="2"/>
        <v>0</v>
      </c>
      <c r="P30">
        <f t="shared" si="3"/>
        <v>0.42735042735042733</v>
      </c>
      <c r="Q30" t="b">
        <f t="shared" si="8"/>
        <v>1</v>
      </c>
      <c r="R30">
        <f t="shared" si="4"/>
        <v>0.25641025641025639</v>
      </c>
      <c r="S30" t="b">
        <f t="shared" si="5"/>
        <v>1</v>
      </c>
      <c r="T30" t="b">
        <f t="shared" si="6"/>
        <v>1</v>
      </c>
    </row>
    <row r="31" spans="1:20" x14ac:dyDescent="0.3">
      <c r="A31" t="s">
        <v>56</v>
      </c>
      <c r="B31">
        <v>21</v>
      </c>
      <c r="C31" t="s">
        <v>16</v>
      </c>
      <c r="D31" t="s">
        <v>22</v>
      </c>
      <c r="E31">
        <v>13</v>
      </c>
      <c r="F31">
        <v>1.66</v>
      </c>
      <c r="G31" s="1" t="s">
        <v>19</v>
      </c>
      <c r="H31">
        <v>187</v>
      </c>
      <c r="I31">
        <v>145</v>
      </c>
      <c r="J31">
        <v>70</v>
      </c>
      <c r="K31">
        <v>100</v>
      </c>
      <c r="L31">
        <f t="shared" si="0"/>
        <v>1.289655172413793</v>
      </c>
      <c r="M31" t="b">
        <f t="shared" si="7"/>
        <v>0</v>
      </c>
      <c r="N31">
        <f t="shared" si="1"/>
        <v>0.7</v>
      </c>
      <c r="O31" t="b">
        <f t="shared" si="2"/>
        <v>0</v>
      </c>
      <c r="P31">
        <f t="shared" si="3"/>
        <v>0.48275862068965519</v>
      </c>
      <c r="Q31" t="b">
        <f t="shared" si="8"/>
        <v>1</v>
      </c>
      <c r="R31">
        <f t="shared" si="4"/>
        <v>0.68965517241379315</v>
      </c>
      <c r="S31" t="b">
        <f t="shared" si="5"/>
        <v>1</v>
      </c>
      <c r="T31" t="b">
        <f t="shared" si="6"/>
        <v>1</v>
      </c>
    </row>
    <row r="32" spans="1:20" s="5" customFormat="1" x14ac:dyDescent="0.3">
      <c r="A32" s="5" t="s">
        <v>57</v>
      </c>
      <c r="B32" s="5">
        <v>20</v>
      </c>
      <c r="C32" s="5" t="s">
        <v>16</v>
      </c>
      <c r="D32" s="5" t="s">
        <v>17</v>
      </c>
      <c r="E32" s="5">
        <v>21</v>
      </c>
      <c r="F32" s="5">
        <v>2.66</v>
      </c>
      <c r="G32" s="6" t="s">
        <v>19</v>
      </c>
      <c r="H32" s="5">
        <v>101</v>
      </c>
      <c r="I32" s="5">
        <v>50</v>
      </c>
      <c r="J32" s="5">
        <v>21</v>
      </c>
      <c r="K32" s="5">
        <v>37</v>
      </c>
      <c r="L32" s="5">
        <f t="shared" si="0"/>
        <v>2.02</v>
      </c>
      <c r="M32" s="5" t="b">
        <f t="shared" si="7"/>
        <v>0</v>
      </c>
      <c r="N32" s="5">
        <f t="shared" si="1"/>
        <v>0.56756756756756754</v>
      </c>
      <c r="O32" s="5" t="b">
        <f t="shared" si="2"/>
        <v>0</v>
      </c>
      <c r="P32" s="5">
        <f t="shared" si="3"/>
        <v>0.42</v>
      </c>
      <c r="Q32" s="5" t="b">
        <f t="shared" si="8"/>
        <v>1</v>
      </c>
      <c r="R32" s="5">
        <f t="shared" si="4"/>
        <v>0.74</v>
      </c>
      <c r="S32" s="5" t="b">
        <f t="shared" si="5"/>
        <v>1</v>
      </c>
      <c r="T32" s="5" t="b">
        <f t="shared" si="6"/>
        <v>1</v>
      </c>
    </row>
    <row r="33" spans="1:20" s="5" customFormat="1" x14ac:dyDescent="0.3">
      <c r="A33" s="5" t="s">
        <v>58</v>
      </c>
      <c r="B33" s="5">
        <v>21</v>
      </c>
      <c r="C33" s="5" t="s">
        <v>16</v>
      </c>
      <c r="D33" s="5" t="s">
        <v>22</v>
      </c>
      <c r="E33" s="5">
        <v>21</v>
      </c>
      <c r="F33" s="5">
        <v>6.66</v>
      </c>
      <c r="G33" s="6" t="s">
        <v>21</v>
      </c>
      <c r="H33" s="5">
        <v>82</v>
      </c>
      <c r="I33" s="5">
        <v>51</v>
      </c>
      <c r="J33" s="5">
        <v>33</v>
      </c>
      <c r="K33" s="5">
        <v>23</v>
      </c>
      <c r="L33" s="5">
        <f t="shared" si="0"/>
        <v>1.607843137254902</v>
      </c>
      <c r="M33" s="5" t="b">
        <f t="shared" si="7"/>
        <v>0</v>
      </c>
      <c r="N33" s="5">
        <f t="shared" si="1"/>
        <v>1.4347826086956521</v>
      </c>
      <c r="O33" s="5" t="b">
        <f t="shared" si="2"/>
        <v>0</v>
      </c>
      <c r="P33" s="5">
        <f t="shared" si="3"/>
        <v>0.6470588235294118</v>
      </c>
      <c r="Q33" s="5" t="b">
        <f t="shared" si="8"/>
        <v>1</v>
      </c>
      <c r="R33" s="5">
        <f t="shared" si="4"/>
        <v>0.45098039215686275</v>
      </c>
      <c r="S33" s="5" t="b">
        <f t="shared" si="5"/>
        <v>1</v>
      </c>
      <c r="T33" s="5" t="b">
        <f t="shared" si="6"/>
        <v>1</v>
      </c>
    </row>
    <row r="34" spans="1:20" x14ac:dyDescent="0.3">
      <c r="A34" t="s">
        <v>59</v>
      </c>
      <c r="B34">
        <v>23</v>
      </c>
      <c r="C34" t="s">
        <v>16</v>
      </c>
      <c r="D34" t="s">
        <v>22</v>
      </c>
      <c r="E34">
        <v>15</v>
      </c>
      <c r="F34">
        <v>6.66</v>
      </c>
      <c r="G34" s="1" t="s">
        <v>21</v>
      </c>
      <c r="H34">
        <v>42</v>
      </c>
      <c r="I34">
        <v>64</v>
      </c>
      <c r="J34">
        <v>8</v>
      </c>
      <c r="K34">
        <v>12</v>
      </c>
      <c r="L34">
        <f t="shared" si="0"/>
        <v>0.65625</v>
      </c>
      <c r="M34" t="b">
        <f t="shared" si="7"/>
        <v>1</v>
      </c>
      <c r="N34">
        <f t="shared" si="1"/>
        <v>0.66666666666666663</v>
      </c>
      <c r="O34" t="b">
        <f t="shared" si="2"/>
        <v>0</v>
      </c>
      <c r="P34">
        <f t="shared" si="3"/>
        <v>0.125</v>
      </c>
      <c r="Q34" t="b">
        <f t="shared" si="8"/>
        <v>1</v>
      </c>
      <c r="R34">
        <f t="shared" si="4"/>
        <v>0.1875</v>
      </c>
      <c r="S34" t="b">
        <f t="shared" si="5"/>
        <v>1</v>
      </c>
      <c r="T34" t="b">
        <f t="shared" si="6"/>
        <v>1</v>
      </c>
    </row>
    <row r="35" spans="1:20" x14ac:dyDescent="0.3">
      <c r="A35" t="s">
        <v>60</v>
      </c>
      <c r="B35">
        <v>19</v>
      </c>
      <c r="C35" t="s">
        <v>23</v>
      </c>
      <c r="D35" t="s">
        <v>22</v>
      </c>
      <c r="E35">
        <v>18</v>
      </c>
      <c r="F35">
        <v>2</v>
      </c>
      <c r="G35" s="1" t="s">
        <v>19</v>
      </c>
      <c r="H35">
        <v>155</v>
      </c>
      <c r="I35">
        <v>78</v>
      </c>
      <c r="J35">
        <v>180</v>
      </c>
      <c r="K35">
        <v>122</v>
      </c>
      <c r="L35">
        <f t="shared" si="0"/>
        <v>1.9871794871794872</v>
      </c>
      <c r="M35" t="b">
        <f t="shared" si="7"/>
        <v>0</v>
      </c>
      <c r="N35">
        <f t="shared" si="1"/>
        <v>1.4754098360655739</v>
      </c>
      <c r="O35" t="b">
        <f t="shared" si="2"/>
        <v>0</v>
      </c>
      <c r="P35">
        <f t="shared" si="3"/>
        <v>2.3076923076923075</v>
      </c>
      <c r="Q35" t="b">
        <f t="shared" si="8"/>
        <v>0</v>
      </c>
      <c r="R35">
        <f t="shared" si="4"/>
        <v>1.5641025641025641</v>
      </c>
      <c r="S35" t="b">
        <f t="shared" si="5"/>
        <v>0</v>
      </c>
      <c r="T35" t="b">
        <f t="shared" si="6"/>
        <v>0</v>
      </c>
    </row>
    <row r="36" spans="1:20" x14ac:dyDescent="0.3">
      <c r="A36" t="s">
        <v>61</v>
      </c>
      <c r="B36">
        <v>22</v>
      </c>
      <c r="C36" t="s">
        <v>16</v>
      </c>
      <c r="D36" t="s">
        <v>22</v>
      </c>
      <c r="E36">
        <v>20</v>
      </c>
      <c r="F36">
        <v>3.33</v>
      </c>
      <c r="G36" s="1" t="s">
        <v>19</v>
      </c>
      <c r="H36">
        <v>105</v>
      </c>
      <c r="I36">
        <v>91</v>
      </c>
      <c r="J36">
        <v>50</v>
      </c>
      <c r="K36">
        <v>50</v>
      </c>
      <c r="L36">
        <f t="shared" si="0"/>
        <v>1.1538461538461537</v>
      </c>
      <c r="M36" t="b">
        <f t="shared" si="7"/>
        <v>0</v>
      </c>
      <c r="N36">
        <f t="shared" si="1"/>
        <v>1</v>
      </c>
      <c r="O36" t="b">
        <f t="shared" si="2"/>
        <v>1</v>
      </c>
      <c r="P36">
        <f t="shared" si="3"/>
        <v>0.5494505494505495</v>
      </c>
      <c r="Q36" t="b">
        <f t="shared" si="8"/>
        <v>1</v>
      </c>
      <c r="R36">
        <f t="shared" si="4"/>
        <v>0.5494505494505495</v>
      </c>
      <c r="S36" t="b">
        <f t="shared" si="5"/>
        <v>1</v>
      </c>
      <c r="T36" t="b">
        <f t="shared" si="6"/>
        <v>1</v>
      </c>
    </row>
    <row r="37" spans="1:20" x14ac:dyDescent="0.3">
      <c r="A37" t="s">
        <v>62</v>
      </c>
      <c r="B37">
        <v>23</v>
      </c>
      <c r="C37" t="s">
        <v>16</v>
      </c>
      <c r="D37" t="s">
        <v>22</v>
      </c>
      <c r="E37">
        <v>7</v>
      </c>
      <c r="F37">
        <v>2.66</v>
      </c>
      <c r="G37" s="1" t="s">
        <v>19</v>
      </c>
      <c r="H37">
        <v>186</v>
      </c>
      <c r="I37">
        <v>51</v>
      </c>
      <c r="J37">
        <v>52</v>
      </c>
      <c r="K37">
        <v>47</v>
      </c>
      <c r="L37">
        <f t="shared" si="0"/>
        <v>3.6470588235294117</v>
      </c>
      <c r="M37" t="b">
        <f t="shared" si="7"/>
        <v>0</v>
      </c>
      <c r="N37">
        <f t="shared" si="1"/>
        <v>1.1063829787234043</v>
      </c>
      <c r="O37" t="b">
        <f t="shared" si="2"/>
        <v>0</v>
      </c>
      <c r="P37">
        <f t="shared" si="3"/>
        <v>1.0196078431372548</v>
      </c>
      <c r="Q37" t="b">
        <f t="shared" si="8"/>
        <v>0</v>
      </c>
      <c r="R37">
        <f t="shared" si="4"/>
        <v>0.92156862745098034</v>
      </c>
      <c r="S37" t="b">
        <f t="shared" si="5"/>
        <v>0</v>
      </c>
      <c r="T37" t="b">
        <f t="shared" si="6"/>
        <v>0</v>
      </c>
    </row>
    <row r="38" spans="1:20" s="5" customFormat="1" x14ac:dyDescent="0.3">
      <c r="A38" s="5" t="s">
        <v>63</v>
      </c>
      <c r="B38" s="5">
        <v>23</v>
      </c>
      <c r="C38" s="5" t="s">
        <v>16</v>
      </c>
      <c r="D38" s="5" t="s">
        <v>17</v>
      </c>
      <c r="E38" s="5">
        <v>10</v>
      </c>
      <c r="F38" s="5">
        <v>2.66</v>
      </c>
      <c r="G38" s="6" t="s">
        <v>19</v>
      </c>
      <c r="H38" s="5">
        <v>245</v>
      </c>
      <c r="I38" s="5">
        <v>60</v>
      </c>
      <c r="J38" s="5">
        <v>22</v>
      </c>
      <c r="K38" s="5">
        <v>28</v>
      </c>
      <c r="L38" s="5">
        <f t="shared" si="0"/>
        <v>4.083333333333333</v>
      </c>
      <c r="M38" s="5" t="b">
        <f t="shared" si="7"/>
        <v>0</v>
      </c>
      <c r="N38" s="5">
        <f t="shared" si="1"/>
        <v>0.7857142857142857</v>
      </c>
      <c r="O38" s="5" t="b">
        <f t="shared" si="2"/>
        <v>0</v>
      </c>
      <c r="P38" s="5">
        <f t="shared" si="3"/>
        <v>0.36666666666666664</v>
      </c>
      <c r="Q38" s="5" t="b">
        <f t="shared" si="8"/>
        <v>1</v>
      </c>
      <c r="R38" s="5">
        <f t="shared" si="4"/>
        <v>0.46666666666666667</v>
      </c>
      <c r="S38" s="5" t="b">
        <f t="shared" si="5"/>
        <v>1</v>
      </c>
      <c r="T38" s="5" t="b">
        <f t="shared" si="6"/>
        <v>1</v>
      </c>
    </row>
    <row r="39" spans="1:20" x14ac:dyDescent="0.3">
      <c r="A39" t="s">
        <v>64</v>
      </c>
      <c r="B39">
        <v>20</v>
      </c>
      <c r="C39" t="s">
        <v>16</v>
      </c>
      <c r="D39" t="s">
        <v>17</v>
      </c>
      <c r="E39">
        <v>6</v>
      </c>
      <c r="F39">
        <v>5.33</v>
      </c>
      <c r="G39" s="1" t="s">
        <v>21</v>
      </c>
      <c r="H39">
        <v>100</v>
      </c>
      <c r="I39">
        <v>68</v>
      </c>
      <c r="J39">
        <v>57</v>
      </c>
      <c r="K39">
        <v>60</v>
      </c>
      <c r="L39">
        <f t="shared" si="0"/>
        <v>1.4705882352941178</v>
      </c>
      <c r="M39" t="b">
        <f t="shared" si="7"/>
        <v>0</v>
      </c>
      <c r="N39">
        <f t="shared" si="1"/>
        <v>0.95</v>
      </c>
      <c r="O39" t="b">
        <f t="shared" si="2"/>
        <v>1</v>
      </c>
      <c r="P39">
        <f t="shared" si="3"/>
        <v>0.83823529411764708</v>
      </c>
      <c r="Q39" t="b">
        <f t="shared" si="8"/>
        <v>0</v>
      </c>
      <c r="R39">
        <f t="shared" si="4"/>
        <v>0.88235294117647056</v>
      </c>
      <c r="S39" t="b">
        <f t="shared" si="5"/>
        <v>0</v>
      </c>
      <c r="T39" t="b">
        <f t="shared" si="6"/>
        <v>0</v>
      </c>
    </row>
    <row r="40" spans="1:20" s="5" customFormat="1" x14ac:dyDescent="0.3">
      <c r="A40" s="5" t="s">
        <v>65</v>
      </c>
      <c r="B40" s="5">
        <v>21</v>
      </c>
      <c r="C40" s="5" t="s">
        <v>16</v>
      </c>
      <c r="D40" s="5" t="s">
        <v>22</v>
      </c>
      <c r="E40" s="5">
        <v>24</v>
      </c>
      <c r="F40" s="5">
        <v>2.66</v>
      </c>
      <c r="G40" s="6" t="s">
        <v>19</v>
      </c>
      <c r="H40" s="5">
        <v>113</v>
      </c>
      <c r="I40" s="5">
        <v>68</v>
      </c>
      <c r="J40" s="5">
        <v>38</v>
      </c>
      <c r="K40" s="5">
        <v>35</v>
      </c>
      <c r="L40" s="5">
        <f t="shared" si="0"/>
        <v>1.661764705882353</v>
      </c>
      <c r="M40" s="5" t="b">
        <f t="shared" si="7"/>
        <v>0</v>
      </c>
      <c r="N40" s="5">
        <f t="shared" si="1"/>
        <v>1.0857142857142856</v>
      </c>
      <c r="O40" s="5" t="b">
        <f t="shared" si="2"/>
        <v>0</v>
      </c>
      <c r="P40" s="5">
        <f t="shared" si="3"/>
        <v>0.55882352941176472</v>
      </c>
      <c r="Q40" s="5" t="b">
        <f t="shared" si="8"/>
        <v>1</v>
      </c>
      <c r="R40" s="5">
        <f t="shared" si="4"/>
        <v>0.51470588235294112</v>
      </c>
      <c r="S40" s="5" t="b">
        <f t="shared" si="5"/>
        <v>1</v>
      </c>
      <c r="T40" s="5" t="b">
        <f t="shared" si="6"/>
        <v>1</v>
      </c>
    </row>
    <row r="41" spans="1:20" x14ac:dyDescent="0.3">
      <c r="A41" t="s">
        <v>66</v>
      </c>
      <c r="B41">
        <v>20</v>
      </c>
      <c r="C41" t="s">
        <v>23</v>
      </c>
      <c r="D41" t="s">
        <v>22</v>
      </c>
      <c r="E41">
        <v>21</v>
      </c>
      <c r="F41">
        <v>6</v>
      </c>
      <c r="G41" s="1" t="s">
        <v>21</v>
      </c>
      <c r="H41">
        <v>124</v>
      </c>
      <c r="I41">
        <v>137</v>
      </c>
      <c r="J41">
        <v>130</v>
      </c>
      <c r="K41">
        <v>113</v>
      </c>
      <c r="L41">
        <f t="shared" si="0"/>
        <v>0.9051094890510949</v>
      </c>
      <c r="M41" t="b">
        <f t="shared" si="7"/>
        <v>1</v>
      </c>
      <c r="N41">
        <f t="shared" si="1"/>
        <v>1.1504424778761062</v>
      </c>
      <c r="O41" t="b">
        <f t="shared" si="2"/>
        <v>0</v>
      </c>
      <c r="P41">
        <f t="shared" si="3"/>
        <v>0.94890510948905105</v>
      </c>
      <c r="Q41" t="b">
        <f t="shared" si="8"/>
        <v>0</v>
      </c>
      <c r="R41">
        <f t="shared" si="4"/>
        <v>0.82481751824817517</v>
      </c>
      <c r="S41" t="b">
        <f t="shared" si="5"/>
        <v>0</v>
      </c>
      <c r="T41" t="b">
        <f t="shared" si="6"/>
        <v>0</v>
      </c>
    </row>
    <row r="42" spans="1:20" s="5" customFormat="1" x14ac:dyDescent="0.3">
      <c r="A42" s="5" t="s">
        <v>67</v>
      </c>
      <c r="B42" s="5">
        <v>20</v>
      </c>
      <c r="C42" s="5" t="s">
        <v>23</v>
      </c>
      <c r="D42" s="5" t="s">
        <v>17</v>
      </c>
      <c r="E42" s="5">
        <v>24</v>
      </c>
      <c r="F42" s="5">
        <v>4.66</v>
      </c>
      <c r="G42" s="6" t="s">
        <v>21</v>
      </c>
      <c r="H42" s="5">
        <v>174</v>
      </c>
      <c r="I42" s="5">
        <v>116</v>
      </c>
      <c r="J42" s="5">
        <v>56</v>
      </c>
      <c r="K42" s="5">
        <v>80</v>
      </c>
      <c r="L42" s="5">
        <f t="shared" si="0"/>
        <v>1.5</v>
      </c>
      <c r="M42" s="5" t="b">
        <f t="shared" si="7"/>
        <v>0</v>
      </c>
      <c r="N42" s="5">
        <f t="shared" si="1"/>
        <v>0.7</v>
      </c>
      <c r="O42" s="5" t="b">
        <f t="shared" si="2"/>
        <v>0</v>
      </c>
      <c r="P42" s="5">
        <f t="shared" si="3"/>
        <v>0.48275862068965519</v>
      </c>
      <c r="Q42" s="5" t="b">
        <f t="shared" si="8"/>
        <v>1</v>
      </c>
      <c r="R42" s="5">
        <f t="shared" si="4"/>
        <v>0.68965517241379315</v>
      </c>
      <c r="S42" s="5" t="b">
        <f t="shared" si="5"/>
        <v>1</v>
      </c>
      <c r="T42" s="5" t="b">
        <f t="shared" si="6"/>
        <v>1</v>
      </c>
    </row>
    <row r="43" spans="1:20" s="5" customFormat="1" x14ac:dyDescent="0.3">
      <c r="A43" s="5" t="s">
        <v>68</v>
      </c>
      <c r="B43" s="5">
        <v>21</v>
      </c>
      <c r="C43" s="5" t="s">
        <v>16</v>
      </c>
      <c r="D43" s="5" t="s">
        <v>22</v>
      </c>
      <c r="E43" s="5">
        <v>21</v>
      </c>
      <c r="F43" s="5">
        <v>3.33</v>
      </c>
      <c r="G43" s="6" t="s">
        <v>19</v>
      </c>
      <c r="H43" s="5">
        <v>86</v>
      </c>
      <c r="I43" s="5">
        <v>69</v>
      </c>
      <c r="J43" s="5">
        <v>17</v>
      </c>
      <c r="K43" s="5">
        <v>24</v>
      </c>
      <c r="L43" s="5">
        <f t="shared" si="0"/>
        <v>1.2463768115942029</v>
      </c>
      <c r="M43" s="5" t="b">
        <f t="shared" si="7"/>
        <v>0</v>
      </c>
      <c r="N43" s="5">
        <f t="shared" si="1"/>
        <v>0.70833333333333337</v>
      </c>
      <c r="O43" s="5" t="b">
        <f t="shared" si="2"/>
        <v>0</v>
      </c>
      <c r="P43" s="5">
        <f t="shared" si="3"/>
        <v>0.24637681159420291</v>
      </c>
      <c r="Q43" s="5" t="b">
        <f t="shared" si="8"/>
        <v>1</v>
      </c>
      <c r="R43" s="5">
        <f t="shared" si="4"/>
        <v>0.34782608695652173</v>
      </c>
      <c r="S43" s="5" t="b">
        <f t="shared" si="5"/>
        <v>1</v>
      </c>
      <c r="T43" s="5" t="b">
        <f t="shared" si="6"/>
        <v>1</v>
      </c>
    </row>
    <row r="44" spans="1:20" s="5" customFormat="1" x14ac:dyDescent="0.3">
      <c r="A44" s="5" t="s">
        <v>69</v>
      </c>
      <c r="B44" s="5">
        <v>22</v>
      </c>
      <c r="C44" s="5" t="s">
        <v>16</v>
      </c>
      <c r="D44" s="5" t="s">
        <v>17</v>
      </c>
      <c r="E44" s="5">
        <v>18</v>
      </c>
      <c r="F44" s="5">
        <v>3.33</v>
      </c>
      <c r="G44" s="6" t="s">
        <v>19</v>
      </c>
      <c r="H44" s="5">
        <v>161</v>
      </c>
      <c r="I44" s="5">
        <v>89</v>
      </c>
      <c r="J44" s="5">
        <v>47</v>
      </c>
      <c r="K44" s="5">
        <v>58</v>
      </c>
      <c r="L44" s="5">
        <f t="shared" si="0"/>
        <v>1.8089887640449438</v>
      </c>
      <c r="M44" s="5" t="b">
        <f t="shared" si="7"/>
        <v>0</v>
      </c>
      <c r="N44" s="5">
        <f t="shared" si="1"/>
        <v>0.81034482758620685</v>
      </c>
      <c r="O44" s="5" t="b">
        <f t="shared" si="2"/>
        <v>0</v>
      </c>
      <c r="P44" s="5">
        <f t="shared" si="3"/>
        <v>0.5280898876404494</v>
      </c>
      <c r="Q44" s="5" t="b">
        <f t="shared" si="8"/>
        <v>1</v>
      </c>
      <c r="R44" s="5">
        <f t="shared" si="4"/>
        <v>0.651685393258427</v>
      </c>
      <c r="S44" s="5" t="b">
        <f t="shared" si="5"/>
        <v>1</v>
      </c>
      <c r="T44" s="5" t="b">
        <f t="shared" si="6"/>
        <v>1</v>
      </c>
    </row>
    <row r="45" spans="1:20" x14ac:dyDescent="0.3">
      <c r="A45" t="s">
        <v>70</v>
      </c>
      <c r="B45">
        <v>21</v>
      </c>
      <c r="C45" t="s">
        <v>23</v>
      </c>
      <c r="D45" t="s">
        <v>22</v>
      </c>
      <c r="E45">
        <v>21</v>
      </c>
      <c r="F45">
        <v>5.33</v>
      </c>
      <c r="G45" s="1" t="s">
        <v>21</v>
      </c>
      <c r="H45">
        <v>140</v>
      </c>
      <c r="I45">
        <v>65</v>
      </c>
      <c r="J45">
        <v>63</v>
      </c>
      <c r="K45">
        <v>58</v>
      </c>
      <c r="L45">
        <f t="shared" si="0"/>
        <v>2.1538461538461537</v>
      </c>
      <c r="M45" t="b">
        <f t="shared" si="7"/>
        <v>0</v>
      </c>
      <c r="N45">
        <f t="shared" si="1"/>
        <v>1.0862068965517242</v>
      </c>
      <c r="O45" t="b">
        <f t="shared" si="2"/>
        <v>0</v>
      </c>
      <c r="P45">
        <f t="shared" si="3"/>
        <v>0.96923076923076923</v>
      </c>
      <c r="Q45" t="b">
        <f t="shared" si="8"/>
        <v>0</v>
      </c>
      <c r="R45">
        <f t="shared" si="4"/>
        <v>0.89230769230769236</v>
      </c>
      <c r="S45" t="b">
        <f t="shared" si="5"/>
        <v>0</v>
      </c>
      <c r="T45" t="b">
        <f t="shared" si="6"/>
        <v>0</v>
      </c>
    </row>
    <row r="46" spans="1:20" x14ac:dyDescent="0.3">
      <c r="A46" t="s">
        <v>71</v>
      </c>
      <c r="B46">
        <v>21</v>
      </c>
      <c r="C46" t="s">
        <v>16</v>
      </c>
      <c r="D46" t="s">
        <v>17</v>
      </c>
      <c r="E46">
        <v>23</v>
      </c>
      <c r="F46">
        <v>5.33</v>
      </c>
      <c r="G46" s="1" t="s">
        <v>21</v>
      </c>
      <c r="H46">
        <v>161</v>
      </c>
      <c r="I46">
        <v>111</v>
      </c>
      <c r="J46">
        <v>62</v>
      </c>
      <c r="K46">
        <v>90</v>
      </c>
      <c r="L46">
        <f t="shared" si="0"/>
        <v>1.4504504504504505</v>
      </c>
      <c r="M46" t="b">
        <f t="shared" si="7"/>
        <v>0</v>
      </c>
      <c r="N46">
        <f t="shared" si="1"/>
        <v>0.68888888888888888</v>
      </c>
      <c r="O46" t="b">
        <f t="shared" si="2"/>
        <v>0</v>
      </c>
      <c r="P46">
        <f t="shared" si="3"/>
        <v>0.55855855855855852</v>
      </c>
      <c r="Q46" t="b">
        <f t="shared" si="8"/>
        <v>1</v>
      </c>
      <c r="R46">
        <f t="shared" si="4"/>
        <v>0.81081081081081086</v>
      </c>
      <c r="S46" t="b">
        <f t="shared" si="5"/>
        <v>0</v>
      </c>
      <c r="T46" t="b">
        <f t="shared" si="6"/>
        <v>0</v>
      </c>
    </row>
    <row r="47" spans="1:20" x14ac:dyDescent="0.3">
      <c r="A47" t="s">
        <v>72</v>
      </c>
      <c r="B47">
        <v>25</v>
      </c>
      <c r="C47" t="s">
        <v>16</v>
      </c>
      <c r="D47" t="s">
        <v>17</v>
      </c>
      <c r="E47">
        <v>17</v>
      </c>
      <c r="F47">
        <v>4.66</v>
      </c>
      <c r="G47" s="1" t="s">
        <v>21</v>
      </c>
      <c r="H47">
        <v>351</v>
      </c>
      <c r="I47">
        <v>6</v>
      </c>
      <c r="J47">
        <v>11</v>
      </c>
      <c r="K47">
        <v>7</v>
      </c>
      <c r="L47">
        <f t="shared" si="0"/>
        <v>58.5</v>
      </c>
      <c r="M47" t="b">
        <f t="shared" si="7"/>
        <v>0</v>
      </c>
      <c r="N47">
        <f t="shared" si="1"/>
        <v>1.5714285714285714</v>
      </c>
      <c r="O47" t="b">
        <f t="shared" si="2"/>
        <v>0</v>
      </c>
      <c r="P47">
        <f t="shared" si="3"/>
        <v>1.8333333333333333</v>
      </c>
      <c r="Q47" t="b">
        <f t="shared" si="8"/>
        <v>0</v>
      </c>
      <c r="R47">
        <f t="shared" si="4"/>
        <v>1.1666666666666667</v>
      </c>
      <c r="S47" t="b">
        <f t="shared" si="5"/>
        <v>0</v>
      </c>
      <c r="T47" t="b">
        <f t="shared" si="6"/>
        <v>0</v>
      </c>
    </row>
    <row r="48" spans="1:20" s="5" customFormat="1" x14ac:dyDescent="0.3">
      <c r="A48" s="5" t="s">
        <v>73</v>
      </c>
      <c r="B48" s="5">
        <v>24</v>
      </c>
      <c r="C48" s="5" t="s">
        <v>23</v>
      </c>
      <c r="D48" s="5" t="s">
        <v>17</v>
      </c>
      <c r="E48" s="5">
        <v>24</v>
      </c>
      <c r="F48" s="5">
        <v>2.66</v>
      </c>
      <c r="G48" s="6" t="s">
        <v>19</v>
      </c>
      <c r="H48" s="5">
        <v>175</v>
      </c>
      <c r="I48" s="5">
        <v>89</v>
      </c>
      <c r="J48" s="5">
        <v>31</v>
      </c>
      <c r="K48" s="5">
        <v>24</v>
      </c>
      <c r="L48" s="5">
        <f t="shared" si="0"/>
        <v>1.9662921348314606</v>
      </c>
      <c r="M48" s="5" t="b">
        <f t="shared" si="7"/>
        <v>0</v>
      </c>
      <c r="N48" s="5">
        <f t="shared" si="1"/>
        <v>1.2916666666666667</v>
      </c>
      <c r="O48" s="5" t="b">
        <f t="shared" si="2"/>
        <v>0</v>
      </c>
      <c r="P48" s="5">
        <f t="shared" si="3"/>
        <v>0.34831460674157305</v>
      </c>
      <c r="Q48" s="5" t="b">
        <f t="shared" si="8"/>
        <v>1</v>
      </c>
      <c r="R48" s="5">
        <f t="shared" si="4"/>
        <v>0.2696629213483146</v>
      </c>
      <c r="S48" s="5" t="b">
        <f t="shared" si="5"/>
        <v>1</v>
      </c>
      <c r="T48" s="5" t="b">
        <f t="shared" si="6"/>
        <v>1</v>
      </c>
    </row>
    <row r="49" spans="1:20" s="5" customFormat="1" x14ac:dyDescent="0.3">
      <c r="A49" s="5" t="s">
        <v>74</v>
      </c>
      <c r="B49" s="5">
        <v>23</v>
      </c>
      <c r="C49" s="5" t="s">
        <v>16</v>
      </c>
      <c r="D49" s="5" t="s">
        <v>17</v>
      </c>
      <c r="E49" s="5">
        <v>9</v>
      </c>
      <c r="F49" s="5">
        <v>3.33</v>
      </c>
      <c r="G49" s="6" t="s">
        <v>19</v>
      </c>
      <c r="H49" s="5">
        <v>300</v>
      </c>
      <c r="I49" s="5">
        <v>50</v>
      </c>
      <c r="J49" s="5">
        <v>37</v>
      </c>
      <c r="K49" s="5">
        <v>7</v>
      </c>
      <c r="L49" s="5">
        <f t="shared" si="0"/>
        <v>6</v>
      </c>
      <c r="M49" s="5" t="b">
        <f t="shared" si="7"/>
        <v>0</v>
      </c>
      <c r="N49" s="5">
        <f t="shared" si="1"/>
        <v>5.2857142857142856</v>
      </c>
      <c r="O49" s="5" t="b">
        <f t="shared" si="2"/>
        <v>0</v>
      </c>
      <c r="P49" s="5">
        <f t="shared" si="3"/>
        <v>0.74</v>
      </c>
      <c r="Q49" s="5" t="b">
        <f t="shared" si="8"/>
        <v>1</v>
      </c>
      <c r="R49" s="5">
        <f t="shared" si="4"/>
        <v>0.14000000000000001</v>
      </c>
      <c r="S49" s="5" t="b">
        <f t="shared" si="5"/>
        <v>1</v>
      </c>
      <c r="T49" s="5" t="b">
        <f t="shared" si="6"/>
        <v>1</v>
      </c>
    </row>
    <row r="50" spans="1:20" s="5" customFormat="1" x14ac:dyDescent="0.3">
      <c r="A50" s="5" t="s">
        <v>75</v>
      </c>
      <c r="B50" s="5">
        <v>22</v>
      </c>
      <c r="C50" s="5" t="s">
        <v>16</v>
      </c>
      <c r="D50" s="5" t="s">
        <v>17</v>
      </c>
      <c r="E50" s="5">
        <v>21</v>
      </c>
      <c r="F50" s="5">
        <v>4.66</v>
      </c>
      <c r="G50" s="6" t="s">
        <v>21</v>
      </c>
      <c r="H50" s="5">
        <v>66</v>
      </c>
      <c r="I50" s="5">
        <v>46</v>
      </c>
      <c r="J50" s="5">
        <v>23</v>
      </c>
      <c r="K50" s="5">
        <v>25</v>
      </c>
      <c r="L50" s="5">
        <f t="shared" si="0"/>
        <v>1.4347826086956521</v>
      </c>
      <c r="M50" s="5" t="b">
        <f t="shared" si="7"/>
        <v>0</v>
      </c>
      <c r="N50" s="5">
        <f t="shared" si="1"/>
        <v>0.92</v>
      </c>
      <c r="O50" s="5" t="b">
        <f t="shared" si="2"/>
        <v>0</v>
      </c>
      <c r="P50" s="5">
        <f t="shared" si="3"/>
        <v>0.5</v>
      </c>
      <c r="Q50" s="5" t="b">
        <f t="shared" si="8"/>
        <v>1</v>
      </c>
      <c r="R50" s="5">
        <f>K50/I50</f>
        <v>0.54347826086956519</v>
      </c>
      <c r="S50" s="5" t="b">
        <f t="shared" si="5"/>
        <v>1</v>
      </c>
      <c r="T50" s="5" t="b">
        <f t="shared" si="6"/>
        <v>1</v>
      </c>
    </row>
    <row r="51" spans="1:20" s="5" customFormat="1" x14ac:dyDescent="0.3">
      <c r="A51" s="5" t="s">
        <v>76</v>
      </c>
      <c r="B51" s="5">
        <v>21</v>
      </c>
      <c r="C51" s="5" t="s">
        <v>16</v>
      </c>
      <c r="D51" s="5" t="s">
        <v>17</v>
      </c>
      <c r="E51" s="5">
        <v>22</v>
      </c>
      <c r="F51" s="5">
        <v>2</v>
      </c>
      <c r="G51" s="6" t="s">
        <v>19</v>
      </c>
      <c r="H51" s="5">
        <v>172</v>
      </c>
      <c r="I51" s="5">
        <v>52</v>
      </c>
      <c r="J51" s="5">
        <v>33</v>
      </c>
      <c r="K51" s="5">
        <v>35</v>
      </c>
      <c r="L51" s="5">
        <f t="shared" si="0"/>
        <v>3.3076923076923075</v>
      </c>
      <c r="M51" s="5" t="b">
        <f t="shared" si="7"/>
        <v>0</v>
      </c>
      <c r="N51" s="5">
        <f t="shared" si="1"/>
        <v>0.94285714285714284</v>
      </c>
      <c r="O51" s="5" t="b">
        <f t="shared" si="2"/>
        <v>0</v>
      </c>
      <c r="P51" s="5">
        <f t="shared" si="3"/>
        <v>0.63461538461538458</v>
      </c>
      <c r="Q51" s="5" t="b">
        <f t="shared" si="8"/>
        <v>1</v>
      </c>
      <c r="R51" s="5">
        <f t="shared" si="4"/>
        <v>0.67307692307692313</v>
      </c>
      <c r="S51" s="5" t="b">
        <f t="shared" si="5"/>
        <v>1</v>
      </c>
      <c r="T51" s="5" t="b">
        <f t="shared" si="6"/>
        <v>1</v>
      </c>
    </row>
    <row r="52" spans="1:20" x14ac:dyDescent="0.3">
      <c r="A52" t="s">
        <v>77</v>
      </c>
      <c r="B52">
        <v>23</v>
      </c>
      <c r="C52" t="s">
        <v>16</v>
      </c>
      <c r="D52" t="s">
        <v>17</v>
      </c>
      <c r="E52">
        <v>15</v>
      </c>
      <c r="F52">
        <v>2</v>
      </c>
      <c r="G52" s="1" t="s">
        <v>19</v>
      </c>
      <c r="H52">
        <v>75</v>
      </c>
      <c r="I52">
        <v>124</v>
      </c>
      <c r="J52">
        <v>59</v>
      </c>
      <c r="K52">
        <v>30</v>
      </c>
      <c r="L52">
        <f t="shared" si="0"/>
        <v>0.60483870967741937</v>
      </c>
      <c r="M52" t="b">
        <f t="shared" si="7"/>
        <v>1</v>
      </c>
      <c r="N52">
        <f t="shared" si="1"/>
        <v>1.9666666666666666</v>
      </c>
      <c r="O52" t="b">
        <f t="shared" si="2"/>
        <v>0</v>
      </c>
      <c r="P52">
        <f t="shared" si="3"/>
        <v>0.47580645161290325</v>
      </c>
      <c r="Q52" t="b">
        <f t="shared" si="8"/>
        <v>1</v>
      </c>
      <c r="R52">
        <f t="shared" si="4"/>
        <v>0.24193548387096775</v>
      </c>
      <c r="S52" t="b">
        <f t="shared" si="5"/>
        <v>1</v>
      </c>
      <c r="T52" t="b">
        <f t="shared" si="6"/>
        <v>1</v>
      </c>
    </row>
    <row r="53" spans="1:20" x14ac:dyDescent="0.3">
      <c r="A53" t="s">
        <v>78</v>
      </c>
      <c r="B53">
        <v>24</v>
      </c>
      <c r="C53" t="s">
        <v>16</v>
      </c>
      <c r="D53" t="s">
        <v>17</v>
      </c>
      <c r="E53">
        <v>20</v>
      </c>
      <c r="F53">
        <v>2.66</v>
      </c>
      <c r="G53" s="1" t="s">
        <v>19</v>
      </c>
      <c r="H53">
        <v>109</v>
      </c>
      <c r="I53">
        <v>73</v>
      </c>
      <c r="J53">
        <v>54</v>
      </c>
      <c r="K53">
        <v>52</v>
      </c>
      <c r="L53">
        <f t="shared" si="0"/>
        <v>1.4931506849315068</v>
      </c>
      <c r="M53" t="b">
        <f t="shared" si="7"/>
        <v>0</v>
      </c>
      <c r="N53">
        <f t="shared" si="1"/>
        <v>1.0384615384615385</v>
      </c>
      <c r="O53" t="b">
        <f t="shared" si="2"/>
        <v>1</v>
      </c>
      <c r="P53">
        <f t="shared" si="3"/>
        <v>0.73972602739726023</v>
      </c>
      <c r="Q53" t="b">
        <f t="shared" si="8"/>
        <v>1</v>
      </c>
      <c r="R53">
        <f t="shared" si="4"/>
        <v>0.71232876712328763</v>
      </c>
      <c r="S53" t="b">
        <f t="shared" si="5"/>
        <v>1</v>
      </c>
      <c r="T53" t="b">
        <f t="shared" si="6"/>
        <v>1</v>
      </c>
    </row>
    <row r="54" spans="1:20" x14ac:dyDescent="0.3">
      <c r="A54" t="s">
        <v>79</v>
      </c>
      <c r="B54">
        <v>23</v>
      </c>
      <c r="C54" t="s">
        <v>23</v>
      </c>
      <c r="D54" t="s">
        <v>17</v>
      </c>
      <c r="E54">
        <v>24</v>
      </c>
      <c r="F54">
        <v>5.33</v>
      </c>
      <c r="G54" s="1" t="s">
        <v>21</v>
      </c>
      <c r="H54">
        <v>86</v>
      </c>
      <c r="I54">
        <v>85</v>
      </c>
      <c r="J54">
        <v>53</v>
      </c>
      <c r="K54">
        <v>52</v>
      </c>
      <c r="L54">
        <f t="shared" si="0"/>
        <v>1.0117647058823529</v>
      </c>
      <c r="M54" t="b">
        <f t="shared" si="7"/>
        <v>0</v>
      </c>
      <c r="N54">
        <f t="shared" si="1"/>
        <v>1.0192307692307692</v>
      </c>
      <c r="O54" t="b">
        <f t="shared" si="2"/>
        <v>1</v>
      </c>
      <c r="P54">
        <f t="shared" si="3"/>
        <v>0.62352941176470589</v>
      </c>
      <c r="Q54" t="b">
        <f t="shared" si="8"/>
        <v>1</v>
      </c>
      <c r="R54">
        <f t="shared" si="4"/>
        <v>0.61176470588235299</v>
      </c>
      <c r="S54" t="b">
        <f t="shared" si="5"/>
        <v>1</v>
      </c>
      <c r="T54" t="b">
        <f t="shared" si="6"/>
        <v>1</v>
      </c>
    </row>
    <row r="55" spans="1:20" x14ac:dyDescent="0.3">
      <c r="A55" t="s">
        <v>80</v>
      </c>
      <c r="B55">
        <v>24</v>
      </c>
      <c r="C55" t="s">
        <v>16</v>
      </c>
      <c r="D55" t="s">
        <v>17</v>
      </c>
      <c r="E55">
        <v>9</v>
      </c>
      <c r="F55">
        <v>2.66</v>
      </c>
      <c r="G55" s="1" t="s">
        <v>19</v>
      </c>
      <c r="H55">
        <v>16</v>
      </c>
      <c r="I55">
        <v>34</v>
      </c>
      <c r="J55">
        <v>13</v>
      </c>
      <c r="K55">
        <v>8</v>
      </c>
      <c r="L55">
        <f t="shared" si="0"/>
        <v>0.47058823529411764</v>
      </c>
      <c r="M55" t="b">
        <f t="shared" si="7"/>
        <v>1</v>
      </c>
      <c r="N55">
        <f t="shared" si="1"/>
        <v>1.625</v>
      </c>
      <c r="O55" t="b">
        <f t="shared" si="2"/>
        <v>0</v>
      </c>
      <c r="P55">
        <f t="shared" si="3"/>
        <v>0.38235294117647056</v>
      </c>
      <c r="Q55" t="b">
        <f t="shared" si="8"/>
        <v>1</v>
      </c>
      <c r="R55">
        <f t="shared" si="4"/>
        <v>0.23529411764705882</v>
      </c>
      <c r="S55" t="b">
        <f t="shared" si="5"/>
        <v>1</v>
      </c>
      <c r="T55" t="b">
        <f t="shared" si="6"/>
        <v>1</v>
      </c>
    </row>
    <row r="56" spans="1:20" x14ac:dyDescent="0.3">
      <c r="A56" t="s">
        <v>81</v>
      </c>
      <c r="B56">
        <v>21</v>
      </c>
      <c r="C56" t="s">
        <v>16</v>
      </c>
      <c r="D56" t="s">
        <v>17</v>
      </c>
      <c r="E56">
        <v>14</v>
      </c>
      <c r="F56">
        <v>2.66</v>
      </c>
      <c r="G56" s="1" t="s">
        <v>19</v>
      </c>
      <c r="H56">
        <v>35</v>
      </c>
      <c r="I56">
        <v>29</v>
      </c>
      <c r="J56">
        <v>38</v>
      </c>
      <c r="K56">
        <v>31</v>
      </c>
      <c r="L56">
        <f t="shared" si="0"/>
        <v>1.2068965517241379</v>
      </c>
      <c r="M56" t="b">
        <f t="shared" si="7"/>
        <v>0</v>
      </c>
      <c r="N56">
        <f t="shared" si="1"/>
        <v>1.2258064516129032</v>
      </c>
      <c r="O56" t="b">
        <f t="shared" si="2"/>
        <v>0</v>
      </c>
      <c r="P56">
        <f t="shared" si="3"/>
        <v>1.3103448275862069</v>
      </c>
      <c r="Q56" t="b">
        <f t="shared" si="8"/>
        <v>0</v>
      </c>
      <c r="R56">
        <f t="shared" si="4"/>
        <v>1.0689655172413792</v>
      </c>
      <c r="S56" t="b">
        <f t="shared" si="5"/>
        <v>0</v>
      </c>
      <c r="T56" t="b">
        <f t="shared" si="6"/>
        <v>0</v>
      </c>
    </row>
    <row r="57" spans="1:20" x14ac:dyDescent="0.3">
      <c r="A57" t="s">
        <v>82</v>
      </c>
      <c r="B57">
        <v>23</v>
      </c>
      <c r="C57" t="s">
        <v>23</v>
      </c>
      <c r="D57" t="s">
        <v>22</v>
      </c>
      <c r="E57">
        <v>19</v>
      </c>
      <c r="F57">
        <v>2</v>
      </c>
      <c r="G57" s="1" t="s">
        <v>19</v>
      </c>
      <c r="H57">
        <v>75</v>
      </c>
      <c r="I57">
        <v>27</v>
      </c>
      <c r="J57">
        <v>50</v>
      </c>
      <c r="K57">
        <v>42</v>
      </c>
      <c r="L57">
        <f t="shared" si="0"/>
        <v>2.7777777777777777</v>
      </c>
      <c r="M57" t="b">
        <f t="shared" si="7"/>
        <v>0</v>
      </c>
      <c r="N57">
        <f t="shared" si="1"/>
        <v>1.1904761904761905</v>
      </c>
      <c r="O57" t="b">
        <f t="shared" si="2"/>
        <v>0</v>
      </c>
      <c r="P57">
        <f t="shared" si="3"/>
        <v>1.8518518518518519</v>
      </c>
      <c r="Q57" t="b">
        <f t="shared" si="8"/>
        <v>0</v>
      </c>
      <c r="R57">
        <f t="shared" si="4"/>
        <v>1.5555555555555556</v>
      </c>
      <c r="S57" t="b">
        <f t="shared" si="5"/>
        <v>0</v>
      </c>
      <c r="T57" t="b">
        <f t="shared" si="6"/>
        <v>0</v>
      </c>
    </row>
    <row r="58" spans="1:20" x14ac:dyDescent="0.3">
      <c r="A58" t="s">
        <v>83</v>
      </c>
      <c r="B58">
        <v>25</v>
      </c>
      <c r="C58" t="s">
        <v>16</v>
      </c>
      <c r="D58" t="s">
        <v>17</v>
      </c>
      <c r="E58">
        <v>24</v>
      </c>
      <c r="F58">
        <v>6.66</v>
      </c>
      <c r="G58" s="1" t="s">
        <v>21</v>
      </c>
      <c r="H58">
        <v>73</v>
      </c>
      <c r="I58">
        <v>40</v>
      </c>
      <c r="J58">
        <v>36</v>
      </c>
      <c r="K58">
        <v>59</v>
      </c>
      <c r="L58">
        <f t="shared" si="0"/>
        <v>1.825</v>
      </c>
      <c r="M58" t="b">
        <f t="shared" si="7"/>
        <v>0</v>
      </c>
      <c r="N58">
        <f t="shared" si="1"/>
        <v>0.61016949152542377</v>
      </c>
      <c r="O58" t="b">
        <f t="shared" si="2"/>
        <v>0</v>
      </c>
      <c r="P58">
        <f t="shared" si="3"/>
        <v>0.9</v>
      </c>
      <c r="Q58" t="b">
        <f t="shared" si="8"/>
        <v>0</v>
      </c>
      <c r="R58">
        <f t="shared" si="4"/>
        <v>1.4750000000000001</v>
      </c>
      <c r="S58" t="b">
        <f t="shared" si="5"/>
        <v>0</v>
      </c>
      <c r="T58" t="b">
        <f t="shared" si="6"/>
        <v>0</v>
      </c>
    </row>
    <row r="59" spans="1:20" s="5" customFormat="1" x14ac:dyDescent="0.3">
      <c r="A59" s="5" t="s">
        <v>84</v>
      </c>
      <c r="B59" s="5">
        <v>24</v>
      </c>
      <c r="C59" s="5" t="s">
        <v>16</v>
      </c>
      <c r="D59" s="5" t="s">
        <v>22</v>
      </c>
      <c r="E59" s="5">
        <v>24</v>
      </c>
      <c r="F59" s="5">
        <v>4</v>
      </c>
      <c r="G59" s="6" t="s">
        <v>21</v>
      </c>
      <c r="H59" s="5">
        <v>65</v>
      </c>
      <c r="I59" s="5">
        <v>60</v>
      </c>
      <c r="J59" s="5">
        <v>38</v>
      </c>
      <c r="K59" s="5">
        <v>32</v>
      </c>
      <c r="L59" s="5">
        <f t="shared" si="0"/>
        <v>1.0833333333333333</v>
      </c>
      <c r="M59" s="5" t="b">
        <f t="shared" si="7"/>
        <v>0</v>
      </c>
      <c r="N59" s="5">
        <f t="shared" si="1"/>
        <v>1.1875</v>
      </c>
      <c r="O59" s="5" t="b">
        <f t="shared" si="2"/>
        <v>0</v>
      </c>
      <c r="P59" s="5">
        <f t="shared" si="3"/>
        <v>0.6333333333333333</v>
      </c>
      <c r="Q59" s="5" t="b">
        <f t="shared" si="8"/>
        <v>1</v>
      </c>
      <c r="R59" s="5">
        <f t="shared" si="4"/>
        <v>0.53333333333333333</v>
      </c>
      <c r="S59" s="5" t="b">
        <f t="shared" si="5"/>
        <v>1</v>
      </c>
      <c r="T59" s="5" t="b">
        <f t="shared" si="6"/>
        <v>1</v>
      </c>
    </row>
    <row r="60" spans="1:20" x14ac:dyDescent="0.3">
      <c r="A60" t="s">
        <v>85</v>
      </c>
      <c r="B60">
        <v>23</v>
      </c>
      <c r="C60" t="s">
        <v>16</v>
      </c>
      <c r="D60" t="s">
        <v>17</v>
      </c>
      <c r="E60">
        <v>19</v>
      </c>
      <c r="F60">
        <v>4</v>
      </c>
      <c r="G60" s="1" t="s">
        <v>21</v>
      </c>
      <c r="H60">
        <v>32</v>
      </c>
      <c r="I60">
        <v>10</v>
      </c>
      <c r="J60">
        <v>11</v>
      </c>
      <c r="K60">
        <v>19</v>
      </c>
      <c r="L60">
        <f t="shared" si="0"/>
        <v>3.2</v>
      </c>
      <c r="M60" t="b">
        <f t="shared" si="7"/>
        <v>0</v>
      </c>
      <c r="N60">
        <f t="shared" si="1"/>
        <v>0.57894736842105265</v>
      </c>
      <c r="O60" t="b">
        <f t="shared" si="2"/>
        <v>0</v>
      </c>
      <c r="P60">
        <f t="shared" si="3"/>
        <v>1.1000000000000001</v>
      </c>
      <c r="Q60" t="b">
        <f t="shared" si="8"/>
        <v>0</v>
      </c>
      <c r="R60">
        <f t="shared" si="4"/>
        <v>1.9</v>
      </c>
      <c r="S60" t="b">
        <f t="shared" si="5"/>
        <v>0</v>
      </c>
      <c r="T60" t="b">
        <f t="shared" si="6"/>
        <v>0</v>
      </c>
    </row>
    <row r="61" spans="1:20" s="7" customFormat="1" x14ac:dyDescent="0.3">
      <c r="A61" s="7" t="s">
        <v>86</v>
      </c>
      <c r="B61" s="7">
        <v>22</v>
      </c>
      <c r="C61" s="7" t="s">
        <v>16</v>
      </c>
      <c r="D61" s="7" t="s">
        <v>17</v>
      </c>
      <c r="E61" s="7">
        <v>23</v>
      </c>
      <c r="F61" s="7">
        <v>3.33</v>
      </c>
      <c r="G61" s="8" t="s">
        <v>19</v>
      </c>
      <c r="H61" s="7">
        <v>129</v>
      </c>
      <c r="I61" s="7">
        <v>96</v>
      </c>
      <c r="J61" s="7">
        <v>61</v>
      </c>
      <c r="K61" s="7">
        <v>38</v>
      </c>
      <c r="L61" s="7">
        <f t="shared" si="0"/>
        <v>1.34375</v>
      </c>
      <c r="M61" s="7" t="b">
        <f t="shared" si="7"/>
        <v>0</v>
      </c>
      <c r="N61" s="7">
        <f t="shared" si="1"/>
        <v>1.6052631578947369</v>
      </c>
      <c r="O61" s="7" t="b">
        <f t="shared" si="2"/>
        <v>0</v>
      </c>
      <c r="P61" s="7">
        <f t="shared" si="3"/>
        <v>0.63541666666666663</v>
      </c>
      <c r="Q61" s="7" t="b">
        <f t="shared" si="8"/>
        <v>1</v>
      </c>
      <c r="R61" s="7">
        <f t="shared" si="4"/>
        <v>0.39583333333333331</v>
      </c>
      <c r="S61" s="7" t="b">
        <f t="shared" si="5"/>
        <v>1</v>
      </c>
      <c r="T61" s="7" t="b">
        <f t="shared" si="6"/>
        <v>1</v>
      </c>
    </row>
    <row r="62" spans="1:20" x14ac:dyDescent="0.3">
      <c r="A62" t="s">
        <v>87</v>
      </c>
      <c r="B62">
        <v>25</v>
      </c>
      <c r="C62" t="s">
        <v>23</v>
      </c>
      <c r="D62" t="s">
        <v>17</v>
      </c>
      <c r="E62">
        <v>23</v>
      </c>
      <c r="F62">
        <v>6</v>
      </c>
      <c r="G62" s="1" t="s">
        <v>21</v>
      </c>
      <c r="H62">
        <v>224</v>
      </c>
      <c r="I62">
        <v>98</v>
      </c>
      <c r="J62">
        <v>90</v>
      </c>
      <c r="K62">
        <v>32</v>
      </c>
      <c r="L62">
        <f t="shared" si="0"/>
        <v>2.2857142857142856</v>
      </c>
      <c r="M62" t="b">
        <f t="shared" si="7"/>
        <v>0</v>
      </c>
      <c r="N62">
        <f t="shared" si="1"/>
        <v>2.8125</v>
      </c>
      <c r="O62" t="b">
        <f t="shared" si="2"/>
        <v>0</v>
      </c>
      <c r="P62">
        <f t="shared" si="3"/>
        <v>0.91836734693877553</v>
      </c>
      <c r="Q62" t="b">
        <f t="shared" si="8"/>
        <v>0</v>
      </c>
      <c r="R62">
        <f t="shared" si="4"/>
        <v>0.32653061224489793</v>
      </c>
      <c r="S62" t="b">
        <f t="shared" si="5"/>
        <v>1</v>
      </c>
      <c r="T62" t="b">
        <f t="shared" si="6"/>
        <v>0</v>
      </c>
    </row>
    <row r="63" spans="1:20" x14ac:dyDescent="0.3">
      <c r="A63" t="s">
        <v>88</v>
      </c>
      <c r="B63">
        <v>26</v>
      </c>
      <c r="C63" t="s">
        <v>23</v>
      </c>
      <c r="D63" t="s">
        <v>17</v>
      </c>
      <c r="E63">
        <v>18</v>
      </c>
      <c r="F63">
        <v>6.66</v>
      </c>
      <c r="G63" s="1" t="s">
        <v>21</v>
      </c>
      <c r="H63">
        <v>300</v>
      </c>
      <c r="I63">
        <v>120</v>
      </c>
      <c r="J63">
        <v>130</v>
      </c>
      <c r="K63">
        <v>55</v>
      </c>
      <c r="L63">
        <f t="shared" si="0"/>
        <v>2.5</v>
      </c>
      <c r="M63" t="b">
        <f t="shared" si="7"/>
        <v>0</v>
      </c>
      <c r="N63">
        <f t="shared" si="1"/>
        <v>2.3636363636363638</v>
      </c>
      <c r="O63" t="b">
        <f t="shared" si="2"/>
        <v>0</v>
      </c>
      <c r="P63">
        <f t="shared" si="3"/>
        <v>1.0833333333333333</v>
      </c>
      <c r="Q63" t="b">
        <f t="shared" si="8"/>
        <v>0</v>
      </c>
      <c r="R63">
        <f t="shared" si="4"/>
        <v>0.45833333333333331</v>
      </c>
      <c r="S63" t="b">
        <f t="shared" si="5"/>
        <v>1</v>
      </c>
      <c r="T63" t="b">
        <f t="shared" si="6"/>
        <v>0</v>
      </c>
    </row>
    <row r="64" spans="1:20" x14ac:dyDescent="0.3">
      <c r="A64" t="s">
        <v>89</v>
      </c>
      <c r="B64">
        <v>26</v>
      </c>
      <c r="C64" t="s">
        <v>23</v>
      </c>
      <c r="D64" t="s">
        <v>22</v>
      </c>
      <c r="E64">
        <v>16</v>
      </c>
      <c r="F64">
        <v>1.33</v>
      </c>
      <c r="G64" s="1" t="s">
        <v>19</v>
      </c>
      <c r="H64">
        <v>66</v>
      </c>
      <c r="I64">
        <v>24</v>
      </c>
      <c r="J64">
        <v>16</v>
      </c>
      <c r="K64">
        <v>36</v>
      </c>
      <c r="L64">
        <f t="shared" si="0"/>
        <v>2.75</v>
      </c>
      <c r="M64" t="b">
        <f t="shared" si="7"/>
        <v>0</v>
      </c>
      <c r="N64">
        <f t="shared" si="1"/>
        <v>0.44444444444444442</v>
      </c>
      <c r="O64" t="b">
        <f t="shared" si="2"/>
        <v>0</v>
      </c>
      <c r="P64">
        <f t="shared" si="3"/>
        <v>0.66666666666666663</v>
      </c>
      <c r="Q64" t="b">
        <f t="shared" si="8"/>
        <v>1</v>
      </c>
      <c r="R64">
        <f t="shared" si="4"/>
        <v>1.5</v>
      </c>
      <c r="S64" t="b">
        <f t="shared" si="5"/>
        <v>0</v>
      </c>
      <c r="T64" t="b">
        <f t="shared" si="6"/>
        <v>0</v>
      </c>
    </row>
    <row r="65" spans="1:20" x14ac:dyDescent="0.3">
      <c r="A65" t="s">
        <v>27</v>
      </c>
      <c r="B65">
        <v>24</v>
      </c>
      <c r="C65" t="s">
        <v>16</v>
      </c>
      <c r="D65" t="s">
        <v>22</v>
      </c>
      <c r="E65">
        <v>11</v>
      </c>
      <c r="F65">
        <v>5.33</v>
      </c>
      <c r="G65" s="1" t="s">
        <v>21</v>
      </c>
      <c r="H65">
        <v>268</v>
      </c>
      <c r="I65">
        <v>72</v>
      </c>
      <c r="J65">
        <v>74</v>
      </c>
      <c r="K65">
        <v>40</v>
      </c>
      <c r="L65">
        <f t="shared" si="0"/>
        <v>3.7222222222222223</v>
      </c>
      <c r="M65" t="b">
        <f t="shared" si="7"/>
        <v>0</v>
      </c>
      <c r="N65">
        <f t="shared" si="1"/>
        <v>1.85</v>
      </c>
      <c r="O65" t="b">
        <f t="shared" si="2"/>
        <v>0</v>
      </c>
      <c r="P65">
        <f t="shared" si="3"/>
        <v>1.0277777777777777</v>
      </c>
      <c r="Q65" t="b">
        <f t="shared" si="8"/>
        <v>0</v>
      </c>
      <c r="R65">
        <f t="shared" si="4"/>
        <v>0.55555555555555558</v>
      </c>
      <c r="S65" t="b">
        <f t="shared" si="5"/>
        <v>1</v>
      </c>
      <c r="T65" t="b">
        <f t="shared" si="6"/>
        <v>0</v>
      </c>
    </row>
    <row r="66" spans="1:20" x14ac:dyDescent="0.3">
      <c r="A66" t="s">
        <v>26</v>
      </c>
      <c r="B66">
        <v>28</v>
      </c>
      <c r="C66" t="s">
        <v>23</v>
      </c>
      <c r="D66" t="s">
        <v>17</v>
      </c>
      <c r="E66">
        <v>20</v>
      </c>
      <c r="F66">
        <v>2</v>
      </c>
      <c r="G66" s="1" t="s">
        <v>19</v>
      </c>
      <c r="H66">
        <v>100</v>
      </c>
      <c r="I66">
        <v>45</v>
      </c>
      <c r="J66">
        <v>48</v>
      </c>
      <c r="K66">
        <v>80</v>
      </c>
      <c r="L66">
        <f t="shared" si="0"/>
        <v>2.2222222222222223</v>
      </c>
      <c r="M66" t="b">
        <f t="shared" si="7"/>
        <v>0</v>
      </c>
      <c r="N66">
        <f t="shared" si="1"/>
        <v>0.6</v>
      </c>
      <c r="O66" t="b">
        <f t="shared" si="2"/>
        <v>0</v>
      </c>
      <c r="P66">
        <f t="shared" si="3"/>
        <v>1.0666666666666667</v>
      </c>
      <c r="Q66" t="b">
        <f t="shared" si="8"/>
        <v>0</v>
      </c>
      <c r="R66">
        <f t="shared" si="4"/>
        <v>1.7777777777777777</v>
      </c>
      <c r="S66" t="b">
        <f t="shared" si="5"/>
        <v>0</v>
      </c>
      <c r="T66" t="b">
        <f t="shared" si="6"/>
        <v>0</v>
      </c>
    </row>
  </sheetData>
  <mergeCells count="1">
    <mergeCell ref="H1:R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CONTROL</vt:lpstr>
      <vt:lpstr>CASE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SRIJANYA RAJESH - 222117002 - KMCMLR</dc:creator>
  <cp:lastModifiedBy>Sneha Surana</cp:lastModifiedBy>
  <dcterms:created xsi:type="dcterms:W3CDTF">2023-11-22T05:26:21Z</dcterms:created>
  <dcterms:modified xsi:type="dcterms:W3CDTF">2025-07-09T07:18:48Z</dcterms:modified>
</cp:coreProperties>
</file>