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ulien Cattel\Desktop\SYMBIOTIC\Rédaction article SEYWOL\data\Biomol\Contamination femelles PP\"/>
    </mc:Choice>
  </mc:AlternateContent>
  <bookViews>
    <workbookView xWindow="0" yWindow="0" windowWidth="28800" windowHeight="12330"/>
  </bookViews>
  <sheets>
    <sheet name="Feuil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" i="1" l="1"/>
  <c r="H3" i="1"/>
  <c r="H4" i="1"/>
  <c r="H5" i="1"/>
  <c r="H6" i="1"/>
  <c r="H7" i="1"/>
  <c r="H8" i="1"/>
  <c r="H9" i="1"/>
  <c r="H10" i="1"/>
  <c r="H11" i="1"/>
  <c r="H12" i="1"/>
  <c r="H2" i="1"/>
  <c r="K12" i="1"/>
  <c r="K11" i="1"/>
  <c r="K10" i="1"/>
  <c r="I10" i="1"/>
  <c r="K9" i="1"/>
  <c r="K8" i="1"/>
  <c r="K7" i="1"/>
  <c r="K6" i="1"/>
  <c r="K5" i="1"/>
  <c r="K4" i="1"/>
  <c r="K3" i="1"/>
</calcChain>
</file>

<file path=xl/sharedStrings.xml><?xml version="1.0" encoding="utf-8"?>
<sst xmlns="http://schemas.openxmlformats.org/spreadsheetml/2006/main" count="55" uniqueCount="38">
  <si>
    <t>phase</t>
  </si>
  <si>
    <t>week</t>
  </si>
  <si>
    <t>year</t>
  </si>
  <si>
    <t>date</t>
  </si>
  <si>
    <t>I</t>
  </si>
  <si>
    <t>II</t>
  </si>
  <si>
    <t>III</t>
  </si>
  <si>
    <t>postrelease</t>
  </si>
  <si>
    <t>01</t>
  </si>
  <si>
    <t>04</t>
  </si>
  <si>
    <t>07</t>
  </si>
  <si>
    <t>08</t>
  </si>
  <si>
    <t>nb_ovitrap_with_hatching</t>
  </si>
  <si>
    <t>3</t>
  </si>
  <si>
    <t>9</t>
  </si>
  <si>
    <t>10</t>
  </si>
  <si>
    <t>18</t>
  </si>
  <si>
    <t>13</t>
  </si>
  <si>
    <t>nb_ovitrap_with_wPip_positive</t>
  </si>
  <si>
    <t>1</t>
  </si>
  <si>
    <t>0</t>
  </si>
  <si>
    <t>2</t>
  </si>
  <si>
    <t>percentage_of_ovitrap_wPip_positive</t>
  </si>
  <si>
    <t>total_ovitrap</t>
  </si>
  <si>
    <t>nb_individual_screened</t>
  </si>
  <si>
    <t>nb_positive_individual</t>
  </si>
  <si>
    <t>percentage_contamination</t>
  </si>
  <si>
    <t>positive traps</t>
  </si>
  <si>
    <t>M10</t>
  </si>
  <si>
    <t>none</t>
  </si>
  <si>
    <t>M21</t>
  </si>
  <si>
    <t>M7</t>
  </si>
  <si>
    <t>M16 ; M18</t>
  </si>
  <si>
    <t>M12 ; M21</t>
  </si>
  <si>
    <t>M01</t>
  </si>
  <si>
    <t>M07 ; M10 ; M19</t>
  </si>
  <si>
    <t>M01 ; M04 ; M15</t>
  </si>
  <si>
    <t>M7 ; M8 ; M18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</si>
</sst>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Border="1" applyAlignment="1">
      <alignment horizontal="center"/>
    </xf>
    <xf numFmtId="49" fontId="0" fillId="0" borderId="0" xfId="0" applyNumberFormat="1" applyBorder="1" applyAlignment="1">
      <alignment horizontal="center"/>
    </xf>
    <xf numFmtId="16" fontId="0" fillId="0" borderId="0" xfId="0" applyNumberForma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1" fontId="0" fillId="0" borderId="0" xfId="0" applyNumberFormat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"/>
  <sheetViews>
    <sheetView tabSelected="1" workbookViewId="0">
      <selection activeCell="H20" sqref="H20"/>
    </sheetView>
  </sheetViews>
  <sheetFormatPr baseColWidth="10" defaultRowHeight="15" x14ac:dyDescent="0.25"/>
  <cols>
    <col min="2" max="2" width="5.85546875" bestFit="1" customWidth="1"/>
    <col min="3" max="3" width="5" bestFit="1" customWidth="1"/>
    <col min="4" max="4" width="7.7109375" bestFit="1" customWidth="1"/>
    <col min="5" max="5" width="12.42578125" bestFit="1" customWidth="1"/>
    <col min="6" max="6" width="24.42578125" bestFit="1" customWidth="1"/>
    <col min="7" max="7" width="31.5703125" bestFit="1" customWidth="1"/>
    <col min="8" max="8" width="35.28515625" bestFit="1" customWidth="1"/>
    <col min="9" max="9" width="22.5703125" bestFit="1" customWidth="1"/>
    <col min="10" max="10" width="22.140625" bestFit="1" customWidth="1"/>
    <col min="11" max="11" width="25.140625" bestFit="1" customWidth="1"/>
    <col min="12" max="12" width="15" bestFit="1" customWidth="1"/>
  </cols>
  <sheetData>
    <row r="1" spans="1:12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23</v>
      </c>
      <c r="F1" s="1" t="s">
        <v>12</v>
      </c>
      <c r="G1" s="1" t="s">
        <v>18</v>
      </c>
      <c r="H1" s="1" t="s">
        <v>22</v>
      </c>
      <c r="I1" s="1" t="s">
        <v>24</v>
      </c>
      <c r="J1" s="1" t="s">
        <v>25</v>
      </c>
      <c r="K1" s="1" t="s">
        <v>26</v>
      </c>
      <c r="L1" s="6" t="s">
        <v>27</v>
      </c>
    </row>
    <row r="2" spans="1:12" x14ac:dyDescent="0.25">
      <c r="A2" s="1" t="s">
        <v>4</v>
      </c>
      <c r="B2" s="2">
        <v>31</v>
      </c>
      <c r="C2" s="1">
        <v>2023</v>
      </c>
      <c r="D2" s="3">
        <v>45140</v>
      </c>
      <c r="E2" s="5">
        <v>26</v>
      </c>
      <c r="F2" s="5">
        <v>6</v>
      </c>
      <c r="G2" s="5" t="s">
        <v>19</v>
      </c>
      <c r="H2" s="4">
        <f>G2/E2*100</f>
        <v>3.8461538461538463</v>
      </c>
      <c r="I2" s="5">
        <v>78</v>
      </c>
      <c r="J2" s="5">
        <v>1</v>
      </c>
      <c r="K2" s="4">
        <f>J2/I2*100</f>
        <v>1.2820512820512819</v>
      </c>
      <c r="L2" s="7" t="s">
        <v>28</v>
      </c>
    </row>
    <row r="3" spans="1:12" x14ac:dyDescent="0.25">
      <c r="A3" s="1" t="s">
        <v>4</v>
      </c>
      <c r="B3" s="2">
        <v>36</v>
      </c>
      <c r="C3" s="1">
        <v>2023</v>
      </c>
      <c r="D3" s="3">
        <v>45174</v>
      </c>
      <c r="E3" s="5">
        <v>26</v>
      </c>
      <c r="F3" s="5" t="s">
        <v>13</v>
      </c>
      <c r="G3" s="5" t="s">
        <v>20</v>
      </c>
      <c r="H3" s="4">
        <f t="shared" ref="H3:H12" si="0">G3/E3*100</f>
        <v>0</v>
      </c>
      <c r="I3" s="5">
        <v>7</v>
      </c>
      <c r="J3" s="5">
        <v>0</v>
      </c>
      <c r="K3" s="4">
        <f t="shared" ref="K3:K9" si="1">J3/I3*100</f>
        <v>0</v>
      </c>
      <c r="L3" s="7" t="s">
        <v>29</v>
      </c>
    </row>
    <row r="4" spans="1:12" x14ac:dyDescent="0.25">
      <c r="A4" s="1" t="s">
        <v>4</v>
      </c>
      <c r="B4" s="2">
        <v>39</v>
      </c>
      <c r="C4" s="1">
        <v>2023</v>
      </c>
      <c r="D4" s="3">
        <v>45195</v>
      </c>
      <c r="E4" s="5">
        <v>26</v>
      </c>
      <c r="F4" s="5" t="s">
        <v>14</v>
      </c>
      <c r="G4" s="5" t="s">
        <v>19</v>
      </c>
      <c r="H4" s="4">
        <f t="shared" si="0"/>
        <v>3.8461538461538463</v>
      </c>
      <c r="I4" s="5">
        <v>41</v>
      </c>
      <c r="J4" s="5">
        <v>1</v>
      </c>
      <c r="K4" s="4">
        <f t="shared" si="1"/>
        <v>2.4390243902439024</v>
      </c>
      <c r="L4" s="7" t="s">
        <v>30</v>
      </c>
    </row>
    <row r="5" spans="1:12" x14ac:dyDescent="0.25">
      <c r="A5" s="1" t="s">
        <v>5</v>
      </c>
      <c r="B5" s="2">
        <v>42</v>
      </c>
      <c r="C5" s="1">
        <v>2023</v>
      </c>
      <c r="D5" s="3">
        <v>45216</v>
      </c>
      <c r="E5" s="5">
        <v>26</v>
      </c>
      <c r="F5" s="5" t="s">
        <v>15</v>
      </c>
      <c r="G5" s="5" t="s">
        <v>19</v>
      </c>
      <c r="H5" s="4">
        <f t="shared" si="0"/>
        <v>3.8461538461538463</v>
      </c>
      <c r="I5" s="5">
        <v>52</v>
      </c>
      <c r="J5" s="5">
        <v>2</v>
      </c>
      <c r="K5" s="4">
        <f t="shared" si="1"/>
        <v>3.8461538461538463</v>
      </c>
      <c r="L5" s="7" t="s">
        <v>31</v>
      </c>
    </row>
    <row r="6" spans="1:12" x14ac:dyDescent="0.25">
      <c r="A6" s="1" t="s">
        <v>5</v>
      </c>
      <c r="B6" s="2">
        <v>45</v>
      </c>
      <c r="C6" s="1">
        <v>2023</v>
      </c>
      <c r="D6" s="3">
        <v>45237</v>
      </c>
      <c r="E6" s="5">
        <v>26</v>
      </c>
      <c r="F6" s="5">
        <v>20</v>
      </c>
      <c r="G6" s="5" t="s">
        <v>21</v>
      </c>
      <c r="H6" s="4">
        <f t="shared" si="0"/>
        <v>7.6923076923076925</v>
      </c>
      <c r="I6" s="5">
        <v>169</v>
      </c>
      <c r="J6" s="5">
        <v>6</v>
      </c>
      <c r="K6" s="4">
        <f t="shared" si="1"/>
        <v>3.5502958579881656</v>
      </c>
      <c r="L6" s="7" t="s">
        <v>32</v>
      </c>
    </row>
    <row r="7" spans="1:12" x14ac:dyDescent="0.25">
      <c r="A7" s="1" t="s">
        <v>6</v>
      </c>
      <c r="B7" s="2">
        <v>47</v>
      </c>
      <c r="C7" s="1">
        <v>2023</v>
      </c>
      <c r="D7" s="3">
        <v>45254</v>
      </c>
      <c r="E7" s="5">
        <v>26</v>
      </c>
      <c r="F7" s="5" t="s">
        <v>16</v>
      </c>
      <c r="G7" s="5" t="s">
        <v>13</v>
      </c>
      <c r="H7" s="4">
        <f t="shared" si="0"/>
        <v>11.538461538461538</v>
      </c>
      <c r="I7" s="5">
        <v>174</v>
      </c>
      <c r="J7" s="5">
        <v>11</v>
      </c>
      <c r="K7" s="4">
        <f t="shared" si="1"/>
        <v>6.3218390804597711</v>
      </c>
      <c r="L7" s="7" t="s">
        <v>37</v>
      </c>
    </row>
    <row r="8" spans="1:12" x14ac:dyDescent="0.25">
      <c r="A8" s="1" t="s">
        <v>6</v>
      </c>
      <c r="B8" s="2">
        <v>50</v>
      </c>
      <c r="C8" s="1">
        <v>2023</v>
      </c>
      <c r="D8" s="3">
        <v>45638</v>
      </c>
      <c r="E8" s="5">
        <v>26</v>
      </c>
      <c r="F8" s="5">
        <v>13</v>
      </c>
      <c r="G8" s="5" t="s">
        <v>21</v>
      </c>
      <c r="H8" s="4">
        <f t="shared" si="0"/>
        <v>7.6923076923076925</v>
      </c>
      <c r="I8" s="5">
        <v>107</v>
      </c>
      <c r="J8" s="5">
        <v>5</v>
      </c>
      <c r="K8" s="4">
        <f t="shared" si="1"/>
        <v>4.6728971962616823</v>
      </c>
      <c r="L8" s="7" t="s">
        <v>33</v>
      </c>
    </row>
    <row r="9" spans="1:12" x14ac:dyDescent="0.25">
      <c r="A9" s="1" t="s">
        <v>7</v>
      </c>
      <c r="B9" s="2" t="s">
        <v>8</v>
      </c>
      <c r="C9" s="1">
        <v>2024</v>
      </c>
      <c r="D9" s="3">
        <v>45293</v>
      </c>
      <c r="E9" s="5">
        <v>26</v>
      </c>
      <c r="F9" s="5" t="s">
        <v>14</v>
      </c>
      <c r="G9" s="5" t="s">
        <v>19</v>
      </c>
      <c r="H9" s="4">
        <f t="shared" si="0"/>
        <v>3.8461538461538463</v>
      </c>
      <c r="I9" s="5">
        <v>89</v>
      </c>
      <c r="J9" s="5">
        <v>2</v>
      </c>
      <c r="K9" s="4">
        <f t="shared" si="1"/>
        <v>2.2471910112359552</v>
      </c>
      <c r="L9" s="7" t="s">
        <v>34</v>
      </c>
    </row>
    <row r="10" spans="1:12" x14ac:dyDescent="0.25">
      <c r="A10" s="1" t="s">
        <v>7</v>
      </c>
      <c r="B10" s="2" t="s">
        <v>9</v>
      </c>
      <c r="C10" s="1">
        <v>2024</v>
      </c>
      <c r="D10" s="3">
        <v>45314</v>
      </c>
      <c r="E10" s="5">
        <v>26</v>
      </c>
      <c r="F10" s="5" t="s">
        <v>17</v>
      </c>
      <c r="G10" s="5" t="s">
        <v>13</v>
      </c>
      <c r="H10" s="4">
        <f t="shared" si="0"/>
        <v>11.538461538461538</v>
      </c>
      <c r="I10" s="5">
        <f>161+42</f>
        <v>203</v>
      </c>
      <c r="J10" s="5">
        <v>3</v>
      </c>
      <c r="K10" s="4">
        <f>3/203*100</f>
        <v>1.4778325123152709</v>
      </c>
      <c r="L10" s="7" t="s">
        <v>35</v>
      </c>
    </row>
    <row r="11" spans="1:12" x14ac:dyDescent="0.25">
      <c r="A11" s="1" t="s">
        <v>7</v>
      </c>
      <c r="B11" s="2" t="s">
        <v>10</v>
      </c>
      <c r="C11" s="1">
        <v>2024</v>
      </c>
      <c r="D11" s="3">
        <v>45335</v>
      </c>
      <c r="E11" s="5">
        <v>26</v>
      </c>
      <c r="F11" s="5">
        <v>13</v>
      </c>
      <c r="G11" s="5" t="s">
        <v>13</v>
      </c>
      <c r="H11" s="4">
        <f t="shared" si="0"/>
        <v>11.538461538461538</v>
      </c>
      <c r="I11" s="5">
        <v>100</v>
      </c>
      <c r="J11" s="5">
        <v>5</v>
      </c>
      <c r="K11" s="4">
        <f>J11/I11*100</f>
        <v>5</v>
      </c>
      <c r="L11" s="7" t="s">
        <v>36</v>
      </c>
    </row>
    <row r="12" spans="1:12" x14ac:dyDescent="0.25">
      <c r="A12" s="1" t="s">
        <v>7</v>
      </c>
      <c r="B12" s="2" t="s">
        <v>11</v>
      </c>
      <c r="C12" s="1">
        <v>2024</v>
      </c>
      <c r="D12" s="3">
        <v>45342</v>
      </c>
      <c r="E12" s="5">
        <v>26</v>
      </c>
      <c r="F12" s="5">
        <v>13</v>
      </c>
      <c r="G12" s="5" t="s">
        <v>20</v>
      </c>
      <c r="H12" s="4">
        <f t="shared" si="0"/>
        <v>0</v>
      </c>
      <c r="I12" s="5">
        <v>176</v>
      </c>
      <c r="J12" s="5">
        <v>0</v>
      </c>
      <c r="K12" s="4">
        <f>J12/I12*100</f>
        <v>0</v>
      </c>
      <c r="L12" s="7" t="s">
        <v>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Julien Cattel</dc:creator>
  <cp:lastModifiedBy>Julien Cattel</cp:lastModifiedBy>
  <dcterms:created xsi:type="dcterms:W3CDTF">2025-02-17T10:17:00Z</dcterms:created>
  <dcterms:modified xsi:type="dcterms:W3CDTF">2025-02-18T04:36:26Z</dcterms:modified>
</cp:coreProperties>
</file>