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ugenionicotra/Google Drive/Università/Lavoro Etiopia/1st Submission SR/Figure/JPG/"/>
    </mc:Choice>
  </mc:AlternateContent>
  <xr:revisionPtr revIDLastSave="0" documentId="13_ncr:1_{206481CB-5B85-954E-A0B6-CDD086DDDEB3}" xr6:coauthVersionLast="47" xr6:coauthVersionMax="47" xr10:uidLastSave="{00000000-0000-0000-0000-000000000000}"/>
  <bookViews>
    <workbookView xWindow="0" yWindow="500" windowWidth="28800" windowHeight="16680" xr2:uid="{00000000-000D-0000-FFFF-FFFF00000000}"/>
  </bookViews>
  <sheets>
    <sheet name="FK2-Pl1" sheetId="1" r:id="rId1"/>
    <sheet name="FK3-Pl1" sheetId="4" r:id="rId2"/>
    <sheet name="FK3-Pl2" sheetId="5" r:id="rId3"/>
    <sheet name="FK20-Pl1" sheetId="6" r:id="rId4"/>
    <sheet name="FK20-PLAG 2" sheetId="7" r:id="rId5"/>
    <sheet name="KONE 1-Pl1" sheetId="10" r:id="rId6"/>
    <sheet name="KONE 1-Pl2" sheetId="11" r:id="rId7"/>
    <sheet name="KONE 1-Pl3" sheetId="12" r:id="rId8"/>
    <sheet name="KB3-Pl1" sheetId="8" r:id="rId9"/>
    <sheet name="KB3 Pl2" sheetId="9" r:id="rId10"/>
    <sheet name="GED13-Pl1" sheetId="17" r:id="rId11"/>
    <sheet name="GED13_Pl2" sheetId="16" r:id="rId12"/>
  </sheets>
  <calcPr calcId="191029" concurrentCalc="0"/>
</workbook>
</file>

<file path=xl/calcChain.xml><?xml version="1.0" encoding="utf-8"?>
<calcChain xmlns="http://schemas.openxmlformats.org/spreadsheetml/2006/main">
  <c r="J3" i="16" l="1"/>
  <c r="J4" i="16"/>
  <c r="J5" i="16"/>
  <c r="J6" i="16"/>
  <c r="J7" i="16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2" i="16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2" i="8"/>
  <c r="K2" i="11"/>
  <c r="K3" i="10"/>
  <c r="K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2" i="10"/>
  <c r="K3" i="7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2" i="7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2" i="6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2" i="5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2" i="4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3" i="1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52" i="5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</calcChain>
</file>

<file path=xl/sharedStrings.xml><?xml version="1.0" encoding="utf-8"?>
<sst xmlns="http://schemas.openxmlformats.org/spreadsheetml/2006/main" count="1599" uniqueCount="130">
  <si>
    <t>SiO2</t>
  </si>
  <si>
    <t>TiO2</t>
  </si>
  <si>
    <t>Al2O3</t>
  </si>
  <si>
    <t>FeO</t>
  </si>
  <si>
    <t>MnO</t>
  </si>
  <si>
    <t>MgO</t>
  </si>
  <si>
    <t>CaO</t>
  </si>
  <si>
    <t>Na2O</t>
  </si>
  <si>
    <t>K2O</t>
  </si>
  <si>
    <t>Total</t>
  </si>
  <si>
    <t>Si</t>
  </si>
  <si>
    <t>Al</t>
  </si>
  <si>
    <t>Fe3</t>
  </si>
  <si>
    <t>Mn3</t>
  </si>
  <si>
    <t>Ti</t>
  </si>
  <si>
    <t xml:space="preserve">Mg </t>
  </si>
  <si>
    <t>su1</t>
  </si>
  <si>
    <t>Ca</t>
  </si>
  <si>
    <t>Na</t>
  </si>
  <si>
    <t>K</t>
  </si>
  <si>
    <t>su2</t>
  </si>
  <si>
    <t>Compositions</t>
  </si>
  <si>
    <t>ANORTHITE</t>
  </si>
  <si>
    <t>HIGH ALBITE</t>
  </si>
  <si>
    <t>POTASSIUM FELDSPAR</t>
  </si>
  <si>
    <t>end</t>
  </si>
  <si>
    <t>#1-</t>
  </si>
  <si>
    <t>FELDSPAR</t>
  </si>
  <si>
    <t>#2-</t>
  </si>
  <si>
    <t>#3-</t>
  </si>
  <si>
    <t>#4-</t>
  </si>
  <si>
    <t>#5-</t>
  </si>
  <si>
    <t>#6-</t>
  </si>
  <si>
    <t>#7-</t>
  </si>
  <si>
    <t>#8-</t>
  </si>
  <si>
    <t>#9-</t>
  </si>
  <si>
    <t>#10-</t>
  </si>
  <si>
    <t>#11-</t>
  </si>
  <si>
    <t>#12-</t>
  </si>
  <si>
    <t>#13-</t>
  </si>
  <si>
    <t>#14-</t>
  </si>
  <si>
    <t>#15-</t>
  </si>
  <si>
    <t>#16-</t>
  </si>
  <si>
    <t>#17-</t>
  </si>
  <si>
    <t>#18-</t>
  </si>
  <si>
    <t>#19-</t>
  </si>
  <si>
    <t>#20-</t>
  </si>
  <si>
    <t>#21-</t>
  </si>
  <si>
    <t>#22-</t>
  </si>
  <si>
    <t>#23-</t>
  </si>
  <si>
    <t>#24-</t>
  </si>
  <si>
    <t>#25-</t>
  </si>
  <si>
    <t>#26-</t>
  </si>
  <si>
    <t>#27-</t>
  </si>
  <si>
    <t>#28-</t>
  </si>
  <si>
    <t>#29-</t>
  </si>
  <si>
    <t>#30-</t>
  </si>
  <si>
    <t>#31-</t>
  </si>
  <si>
    <t>#32-</t>
  </si>
  <si>
    <t>#33-</t>
  </si>
  <si>
    <t>#34-</t>
  </si>
  <si>
    <t>#35-</t>
  </si>
  <si>
    <t>#36-</t>
  </si>
  <si>
    <t>#37-</t>
  </si>
  <si>
    <t>#38-</t>
  </si>
  <si>
    <t>#39-</t>
  </si>
  <si>
    <t>#40-</t>
  </si>
  <si>
    <t>#41-</t>
  </si>
  <si>
    <t>#42-</t>
  </si>
  <si>
    <t>#43-</t>
  </si>
  <si>
    <t>#44-</t>
  </si>
  <si>
    <t>#45-</t>
  </si>
  <si>
    <t>#46-</t>
  </si>
  <si>
    <t>#47-</t>
  </si>
  <si>
    <t>Dist from core</t>
  </si>
  <si>
    <t>#62-</t>
  </si>
  <si>
    <t>#61-</t>
  </si>
  <si>
    <t>#60-</t>
  </si>
  <si>
    <t>#59-</t>
  </si>
  <si>
    <t>#58-</t>
  </si>
  <si>
    <t>#57-</t>
  </si>
  <si>
    <t>#56-</t>
  </si>
  <si>
    <t>#55-</t>
  </si>
  <si>
    <t>#54-</t>
  </si>
  <si>
    <t>#53-</t>
  </si>
  <si>
    <t>#52-</t>
  </si>
  <si>
    <t>#51-</t>
  </si>
  <si>
    <t>#50-</t>
  </si>
  <si>
    <t>#49-</t>
  </si>
  <si>
    <t>#48-</t>
  </si>
  <si>
    <t>Dist from Core</t>
  </si>
  <si>
    <t>#64-</t>
  </si>
  <si>
    <t>#63-</t>
  </si>
  <si>
    <t>#65-</t>
  </si>
  <si>
    <t>#66-</t>
  </si>
  <si>
    <t>#67-</t>
  </si>
  <si>
    <t>#68-</t>
  </si>
  <si>
    <t>#69-</t>
  </si>
  <si>
    <t>#70-</t>
  </si>
  <si>
    <t>#71-</t>
  </si>
  <si>
    <t>#72-</t>
  </si>
  <si>
    <t>#73-</t>
  </si>
  <si>
    <t>#74-</t>
  </si>
  <si>
    <t>#75-</t>
  </si>
  <si>
    <t>#76-</t>
  </si>
  <si>
    <t>#77-</t>
  </si>
  <si>
    <t>#78-</t>
  </si>
  <si>
    <t>#79-</t>
  </si>
  <si>
    <t>#80-</t>
  </si>
  <si>
    <t>#81-</t>
  </si>
  <si>
    <t>#82-</t>
  </si>
  <si>
    <t>#83-</t>
  </si>
  <si>
    <t>#84-</t>
  </si>
  <si>
    <t>#85-</t>
  </si>
  <si>
    <t>#86-</t>
  </si>
  <si>
    <t>#87-</t>
  </si>
  <si>
    <t>#88-</t>
  </si>
  <si>
    <t>#89-</t>
  </si>
  <si>
    <t>#90-</t>
  </si>
  <si>
    <t>#91-</t>
  </si>
  <si>
    <t>#92-</t>
  </si>
  <si>
    <t>#93-</t>
  </si>
  <si>
    <t>#94-</t>
  </si>
  <si>
    <t>#95-</t>
  </si>
  <si>
    <t>#96-</t>
  </si>
  <si>
    <t>#97-</t>
  </si>
  <si>
    <t>#98-</t>
  </si>
  <si>
    <t>#99-</t>
  </si>
  <si>
    <t>#100-</t>
  </si>
  <si>
    <t>ESM 3 – Plagioclase core-to-rim profiles by means of SEM-EDS/WDS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</si>
</sst>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9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5" fillId="0" borderId="0" xfId="1" applyFont="1"/>
    <xf numFmtId="0" fontId="5" fillId="0" borderId="0" xfId="1" applyFont="1" applyFill="1"/>
    <xf numFmtId="0" fontId="5" fillId="0" borderId="0" xfId="1" applyFont="1" applyFill="1" applyAlignment="1">
      <alignment horizontal="left"/>
    </xf>
    <xf numFmtId="164" fontId="5" fillId="0" borderId="0" xfId="1" applyNumberFormat="1" applyFont="1" applyFill="1" applyAlignment="1">
      <alignment horizontal="left"/>
    </xf>
    <xf numFmtId="0" fontId="5" fillId="0" borderId="0" xfId="1" applyFont="1" applyAlignment="1">
      <alignment horizontal="left"/>
    </xf>
    <xf numFmtId="0" fontId="6" fillId="0" borderId="0" xfId="1" applyFont="1" applyFill="1"/>
    <xf numFmtId="0" fontId="6" fillId="0" borderId="0" xfId="1" applyFont="1" applyFill="1" applyAlignment="1">
      <alignment horizontal="left"/>
    </xf>
    <xf numFmtId="164" fontId="6" fillId="0" borderId="0" xfId="1" applyNumberFormat="1" applyFont="1" applyFill="1" applyAlignment="1">
      <alignment horizontal="left"/>
    </xf>
    <xf numFmtId="165" fontId="6" fillId="0" borderId="0" xfId="1" applyNumberFormat="1" applyFont="1" applyAlignment="1">
      <alignment horizontal="left"/>
    </xf>
    <xf numFmtId="0" fontId="7" fillId="0" borderId="0" xfId="1" applyFont="1" applyFill="1" applyAlignment="1">
      <alignment horizontal="left"/>
    </xf>
    <xf numFmtId="164" fontId="7" fillId="0" borderId="0" xfId="1" applyNumberFormat="1" applyFont="1" applyFill="1" applyAlignment="1">
      <alignment horizontal="left"/>
    </xf>
    <xf numFmtId="0" fontId="6" fillId="0" borderId="0" xfId="1" applyFont="1"/>
    <xf numFmtId="0" fontId="8" fillId="0" borderId="0" xfId="1" applyFont="1" applyFill="1" applyAlignment="1">
      <alignment horizontal="left"/>
    </xf>
    <xf numFmtId="164" fontId="8" fillId="0" borderId="0" xfId="1" applyNumberFormat="1" applyFont="1" applyFill="1" applyAlignment="1">
      <alignment horizontal="left"/>
    </xf>
    <xf numFmtId="2" fontId="3" fillId="0" borderId="0" xfId="0" applyNumberFormat="1" applyFont="1"/>
    <xf numFmtId="165" fontId="3" fillId="0" borderId="0" xfId="0" applyNumberFormat="1" applyFont="1" applyAlignment="1">
      <alignment horizontal="left"/>
    </xf>
    <xf numFmtId="2" fontId="5" fillId="0" borderId="0" xfId="2" applyNumberFormat="1" applyFont="1" applyFill="1" applyAlignment="1">
      <alignment horizontal="left"/>
    </xf>
    <xf numFmtId="2" fontId="5" fillId="0" borderId="0" xfId="2" applyNumberFormat="1" applyFont="1" applyFill="1"/>
    <xf numFmtId="2" fontId="1" fillId="0" borderId="0" xfId="0" applyNumberFormat="1" applyFont="1"/>
    <xf numFmtId="2" fontId="6" fillId="0" borderId="0" xfId="2" applyNumberFormat="1" applyFont="1" applyFill="1" applyAlignment="1">
      <alignment horizontal="left"/>
    </xf>
    <xf numFmtId="2" fontId="6" fillId="0" borderId="0" xfId="2" applyNumberFormat="1" applyFont="1" applyFill="1"/>
    <xf numFmtId="165" fontId="1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4" fontId="5" fillId="0" borderId="0" xfId="1" applyNumberFormat="1" applyFont="1" applyFill="1"/>
    <xf numFmtId="164" fontId="6" fillId="0" borderId="0" xfId="1" applyNumberFormat="1" applyFont="1" applyFill="1"/>
    <xf numFmtId="0" fontId="6" fillId="0" borderId="0" xfId="1" applyFont="1" applyAlignment="1">
      <alignment horizontal="left"/>
    </xf>
    <xf numFmtId="2" fontId="5" fillId="0" borderId="0" xfId="1" applyNumberFormat="1" applyFont="1" applyFill="1"/>
    <xf numFmtId="2" fontId="5" fillId="0" borderId="0" xfId="1" applyNumberFormat="1" applyFont="1" applyFill="1" applyAlignment="1">
      <alignment horizontal="left"/>
    </xf>
    <xf numFmtId="2" fontId="6" fillId="0" borderId="0" xfId="1" applyNumberFormat="1" applyFont="1" applyFill="1"/>
    <xf numFmtId="2" fontId="6" fillId="0" borderId="0" xfId="1" applyNumberFormat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6" fillId="0" borderId="0" xfId="3" applyFont="1" applyAlignment="1">
      <alignment horizontal="left"/>
    </xf>
    <xf numFmtId="0" fontId="8" fillId="0" borderId="0" xfId="3" applyFont="1" applyFill="1" applyAlignment="1">
      <alignment horizontal="left"/>
    </xf>
    <xf numFmtId="0" fontId="6" fillId="0" borderId="0" xfId="3" applyFont="1"/>
    <xf numFmtId="164" fontId="8" fillId="0" borderId="0" xfId="3" applyNumberFormat="1" applyFont="1" applyFill="1" applyAlignment="1">
      <alignment horizontal="left"/>
    </xf>
    <xf numFmtId="164" fontId="8" fillId="0" borderId="0" xfId="3" applyNumberFormat="1" applyFont="1" applyFill="1"/>
    <xf numFmtId="0" fontId="4" fillId="0" borderId="0" xfId="3" applyFont="1" applyAlignment="1">
      <alignment horizontal="left"/>
    </xf>
    <xf numFmtId="0" fontId="7" fillId="0" borderId="0" xfId="3" applyFont="1" applyFill="1" applyAlignment="1">
      <alignment horizontal="left"/>
    </xf>
    <xf numFmtId="0" fontId="4" fillId="0" borderId="0" xfId="3" applyFont="1"/>
    <xf numFmtId="164" fontId="7" fillId="0" borderId="0" xfId="3" applyNumberFormat="1" applyFont="1" applyFill="1" applyAlignment="1">
      <alignment horizontal="left"/>
    </xf>
    <xf numFmtId="164" fontId="7" fillId="0" borderId="0" xfId="3" applyNumberFormat="1" applyFont="1" applyFill="1"/>
    <xf numFmtId="2" fontId="7" fillId="0" borderId="0" xfId="1" applyNumberFormat="1" applyFont="1" applyFill="1" applyAlignment="1">
      <alignment horizontal="left"/>
    </xf>
    <xf numFmtId="0" fontId="10" fillId="0" borderId="0" xfId="0" applyFont="1" applyAlignment="1">
      <alignment horizontal="left" vertical="center"/>
    </xf>
  </cellXfs>
  <cellStyles count="4">
    <cellStyle name="Normale" xfId="0" builtinId="0"/>
    <cellStyle name="Normale 2" xfId="1" xr:uid="{3C4C5C49-2F93-3C4A-9DE0-9E506753D764}"/>
    <cellStyle name="Normale 3" xfId="3" xr:uid="{CF6C660B-86E4-714B-9DF4-310C0B5F52EB}"/>
    <cellStyle name="Normale 4" xfId="2" xr:uid="{5D25BAA8-0BC4-8E4D-9495-E6778F70560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FK2-PLAG</a:t>
            </a:r>
            <a:r>
              <a:rPr lang="it-IT" baseline="0"/>
              <a:t> 1</a:t>
            </a:r>
            <a:endParaRPr lang="it-IT"/>
          </a:p>
        </c:rich>
      </c:tx>
      <c:layout>
        <c:manualLayout>
          <c:xMode val="edge"/>
          <c:yMode val="edge"/>
          <c:x val="0.3738655861933608"/>
          <c:y val="1.42602495543672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207490352657769E-2"/>
          <c:y val="0.11680547952896263"/>
          <c:w val="0.84718966259202833"/>
          <c:h val="0.78278589507862328"/>
        </c:manualLayout>
      </c:layout>
      <c:scatterChart>
        <c:scatterStyle val="lineMarker"/>
        <c:varyColors val="0"/>
        <c:ser>
          <c:idx val="0"/>
          <c:order val="0"/>
          <c:tx>
            <c:strRef>
              <c:f>'FK2-Pl1'!$W$2</c:f>
              <c:strCache>
                <c:ptCount val="1"/>
                <c:pt idx="0">
                  <c:v>ANORTHITE</c:v>
                </c:pt>
              </c:strCache>
            </c:strRef>
          </c:tx>
          <c:spPr>
            <a:ln w="3175">
              <a:solidFill>
                <a:sysClr val="windowText" lastClr="000000"/>
              </a:solidFill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  <a:effectLst/>
            </c:spPr>
          </c:marker>
          <c:xVal>
            <c:numRef>
              <c:f>'FK2-Pl1'!$A$3:$A$41</c:f>
              <c:numCache>
                <c:formatCode>General</c:formatCode>
                <c:ptCount val="39"/>
                <c:pt idx="0">
                  <c:v>0</c:v>
                </c:pt>
                <c:pt idx="1">
                  <c:v>9</c:v>
                </c:pt>
                <c:pt idx="2">
                  <c:v>18</c:v>
                </c:pt>
                <c:pt idx="3">
                  <c:v>27</c:v>
                </c:pt>
                <c:pt idx="4">
                  <c:v>36</c:v>
                </c:pt>
                <c:pt idx="5">
                  <c:v>45</c:v>
                </c:pt>
                <c:pt idx="6">
                  <c:v>54</c:v>
                </c:pt>
                <c:pt idx="7">
                  <c:v>63</c:v>
                </c:pt>
                <c:pt idx="8">
                  <c:v>72</c:v>
                </c:pt>
                <c:pt idx="9">
                  <c:v>81</c:v>
                </c:pt>
                <c:pt idx="10">
                  <c:v>90</c:v>
                </c:pt>
                <c:pt idx="11">
                  <c:v>99</c:v>
                </c:pt>
                <c:pt idx="12">
                  <c:v>108</c:v>
                </c:pt>
                <c:pt idx="13">
                  <c:v>117</c:v>
                </c:pt>
                <c:pt idx="14">
                  <c:v>126</c:v>
                </c:pt>
                <c:pt idx="15">
                  <c:v>135</c:v>
                </c:pt>
                <c:pt idx="16">
                  <c:v>144</c:v>
                </c:pt>
                <c:pt idx="17">
                  <c:v>153</c:v>
                </c:pt>
                <c:pt idx="18">
                  <c:v>162</c:v>
                </c:pt>
                <c:pt idx="19">
                  <c:v>171</c:v>
                </c:pt>
                <c:pt idx="20">
                  <c:v>180</c:v>
                </c:pt>
                <c:pt idx="21">
                  <c:v>189</c:v>
                </c:pt>
                <c:pt idx="22">
                  <c:v>198</c:v>
                </c:pt>
                <c:pt idx="23">
                  <c:v>207</c:v>
                </c:pt>
                <c:pt idx="24">
                  <c:v>216</c:v>
                </c:pt>
                <c:pt idx="25">
                  <c:v>225</c:v>
                </c:pt>
                <c:pt idx="26">
                  <c:v>234</c:v>
                </c:pt>
                <c:pt idx="27">
                  <c:v>243</c:v>
                </c:pt>
                <c:pt idx="28">
                  <c:v>252</c:v>
                </c:pt>
                <c:pt idx="29">
                  <c:v>261</c:v>
                </c:pt>
                <c:pt idx="30">
                  <c:v>270</c:v>
                </c:pt>
                <c:pt idx="31">
                  <c:v>279</c:v>
                </c:pt>
                <c:pt idx="32">
                  <c:v>288</c:v>
                </c:pt>
                <c:pt idx="33">
                  <c:v>297</c:v>
                </c:pt>
                <c:pt idx="34">
                  <c:v>306</c:v>
                </c:pt>
                <c:pt idx="35">
                  <c:v>315</c:v>
                </c:pt>
                <c:pt idx="36">
                  <c:v>324</c:v>
                </c:pt>
                <c:pt idx="37">
                  <c:v>333</c:v>
                </c:pt>
                <c:pt idx="38">
                  <c:v>342</c:v>
                </c:pt>
              </c:numCache>
            </c:numRef>
          </c:xVal>
          <c:yVal>
            <c:numRef>
              <c:f>'FK2-Pl1'!$W$3:$W$41</c:f>
              <c:numCache>
                <c:formatCode>General</c:formatCode>
                <c:ptCount val="39"/>
                <c:pt idx="0">
                  <c:v>0.69159999999999999</c:v>
                </c:pt>
                <c:pt idx="1">
                  <c:v>0.71</c:v>
                </c:pt>
                <c:pt idx="2">
                  <c:v>0.73509999999999998</c:v>
                </c:pt>
                <c:pt idx="3">
                  <c:v>0.71089999999999998</c:v>
                </c:pt>
                <c:pt idx="4">
                  <c:v>0.6915</c:v>
                </c:pt>
                <c:pt idx="5">
                  <c:v>0.76890000000000003</c:v>
                </c:pt>
                <c:pt idx="6">
                  <c:v>0.75380000000000003</c:v>
                </c:pt>
                <c:pt idx="7">
                  <c:v>0.63870000000000005</c:v>
                </c:pt>
                <c:pt idx="8">
                  <c:v>0.64610000000000001</c:v>
                </c:pt>
                <c:pt idx="9">
                  <c:v>0.63200000000000001</c:v>
                </c:pt>
                <c:pt idx="10">
                  <c:v>0.66749999999999998</c:v>
                </c:pt>
                <c:pt idx="11">
                  <c:v>0.64759999999999995</c:v>
                </c:pt>
                <c:pt idx="12">
                  <c:v>0.6482</c:v>
                </c:pt>
                <c:pt idx="13">
                  <c:v>0.6603</c:v>
                </c:pt>
                <c:pt idx="14">
                  <c:v>0.66310000000000002</c:v>
                </c:pt>
                <c:pt idx="15">
                  <c:v>0.67069999999999996</c:v>
                </c:pt>
                <c:pt idx="16">
                  <c:v>0.65669999999999995</c:v>
                </c:pt>
                <c:pt idx="17">
                  <c:v>0.64280000000000004</c:v>
                </c:pt>
                <c:pt idx="18">
                  <c:v>0.67390000000000005</c:v>
                </c:pt>
                <c:pt idx="19">
                  <c:v>0.66459999999999997</c:v>
                </c:pt>
                <c:pt idx="20">
                  <c:v>0.65610000000000002</c:v>
                </c:pt>
                <c:pt idx="21">
                  <c:v>0.65600000000000003</c:v>
                </c:pt>
                <c:pt idx="22">
                  <c:v>0.66579999999999995</c:v>
                </c:pt>
                <c:pt idx="23">
                  <c:v>0.6573</c:v>
                </c:pt>
                <c:pt idx="24">
                  <c:v>0.6704</c:v>
                </c:pt>
                <c:pt idx="25">
                  <c:v>0.6744</c:v>
                </c:pt>
                <c:pt idx="26">
                  <c:v>0.67120000000000002</c:v>
                </c:pt>
                <c:pt idx="27">
                  <c:v>0.68400000000000005</c:v>
                </c:pt>
                <c:pt idx="28">
                  <c:v>0.67859999999999998</c:v>
                </c:pt>
                <c:pt idx="29">
                  <c:v>0.66369999999999996</c:v>
                </c:pt>
                <c:pt idx="30">
                  <c:v>0.67579999999999996</c:v>
                </c:pt>
                <c:pt idx="31">
                  <c:v>0.66139999999999999</c:v>
                </c:pt>
                <c:pt idx="32">
                  <c:v>0.67069999999999996</c:v>
                </c:pt>
                <c:pt idx="33">
                  <c:v>0.68879999999999997</c:v>
                </c:pt>
                <c:pt idx="34">
                  <c:v>0.64170000000000005</c:v>
                </c:pt>
                <c:pt idx="35">
                  <c:v>0.65490000000000004</c:v>
                </c:pt>
                <c:pt idx="36">
                  <c:v>0.62480000000000002</c:v>
                </c:pt>
                <c:pt idx="37">
                  <c:v>0.57499999999999996</c:v>
                </c:pt>
                <c:pt idx="38">
                  <c:v>0.58499999999999996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5F-1D4E-81C7-53B19636A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12928"/>
        <c:axId val="40814464"/>
      </c:scatterChart>
      <c:scatterChart>
        <c:scatterStyle val="lineMarker"/>
        <c:varyColors val="0"/>
        <c:ser>
          <c:idx val="1"/>
          <c:order val="1"/>
          <c:tx>
            <c:strRef>
              <c:f>'FK2-Pl1'!$AA$2</c:f>
              <c:strCache>
                <c:ptCount val="1"/>
                <c:pt idx="0">
                  <c:v>FeO</c:v>
                </c:pt>
              </c:strCache>
            </c:strRef>
          </c:tx>
          <c:spPr>
            <a:ln w="3175">
              <a:solidFill>
                <a:sysClr val="windowText" lastClr="000000"/>
              </a:solidFill>
            </a:ln>
            <a:effectLst/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  <a:effectLst/>
            </c:spPr>
          </c:marker>
          <c:xVal>
            <c:numRef>
              <c:f>'FK2-Pl1'!$A$3:$A$41</c:f>
              <c:numCache>
                <c:formatCode>General</c:formatCode>
                <c:ptCount val="39"/>
                <c:pt idx="0">
                  <c:v>0</c:v>
                </c:pt>
                <c:pt idx="1">
                  <c:v>9</c:v>
                </c:pt>
                <c:pt idx="2">
                  <c:v>18</c:v>
                </c:pt>
                <c:pt idx="3">
                  <c:v>27</c:v>
                </c:pt>
                <c:pt idx="4">
                  <c:v>36</c:v>
                </c:pt>
                <c:pt idx="5">
                  <c:v>45</c:v>
                </c:pt>
                <c:pt idx="6">
                  <c:v>54</c:v>
                </c:pt>
                <c:pt idx="7">
                  <c:v>63</c:v>
                </c:pt>
                <c:pt idx="8">
                  <c:v>72</c:v>
                </c:pt>
                <c:pt idx="9">
                  <c:v>81</c:v>
                </c:pt>
                <c:pt idx="10">
                  <c:v>90</c:v>
                </c:pt>
                <c:pt idx="11">
                  <c:v>99</c:v>
                </c:pt>
                <c:pt idx="12">
                  <c:v>108</c:v>
                </c:pt>
                <c:pt idx="13">
                  <c:v>117</c:v>
                </c:pt>
                <c:pt idx="14">
                  <c:v>126</c:v>
                </c:pt>
                <c:pt idx="15">
                  <c:v>135</c:v>
                </c:pt>
                <c:pt idx="16">
                  <c:v>144</c:v>
                </c:pt>
                <c:pt idx="17">
                  <c:v>153</c:v>
                </c:pt>
                <c:pt idx="18">
                  <c:v>162</c:v>
                </c:pt>
                <c:pt idx="19">
                  <c:v>171</c:v>
                </c:pt>
                <c:pt idx="20">
                  <c:v>180</c:v>
                </c:pt>
                <c:pt idx="21">
                  <c:v>189</c:v>
                </c:pt>
                <c:pt idx="22">
                  <c:v>198</c:v>
                </c:pt>
                <c:pt idx="23">
                  <c:v>207</c:v>
                </c:pt>
                <c:pt idx="24">
                  <c:v>216</c:v>
                </c:pt>
                <c:pt idx="25">
                  <c:v>225</c:v>
                </c:pt>
                <c:pt idx="26">
                  <c:v>234</c:v>
                </c:pt>
                <c:pt idx="27">
                  <c:v>243</c:v>
                </c:pt>
                <c:pt idx="28">
                  <c:v>252</c:v>
                </c:pt>
                <c:pt idx="29">
                  <c:v>261</c:v>
                </c:pt>
                <c:pt idx="30">
                  <c:v>270</c:v>
                </c:pt>
                <c:pt idx="31">
                  <c:v>279</c:v>
                </c:pt>
                <c:pt idx="32">
                  <c:v>288</c:v>
                </c:pt>
                <c:pt idx="33">
                  <c:v>297</c:v>
                </c:pt>
                <c:pt idx="34">
                  <c:v>306</c:v>
                </c:pt>
                <c:pt idx="35">
                  <c:v>315</c:v>
                </c:pt>
                <c:pt idx="36">
                  <c:v>324</c:v>
                </c:pt>
                <c:pt idx="37">
                  <c:v>333</c:v>
                </c:pt>
                <c:pt idx="38">
                  <c:v>342</c:v>
                </c:pt>
              </c:numCache>
            </c:numRef>
          </c:xVal>
          <c:yVal>
            <c:numRef>
              <c:f>'FK2-Pl1'!$AA$3:$AA$41</c:f>
              <c:numCache>
                <c:formatCode>General</c:formatCode>
                <c:ptCount val="39"/>
                <c:pt idx="0">
                  <c:v>0.61</c:v>
                </c:pt>
                <c:pt idx="1">
                  <c:v>0.61</c:v>
                </c:pt>
                <c:pt idx="2">
                  <c:v>0.56999999999999995</c:v>
                </c:pt>
                <c:pt idx="3">
                  <c:v>0.51</c:v>
                </c:pt>
                <c:pt idx="4">
                  <c:v>0.63</c:v>
                </c:pt>
                <c:pt idx="5">
                  <c:v>0.97</c:v>
                </c:pt>
                <c:pt idx="6">
                  <c:v>0.73</c:v>
                </c:pt>
                <c:pt idx="7">
                  <c:v>0.63</c:v>
                </c:pt>
                <c:pt idx="8">
                  <c:v>0.73</c:v>
                </c:pt>
                <c:pt idx="9">
                  <c:v>0.7</c:v>
                </c:pt>
                <c:pt idx="10">
                  <c:v>0.73</c:v>
                </c:pt>
                <c:pt idx="11">
                  <c:v>0.6</c:v>
                </c:pt>
                <c:pt idx="12">
                  <c:v>0.65</c:v>
                </c:pt>
                <c:pt idx="13">
                  <c:v>0.56000000000000005</c:v>
                </c:pt>
                <c:pt idx="14">
                  <c:v>0.71</c:v>
                </c:pt>
                <c:pt idx="15">
                  <c:v>0.59</c:v>
                </c:pt>
                <c:pt idx="16">
                  <c:v>0.73</c:v>
                </c:pt>
                <c:pt idx="17">
                  <c:v>0.61</c:v>
                </c:pt>
                <c:pt idx="18">
                  <c:v>0.76</c:v>
                </c:pt>
                <c:pt idx="19">
                  <c:v>0.68</c:v>
                </c:pt>
                <c:pt idx="20">
                  <c:v>0.83</c:v>
                </c:pt>
                <c:pt idx="21">
                  <c:v>0.6</c:v>
                </c:pt>
                <c:pt idx="22">
                  <c:v>0.76</c:v>
                </c:pt>
                <c:pt idx="23">
                  <c:v>0.99</c:v>
                </c:pt>
                <c:pt idx="24">
                  <c:v>0.56999999999999995</c:v>
                </c:pt>
                <c:pt idx="25">
                  <c:v>0.62</c:v>
                </c:pt>
                <c:pt idx="26">
                  <c:v>0.43</c:v>
                </c:pt>
                <c:pt idx="27">
                  <c:v>0.67</c:v>
                </c:pt>
                <c:pt idx="28">
                  <c:v>0.68</c:v>
                </c:pt>
                <c:pt idx="29">
                  <c:v>0.62</c:v>
                </c:pt>
                <c:pt idx="30">
                  <c:v>0.81</c:v>
                </c:pt>
                <c:pt idx="31">
                  <c:v>0.68</c:v>
                </c:pt>
                <c:pt idx="32">
                  <c:v>0.69</c:v>
                </c:pt>
                <c:pt idx="33">
                  <c:v>0.77</c:v>
                </c:pt>
                <c:pt idx="34">
                  <c:v>0.66</c:v>
                </c:pt>
                <c:pt idx="35">
                  <c:v>0.7</c:v>
                </c:pt>
                <c:pt idx="36">
                  <c:v>0.63</c:v>
                </c:pt>
                <c:pt idx="37">
                  <c:v>0.74</c:v>
                </c:pt>
                <c:pt idx="38">
                  <c:v>0.73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C5F-1D4E-81C7-53B19636A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17792"/>
        <c:axId val="40816000"/>
      </c:scatterChart>
      <c:valAx>
        <c:axId val="40812928"/>
        <c:scaling>
          <c:orientation val="minMax"/>
          <c:max val="40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it-IT" sz="1200"/>
                  <a:t>Distance</a:t>
                </a:r>
                <a:r>
                  <a:rPr lang="it-IT" sz="1200" baseline="0"/>
                  <a:t> from core (µm)</a:t>
                </a:r>
                <a:endParaRPr lang="it-IT" sz="1200"/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crossAx val="40814464"/>
        <c:crosses val="autoZero"/>
        <c:crossBetween val="midCat"/>
      </c:valAx>
      <c:valAx>
        <c:axId val="40814464"/>
        <c:scaling>
          <c:orientation val="minMax"/>
          <c:max val="0.85000000000000009"/>
          <c:min val="0.30000000000000004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it-IT" sz="1200"/>
                  <a:t>An (mol%)</a:t>
                </a:r>
              </a:p>
            </c:rich>
          </c:tx>
          <c:overlay val="0"/>
        </c:title>
        <c:numFmt formatCode="#,##0.00" sourceLinked="0"/>
        <c:majorTickMark val="out"/>
        <c:minorTickMark val="out"/>
        <c:tickLblPos val="nextTo"/>
        <c:crossAx val="40812928"/>
        <c:crosses val="autoZero"/>
        <c:crossBetween val="midCat"/>
      </c:valAx>
      <c:valAx>
        <c:axId val="40816000"/>
        <c:scaling>
          <c:orientation val="minMax"/>
          <c:max val="3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it-IT" sz="1200"/>
                  <a:t>FeO </a:t>
                </a:r>
                <a:r>
                  <a:rPr lang="it-IT" sz="1200" baseline="0"/>
                  <a:t> (wt%)</a:t>
                </a:r>
                <a:endParaRPr lang="it-IT" sz="1200"/>
              </a:p>
            </c:rich>
          </c:tx>
          <c:overlay val="0"/>
        </c:title>
        <c:numFmt formatCode="#,##0.00" sourceLinked="0"/>
        <c:majorTickMark val="out"/>
        <c:minorTickMark val="out"/>
        <c:tickLblPos val="nextTo"/>
        <c:crossAx val="40817792"/>
        <c:crosses val="max"/>
        <c:crossBetween val="midCat"/>
      </c:valAx>
      <c:valAx>
        <c:axId val="40817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08160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173458514365596E-2"/>
          <c:y val="3.4587829166554854E-2"/>
          <c:w val="0.84529681714722504"/>
          <c:h val="0.852256867190865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'KB3 Pl2'!$Z$1</c:f>
              <c:strCache>
                <c:ptCount val="1"/>
                <c:pt idx="0">
                  <c:v>ANORTHITE</c:v>
                </c:pt>
              </c:strCache>
            </c:strRef>
          </c:tx>
          <c:spPr>
            <a:ln w="9525">
              <a:solidFill>
                <a:prstClr val="black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 w="3175">
                <a:solidFill>
                  <a:prstClr val="black"/>
                </a:solidFill>
              </a:ln>
            </c:spPr>
          </c:marker>
          <c:xVal>
            <c:numRef>
              <c:f>'KB3 Pl2'!$A$2:$A$51</c:f>
              <c:numCache>
                <c:formatCode>0.0</c:formatCode>
                <c:ptCount val="5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</c:numCache>
            </c:numRef>
          </c:xVal>
          <c:yVal>
            <c:numRef>
              <c:f>'KB3 Pl2'!$Z$2:$Z$51</c:f>
              <c:numCache>
                <c:formatCode>0.00</c:formatCode>
                <c:ptCount val="50"/>
                <c:pt idx="0">
                  <c:v>0.6904293006519745</c:v>
                </c:pt>
                <c:pt idx="1">
                  <c:v>0.71569095943049177</c:v>
                </c:pt>
                <c:pt idx="2">
                  <c:v>0.70087933080364773</c:v>
                </c:pt>
                <c:pt idx="3">
                  <c:v>0.69674225258771461</c:v>
                </c:pt>
                <c:pt idx="4">
                  <c:v>0.70080714224289564</c:v>
                </c:pt>
                <c:pt idx="5">
                  <c:v>0.70416235281515138</c:v>
                </c:pt>
                <c:pt idx="6">
                  <c:v>0.69123391873535356</c:v>
                </c:pt>
                <c:pt idx="7">
                  <c:v>0.71060210650951572</c:v>
                </c:pt>
                <c:pt idx="8">
                  <c:v>0.71806599534721494</c:v>
                </c:pt>
                <c:pt idx="9">
                  <c:v>0.71267048664076549</c:v>
                </c:pt>
                <c:pt idx="10">
                  <c:v>0.72246965662939355</c:v>
                </c:pt>
                <c:pt idx="11">
                  <c:v>0.7211980930059958</c:v>
                </c:pt>
                <c:pt idx="12">
                  <c:v>0.71986561081414868</c:v>
                </c:pt>
                <c:pt idx="13">
                  <c:v>0.73391042751580504</c:v>
                </c:pt>
                <c:pt idx="14">
                  <c:v>0.71739698564763787</c:v>
                </c:pt>
                <c:pt idx="15">
                  <c:v>0.71191263933412796</c:v>
                </c:pt>
                <c:pt idx="16">
                  <c:v>0.70655173987175524</c:v>
                </c:pt>
                <c:pt idx="17">
                  <c:v>0.70112110326243327</c:v>
                </c:pt>
                <c:pt idx="18">
                  <c:v>0.7007102808770489</c:v>
                </c:pt>
                <c:pt idx="19">
                  <c:v>0.68908782952853476</c:v>
                </c:pt>
                <c:pt idx="20">
                  <c:v>0.69148876848831908</c:v>
                </c:pt>
                <c:pt idx="21">
                  <c:v>0.70887348965933095</c:v>
                </c:pt>
                <c:pt idx="22">
                  <c:v>0.70950760326353879</c:v>
                </c:pt>
                <c:pt idx="23">
                  <c:v>0.69906138891968639</c:v>
                </c:pt>
                <c:pt idx="24">
                  <c:v>0.69523970388429024</c:v>
                </c:pt>
                <c:pt idx="25">
                  <c:v>0.69240984619968637</c:v>
                </c:pt>
                <c:pt idx="26">
                  <c:v>0.69754706259649968</c:v>
                </c:pt>
                <c:pt idx="27">
                  <c:v>0.70263989114163017</c:v>
                </c:pt>
                <c:pt idx="28">
                  <c:v>0.6889712295160646</c:v>
                </c:pt>
                <c:pt idx="29">
                  <c:v>0.69460175386277234</c:v>
                </c:pt>
                <c:pt idx="30">
                  <c:v>0.69476596125046353</c:v>
                </c:pt>
                <c:pt idx="31">
                  <c:v>0.70102094491643452</c:v>
                </c:pt>
                <c:pt idx="32">
                  <c:v>0.69126573838635019</c:v>
                </c:pt>
                <c:pt idx="33">
                  <c:v>0.71260563115693665</c:v>
                </c:pt>
                <c:pt idx="34">
                  <c:v>0.71612817262313611</c:v>
                </c:pt>
                <c:pt idx="35">
                  <c:v>0.70978684788624513</c:v>
                </c:pt>
                <c:pt idx="36">
                  <c:v>0.72610310883796114</c:v>
                </c:pt>
                <c:pt idx="37">
                  <c:v>0.70182815071816129</c:v>
                </c:pt>
                <c:pt idx="38">
                  <c:v>0.69891813285640958</c:v>
                </c:pt>
                <c:pt idx="39">
                  <c:v>0.70181876093421514</c:v>
                </c:pt>
                <c:pt idx="40">
                  <c:v>0.71558186945841917</c:v>
                </c:pt>
                <c:pt idx="41">
                  <c:v>0.73511811095374491</c:v>
                </c:pt>
                <c:pt idx="42">
                  <c:v>0.72103004950131921</c:v>
                </c:pt>
                <c:pt idx="43">
                  <c:v>0.73443181818641678</c:v>
                </c:pt>
                <c:pt idx="44">
                  <c:v>0.72989542625588821</c:v>
                </c:pt>
                <c:pt idx="45">
                  <c:v>0.73044370640196121</c:v>
                </c:pt>
                <c:pt idx="46">
                  <c:v>0.72890478188099117</c:v>
                </c:pt>
                <c:pt idx="47">
                  <c:v>0.72145661612148093</c:v>
                </c:pt>
                <c:pt idx="48">
                  <c:v>0.63028544080566051</c:v>
                </c:pt>
                <c:pt idx="49">
                  <c:v>0.51598617811141367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E2-C449-995E-77BFF3588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76800"/>
        <c:axId val="54896128"/>
      </c:scatterChart>
      <c:scatterChart>
        <c:scatterStyle val="lineMarker"/>
        <c:varyColors val="0"/>
        <c:ser>
          <c:idx val="1"/>
          <c:order val="1"/>
          <c:tx>
            <c:strRef>
              <c:f>'KB3 Pl2'!$AF$1</c:f>
              <c:strCache>
                <c:ptCount val="1"/>
                <c:pt idx="0">
                  <c:v>FeO</c:v>
                </c:pt>
              </c:strCache>
            </c:strRef>
          </c:tx>
          <c:spPr>
            <a:ln w="9525">
              <a:solidFill>
                <a:schemeClr val="tx1"/>
              </a:solidFill>
            </a:ln>
          </c:spPr>
          <c:marker>
            <c:symbol val="diamond"/>
            <c:size val="5"/>
            <c:spPr>
              <a:solidFill>
                <a:schemeClr val="bg1"/>
              </a:solidFill>
              <a:ln w="3175">
                <a:solidFill>
                  <a:prstClr val="black"/>
                </a:solidFill>
              </a:ln>
            </c:spPr>
          </c:marker>
          <c:xVal>
            <c:numRef>
              <c:f>'KB3 Pl2'!$A$2:$A$51</c:f>
              <c:numCache>
                <c:formatCode>0.0</c:formatCode>
                <c:ptCount val="5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</c:numCache>
            </c:numRef>
          </c:xVal>
          <c:yVal>
            <c:numRef>
              <c:f>'KB3 Pl2'!$AF$2:$AF$51</c:f>
              <c:numCache>
                <c:formatCode>0.00</c:formatCode>
                <c:ptCount val="50"/>
                <c:pt idx="0">
                  <c:v>0.83</c:v>
                </c:pt>
                <c:pt idx="1">
                  <c:v>0.7</c:v>
                </c:pt>
                <c:pt idx="2">
                  <c:v>0.69</c:v>
                </c:pt>
                <c:pt idx="3">
                  <c:v>0.76</c:v>
                </c:pt>
                <c:pt idx="4">
                  <c:v>0.81</c:v>
                </c:pt>
                <c:pt idx="5">
                  <c:v>0.81</c:v>
                </c:pt>
                <c:pt idx="6">
                  <c:v>0.75</c:v>
                </c:pt>
                <c:pt idx="7">
                  <c:v>0.78</c:v>
                </c:pt>
                <c:pt idx="8">
                  <c:v>0.76</c:v>
                </c:pt>
                <c:pt idx="9">
                  <c:v>0.8</c:v>
                </c:pt>
                <c:pt idx="10">
                  <c:v>0.68</c:v>
                </c:pt>
                <c:pt idx="11">
                  <c:v>0.55000000000000004</c:v>
                </c:pt>
                <c:pt idx="12">
                  <c:v>0.76</c:v>
                </c:pt>
                <c:pt idx="13">
                  <c:v>0.68</c:v>
                </c:pt>
                <c:pt idx="14">
                  <c:v>0.71</c:v>
                </c:pt>
                <c:pt idx="15">
                  <c:v>0.75</c:v>
                </c:pt>
                <c:pt idx="16">
                  <c:v>0.74</c:v>
                </c:pt>
                <c:pt idx="17">
                  <c:v>0.73</c:v>
                </c:pt>
                <c:pt idx="18">
                  <c:v>0.71</c:v>
                </c:pt>
                <c:pt idx="19">
                  <c:v>0.69</c:v>
                </c:pt>
                <c:pt idx="20">
                  <c:v>0.71</c:v>
                </c:pt>
                <c:pt idx="21">
                  <c:v>0.59</c:v>
                </c:pt>
                <c:pt idx="22">
                  <c:v>0.7</c:v>
                </c:pt>
                <c:pt idx="23">
                  <c:v>0.8</c:v>
                </c:pt>
                <c:pt idx="24">
                  <c:v>0.76</c:v>
                </c:pt>
                <c:pt idx="25">
                  <c:v>0.74</c:v>
                </c:pt>
                <c:pt idx="26">
                  <c:v>0.8</c:v>
                </c:pt>
                <c:pt idx="27">
                  <c:v>0.7</c:v>
                </c:pt>
                <c:pt idx="28">
                  <c:v>0.66</c:v>
                </c:pt>
                <c:pt idx="29">
                  <c:v>0.67</c:v>
                </c:pt>
                <c:pt idx="30">
                  <c:v>0.79</c:v>
                </c:pt>
                <c:pt idx="31">
                  <c:v>0.8</c:v>
                </c:pt>
                <c:pt idx="32">
                  <c:v>0.77</c:v>
                </c:pt>
                <c:pt idx="33">
                  <c:v>0.8</c:v>
                </c:pt>
                <c:pt idx="34">
                  <c:v>0.69</c:v>
                </c:pt>
                <c:pt idx="35">
                  <c:v>0.67</c:v>
                </c:pt>
                <c:pt idx="36">
                  <c:v>0.77</c:v>
                </c:pt>
                <c:pt idx="37">
                  <c:v>0.73</c:v>
                </c:pt>
                <c:pt idx="38">
                  <c:v>0.67</c:v>
                </c:pt>
                <c:pt idx="39">
                  <c:v>0.77</c:v>
                </c:pt>
                <c:pt idx="40">
                  <c:v>0.86</c:v>
                </c:pt>
                <c:pt idx="41">
                  <c:v>0.85</c:v>
                </c:pt>
                <c:pt idx="42">
                  <c:v>0.84</c:v>
                </c:pt>
                <c:pt idx="43">
                  <c:v>0.77</c:v>
                </c:pt>
                <c:pt idx="44">
                  <c:v>0.74</c:v>
                </c:pt>
                <c:pt idx="45">
                  <c:v>0.73</c:v>
                </c:pt>
                <c:pt idx="46">
                  <c:v>0.81</c:v>
                </c:pt>
                <c:pt idx="47">
                  <c:v>1</c:v>
                </c:pt>
                <c:pt idx="48">
                  <c:v>0.92</c:v>
                </c:pt>
                <c:pt idx="49">
                  <c:v>0.72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0E2-C449-995E-77BFF3588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900224"/>
        <c:axId val="54898048"/>
      </c:scatterChart>
      <c:valAx>
        <c:axId val="54876800"/>
        <c:scaling>
          <c:orientation val="minMax"/>
          <c:max val="50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it-IT" sz="1200"/>
                  <a:t>Distance</a:t>
                </a:r>
                <a:r>
                  <a:rPr lang="it-IT" sz="1200" baseline="0"/>
                  <a:t> from core (µm)</a:t>
                </a:r>
                <a:endParaRPr lang="it-IT" sz="1200"/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noFill/>
          <a:ln>
            <a:solidFill>
              <a:prstClr val="black"/>
            </a:solidFill>
          </a:ln>
        </c:spPr>
        <c:crossAx val="54896128"/>
        <c:crosses val="autoZero"/>
        <c:crossBetween val="midCat"/>
      </c:valAx>
      <c:valAx>
        <c:axId val="54896128"/>
        <c:scaling>
          <c:orientation val="minMax"/>
          <c:max val="0.85000000000000009"/>
          <c:min val="0.30000000000000004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it-IT" sz="1200"/>
                  <a:t>An (mol%)</a:t>
                </a:r>
              </a:p>
            </c:rich>
          </c:tx>
          <c:overlay val="0"/>
        </c:title>
        <c:numFmt formatCode="0.00" sourceLinked="0"/>
        <c:majorTickMark val="out"/>
        <c:minorTickMark val="out"/>
        <c:tickLblPos val="nextTo"/>
        <c:spPr>
          <a:noFill/>
          <a:ln>
            <a:solidFill>
              <a:prstClr val="black"/>
            </a:solidFill>
          </a:ln>
        </c:spPr>
        <c:crossAx val="54876800"/>
        <c:crosses val="autoZero"/>
        <c:crossBetween val="midCat"/>
        <c:majorUnit val="5.000000000000001E-2"/>
      </c:valAx>
      <c:valAx>
        <c:axId val="54898048"/>
        <c:scaling>
          <c:orientation val="minMax"/>
          <c:max val="3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it-IT" sz="1200"/>
                  <a:t>FeO (wt%)</a:t>
                </a:r>
              </a:p>
            </c:rich>
          </c:tx>
          <c:overlay val="0"/>
        </c:title>
        <c:numFmt formatCode="#,##0.00" sourceLinked="0"/>
        <c:majorTickMark val="out"/>
        <c:minorTickMark val="out"/>
        <c:tickLblPos val="nextTo"/>
        <c:spPr>
          <a:ln>
            <a:solidFill>
              <a:prstClr val="black"/>
            </a:solidFill>
          </a:ln>
        </c:spPr>
        <c:crossAx val="54900224"/>
        <c:crosses val="max"/>
        <c:crossBetween val="midCat"/>
      </c:valAx>
      <c:valAx>
        <c:axId val="54900224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548980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GED 13-PLAG 1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800399201596807E-2"/>
          <c:y val="0.10584518167456557"/>
          <c:w val="0.68303430933408771"/>
          <c:h val="0.77172195892575035"/>
        </c:manualLayout>
      </c:layout>
      <c:scatterChart>
        <c:scatterStyle val="lineMarker"/>
        <c:varyColors val="0"/>
        <c:ser>
          <c:idx val="1"/>
          <c:order val="1"/>
          <c:tx>
            <c:strRef>
              <c:f>'GED13-Pl1'!$Z$1</c:f>
              <c:strCache>
                <c:ptCount val="1"/>
                <c:pt idx="0">
                  <c:v>ANORTHITE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'GED13-Pl1'!$A$2:$A$101</c:f>
              <c:numCache>
                <c:formatCode>General</c:formatCode>
                <c:ptCount val="100"/>
                <c:pt idx="0">
                  <c:v>0</c:v>
                </c:pt>
                <c:pt idx="1">
                  <c:v>13</c:v>
                </c:pt>
                <c:pt idx="2">
                  <c:v>26</c:v>
                </c:pt>
                <c:pt idx="3">
                  <c:v>39</c:v>
                </c:pt>
                <c:pt idx="4">
                  <c:v>52</c:v>
                </c:pt>
                <c:pt idx="5">
                  <c:v>65</c:v>
                </c:pt>
                <c:pt idx="6">
                  <c:v>78</c:v>
                </c:pt>
                <c:pt idx="7">
                  <c:v>91</c:v>
                </c:pt>
                <c:pt idx="8">
                  <c:v>104</c:v>
                </c:pt>
                <c:pt idx="9">
                  <c:v>117</c:v>
                </c:pt>
                <c:pt idx="10">
                  <c:v>130</c:v>
                </c:pt>
                <c:pt idx="11">
                  <c:v>143</c:v>
                </c:pt>
                <c:pt idx="12">
                  <c:v>156</c:v>
                </c:pt>
                <c:pt idx="13">
                  <c:v>169</c:v>
                </c:pt>
                <c:pt idx="14">
                  <c:v>182</c:v>
                </c:pt>
                <c:pt idx="15">
                  <c:v>195</c:v>
                </c:pt>
                <c:pt idx="16">
                  <c:v>208</c:v>
                </c:pt>
                <c:pt idx="17">
                  <c:v>221</c:v>
                </c:pt>
                <c:pt idx="18">
                  <c:v>234</c:v>
                </c:pt>
                <c:pt idx="19">
                  <c:v>247</c:v>
                </c:pt>
                <c:pt idx="20">
                  <c:v>260</c:v>
                </c:pt>
                <c:pt idx="21">
                  <c:v>273</c:v>
                </c:pt>
                <c:pt idx="22">
                  <c:v>286</c:v>
                </c:pt>
                <c:pt idx="23">
                  <c:v>299</c:v>
                </c:pt>
                <c:pt idx="24">
                  <c:v>312</c:v>
                </c:pt>
                <c:pt idx="25">
                  <c:v>325</c:v>
                </c:pt>
                <c:pt idx="26">
                  <c:v>338</c:v>
                </c:pt>
                <c:pt idx="27">
                  <c:v>351</c:v>
                </c:pt>
                <c:pt idx="28">
                  <c:v>364</c:v>
                </c:pt>
                <c:pt idx="29">
                  <c:v>377</c:v>
                </c:pt>
                <c:pt idx="30">
                  <c:v>390</c:v>
                </c:pt>
                <c:pt idx="31">
                  <c:v>403</c:v>
                </c:pt>
                <c:pt idx="32">
                  <c:v>416</c:v>
                </c:pt>
                <c:pt idx="33">
                  <c:v>429</c:v>
                </c:pt>
                <c:pt idx="34">
                  <c:v>442</c:v>
                </c:pt>
                <c:pt idx="35">
                  <c:v>455</c:v>
                </c:pt>
                <c:pt idx="36">
                  <c:v>468</c:v>
                </c:pt>
                <c:pt idx="37">
                  <c:v>481</c:v>
                </c:pt>
                <c:pt idx="38">
                  <c:v>494</c:v>
                </c:pt>
                <c:pt idx="39">
                  <c:v>507</c:v>
                </c:pt>
                <c:pt idx="40">
                  <c:v>520</c:v>
                </c:pt>
                <c:pt idx="41">
                  <c:v>533</c:v>
                </c:pt>
                <c:pt idx="42">
                  <c:v>546</c:v>
                </c:pt>
                <c:pt idx="43">
                  <c:v>559</c:v>
                </c:pt>
                <c:pt idx="44">
                  <c:v>572</c:v>
                </c:pt>
                <c:pt idx="45">
                  <c:v>585</c:v>
                </c:pt>
                <c:pt idx="46">
                  <c:v>598</c:v>
                </c:pt>
                <c:pt idx="47">
                  <c:v>611</c:v>
                </c:pt>
                <c:pt idx="48">
                  <c:v>624</c:v>
                </c:pt>
                <c:pt idx="49">
                  <c:v>637</c:v>
                </c:pt>
                <c:pt idx="50">
                  <c:v>650</c:v>
                </c:pt>
                <c:pt idx="51">
                  <c:v>663</c:v>
                </c:pt>
                <c:pt idx="52">
                  <c:v>676</c:v>
                </c:pt>
                <c:pt idx="53">
                  <c:v>689</c:v>
                </c:pt>
                <c:pt idx="54">
                  <c:v>702</c:v>
                </c:pt>
                <c:pt idx="55">
                  <c:v>715</c:v>
                </c:pt>
                <c:pt idx="56">
                  <c:v>728</c:v>
                </c:pt>
                <c:pt idx="57">
                  <c:v>741</c:v>
                </c:pt>
                <c:pt idx="58">
                  <c:v>754</c:v>
                </c:pt>
                <c:pt idx="59">
                  <c:v>767</c:v>
                </c:pt>
                <c:pt idx="60">
                  <c:v>780</c:v>
                </c:pt>
                <c:pt idx="61">
                  <c:v>793</c:v>
                </c:pt>
                <c:pt idx="62">
                  <c:v>806</c:v>
                </c:pt>
                <c:pt idx="63">
                  <c:v>819</c:v>
                </c:pt>
                <c:pt idx="64">
                  <c:v>832</c:v>
                </c:pt>
                <c:pt idx="65">
                  <c:v>845</c:v>
                </c:pt>
                <c:pt idx="66">
                  <c:v>858</c:v>
                </c:pt>
                <c:pt idx="67">
                  <c:v>871</c:v>
                </c:pt>
                <c:pt idx="68">
                  <c:v>884</c:v>
                </c:pt>
                <c:pt idx="69">
                  <c:v>897</c:v>
                </c:pt>
                <c:pt idx="70">
                  <c:v>910</c:v>
                </c:pt>
                <c:pt idx="71">
                  <c:v>923</c:v>
                </c:pt>
                <c:pt idx="72">
                  <c:v>936</c:v>
                </c:pt>
                <c:pt idx="73">
                  <c:v>949</c:v>
                </c:pt>
                <c:pt idx="74">
                  <c:v>962</c:v>
                </c:pt>
                <c:pt idx="75">
                  <c:v>975</c:v>
                </c:pt>
                <c:pt idx="76">
                  <c:v>988</c:v>
                </c:pt>
                <c:pt idx="77">
                  <c:v>1001</c:v>
                </c:pt>
                <c:pt idx="78">
                  <c:v>1014</c:v>
                </c:pt>
                <c:pt idx="79">
                  <c:v>1027</c:v>
                </c:pt>
                <c:pt idx="80">
                  <c:v>1040</c:v>
                </c:pt>
                <c:pt idx="81">
                  <c:v>1053</c:v>
                </c:pt>
                <c:pt idx="82">
                  <c:v>1066</c:v>
                </c:pt>
                <c:pt idx="83">
                  <c:v>1079</c:v>
                </c:pt>
                <c:pt idx="84">
                  <c:v>1092</c:v>
                </c:pt>
                <c:pt idx="85">
                  <c:v>1105</c:v>
                </c:pt>
                <c:pt idx="86">
                  <c:v>1118</c:v>
                </c:pt>
                <c:pt idx="87">
                  <c:v>1131</c:v>
                </c:pt>
                <c:pt idx="88">
                  <c:v>1144</c:v>
                </c:pt>
                <c:pt idx="89">
                  <c:v>1157</c:v>
                </c:pt>
                <c:pt idx="90">
                  <c:v>1170</c:v>
                </c:pt>
                <c:pt idx="91">
                  <c:v>1183</c:v>
                </c:pt>
                <c:pt idx="92">
                  <c:v>1196</c:v>
                </c:pt>
                <c:pt idx="93">
                  <c:v>1209</c:v>
                </c:pt>
                <c:pt idx="94">
                  <c:v>1222</c:v>
                </c:pt>
                <c:pt idx="95">
                  <c:v>1235</c:v>
                </c:pt>
                <c:pt idx="96">
                  <c:v>1248</c:v>
                </c:pt>
                <c:pt idx="97">
                  <c:v>1261</c:v>
                </c:pt>
                <c:pt idx="98">
                  <c:v>1274</c:v>
                </c:pt>
              </c:numCache>
            </c:numRef>
          </c:xVal>
          <c:yVal>
            <c:numRef>
              <c:f>'GED13-Pl1'!$Z$2:$Z$101</c:f>
              <c:numCache>
                <c:formatCode>0.0000</c:formatCode>
                <c:ptCount val="100"/>
                <c:pt idx="0">
                  <c:v>0.83519325551789647</c:v>
                </c:pt>
                <c:pt idx="1">
                  <c:v>0.83222005846805891</c:v>
                </c:pt>
                <c:pt idx="2">
                  <c:v>0.83292655946920935</c:v>
                </c:pt>
                <c:pt idx="3">
                  <c:v>0.81722874058755945</c:v>
                </c:pt>
                <c:pt idx="4">
                  <c:v>0.80695825246587727</c:v>
                </c:pt>
                <c:pt idx="5">
                  <c:v>0.803456848515675</c:v>
                </c:pt>
                <c:pt idx="6">
                  <c:v>0.82833986765076228</c:v>
                </c:pt>
                <c:pt idx="7">
                  <c:v>0.80082578615129552</c:v>
                </c:pt>
                <c:pt idx="8">
                  <c:v>0.78979365936779589</c:v>
                </c:pt>
                <c:pt idx="9">
                  <c:v>0.83674518824457778</c:v>
                </c:pt>
                <c:pt idx="10">
                  <c:v>0.82878105841296923</c:v>
                </c:pt>
                <c:pt idx="11">
                  <c:v>0.83585411047998992</c:v>
                </c:pt>
                <c:pt idx="12">
                  <c:v>0.6963368256007374</c:v>
                </c:pt>
                <c:pt idx="13">
                  <c:v>0.82625296396842618</c:v>
                </c:pt>
                <c:pt idx="14">
                  <c:v>0.83560308069988198</c:v>
                </c:pt>
                <c:pt idx="15">
                  <c:v>0.82478437128920379</c:v>
                </c:pt>
                <c:pt idx="16">
                  <c:v>0.84480662089125769</c:v>
                </c:pt>
                <c:pt idx="17">
                  <c:v>0.83724294043810621</c:v>
                </c:pt>
                <c:pt idx="18">
                  <c:v>0.83097633697587203</c:v>
                </c:pt>
                <c:pt idx="19">
                  <c:v>0.83373694305941015</c:v>
                </c:pt>
                <c:pt idx="20">
                  <c:v>0.84495460146710755</c:v>
                </c:pt>
                <c:pt idx="21">
                  <c:v>0.84070339168575847</c:v>
                </c:pt>
                <c:pt idx="22">
                  <c:v>0.84283246066341266</c:v>
                </c:pt>
                <c:pt idx="23">
                  <c:v>0.82997385507453114</c:v>
                </c:pt>
                <c:pt idx="24">
                  <c:v>0.8392529447598015</c:v>
                </c:pt>
                <c:pt idx="25">
                  <c:v>0.83735014320057277</c:v>
                </c:pt>
                <c:pt idx="26">
                  <c:v>0.8486841878396022</c:v>
                </c:pt>
                <c:pt idx="27">
                  <c:v>0.83883881818927475</c:v>
                </c:pt>
                <c:pt idx="28">
                  <c:v>0.84377180147846398</c:v>
                </c:pt>
                <c:pt idx="29">
                  <c:v>0.84412026882518365</c:v>
                </c:pt>
                <c:pt idx="30">
                  <c:v>0.84079909568877753</c:v>
                </c:pt>
                <c:pt idx="31">
                  <c:v>0.8500712028474765</c:v>
                </c:pt>
                <c:pt idx="32">
                  <c:v>0.85135761532339393</c:v>
                </c:pt>
                <c:pt idx="33">
                  <c:v>0.84047731478494336</c:v>
                </c:pt>
                <c:pt idx="34">
                  <c:v>0.8445280058591641</c:v>
                </c:pt>
                <c:pt idx="35">
                  <c:v>0.84488352879684592</c:v>
                </c:pt>
                <c:pt idx="36">
                  <c:v>0.84087307971196701</c:v>
                </c:pt>
                <c:pt idx="37">
                  <c:v>0.84750672031149543</c:v>
                </c:pt>
                <c:pt idx="38">
                  <c:v>0.85390043013917216</c:v>
                </c:pt>
                <c:pt idx="39">
                  <c:v>0.84431090578888524</c:v>
                </c:pt>
                <c:pt idx="40">
                  <c:v>0.86029579737046813</c:v>
                </c:pt>
                <c:pt idx="41">
                  <c:v>0.85097485162689634</c:v>
                </c:pt>
                <c:pt idx="42">
                  <c:v>0.84240376261566008</c:v>
                </c:pt>
                <c:pt idx="43">
                  <c:v>0.84352969513054921</c:v>
                </c:pt>
                <c:pt idx="44">
                  <c:v>0.84134390882578836</c:v>
                </c:pt>
                <c:pt idx="45">
                  <c:v>0.83920379771014553</c:v>
                </c:pt>
                <c:pt idx="46">
                  <c:v>0.84292273880156166</c:v>
                </c:pt>
                <c:pt idx="47">
                  <c:v>0.83048187292650599</c:v>
                </c:pt>
                <c:pt idx="48">
                  <c:v>0.84286029651023475</c:v>
                </c:pt>
                <c:pt idx="49">
                  <c:v>0.84325810090154074</c:v>
                </c:pt>
                <c:pt idx="50">
                  <c:v>0.83712002867982116</c:v>
                </c:pt>
                <c:pt idx="51">
                  <c:v>0.84617807329126105</c:v>
                </c:pt>
                <c:pt idx="52">
                  <c:v>0.84979388970628777</c:v>
                </c:pt>
                <c:pt idx="53">
                  <c:v>0.84683691929247196</c:v>
                </c:pt>
                <c:pt idx="54">
                  <c:v>0.8470975402684795</c:v>
                </c:pt>
                <c:pt idx="55">
                  <c:v>0.85001036600840718</c:v>
                </c:pt>
                <c:pt idx="56">
                  <c:v>0.85093251432227168</c:v>
                </c:pt>
                <c:pt idx="57">
                  <c:v>0.83996989588047155</c:v>
                </c:pt>
                <c:pt idx="58">
                  <c:v>0.85276208846376933</c:v>
                </c:pt>
                <c:pt idx="59">
                  <c:v>0.83186548010851369</c:v>
                </c:pt>
                <c:pt idx="60">
                  <c:v>0.83120221523274374</c:v>
                </c:pt>
                <c:pt idx="61">
                  <c:v>0.83676617941428189</c:v>
                </c:pt>
                <c:pt idx="62">
                  <c:v>0.84149712210456751</c:v>
                </c:pt>
                <c:pt idx="63">
                  <c:v>0.84481886883937207</c:v>
                </c:pt>
                <c:pt idx="64">
                  <c:v>0.84174884480770817</c:v>
                </c:pt>
                <c:pt idx="65">
                  <c:v>0.84739472868087862</c:v>
                </c:pt>
                <c:pt idx="66">
                  <c:v>0.84571602334454077</c:v>
                </c:pt>
                <c:pt idx="67">
                  <c:v>0.84743355221073136</c:v>
                </c:pt>
                <c:pt idx="68">
                  <c:v>0.8259428346647838</c:v>
                </c:pt>
                <c:pt idx="69">
                  <c:v>0.8379049607095399</c:v>
                </c:pt>
                <c:pt idx="70">
                  <c:v>0.85415703606442861</c:v>
                </c:pt>
                <c:pt idx="71">
                  <c:v>0.84395820853103631</c:v>
                </c:pt>
                <c:pt idx="72">
                  <c:v>0.85212646813809234</c:v>
                </c:pt>
                <c:pt idx="73">
                  <c:v>0.84491094858162552</c:v>
                </c:pt>
                <c:pt idx="74">
                  <c:v>0.85368922917242196</c:v>
                </c:pt>
                <c:pt idx="75">
                  <c:v>0.85937661436825019</c:v>
                </c:pt>
                <c:pt idx="76">
                  <c:v>0.84869483970406367</c:v>
                </c:pt>
                <c:pt idx="77">
                  <c:v>0.84664544574101863</c:v>
                </c:pt>
                <c:pt idx="78">
                  <c:v>0.85045077218841314</c:v>
                </c:pt>
                <c:pt idx="79">
                  <c:v>0.84885556137173401</c:v>
                </c:pt>
                <c:pt idx="80">
                  <c:v>0.86287176764347473</c:v>
                </c:pt>
                <c:pt idx="81">
                  <c:v>0.84706724754225482</c:v>
                </c:pt>
                <c:pt idx="82">
                  <c:v>0.85683836056745721</c:v>
                </c:pt>
                <c:pt idx="83">
                  <c:v>0.84924648539600478</c:v>
                </c:pt>
                <c:pt idx="84">
                  <c:v>0.83852187548321144</c:v>
                </c:pt>
                <c:pt idx="85">
                  <c:v>0.8486949039121523</c:v>
                </c:pt>
                <c:pt idx="86">
                  <c:v>0.85359954430355622</c:v>
                </c:pt>
                <c:pt idx="87">
                  <c:v>0.84728406321667649</c:v>
                </c:pt>
                <c:pt idx="88">
                  <c:v>0.8427745259646573</c:v>
                </c:pt>
                <c:pt idx="89">
                  <c:v>0.8425468494324122</c:v>
                </c:pt>
                <c:pt idx="90">
                  <c:v>0.84812057772899052</c:v>
                </c:pt>
                <c:pt idx="91">
                  <c:v>0.85728426634864663</c:v>
                </c:pt>
                <c:pt idx="92">
                  <c:v>0.84758165493803483</c:v>
                </c:pt>
                <c:pt idx="93">
                  <c:v>0.85407179774122055</c:v>
                </c:pt>
                <c:pt idx="94">
                  <c:v>0.84226735090246696</c:v>
                </c:pt>
                <c:pt idx="95">
                  <c:v>0.79128044463457459</c:v>
                </c:pt>
                <c:pt idx="96">
                  <c:v>0.78908100963894179</c:v>
                </c:pt>
                <c:pt idx="97">
                  <c:v>0.79668488461367404</c:v>
                </c:pt>
                <c:pt idx="98">
                  <c:v>0.78759792598393707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6B-3643-91EA-DCB02ADDA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2911279"/>
        <c:axId val="1"/>
      </c:scatterChart>
      <c:scatterChart>
        <c:scatterStyle val="lineMarker"/>
        <c:varyColors val="0"/>
        <c:ser>
          <c:idx val="0"/>
          <c:order val="0"/>
          <c:tx>
            <c:strRef>
              <c:f>'GED13-Pl1'!$AG$1</c:f>
              <c:strCache>
                <c:ptCount val="1"/>
                <c:pt idx="0">
                  <c:v>FeO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'GED13-Pl1'!$A$2:$A$101</c:f>
              <c:numCache>
                <c:formatCode>General</c:formatCode>
                <c:ptCount val="100"/>
                <c:pt idx="0">
                  <c:v>0</c:v>
                </c:pt>
                <c:pt idx="1">
                  <c:v>13</c:v>
                </c:pt>
                <c:pt idx="2">
                  <c:v>26</c:v>
                </c:pt>
                <c:pt idx="3">
                  <c:v>39</c:v>
                </c:pt>
                <c:pt idx="4">
                  <c:v>52</c:v>
                </c:pt>
                <c:pt idx="5">
                  <c:v>65</c:v>
                </c:pt>
                <c:pt idx="6">
                  <c:v>78</c:v>
                </c:pt>
                <c:pt idx="7">
                  <c:v>91</c:v>
                </c:pt>
                <c:pt idx="8">
                  <c:v>104</c:v>
                </c:pt>
                <c:pt idx="9">
                  <c:v>117</c:v>
                </c:pt>
                <c:pt idx="10">
                  <c:v>130</c:v>
                </c:pt>
                <c:pt idx="11">
                  <c:v>143</c:v>
                </c:pt>
                <c:pt idx="12">
                  <c:v>156</c:v>
                </c:pt>
                <c:pt idx="13">
                  <c:v>169</c:v>
                </c:pt>
                <c:pt idx="14">
                  <c:v>182</c:v>
                </c:pt>
                <c:pt idx="15">
                  <c:v>195</c:v>
                </c:pt>
                <c:pt idx="16">
                  <c:v>208</c:v>
                </c:pt>
                <c:pt idx="17">
                  <c:v>221</c:v>
                </c:pt>
                <c:pt idx="18">
                  <c:v>234</c:v>
                </c:pt>
                <c:pt idx="19">
                  <c:v>247</c:v>
                </c:pt>
                <c:pt idx="20">
                  <c:v>260</c:v>
                </c:pt>
                <c:pt idx="21">
                  <c:v>273</c:v>
                </c:pt>
                <c:pt idx="22">
                  <c:v>286</c:v>
                </c:pt>
                <c:pt idx="23">
                  <c:v>299</c:v>
                </c:pt>
                <c:pt idx="24">
                  <c:v>312</c:v>
                </c:pt>
                <c:pt idx="25">
                  <c:v>325</c:v>
                </c:pt>
                <c:pt idx="26">
                  <c:v>338</c:v>
                </c:pt>
                <c:pt idx="27">
                  <c:v>351</c:v>
                </c:pt>
                <c:pt idx="28">
                  <c:v>364</c:v>
                </c:pt>
                <c:pt idx="29">
                  <c:v>377</c:v>
                </c:pt>
                <c:pt idx="30">
                  <c:v>390</c:v>
                </c:pt>
                <c:pt idx="31">
                  <c:v>403</c:v>
                </c:pt>
                <c:pt idx="32">
                  <c:v>416</c:v>
                </c:pt>
                <c:pt idx="33">
                  <c:v>429</c:v>
                </c:pt>
                <c:pt idx="34">
                  <c:v>442</c:v>
                </c:pt>
                <c:pt idx="35">
                  <c:v>455</c:v>
                </c:pt>
                <c:pt idx="36">
                  <c:v>468</c:v>
                </c:pt>
                <c:pt idx="37">
                  <c:v>481</c:v>
                </c:pt>
                <c:pt idx="38">
                  <c:v>494</c:v>
                </c:pt>
                <c:pt idx="39">
                  <c:v>507</c:v>
                </c:pt>
                <c:pt idx="40">
                  <c:v>520</c:v>
                </c:pt>
                <c:pt idx="41">
                  <c:v>533</c:v>
                </c:pt>
                <c:pt idx="42">
                  <c:v>546</c:v>
                </c:pt>
                <c:pt idx="43">
                  <c:v>559</c:v>
                </c:pt>
                <c:pt idx="44">
                  <c:v>572</c:v>
                </c:pt>
                <c:pt idx="45">
                  <c:v>585</c:v>
                </c:pt>
                <c:pt idx="46">
                  <c:v>598</c:v>
                </c:pt>
                <c:pt idx="47">
                  <c:v>611</c:v>
                </c:pt>
                <c:pt idx="48">
                  <c:v>624</c:v>
                </c:pt>
                <c:pt idx="49">
                  <c:v>637</c:v>
                </c:pt>
                <c:pt idx="50">
                  <c:v>650</c:v>
                </c:pt>
                <c:pt idx="51">
                  <c:v>663</c:v>
                </c:pt>
                <c:pt idx="52">
                  <c:v>676</c:v>
                </c:pt>
                <c:pt idx="53">
                  <c:v>689</c:v>
                </c:pt>
                <c:pt idx="54">
                  <c:v>702</c:v>
                </c:pt>
                <c:pt idx="55">
                  <c:v>715</c:v>
                </c:pt>
                <c:pt idx="56">
                  <c:v>728</c:v>
                </c:pt>
                <c:pt idx="57">
                  <c:v>741</c:v>
                </c:pt>
                <c:pt idx="58">
                  <c:v>754</c:v>
                </c:pt>
                <c:pt idx="59">
                  <c:v>767</c:v>
                </c:pt>
                <c:pt idx="60">
                  <c:v>780</c:v>
                </c:pt>
                <c:pt idx="61">
                  <c:v>793</c:v>
                </c:pt>
                <c:pt idx="62">
                  <c:v>806</c:v>
                </c:pt>
                <c:pt idx="63">
                  <c:v>819</c:v>
                </c:pt>
                <c:pt idx="64">
                  <c:v>832</c:v>
                </c:pt>
                <c:pt idx="65">
                  <c:v>845</c:v>
                </c:pt>
                <c:pt idx="66">
                  <c:v>858</c:v>
                </c:pt>
                <c:pt idx="67">
                  <c:v>871</c:v>
                </c:pt>
                <c:pt idx="68">
                  <c:v>884</c:v>
                </c:pt>
                <c:pt idx="69">
                  <c:v>897</c:v>
                </c:pt>
                <c:pt idx="70">
                  <c:v>910</c:v>
                </c:pt>
                <c:pt idx="71">
                  <c:v>923</c:v>
                </c:pt>
                <c:pt idx="72">
                  <c:v>936</c:v>
                </c:pt>
                <c:pt idx="73">
                  <c:v>949</c:v>
                </c:pt>
                <c:pt idx="74">
                  <c:v>962</c:v>
                </c:pt>
                <c:pt idx="75">
                  <c:v>975</c:v>
                </c:pt>
                <c:pt idx="76">
                  <c:v>988</c:v>
                </c:pt>
                <c:pt idx="77">
                  <c:v>1001</c:v>
                </c:pt>
                <c:pt idx="78">
                  <c:v>1014</c:v>
                </c:pt>
                <c:pt idx="79">
                  <c:v>1027</c:v>
                </c:pt>
                <c:pt idx="80">
                  <c:v>1040</c:v>
                </c:pt>
                <c:pt idx="81">
                  <c:v>1053</c:v>
                </c:pt>
                <c:pt idx="82">
                  <c:v>1066</c:v>
                </c:pt>
                <c:pt idx="83">
                  <c:v>1079</c:v>
                </c:pt>
                <c:pt idx="84">
                  <c:v>1092</c:v>
                </c:pt>
                <c:pt idx="85">
                  <c:v>1105</c:v>
                </c:pt>
                <c:pt idx="86">
                  <c:v>1118</c:v>
                </c:pt>
                <c:pt idx="87">
                  <c:v>1131</c:v>
                </c:pt>
                <c:pt idx="88">
                  <c:v>1144</c:v>
                </c:pt>
                <c:pt idx="89">
                  <c:v>1157</c:v>
                </c:pt>
                <c:pt idx="90">
                  <c:v>1170</c:v>
                </c:pt>
                <c:pt idx="91">
                  <c:v>1183</c:v>
                </c:pt>
                <c:pt idx="92">
                  <c:v>1196</c:v>
                </c:pt>
                <c:pt idx="93">
                  <c:v>1209</c:v>
                </c:pt>
                <c:pt idx="94">
                  <c:v>1222</c:v>
                </c:pt>
                <c:pt idx="95">
                  <c:v>1235</c:v>
                </c:pt>
                <c:pt idx="96">
                  <c:v>1248</c:v>
                </c:pt>
                <c:pt idx="97">
                  <c:v>1261</c:v>
                </c:pt>
                <c:pt idx="98">
                  <c:v>1274</c:v>
                </c:pt>
              </c:numCache>
            </c:numRef>
          </c:xVal>
          <c:yVal>
            <c:numRef>
              <c:f>'GED13-Pl1'!$AG$2:$AG$101</c:f>
              <c:numCache>
                <c:formatCode>General</c:formatCode>
                <c:ptCount val="100"/>
                <c:pt idx="0">
                  <c:v>0.44</c:v>
                </c:pt>
                <c:pt idx="1">
                  <c:v>0.28999999999999998</c:v>
                </c:pt>
                <c:pt idx="2">
                  <c:v>0.52</c:v>
                </c:pt>
                <c:pt idx="3">
                  <c:v>0.52</c:v>
                </c:pt>
                <c:pt idx="4">
                  <c:v>0.39</c:v>
                </c:pt>
                <c:pt idx="5">
                  <c:v>0.57999999999999996</c:v>
                </c:pt>
                <c:pt idx="6">
                  <c:v>0.55000000000000004</c:v>
                </c:pt>
                <c:pt idx="7">
                  <c:v>0.45</c:v>
                </c:pt>
                <c:pt idx="8">
                  <c:v>0.64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0.59</c:v>
                </c:pt>
                <c:pt idx="12">
                  <c:v>0.51</c:v>
                </c:pt>
                <c:pt idx="13">
                  <c:v>0.53</c:v>
                </c:pt>
                <c:pt idx="14">
                  <c:v>0.44</c:v>
                </c:pt>
                <c:pt idx="15">
                  <c:v>0.52</c:v>
                </c:pt>
                <c:pt idx="16">
                  <c:v>0.5</c:v>
                </c:pt>
                <c:pt idx="17">
                  <c:v>0.61</c:v>
                </c:pt>
                <c:pt idx="18">
                  <c:v>0.61</c:v>
                </c:pt>
                <c:pt idx="19">
                  <c:v>0.49</c:v>
                </c:pt>
                <c:pt idx="20">
                  <c:v>0.62</c:v>
                </c:pt>
                <c:pt idx="21">
                  <c:v>0.43</c:v>
                </c:pt>
                <c:pt idx="22">
                  <c:v>0.57999999999999996</c:v>
                </c:pt>
                <c:pt idx="23">
                  <c:v>0.5</c:v>
                </c:pt>
                <c:pt idx="24">
                  <c:v>0.51</c:v>
                </c:pt>
                <c:pt idx="25">
                  <c:v>0.47</c:v>
                </c:pt>
                <c:pt idx="26">
                  <c:v>0.51</c:v>
                </c:pt>
                <c:pt idx="27">
                  <c:v>0.68</c:v>
                </c:pt>
                <c:pt idx="28">
                  <c:v>0.57999999999999996</c:v>
                </c:pt>
                <c:pt idx="29">
                  <c:v>0.48</c:v>
                </c:pt>
                <c:pt idx="30">
                  <c:v>0.51</c:v>
                </c:pt>
                <c:pt idx="31">
                  <c:v>0.42</c:v>
                </c:pt>
                <c:pt idx="32">
                  <c:v>0.54</c:v>
                </c:pt>
                <c:pt idx="33">
                  <c:v>0.61</c:v>
                </c:pt>
                <c:pt idx="34">
                  <c:v>0.39</c:v>
                </c:pt>
                <c:pt idx="35">
                  <c:v>0.25</c:v>
                </c:pt>
                <c:pt idx="36">
                  <c:v>0.52</c:v>
                </c:pt>
                <c:pt idx="37">
                  <c:v>0.47</c:v>
                </c:pt>
                <c:pt idx="38">
                  <c:v>0.48</c:v>
                </c:pt>
                <c:pt idx="39">
                  <c:v>0.45</c:v>
                </c:pt>
                <c:pt idx="40">
                  <c:v>0.57999999999999996</c:v>
                </c:pt>
                <c:pt idx="41">
                  <c:v>0.51</c:v>
                </c:pt>
                <c:pt idx="42">
                  <c:v>0.59</c:v>
                </c:pt>
                <c:pt idx="43">
                  <c:v>0.56000000000000005</c:v>
                </c:pt>
                <c:pt idx="44">
                  <c:v>0.44</c:v>
                </c:pt>
                <c:pt idx="45">
                  <c:v>0.56000000000000005</c:v>
                </c:pt>
                <c:pt idx="46">
                  <c:v>0.52</c:v>
                </c:pt>
                <c:pt idx="47">
                  <c:v>0.56999999999999995</c:v>
                </c:pt>
                <c:pt idx="48">
                  <c:v>0.63</c:v>
                </c:pt>
                <c:pt idx="49">
                  <c:v>0.54</c:v>
                </c:pt>
                <c:pt idx="50">
                  <c:v>0.44</c:v>
                </c:pt>
                <c:pt idx="51">
                  <c:v>0.43</c:v>
                </c:pt>
                <c:pt idx="52">
                  <c:v>0.56999999999999995</c:v>
                </c:pt>
                <c:pt idx="53">
                  <c:v>0.53</c:v>
                </c:pt>
                <c:pt idx="54">
                  <c:v>0.53</c:v>
                </c:pt>
                <c:pt idx="55">
                  <c:v>0.53</c:v>
                </c:pt>
                <c:pt idx="56">
                  <c:v>0.6</c:v>
                </c:pt>
                <c:pt idx="57">
                  <c:v>0.57999999999999996</c:v>
                </c:pt>
                <c:pt idx="58">
                  <c:v>0.53</c:v>
                </c:pt>
                <c:pt idx="59">
                  <c:v>0.74</c:v>
                </c:pt>
                <c:pt idx="60">
                  <c:v>0.4</c:v>
                </c:pt>
                <c:pt idx="61">
                  <c:v>0.59</c:v>
                </c:pt>
                <c:pt idx="62">
                  <c:v>0.6</c:v>
                </c:pt>
                <c:pt idx="63">
                  <c:v>0.67</c:v>
                </c:pt>
                <c:pt idx="64">
                  <c:v>0.56000000000000005</c:v>
                </c:pt>
                <c:pt idx="65">
                  <c:v>0.48</c:v>
                </c:pt>
                <c:pt idx="66">
                  <c:v>0.57999999999999996</c:v>
                </c:pt>
                <c:pt idx="67">
                  <c:v>0.52</c:v>
                </c:pt>
                <c:pt idx="68">
                  <c:v>0.42</c:v>
                </c:pt>
                <c:pt idx="69">
                  <c:v>0.61</c:v>
                </c:pt>
                <c:pt idx="70">
                  <c:v>0.52</c:v>
                </c:pt>
                <c:pt idx="71">
                  <c:v>0.6</c:v>
                </c:pt>
                <c:pt idx="72">
                  <c:v>0.49</c:v>
                </c:pt>
                <c:pt idx="73">
                  <c:v>0.64</c:v>
                </c:pt>
                <c:pt idx="74">
                  <c:v>0.49</c:v>
                </c:pt>
                <c:pt idx="75">
                  <c:v>0.45</c:v>
                </c:pt>
                <c:pt idx="76">
                  <c:v>0.65</c:v>
                </c:pt>
                <c:pt idx="77">
                  <c:v>0.55000000000000004</c:v>
                </c:pt>
                <c:pt idx="78">
                  <c:v>0.4</c:v>
                </c:pt>
                <c:pt idx="79">
                  <c:v>0.62</c:v>
                </c:pt>
                <c:pt idx="80">
                  <c:v>0.61</c:v>
                </c:pt>
                <c:pt idx="81">
                  <c:v>0.54</c:v>
                </c:pt>
                <c:pt idx="82">
                  <c:v>0.5</c:v>
                </c:pt>
                <c:pt idx="83">
                  <c:v>0.56999999999999995</c:v>
                </c:pt>
                <c:pt idx="84">
                  <c:v>0.49</c:v>
                </c:pt>
                <c:pt idx="85">
                  <c:v>0.49</c:v>
                </c:pt>
                <c:pt idx="86">
                  <c:v>0.63</c:v>
                </c:pt>
                <c:pt idx="87">
                  <c:v>0.36</c:v>
                </c:pt>
                <c:pt idx="88">
                  <c:v>0.63</c:v>
                </c:pt>
                <c:pt idx="89">
                  <c:v>0.51</c:v>
                </c:pt>
                <c:pt idx="90">
                  <c:v>0.56000000000000005</c:v>
                </c:pt>
                <c:pt idx="91">
                  <c:v>0.48</c:v>
                </c:pt>
                <c:pt idx="92">
                  <c:v>0.49</c:v>
                </c:pt>
                <c:pt idx="93">
                  <c:v>0.59</c:v>
                </c:pt>
                <c:pt idx="94">
                  <c:v>0.67</c:v>
                </c:pt>
                <c:pt idx="95">
                  <c:v>0.68</c:v>
                </c:pt>
                <c:pt idx="96">
                  <c:v>0.59</c:v>
                </c:pt>
                <c:pt idx="97">
                  <c:v>0.48</c:v>
                </c:pt>
                <c:pt idx="98">
                  <c:v>0.68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6B-3643-91EA-DCB02ADDA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18929112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it-IT"/>
                  <a:t>Distance from core (µm)</a:t>
                </a:r>
              </a:p>
            </c:rich>
          </c:tx>
          <c:overlay val="0"/>
        </c:title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0.4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it-IT"/>
                  <a:t>An (mol%)</a:t>
                </a:r>
              </a:p>
            </c:rich>
          </c:tx>
          <c:overlay val="0"/>
        </c:title>
        <c:numFmt formatCode="0.0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892911279"/>
        <c:crosses val="autoZero"/>
        <c:crossBetween val="midCat"/>
      </c:valAx>
      <c:val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2.5"/>
        </c:scaling>
        <c:delete val="0"/>
        <c:axPos val="r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it-IT"/>
                  <a:t>FeO (wt%)</a:t>
                </a:r>
              </a:p>
            </c:rich>
          </c:tx>
          <c:overlay val="0"/>
        </c:title>
        <c:numFmt formatCode="#,##0.00" sourceLinked="0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"/>
        <c:crosses val="max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GED 13-PLAG 2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811980533683289"/>
          <c:y val="0.11413424141565728"/>
          <c:w val="0.70031304680664908"/>
          <c:h val="0.68440074416818031"/>
        </c:manualLayout>
      </c:layout>
      <c:scatterChart>
        <c:scatterStyle val="lineMarker"/>
        <c:varyColors val="0"/>
        <c:ser>
          <c:idx val="0"/>
          <c:order val="0"/>
          <c:tx>
            <c:strRef>
              <c:f>GED13_Pl2!$Z$1</c:f>
              <c:strCache>
                <c:ptCount val="1"/>
                <c:pt idx="0">
                  <c:v>ANORTHITE</c:v>
                </c:pt>
              </c:strCache>
            </c:strRef>
          </c:tx>
          <c:spPr>
            <a:ln w="3175">
              <a:solidFill>
                <a:srgbClr val="000000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GED13_Pl2!$A$2:$A$58</c:f>
              <c:numCache>
                <c:formatCode>General</c:formatCode>
                <c:ptCount val="57"/>
                <c:pt idx="0">
                  <c:v>0</c:v>
                </c:pt>
                <c:pt idx="1">
                  <c:v>11.2</c:v>
                </c:pt>
                <c:pt idx="2">
                  <c:v>22.4</c:v>
                </c:pt>
                <c:pt idx="3">
                  <c:v>33.599999999999994</c:v>
                </c:pt>
                <c:pt idx="4">
                  <c:v>44.8</c:v>
                </c:pt>
                <c:pt idx="5">
                  <c:v>56</c:v>
                </c:pt>
                <c:pt idx="6">
                  <c:v>67.2</c:v>
                </c:pt>
                <c:pt idx="7">
                  <c:v>78.400000000000006</c:v>
                </c:pt>
                <c:pt idx="8">
                  <c:v>89.600000000000009</c:v>
                </c:pt>
                <c:pt idx="9">
                  <c:v>100.80000000000001</c:v>
                </c:pt>
                <c:pt idx="10">
                  <c:v>112.00000000000001</c:v>
                </c:pt>
                <c:pt idx="11">
                  <c:v>123.20000000000002</c:v>
                </c:pt>
                <c:pt idx="12">
                  <c:v>134.4</c:v>
                </c:pt>
                <c:pt idx="13">
                  <c:v>145.6</c:v>
                </c:pt>
                <c:pt idx="14">
                  <c:v>156.79999999999998</c:v>
                </c:pt>
                <c:pt idx="15">
                  <c:v>167.99999999999997</c:v>
                </c:pt>
                <c:pt idx="16">
                  <c:v>179.19999999999996</c:v>
                </c:pt>
                <c:pt idx="17">
                  <c:v>190.39999999999995</c:v>
                </c:pt>
                <c:pt idx="18">
                  <c:v>201.59999999999994</c:v>
                </c:pt>
                <c:pt idx="19">
                  <c:v>212.79999999999993</c:v>
                </c:pt>
                <c:pt idx="20">
                  <c:v>223.99999999999991</c:v>
                </c:pt>
                <c:pt idx="21">
                  <c:v>235.1999999999999</c:v>
                </c:pt>
                <c:pt idx="22">
                  <c:v>246.39999999999989</c:v>
                </c:pt>
                <c:pt idx="23">
                  <c:v>257.59999999999991</c:v>
                </c:pt>
                <c:pt idx="24">
                  <c:v>268.7999999999999</c:v>
                </c:pt>
                <c:pt idx="25">
                  <c:v>279.99999999999989</c:v>
                </c:pt>
                <c:pt idx="26">
                  <c:v>291.19999999999987</c:v>
                </c:pt>
                <c:pt idx="27">
                  <c:v>302.39999999999986</c:v>
                </c:pt>
                <c:pt idx="28">
                  <c:v>313.59999999999985</c:v>
                </c:pt>
                <c:pt idx="29">
                  <c:v>324.79999999999984</c:v>
                </c:pt>
                <c:pt idx="30">
                  <c:v>335.99999999999983</c:v>
                </c:pt>
                <c:pt idx="31">
                  <c:v>347.19999999999982</c:v>
                </c:pt>
                <c:pt idx="32">
                  <c:v>358.39999999999981</c:v>
                </c:pt>
                <c:pt idx="33">
                  <c:v>369.5999999999998</c:v>
                </c:pt>
                <c:pt idx="34">
                  <c:v>380.79999999999978</c:v>
                </c:pt>
                <c:pt idx="35">
                  <c:v>391.99999999999977</c:v>
                </c:pt>
                <c:pt idx="36">
                  <c:v>403.19999999999976</c:v>
                </c:pt>
                <c:pt idx="37">
                  <c:v>414.39999999999975</c:v>
                </c:pt>
                <c:pt idx="38">
                  <c:v>425.59999999999974</c:v>
                </c:pt>
                <c:pt idx="39">
                  <c:v>436.79999999999973</c:v>
                </c:pt>
                <c:pt idx="40">
                  <c:v>447.99999999999972</c:v>
                </c:pt>
                <c:pt idx="41">
                  <c:v>459.1999999999997</c:v>
                </c:pt>
                <c:pt idx="42">
                  <c:v>470.39999999999969</c:v>
                </c:pt>
                <c:pt idx="43">
                  <c:v>481.59999999999968</c:v>
                </c:pt>
                <c:pt idx="44">
                  <c:v>492.79999999999967</c:v>
                </c:pt>
                <c:pt idx="45">
                  <c:v>503.99999999999966</c:v>
                </c:pt>
                <c:pt idx="46">
                  <c:v>515.1999999999997</c:v>
                </c:pt>
                <c:pt idx="47">
                  <c:v>526.39999999999975</c:v>
                </c:pt>
                <c:pt idx="48">
                  <c:v>537.5999999999998</c:v>
                </c:pt>
                <c:pt idx="49">
                  <c:v>548.79999999999984</c:v>
                </c:pt>
                <c:pt idx="50">
                  <c:v>559.99999999999989</c:v>
                </c:pt>
                <c:pt idx="51">
                  <c:v>571.19999999999993</c:v>
                </c:pt>
                <c:pt idx="52">
                  <c:v>582.4</c:v>
                </c:pt>
                <c:pt idx="53">
                  <c:v>593.6</c:v>
                </c:pt>
                <c:pt idx="54">
                  <c:v>604.80000000000007</c:v>
                </c:pt>
                <c:pt idx="55">
                  <c:v>616.00000000000011</c:v>
                </c:pt>
                <c:pt idx="56">
                  <c:v>627.20000000000016</c:v>
                </c:pt>
              </c:numCache>
            </c:numRef>
          </c:xVal>
          <c:yVal>
            <c:numRef>
              <c:f>GED13_Pl2!$Z$2:$Z$58</c:f>
              <c:numCache>
                <c:formatCode>General</c:formatCode>
                <c:ptCount val="57"/>
                <c:pt idx="0">
                  <c:v>0.85009999999999997</c:v>
                </c:pt>
                <c:pt idx="1">
                  <c:v>0.85150000000000003</c:v>
                </c:pt>
                <c:pt idx="2">
                  <c:v>0.8377</c:v>
                </c:pt>
                <c:pt idx="3">
                  <c:v>0.85540000000000005</c:v>
                </c:pt>
                <c:pt idx="4">
                  <c:v>0.85919999999999996</c:v>
                </c:pt>
                <c:pt idx="5">
                  <c:v>0.84409999999999996</c:v>
                </c:pt>
                <c:pt idx="6">
                  <c:v>0.85729999999999995</c:v>
                </c:pt>
                <c:pt idx="7">
                  <c:v>0.84799999999999998</c:v>
                </c:pt>
                <c:pt idx="8">
                  <c:v>0.8488</c:v>
                </c:pt>
                <c:pt idx="9">
                  <c:v>0.85929999999999995</c:v>
                </c:pt>
                <c:pt idx="10">
                  <c:v>0.85509999999999997</c:v>
                </c:pt>
                <c:pt idx="11">
                  <c:v>0.84050000000000002</c:v>
                </c:pt>
                <c:pt idx="12">
                  <c:v>0.84809999999999997</c:v>
                </c:pt>
                <c:pt idx="13">
                  <c:v>0.85980000000000001</c:v>
                </c:pt>
                <c:pt idx="14">
                  <c:v>0.85109999999999997</c:v>
                </c:pt>
                <c:pt idx="15">
                  <c:v>0.83909999999999996</c:v>
                </c:pt>
                <c:pt idx="16">
                  <c:v>0.84179999999999999</c:v>
                </c:pt>
                <c:pt idx="17">
                  <c:v>0.84140000000000004</c:v>
                </c:pt>
                <c:pt idx="18">
                  <c:v>0.85470000000000002</c:v>
                </c:pt>
                <c:pt idx="19">
                  <c:v>0.84450000000000003</c:v>
                </c:pt>
                <c:pt idx="20">
                  <c:v>0.84699999999999998</c:v>
                </c:pt>
                <c:pt idx="21">
                  <c:v>0.84940000000000004</c:v>
                </c:pt>
                <c:pt idx="22">
                  <c:v>0.8448</c:v>
                </c:pt>
                <c:pt idx="23">
                  <c:v>0.86499999999999999</c:v>
                </c:pt>
                <c:pt idx="24">
                  <c:v>0.8599</c:v>
                </c:pt>
                <c:pt idx="25">
                  <c:v>0.85919999999999996</c:v>
                </c:pt>
                <c:pt idx="26">
                  <c:v>0.84899999999999998</c:v>
                </c:pt>
                <c:pt idx="27">
                  <c:v>0.84570000000000001</c:v>
                </c:pt>
                <c:pt idx="28">
                  <c:v>0.85980000000000001</c:v>
                </c:pt>
                <c:pt idx="29">
                  <c:v>0.86519999999999997</c:v>
                </c:pt>
                <c:pt idx="30">
                  <c:v>0.85880000000000001</c:v>
                </c:pt>
                <c:pt idx="31">
                  <c:v>0.85289999999999999</c:v>
                </c:pt>
                <c:pt idx="32">
                  <c:v>0.85150000000000003</c:v>
                </c:pt>
                <c:pt idx="33">
                  <c:v>0.85909999999999997</c:v>
                </c:pt>
                <c:pt idx="34">
                  <c:v>0.85950000000000004</c:v>
                </c:pt>
                <c:pt idx="35">
                  <c:v>0.85699999999999998</c:v>
                </c:pt>
                <c:pt idx="36">
                  <c:v>0.85740000000000005</c:v>
                </c:pt>
                <c:pt idx="37">
                  <c:v>0.86719999999999997</c:v>
                </c:pt>
                <c:pt idx="38">
                  <c:v>0.85560000000000003</c:v>
                </c:pt>
                <c:pt idx="39">
                  <c:v>0.84379999999999999</c:v>
                </c:pt>
                <c:pt idx="40">
                  <c:v>0.85119999999999996</c:v>
                </c:pt>
                <c:pt idx="41">
                  <c:v>0.83640000000000003</c:v>
                </c:pt>
                <c:pt idx="42">
                  <c:v>0.85099999999999998</c:v>
                </c:pt>
                <c:pt idx="43">
                  <c:v>0.83550000000000002</c:v>
                </c:pt>
                <c:pt idx="44">
                  <c:v>0.85219999999999996</c:v>
                </c:pt>
                <c:pt idx="45">
                  <c:v>0.85219999999999996</c:v>
                </c:pt>
                <c:pt idx="46">
                  <c:v>0.83309999999999995</c:v>
                </c:pt>
                <c:pt idx="47">
                  <c:v>0.79869999999999997</c:v>
                </c:pt>
                <c:pt idx="48">
                  <c:v>0.8</c:v>
                </c:pt>
                <c:pt idx="49">
                  <c:v>0.79700000000000004</c:v>
                </c:pt>
                <c:pt idx="50">
                  <c:v>0.79059999999999997</c:v>
                </c:pt>
                <c:pt idx="51">
                  <c:v>0.77800000000000002</c:v>
                </c:pt>
                <c:pt idx="52">
                  <c:v>0.73960000000000004</c:v>
                </c:pt>
                <c:pt idx="53">
                  <c:v>0.71050000000000002</c:v>
                </c:pt>
                <c:pt idx="54">
                  <c:v>0.72550000000000003</c:v>
                </c:pt>
                <c:pt idx="55">
                  <c:v>0.72509999999999997</c:v>
                </c:pt>
                <c:pt idx="56">
                  <c:v>0.66859999999999997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60-6E46-840C-EB65181E5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959552"/>
        <c:axId val="40642816"/>
      </c:scatterChart>
      <c:scatterChart>
        <c:scatterStyle val="lineMarker"/>
        <c:varyColors val="0"/>
        <c:ser>
          <c:idx val="1"/>
          <c:order val="1"/>
          <c:tx>
            <c:strRef>
              <c:f>GED13_Pl2!$AF$1</c:f>
              <c:strCache>
                <c:ptCount val="1"/>
                <c:pt idx="0">
                  <c:v>FeO</c:v>
                </c:pt>
              </c:strCache>
            </c:strRef>
          </c:tx>
          <c:spPr>
            <a:ln w="3175">
              <a:solidFill>
                <a:srgbClr val="000000"/>
              </a:solidFill>
            </a:ln>
          </c:spPr>
          <c:marker>
            <c:symbol val="square"/>
            <c:size val="5"/>
            <c:spPr>
              <a:solidFill>
                <a:sysClr val="window" lastClr="FFFFFF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GED13_Pl2!$A$2:$A$58</c:f>
              <c:numCache>
                <c:formatCode>General</c:formatCode>
                <c:ptCount val="57"/>
                <c:pt idx="0">
                  <c:v>0</c:v>
                </c:pt>
                <c:pt idx="1">
                  <c:v>11.2</c:v>
                </c:pt>
                <c:pt idx="2">
                  <c:v>22.4</c:v>
                </c:pt>
                <c:pt idx="3">
                  <c:v>33.599999999999994</c:v>
                </c:pt>
                <c:pt idx="4">
                  <c:v>44.8</c:v>
                </c:pt>
                <c:pt idx="5">
                  <c:v>56</c:v>
                </c:pt>
                <c:pt idx="6">
                  <c:v>67.2</c:v>
                </c:pt>
                <c:pt idx="7">
                  <c:v>78.400000000000006</c:v>
                </c:pt>
                <c:pt idx="8">
                  <c:v>89.600000000000009</c:v>
                </c:pt>
                <c:pt idx="9">
                  <c:v>100.80000000000001</c:v>
                </c:pt>
                <c:pt idx="10">
                  <c:v>112.00000000000001</c:v>
                </c:pt>
                <c:pt idx="11">
                  <c:v>123.20000000000002</c:v>
                </c:pt>
                <c:pt idx="12">
                  <c:v>134.4</c:v>
                </c:pt>
                <c:pt idx="13">
                  <c:v>145.6</c:v>
                </c:pt>
                <c:pt idx="14">
                  <c:v>156.79999999999998</c:v>
                </c:pt>
                <c:pt idx="15">
                  <c:v>167.99999999999997</c:v>
                </c:pt>
                <c:pt idx="16">
                  <c:v>179.19999999999996</c:v>
                </c:pt>
                <c:pt idx="17">
                  <c:v>190.39999999999995</c:v>
                </c:pt>
                <c:pt idx="18">
                  <c:v>201.59999999999994</c:v>
                </c:pt>
                <c:pt idx="19">
                  <c:v>212.79999999999993</c:v>
                </c:pt>
                <c:pt idx="20">
                  <c:v>223.99999999999991</c:v>
                </c:pt>
                <c:pt idx="21">
                  <c:v>235.1999999999999</c:v>
                </c:pt>
                <c:pt idx="22">
                  <c:v>246.39999999999989</c:v>
                </c:pt>
                <c:pt idx="23">
                  <c:v>257.59999999999991</c:v>
                </c:pt>
                <c:pt idx="24">
                  <c:v>268.7999999999999</c:v>
                </c:pt>
                <c:pt idx="25">
                  <c:v>279.99999999999989</c:v>
                </c:pt>
                <c:pt idx="26">
                  <c:v>291.19999999999987</c:v>
                </c:pt>
                <c:pt idx="27">
                  <c:v>302.39999999999986</c:v>
                </c:pt>
                <c:pt idx="28">
                  <c:v>313.59999999999985</c:v>
                </c:pt>
                <c:pt idx="29">
                  <c:v>324.79999999999984</c:v>
                </c:pt>
                <c:pt idx="30">
                  <c:v>335.99999999999983</c:v>
                </c:pt>
                <c:pt idx="31">
                  <c:v>347.19999999999982</c:v>
                </c:pt>
                <c:pt idx="32">
                  <c:v>358.39999999999981</c:v>
                </c:pt>
                <c:pt idx="33">
                  <c:v>369.5999999999998</c:v>
                </c:pt>
                <c:pt idx="34">
                  <c:v>380.79999999999978</c:v>
                </c:pt>
                <c:pt idx="35">
                  <c:v>391.99999999999977</c:v>
                </c:pt>
                <c:pt idx="36">
                  <c:v>403.19999999999976</c:v>
                </c:pt>
                <c:pt idx="37">
                  <c:v>414.39999999999975</c:v>
                </c:pt>
                <c:pt idx="38">
                  <c:v>425.59999999999974</c:v>
                </c:pt>
                <c:pt idx="39">
                  <c:v>436.79999999999973</c:v>
                </c:pt>
                <c:pt idx="40">
                  <c:v>447.99999999999972</c:v>
                </c:pt>
                <c:pt idx="41">
                  <c:v>459.1999999999997</c:v>
                </c:pt>
                <c:pt idx="42">
                  <c:v>470.39999999999969</c:v>
                </c:pt>
                <c:pt idx="43">
                  <c:v>481.59999999999968</c:v>
                </c:pt>
                <c:pt idx="44">
                  <c:v>492.79999999999967</c:v>
                </c:pt>
                <c:pt idx="45">
                  <c:v>503.99999999999966</c:v>
                </c:pt>
                <c:pt idx="46">
                  <c:v>515.1999999999997</c:v>
                </c:pt>
                <c:pt idx="47">
                  <c:v>526.39999999999975</c:v>
                </c:pt>
                <c:pt idx="48">
                  <c:v>537.5999999999998</c:v>
                </c:pt>
                <c:pt idx="49">
                  <c:v>548.79999999999984</c:v>
                </c:pt>
                <c:pt idx="50">
                  <c:v>559.99999999999989</c:v>
                </c:pt>
                <c:pt idx="51">
                  <c:v>571.19999999999993</c:v>
                </c:pt>
                <c:pt idx="52">
                  <c:v>582.4</c:v>
                </c:pt>
                <c:pt idx="53">
                  <c:v>593.6</c:v>
                </c:pt>
                <c:pt idx="54">
                  <c:v>604.80000000000007</c:v>
                </c:pt>
                <c:pt idx="55">
                  <c:v>616.00000000000011</c:v>
                </c:pt>
                <c:pt idx="56">
                  <c:v>627.20000000000016</c:v>
                </c:pt>
              </c:numCache>
            </c:numRef>
          </c:xVal>
          <c:yVal>
            <c:numRef>
              <c:f>GED13_Pl2!$AF$2:$AF$58</c:f>
              <c:numCache>
                <c:formatCode>General</c:formatCode>
                <c:ptCount val="57"/>
                <c:pt idx="0">
                  <c:v>0.54</c:v>
                </c:pt>
                <c:pt idx="1">
                  <c:v>0.74</c:v>
                </c:pt>
                <c:pt idx="2">
                  <c:v>0.62</c:v>
                </c:pt>
                <c:pt idx="3">
                  <c:v>0.64</c:v>
                </c:pt>
                <c:pt idx="4">
                  <c:v>0.44</c:v>
                </c:pt>
                <c:pt idx="5">
                  <c:v>0.67</c:v>
                </c:pt>
                <c:pt idx="6">
                  <c:v>0.59</c:v>
                </c:pt>
                <c:pt idx="7">
                  <c:v>0.55000000000000004</c:v>
                </c:pt>
                <c:pt idx="8">
                  <c:v>0.46</c:v>
                </c:pt>
                <c:pt idx="9">
                  <c:v>0.53</c:v>
                </c:pt>
                <c:pt idx="10">
                  <c:v>0.38</c:v>
                </c:pt>
                <c:pt idx="11">
                  <c:v>0.62</c:v>
                </c:pt>
                <c:pt idx="12">
                  <c:v>0.64</c:v>
                </c:pt>
                <c:pt idx="13">
                  <c:v>0.52</c:v>
                </c:pt>
                <c:pt idx="14">
                  <c:v>0.51</c:v>
                </c:pt>
                <c:pt idx="15">
                  <c:v>0.54</c:v>
                </c:pt>
                <c:pt idx="16">
                  <c:v>0.63</c:v>
                </c:pt>
                <c:pt idx="17">
                  <c:v>0.61</c:v>
                </c:pt>
                <c:pt idx="18">
                  <c:v>0.48</c:v>
                </c:pt>
                <c:pt idx="19">
                  <c:v>0.57999999999999996</c:v>
                </c:pt>
                <c:pt idx="20">
                  <c:v>0.59</c:v>
                </c:pt>
                <c:pt idx="21">
                  <c:v>0.45</c:v>
                </c:pt>
                <c:pt idx="22">
                  <c:v>0.61</c:v>
                </c:pt>
                <c:pt idx="23">
                  <c:v>0.42</c:v>
                </c:pt>
                <c:pt idx="24">
                  <c:v>0.56000000000000005</c:v>
                </c:pt>
                <c:pt idx="25">
                  <c:v>0.51</c:v>
                </c:pt>
                <c:pt idx="26">
                  <c:v>0.56000000000000005</c:v>
                </c:pt>
                <c:pt idx="27">
                  <c:v>0.51</c:v>
                </c:pt>
                <c:pt idx="28">
                  <c:v>0.5</c:v>
                </c:pt>
                <c:pt idx="29">
                  <c:v>0.46</c:v>
                </c:pt>
                <c:pt idx="30">
                  <c:v>0.56999999999999995</c:v>
                </c:pt>
                <c:pt idx="31">
                  <c:v>0.45</c:v>
                </c:pt>
                <c:pt idx="32">
                  <c:v>0.62</c:v>
                </c:pt>
                <c:pt idx="33">
                  <c:v>0.6</c:v>
                </c:pt>
                <c:pt idx="34">
                  <c:v>0.37</c:v>
                </c:pt>
                <c:pt idx="35">
                  <c:v>0.7</c:v>
                </c:pt>
                <c:pt idx="36">
                  <c:v>0.53</c:v>
                </c:pt>
                <c:pt idx="37">
                  <c:v>0.53</c:v>
                </c:pt>
                <c:pt idx="38">
                  <c:v>0.56000000000000005</c:v>
                </c:pt>
                <c:pt idx="39">
                  <c:v>0.59</c:v>
                </c:pt>
                <c:pt idx="40">
                  <c:v>0.54</c:v>
                </c:pt>
                <c:pt idx="41">
                  <c:v>0.51</c:v>
                </c:pt>
                <c:pt idx="42">
                  <c:v>0.54</c:v>
                </c:pt>
                <c:pt idx="43">
                  <c:v>0.54</c:v>
                </c:pt>
                <c:pt idx="44">
                  <c:v>0.62</c:v>
                </c:pt>
                <c:pt idx="45">
                  <c:v>0.46</c:v>
                </c:pt>
                <c:pt idx="46">
                  <c:v>0.55000000000000004</c:v>
                </c:pt>
                <c:pt idx="47">
                  <c:v>0.55000000000000004</c:v>
                </c:pt>
                <c:pt idx="48">
                  <c:v>0.51</c:v>
                </c:pt>
                <c:pt idx="49">
                  <c:v>0.47</c:v>
                </c:pt>
                <c:pt idx="50">
                  <c:v>0.62</c:v>
                </c:pt>
                <c:pt idx="51">
                  <c:v>0.61</c:v>
                </c:pt>
                <c:pt idx="52">
                  <c:v>0.75</c:v>
                </c:pt>
                <c:pt idx="53">
                  <c:v>0.66</c:v>
                </c:pt>
                <c:pt idx="54">
                  <c:v>0.77</c:v>
                </c:pt>
                <c:pt idx="55">
                  <c:v>0.81</c:v>
                </c:pt>
                <c:pt idx="56">
                  <c:v>0.84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B60-6E46-840C-EB65181E5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899200"/>
        <c:axId val="50897280"/>
      </c:scatterChart>
      <c:valAx>
        <c:axId val="39959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it-IT" sz="1200"/>
                  <a:t>Distanc</a:t>
                </a:r>
                <a:r>
                  <a:rPr lang="it-IT" sz="1200" baseline="0"/>
                  <a:t>e from core (µm)</a:t>
                </a:r>
                <a:endParaRPr lang="it-IT" sz="1200"/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>
            <a:solidFill>
              <a:srgbClr val="000000"/>
            </a:solidFill>
          </a:ln>
        </c:spPr>
        <c:crossAx val="40642816"/>
        <c:crosses val="autoZero"/>
        <c:crossBetween val="midCat"/>
      </c:valAx>
      <c:valAx>
        <c:axId val="40642816"/>
        <c:scaling>
          <c:orientation val="minMax"/>
          <c:max val="0.9"/>
          <c:min val="0.4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it-IT" sz="1200"/>
                  <a:t>An (mol%)</a:t>
                </a:r>
              </a:p>
            </c:rich>
          </c:tx>
          <c:overlay val="0"/>
        </c:title>
        <c:numFmt formatCode="#,##0.00" sourceLinked="0"/>
        <c:majorTickMark val="out"/>
        <c:minorTickMark val="out"/>
        <c:tickLblPos val="nextTo"/>
        <c:spPr>
          <a:ln>
            <a:solidFill>
              <a:srgbClr val="000000"/>
            </a:solidFill>
          </a:ln>
        </c:spPr>
        <c:crossAx val="39959552"/>
        <c:crosses val="autoZero"/>
        <c:crossBetween val="midCat"/>
      </c:valAx>
      <c:valAx>
        <c:axId val="50897280"/>
        <c:scaling>
          <c:orientation val="minMax"/>
          <c:max val="2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it-IT" sz="1200"/>
                  <a:t>FeO (wt%)</a:t>
                </a:r>
              </a:p>
            </c:rich>
          </c:tx>
          <c:layout>
            <c:manualLayout>
              <c:xMode val="edge"/>
              <c:yMode val="edge"/>
              <c:x val="0.88218421916010503"/>
              <c:y val="0.38183967459028451"/>
            </c:manualLayout>
          </c:layout>
          <c:overlay val="0"/>
        </c:title>
        <c:numFmt formatCode="#,##0.00" sourceLinked="0"/>
        <c:majorTickMark val="out"/>
        <c:minorTickMark val="out"/>
        <c:tickLblPos val="nextTo"/>
        <c:spPr>
          <a:ln>
            <a:solidFill>
              <a:srgbClr val="000000"/>
            </a:solidFill>
          </a:ln>
        </c:spPr>
        <c:crossAx val="50899200"/>
        <c:crosses val="max"/>
        <c:crossBetween val="midCat"/>
      </c:valAx>
      <c:valAx>
        <c:axId val="50899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972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80014064859752E-2"/>
          <c:y val="6.3366195663898173E-2"/>
          <c:w val="0.86031300077241435"/>
          <c:h val="0.82544040556574261"/>
        </c:manualLayout>
      </c:layout>
      <c:scatterChart>
        <c:scatterStyle val="lineMarker"/>
        <c:varyColors val="0"/>
        <c:ser>
          <c:idx val="0"/>
          <c:order val="0"/>
          <c:tx>
            <c:strRef>
              <c:f>'FK3-Pl1'!$Y$1</c:f>
              <c:strCache>
                <c:ptCount val="1"/>
                <c:pt idx="0">
                  <c:v>ANORTHITE</c:v>
                </c:pt>
              </c:strCache>
            </c:strRef>
          </c:tx>
          <c:spPr>
            <a:ln w="3175" cmpd="sng">
              <a:solidFill>
                <a:schemeClr val="tx1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'FK3-Pl1'!$A$2:$A$63</c:f>
              <c:numCache>
                <c:formatCode>General</c:formatCode>
                <c:ptCount val="62"/>
                <c:pt idx="0">
                  <c:v>0</c:v>
                </c:pt>
                <c:pt idx="1">
                  <c:v>10.6</c:v>
                </c:pt>
                <c:pt idx="2">
                  <c:v>21.2</c:v>
                </c:pt>
                <c:pt idx="3">
                  <c:v>31.799999999999997</c:v>
                </c:pt>
                <c:pt idx="4">
                  <c:v>42.4</c:v>
                </c:pt>
                <c:pt idx="5">
                  <c:v>53</c:v>
                </c:pt>
                <c:pt idx="6">
                  <c:v>63.6</c:v>
                </c:pt>
                <c:pt idx="7">
                  <c:v>74.2</c:v>
                </c:pt>
                <c:pt idx="8">
                  <c:v>84.8</c:v>
                </c:pt>
                <c:pt idx="9">
                  <c:v>95.399999999999991</c:v>
                </c:pt>
                <c:pt idx="10">
                  <c:v>105.99999999999999</c:v>
                </c:pt>
                <c:pt idx="11">
                  <c:v>116.59999999999998</c:v>
                </c:pt>
                <c:pt idx="12">
                  <c:v>127.19999999999997</c:v>
                </c:pt>
                <c:pt idx="13">
                  <c:v>137.79999999999998</c:v>
                </c:pt>
                <c:pt idx="14">
                  <c:v>148.39999999999998</c:v>
                </c:pt>
                <c:pt idx="15">
                  <c:v>158.99999999999997</c:v>
                </c:pt>
                <c:pt idx="16">
                  <c:v>169.59999999999997</c:v>
                </c:pt>
                <c:pt idx="17">
                  <c:v>180.19999999999996</c:v>
                </c:pt>
                <c:pt idx="18">
                  <c:v>190.79999999999995</c:v>
                </c:pt>
                <c:pt idx="19">
                  <c:v>201.39999999999995</c:v>
                </c:pt>
                <c:pt idx="20">
                  <c:v>211.99999999999994</c:v>
                </c:pt>
                <c:pt idx="21">
                  <c:v>222.59999999999994</c:v>
                </c:pt>
                <c:pt idx="22">
                  <c:v>233.19999999999993</c:v>
                </c:pt>
                <c:pt idx="23">
                  <c:v>243.79999999999993</c:v>
                </c:pt>
                <c:pt idx="24">
                  <c:v>254.39999999999992</c:v>
                </c:pt>
                <c:pt idx="25">
                  <c:v>264.99999999999994</c:v>
                </c:pt>
                <c:pt idx="26">
                  <c:v>275.59999999999997</c:v>
                </c:pt>
                <c:pt idx="27">
                  <c:v>286.2</c:v>
                </c:pt>
                <c:pt idx="28">
                  <c:v>296.8</c:v>
                </c:pt>
                <c:pt idx="29">
                  <c:v>307.40000000000003</c:v>
                </c:pt>
                <c:pt idx="30">
                  <c:v>318.00000000000006</c:v>
                </c:pt>
                <c:pt idx="31">
                  <c:v>328.60000000000008</c:v>
                </c:pt>
                <c:pt idx="32">
                  <c:v>339.2000000000001</c:v>
                </c:pt>
                <c:pt idx="33">
                  <c:v>349.80000000000013</c:v>
                </c:pt>
                <c:pt idx="34">
                  <c:v>360.40000000000015</c:v>
                </c:pt>
                <c:pt idx="35">
                  <c:v>371.00000000000017</c:v>
                </c:pt>
                <c:pt idx="36">
                  <c:v>381.60000000000019</c:v>
                </c:pt>
                <c:pt idx="37">
                  <c:v>392.20000000000022</c:v>
                </c:pt>
                <c:pt idx="38">
                  <c:v>402.80000000000024</c:v>
                </c:pt>
                <c:pt idx="39">
                  <c:v>413.40000000000026</c:v>
                </c:pt>
                <c:pt idx="40">
                  <c:v>424.00000000000028</c:v>
                </c:pt>
                <c:pt idx="41">
                  <c:v>434.60000000000031</c:v>
                </c:pt>
                <c:pt idx="42">
                  <c:v>445.20000000000033</c:v>
                </c:pt>
                <c:pt idx="43">
                  <c:v>455.80000000000035</c:v>
                </c:pt>
                <c:pt idx="44">
                  <c:v>466.40000000000038</c:v>
                </c:pt>
                <c:pt idx="45">
                  <c:v>477.0000000000004</c:v>
                </c:pt>
                <c:pt idx="46">
                  <c:v>487.60000000000042</c:v>
                </c:pt>
                <c:pt idx="47">
                  <c:v>498.20000000000044</c:v>
                </c:pt>
                <c:pt idx="48">
                  <c:v>508.80000000000047</c:v>
                </c:pt>
                <c:pt idx="49">
                  <c:v>519.40000000000043</c:v>
                </c:pt>
                <c:pt idx="50">
                  <c:v>530.00000000000045</c:v>
                </c:pt>
                <c:pt idx="51">
                  <c:v>540.60000000000048</c:v>
                </c:pt>
                <c:pt idx="52">
                  <c:v>551.2000000000005</c:v>
                </c:pt>
                <c:pt idx="53">
                  <c:v>561.80000000000052</c:v>
                </c:pt>
                <c:pt idx="54">
                  <c:v>572.40000000000055</c:v>
                </c:pt>
                <c:pt idx="55">
                  <c:v>583.00000000000057</c:v>
                </c:pt>
                <c:pt idx="56">
                  <c:v>593.60000000000059</c:v>
                </c:pt>
                <c:pt idx="57">
                  <c:v>604.20000000000061</c:v>
                </c:pt>
                <c:pt idx="58">
                  <c:v>614.80000000000064</c:v>
                </c:pt>
                <c:pt idx="59">
                  <c:v>625.40000000000066</c:v>
                </c:pt>
                <c:pt idx="60">
                  <c:v>636.00000000000068</c:v>
                </c:pt>
                <c:pt idx="61">
                  <c:v>646.6000000000007</c:v>
                </c:pt>
              </c:numCache>
            </c:numRef>
          </c:xVal>
          <c:yVal>
            <c:numRef>
              <c:f>'FK3-Pl1'!$Y$2:$Y$63</c:f>
              <c:numCache>
                <c:formatCode>0.0000</c:formatCode>
                <c:ptCount val="62"/>
                <c:pt idx="0">
                  <c:v>0.71231891395262636</c:v>
                </c:pt>
                <c:pt idx="1">
                  <c:v>0.70384816472914324</c:v>
                </c:pt>
                <c:pt idx="2">
                  <c:v>0.68274783473174749</c:v>
                </c:pt>
                <c:pt idx="3">
                  <c:v>0.694789698500199</c:v>
                </c:pt>
                <c:pt idx="4">
                  <c:v>0.67344927307807623</c:v>
                </c:pt>
                <c:pt idx="5">
                  <c:v>0.68301645567369096</c:v>
                </c:pt>
                <c:pt idx="6">
                  <c:v>0.71360872884050985</c:v>
                </c:pt>
                <c:pt idx="7">
                  <c:v>0.71334331211023583</c:v>
                </c:pt>
                <c:pt idx="8">
                  <c:v>0.71018731781713895</c:v>
                </c:pt>
                <c:pt idx="9">
                  <c:v>0.71093753306423402</c:v>
                </c:pt>
                <c:pt idx="10">
                  <c:v>0.70275190111535313</c:v>
                </c:pt>
                <c:pt idx="11">
                  <c:v>0.70624640194869137</c:v>
                </c:pt>
                <c:pt idx="12">
                  <c:v>0.6904179845884395</c:v>
                </c:pt>
                <c:pt idx="13">
                  <c:v>0.68261707437299857</c:v>
                </c:pt>
                <c:pt idx="14">
                  <c:v>0.68116691762255543</c:v>
                </c:pt>
                <c:pt idx="15">
                  <c:v>0.68873563702461726</c:v>
                </c:pt>
                <c:pt idx="16">
                  <c:v>0.69614463982399455</c:v>
                </c:pt>
                <c:pt idx="17">
                  <c:v>0.70613426319042438</c:v>
                </c:pt>
                <c:pt idx="18">
                  <c:v>0.6833156865420662</c:v>
                </c:pt>
                <c:pt idx="19">
                  <c:v>0.68780824814469976</c:v>
                </c:pt>
                <c:pt idx="20">
                  <c:v>0.69027070423331738</c:v>
                </c:pt>
                <c:pt idx="21">
                  <c:v>0.68660850309750698</c:v>
                </c:pt>
                <c:pt idx="22">
                  <c:v>0.69149845296779688</c:v>
                </c:pt>
                <c:pt idx="23">
                  <c:v>0.67750305494482821</c:v>
                </c:pt>
                <c:pt idx="24">
                  <c:v>0.67660587403390859</c:v>
                </c:pt>
                <c:pt idx="25">
                  <c:v>0.68091692582025209</c:v>
                </c:pt>
                <c:pt idx="26">
                  <c:v>0.67034426105746747</c:v>
                </c:pt>
                <c:pt idx="27">
                  <c:v>0.67074258898292094</c:v>
                </c:pt>
                <c:pt idx="28">
                  <c:v>0.66591378762066822</c:v>
                </c:pt>
                <c:pt idx="29">
                  <c:v>0.67481464325244378</c:v>
                </c:pt>
                <c:pt idx="30">
                  <c:v>0.67393774734022083</c:v>
                </c:pt>
                <c:pt idx="31">
                  <c:v>0.66347364578529289</c:v>
                </c:pt>
                <c:pt idx="32">
                  <c:v>0.66378198782339881</c:v>
                </c:pt>
                <c:pt idx="33">
                  <c:v>0.66700916063093985</c:v>
                </c:pt>
                <c:pt idx="34">
                  <c:v>0.66948899677787777</c:v>
                </c:pt>
                <c:pt idx="35">
                  <c:v>0.66585671030329996</c:v>
                </c:pt>
                <c:pt idx="36">
                  <c:v>0.65146732707195254</c:v>
                </c:pt>
                <c:pt idx="37">
                  <c:v>0.66372762543052644</c:v>
                </c:pt>
                <c:pt idx="38">
                  <c:v>0.66087632757828585</c:v>
                </c:pt>
                <c:pt idx="39">
                  <c:v>0.70342416451040857</c:v>
                </c:pt>
                <c:pt idx="40">
                  <c:v>0.70407788145096428</c:v>
                </c:pt>
                <c:pt idx="41">
                  <c:v>0.69949465935060828</c:v>
                </c:pt>
                <c:pt idx="42">
                  <c:v>0.69354062091006985</c:v>
                </c:pt>
                <c:pt idx="43">
                  <c:v>0.69774788904558627</c:v>
                </c:pt>
                <c:pt idx="44">
                  <c:v>0.67670238399655092</c:v>
                </c:pt>
                <c:pt idx="45">
                  <c:v>0.68761031908400017</c:v>
                </c:pt>
                <c:pt idx="46">
                  <c:v>0.69129302662139491</c:v>
                </c:pt>
                <c:pt idx="47">
                  <c:v>0.69671722817506387</c:v>
                </c:pt>
                <c:pt idx="48">
                  <c:v>0.69741437587334276</c:v>
                </c:pt>
                <c:pt idx="49">
                  <c:v>0.6957034993912643</c:v>
                </c:pt>
                <c:pt idx="50">
                  <c:v>0.69540472446026957</c:v>
                </c:pt>
                <c:pt idx="51">
                  <c:v>0.69938765472198483</c:v>
                </c:pt>
                <c:pt idx="52">
                  <c:v>0.69916125082140945</c:v>
                </c:pt>
                <c:pt idx="53">
                  <c:v>0.7390690969872904</c:v>
                </c:pt>
                <c:pt idx="54">
                  <c:v>0.73651744209720149</c:v>
                </c:pt>
                <c:pt idx="55">
                  <c:v>0.74026918167144073</c:v>
                </c:pt>
                <c:pt idx="56">
                  <c:v>0.7231726435462279</c:v>
                </c:pt>
                <c:pt idx="57">
                  <c:v>0.73224609259211093</c:v>
                </c:pt>
                <c:pt idx="58">
                  <c:v>0.72060005809451588</c:v>
                </c:pt>
                <c:pt idx="59">
                  <c:v>0.70751463510582002</c:v>
                </c:pt>
                <c:pt idx="60">
                  <c:v>0.67121887849565598</c:v>
                </c:pt>
                <c:pt idx="61">
                  <c:v>0.58348821253456018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36-9E44-87FC-FB6BE8F53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448395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'FK3-Pl1'!$AF$1</c:f>
              <c:strCache>
                <c:ptCount val="1"/>
                <c:pt idx="0">
                  <c:v>FeO</c:v>
                </c:pt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diamond"/>
            <c:size val="5"/>
            <c:spPr>
              <a:solidFill>
                <a:sysClr val="window" lastClr="FFFFFF"/>
              </a:solidFill>
              <a:ln w="3175">
                <a:solidFill>
                  <a:sysClr val="windowText" lastClr="000000"/>
                </a:solidFill>
              </a:ln>
            </c:spPr>
          </c:marker>
          <c:xVal>
            <c:numRef>
              <c:f>'FK3-Pl1'!$A$2:$A$63</c:f>
              <c:numCache>
                <c:formatCode>General</c:formatCode>
                <c:ptCount val="62"/>
                <c:pt idx="0">
                  <c:v>0</c:v>
                </c:pt>
                <c:pt idx="1">
                  <c:v>10.6</c:v>
                </c:pt>
                <c:pt idx="2">
                  <c:v>21.2</c:v>
                </c:pt>
                <c:pt idx="3">
                  <c:v>31.799999999999997</c:v>
                </c:pt>
                <c:pt idx="4">
                  <c:v>42.4</c:v>
                </c:pt>
                <c:pt idx="5">
                  <c:v>53</c:v>
                </c:pt>
                <c:pt idx="6">
                  <c:v>63.6</c:v>
                </c:pt>
                <c:pt idx="7">
                  <c:v>74.2</c:v>
                </c:pt>
                <c:pt idx="8">
                  <c:v>84.8</c:v>
                </c:pt>
                <c:pt idx="9">
                  <c:v>95.399999999999991</c:v>
                </c:pt>
                <c:pt idx="10">
                  <c:v>105.99999999999999</c:v>
                </c:pt>
                <c:pt idx="11">
                  <c:v>116.59999999999998</c:v>
                </c:pt>
                <c:pt idx="12">
                  <c:v>127.19999999999997</c:v>
                </c:pt>
                <c:pt idx="13">
                  <c:v>137.79999999999998</c:v>
                </c:pt>
                <c:pt idx="14">
                  <c:v>148.39999999999998</c:v>
                </c:pt>
                <c:pt idx="15">
                  <c:v>158.99999999999997</c:v>
                </c:pt>
                <c:pt idx="16">
                  <c:v>169.59999999999997</c:v>
                </c:pt>
                <c:pt idx="17">
                  <c:v>180.19999999999996</c:v>
                </c:pt>
                <c:pt idx="18">
                  <c:v>190.79999999999995</c:v>
                </c:pt>
                <c:pt idx="19">
                  <c:v>201.39999999999995</c:v>
                </c:pt>
                <c:pt idx="20">
                  <c:v>211.99999999999994</c:v>
                </c:pt>
                <c:pt idx="21">
                  <c:v>222.59999999999994</c:v>
                </c:pt>
                <c:pt idx="22">
                  <c:v>233.19999999999993</c:v>
                </c:pt>
                <c:pt idx="23">
                  <c:v>243.79999999999993</c:v>
                </c:pt>
                <c:pt idx="24">
                  <c:v>254.39999999999992</c:v>
                </c:pt>
                <c:pt idx="25">
                  <c:v>264.99999999999994</c:v>
                </c:pt>
                <c:pt idx="26">
                  <c:v>275.59999999999997</c:v>
                </c:pt>
                <c:pt idx="27">
                  <c:v>286.2</c:v>
                </c:pt>
                <c:pt idx="28">
                  <c:v>296.8</c:v>
                </c:pt>
                <c:pt idx="29">
                  <c:v>307.40000000000003</c:v>
                </c:pt>
                <c:pt idx="30">
                  <c:v>318.00000000000006</c:v>
                </c:pt>
                <c:pt idx="31">
                  <c:v>328.60000000000008</c:v>
                </c:pt>
                <c:pt idx="32">
                  <c:v>339.2000000000001</c:v>
                </c:pt>
                <c:pt idx="33">
                  <c:v>349.80000000000013</c:v>
                </c:pt>
                <c:pt idx="34">
                  <c:v>360.40000000000015</c:v>
                </c:pt>
                <c:pt idx="35">
                  <c:v>371.00000000000017</c:v>
                </c:pt>
                <c:pt idx="36">
                  <c:v>381.60000000000019</c:v>
                </c:pt>
                <c:pt idx="37">
                  <c:v>392.20000000000022</c:v>
                </c:pt>
                <c:pt idx="38">
                  <c:v>402.80000000000024</c:v>
                </c:pt>
                <c:pt idx="39">
                  <c:v>413.40000000000026</c:v>
                </c:pt>
                <c:pt idx="40">
                  <c:v>424.00000000000028</c:v>
                </c:pt>
                <c:pt idx="41">
                  <c:v>434.60000000000031</c:v>
                </c:pt>
                <c:pt idx="42">
                  <c:v>445.20000000000033</c:v>
                </c:pt>
                <c:pt idx="43">
                  <c:v>455.80000000000035</c:v>
                </c:pt>
                <c:pt idx="44">
                  <c:v>466.40000000000038</c:v>
                </c:pt>
                <c:pt idx="45">
                  <c:v>477.0000000000004</c:v>
                </c:pt>
                <c:pt idx="46">
                  <c:v>487.60000000000042</c:v>
                </c:pt>
                <c:pt idx="47">
                  <c:v>498.20000000000044</c:v>
                </c:pt>
                <c:pt idx="48">
                  <c:v>508.80000000000047</c:v>
                </c:pt>
                <c:pt idx="49">
                  <c:v>519.40000000000043</c:v>
                </c:pt>
                <c:pt idx="50">
                  <c:v>530.00000000000045</c:v>
                </c:pt>
                <c:pt idx="51">
                  <c:v>540.60000000000048</c:v>
                </c:pt>
                <c:pt idx="52">
                  <c:v>551.2000000000005</c:v>
                </c:pt>
                <c:pt idx="53">
                  <c:v>561.80000000000052</c:v>
                </c:pt>
                <c:pt idx="54">
                  <c:v>572.40000000000055</c:v>
                </c:pt>
                <c:pt idx="55">
                  <c:v>583.00000000000057</c:v>
                </c:pt>
                <c:pt idx="56">
                  <c:v>593.60000000000059</c:v>
                </c:pt>
                <c:pt idx="57">
                  <c:v>604.20000000000061</c:v>
                </c:pt>
                <c:pt idx="58">
                  <c:v>614.80000000000064</c:v>
                </c:pt>
                <c:pt idx="59">
                  <c:v>625.40000000000066</c:v>
                </c:pt>
                <c:pt idx="60">
                  <c:v>636.00000000000068</c:v>
                </c:pt>
                <c:pt idx="61">
                  <c:v>646.6000000000007</c:v>
                </c:pt>
              </c:numCache>
            </c:numRef>
          </c:xVal>
          <c:yVal>
            <c:numRef>
              <c:f>'FK3-Pl1'!$AF$2:$AF$63</c:f>
              <c:numCache>
                <c:formatCode>General</c:formatCode>
                <c:ptCount val="62"/>
                <c:pt idx="0">
                  <c:v>0.67</c:v>
                </c:pt>
                <c:pt idx="1">
                  <c:v>0.67</c:v>
                </c:pt>
                <c:pt idx="2">
                  <c:v>0.76</c:v>
                </c:pt>
                <c:pt idx="3">
                  <c:v>0.55000000000000004</c:v>
                </c:pt>
                <c:pt idx="4">
                  <c:v>0.64</c:v>
                </c:pt>
                <c:pt idx="5">
                  <c:v>0.69</c:v>
                </c:pt>
                <c:pt idx="6">
                  <c:v>0.57999999999999996</c:v>
                </c:pt>
                <c:pt idx="7">
                  <c:v>0.77</c:v>
                </c:pt>
                <c:pt idx="8">
                  <c:v>0.79</c:v>
                </c:pt>
                <c:pt idx="9">
                  <c:v>0.56999999999999995</c:v>
                </c:pt>
                <c:pt idx="10">
                  <c:v>0.88</c:v>
                </c:pt>
                <c:pt idx="11">
                  <c:v>0.67</c:v>
                </c:pt>
                <c:pt idx="12">
                  <c:v>0.67</c:v>
                </c:pt>
                <c:pt idx="13">
                  <c:v>0.68</c:v>
                </c:pt>
                <c:pt idx="14">
                  <c:v>0.83</c:v>
                </c:pt>
                <c:pt idx="15">
                  <c:v>0.68</c:v>
                </c:pt>
                <c:pt idx="16">
                  <c:v>0.7</c:v>
                </c:pt>
                <c:pt idx="17">
                  <c:v>0.54</c:v>
                </c:pt>
                <c:pt idx="18">
                  <c:v>0.78</c:v>
                </c:pt>
                <c:pt idx="19">
                  <c:v>0.7</c:v>
                </c:pt>
                <c:pt idx="20">
                  <c:v>0.71</c:v>
                </c:pt>
                <c:pt idx="21">
                  <c:v>0.65</c:v>
                </c:pt>
                <c:pt idx="22">
                  <c:v>0.69</c:v>
                </c:pt>
                <c:pt idx="23">
                  <c:v>0.71</c:v>
                </c:pt>
                <c:pt idx="24">
                  <c:v>0.73</c:v>
                </c:pt>
                <c:pt idx="25">
                  <c:v>0.71</c:v>
                </c:pt>
                <c:pt idx="26">
                  <c:v>0.88</c:v>
                </c:pt>
                <c:pt idx="27">
                  <c:v>0.66</c:v>
                </c:pt>
                <c:pt idx="28">
                  <c:v>0.68</c:v>
                </c:pt>
                <c:pt idx="29">
                  <c:v>0.71</c:v>
                </c:pt>
                <c:pt idx="30">
                  <c:v>0.67</c:v>
                </c:pt>
                <c:pt idx="31">
                  <c:v>0.8</c:v>
                </c:pt>
                <c:pt idx="32">
                  <c:v>0.62</c:v>
                </c:pt>
                <c:pt idx="33">
                  <c:v>0.68</c:v>
                </c:pt>
                <c:pt idx="34">
                  <c:v>0.76</c:v>
                </c:pt>
                <c:pt idx="35">
                  <c:v>0.62</c:v>
                </c:pt>
                <c:pt idx="36">
                  <c:v>0.72</c:v>
                </c:pt>
                <c:pt idx="37">
                  <c:v>0.64</c:v>
                </c:pt>
                <c:pt idx="38">
                  <c:v>0.57999999999999996</c:v>
                </c:pt>
                <c:pt idx="39">
                  <c:v>0.74</c:v>
                </c:pt>
                <c:pt idx="40">
                  <c:v>0.68</c:v>
                </c:pt>
                <c:pt idx="41">
                  <c:v>0.72</c:v>
                </c:pt>
                <c:pt idx="42">
                  <c:v>0.74</c:v>
                </c:pt>
                <c:pt idx="43">
                  <c:v>0.72</c:v>
                </c:pt>
                <c:pt idx="44">
                  <c:v>0.76</c:v>
                </c:pt>
                <c:pt idx="45">
                  <c:v>0.77</c:v>
                </c:pt>
                <c:pt idx="46">
                  <c:v>0.67</c:v>
                </c:pt>
                <c:pt idx="47">
                  <c:v>0.7</c:v>
                </c:pt>
                <c:pt idx="48">
                  <c:v>0.7</c:v>
                </c:pt>
                <c:pt idx="49">
                  <c:v>0.67</c:v>
                </c:pt>
                <c:pt idx="50">
                  <c:v>0.67</c:v>
                </c:pt>
                <c:pt idx="51">
                  <c:v>0.7</c:v>
                </c:pt>
                <c:pt idx="52">
                  <c:v>0.79</c:v>
                </c:pt>
                <c:pt idx="53">
                  <c:v>0.66</c:v>
                </c:pt>
                <c:pt idx="54">
                  <c:v>0.71</c:v>
                </c:pt>
                <c:pt idx="55">
                  <c:v>0.86</c:v>
                </c:pt>
                <c:pt idx="56">
                  <c:v>0.84</c:v>
                </c:pt>
                <c:pt idx="57">
                  <c:v>0.66</c:v>
                </c:pt>
                <c:pt idx="58">
                  <c:v>0.73</c:v>
                </c:pt>
                <c:pt idx="59">
                  <c:v>0.73</c:v>
                </c:pt>
                <c:pt idx="60">
                  <c:v>0.78</c:v>
                </c:pt>
                <c:pt idx="61">
                  <c:v>0.71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36-9E44-87FC-FB6BE8F53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205448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it-IT"/>
                  <a:t>Distance from core (µm)</a:t>
                </a:r>
              </a:p>
            </c:rich>
          </c:tx>
          <c:overlay val="0"/>
        </c:title>
        <c:numFmt formatCode="General" sourceLinked="1"/>
        <c:majorTickMark val="out"/>
        <c:minorTickMark val="out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0.85000000000000009"/>
          <c:min val="0.30000000000000004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it-IT"/>
                  <a:t>An (mol%)</a:t>
                </a:r>
              </a:p>
            </c:rich>
          </c:tx>
          <c:overlay val="0"/>
        </c:title>
        <c:numFmt formatCode="0.00" sourceLinked="0"/>
        <c:majorTickMark val="out"/>
        <c:minorTickMark val="out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2054483952"/>
        <c:crosses val="autoZero"/>
        <c:crossBetween val="midCat"/>
      </c:valAx>
      <c:val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3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it-IT"/>
                  <a:t>FeO (wt%)</a:t>
                </a:r>
              </a:p>
            </c:rich>
          </c:tx>
          <c:overlay val="0"/>
        </c:title>
        <c:numFmt formatCode="#,##0.00" sourceLinked="0"/>
        <c:majorTickMark val="out"/>
        <c:minorTickMark val="out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3"/>
        <c:crosses val="max"/>
        <c:crossBetween val="midCat"/>
      </c:valAx>
      <c:spPr>
        <a:ln w="6350"/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703983911435797E-2"/>
          <c:y val="6.0860909000299022E-2"/>
          <c:w val="0.82169067007649688"/>
          <c:h val="0.81803498455098189"/>
        </c:manualLayout>
      </c:layout>
      <c:scatterChart>
        <c:scatterStyle val="lineMarker"/>
        <c:varyColors val="0"/>
        <c:ser>
          <c:idx val="0"/>
          <c:order val="0"/>
          <c:tx>
            <c:strRef>
              <c:f>'FK3-Pl2'!$X$1</c:f>
              <c:strCache>
                <c:ptCount val="1"/>
                <c:pt idx="0">
                  <c:v>ANORTHITE</c:v>
                </c:pt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 w="3175">
                <a:solidFill>
                  <a:sysClr val="windowText" lastClr="000000"/>
                </a:solidFill>
              </a:ln>
            </c:spPr>
          </c:marker>
          <c:xVal>
            <c:numRef>
              <c:f>'FK3-Pl2'!$A$2:$A$52</c:f>
              <c:numCache>
                <c:formatCode>General</c:formatCode>
                <c:ptCount val="5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</c:numCache>
            </c:numRef>
          </c:xVal>
          <c:yVal>
            <c:numRef>
              <c:f>'FK3-Pl2'!$X$2:$X$52</c:f>
              <c:numCache>
                <c:formatCode>0.0000</c:formatCode>
                <c:ptCount val="51"/>
                <c:pt idx="0">
                  <c:v>0.78653684472376417</c:v>
                </c:pt>
                <c:pt idx="1">
                  <c:v>0.73384723762000248</c:v>
                </c:pt>
                <c:pt idx="2">
                  <c:v>0.73108227610926757</c:v>
                </c:pt>
                <c:pt idx="3">
                  <c:v>0.77362448216101876</c:v>
                </c:pt>
                <c:pt idx="4">
                  <c:v>0.75911859058614528</c:v>
                </c:pt>
                <c:pt idx="5">
                  <c:v>0.77494502607615967</c:v>
                </c:pt>
                <c:pt idx="6">
                  <c:v>0.78428228209911299</c:v>
                </c:pt>
                <c:pt idx="7">
                  <c:v>0.78574312786965161</c:v>
                </c:pt>
                <c:pt idx="8">
                  <c:v>0.71122018170523338</c:v>
                </c:pt>
                <c:pt idx="9">
                  <c:v>0.7431846924075487</c:v>
                </c:pt>
                <c:pt idx="10">
                  <c:v>0.74486888635975501</c:v>
                </c:pt>
                <c:pt idx="11">
                  <c:v>0.73505934717766663</c:v>
                </c:pt>
                <c:pt idx="12">
                  <c:v>0.77691492243633919</c:v>
                </c:pt>
                <c:pt idx="13">
                  <c:v>0.78289622876828513</c:v>
                </c:pt>
                <c:pt idx="14">
                  <c:v>0.76676206750494302</c:v>
                </c:pt>
                <c:pt idx="15">
                  <c:v>0.77738478663107191</c:v>
                </c:pt>
                <c:pt idx="16">
                  <c:v>0.7799291687522063</c:v>
                </c:pt>
                <c:pt idx="17">
                  <c:v>0.7754388930395868</c:v>
                </c:pt>
                <c:pt idx="18">
                  <c:v>0.77200566402676074</c:v>
                </c:pt>
                <c:pt idx="19">
                  <c:v>0.77916521167899078</c:v>
                </c:pt>
                <c:pt idx="20">
                  <c:v>0.73102652642929777</c:v>
                </c:pt>
                <c:pt idx="21">
                  <c:v>0.73089770554389322</c:v>
                </c:pt>
                <c:pt idx="22">
                  <c:v>0.73904562575364485</c:v>
                </c:pt>
                <c:pt idx="23">
                  <c:v>0.79228759664185344</c:v>
                </c:pt>
                <c:pt idx="24">
                  <c:v>0.79725041396118779</c:v>
                </c:pt>
                <c:pt idx="25">
                  <c:v>0.74732999641697795</c:v>
                </c:pt>
                <c:pt idx="26">
                  <c:v>0.7426600883095491</c:v>
                </c:pt>
                <c:pt idx="27">
                  <c:v>0.77378128964472903</c:v>
                </c:pt>
                <c:pt idx="28">
                  <c:v>0.78502124944357077</c:v>
                </c:pt>
                <c:pt idx="29">
                  <c:v>0.7216745579156203</c:v>
                </c:pt>
                <c:pt idx="30">
                  <c:v>0.72589667545959946</c:v>
                </c:pt>
                <c:pt idx="31">
                  <c:v>0.72938526213781429</c:v>
                </c:pt>
                <c:pt idx="32">
                  <c:v>0.72984769321145893</c:v>
                </c:pt>
                <c:pt idx="33">
                  <c:v>0.72887449344399136</c:v>
                </c:pt>
                <c:pt idx="34">
                  <c:v>0.74331899665203616</c:v>
                </c:pt>
                <c:pt idx="35">
                  <c:v>0.70690005535051892</c:v>
                </c:pt>
                <c:pt idx="36">
                  <c:v>0.70013677204238955</c:v>
                </c:pt>
                <c:pt idx="37">
                  <c:v>0.71097545519167371</c:v>
                </c:pt>
                <c:pt idx="38">
                  <c:v>0.69619404332127521</c:v>
                </c:pt>
                <c:pt idx="39">
                  <c:v>0.6892126280948403</c:v>
                </c:pt>
                <c:pt idx="40">
                  <c:v>0.72352209126668909</c:v>
                </c:pt>
                <c:pt idx="41">
                  <c:v>0.71996680764326704</c:v>
                </c:pt>
                <c:pt idx="42">
                  <c:v>0.67091234507004904</c:v>
                </c:pt>
                <c:pt idx="43">
                  <c:v>0.67865242055605057</c:v>
                </c:pt>
                <c:pt idx="44">
                  <c:v>0.72816156590326764</c:v>
                </c:pt>
                <c:pt idx="45">
                  <c:v>0.72634899744758508</c:v>
                </c:pt>
                <c:pt idx="46">
                  <c:v>0.67397988513597351</c:v>
                </c:pt>
                <c:pt idx="47">
                  <c:v>0.69995280397721182</c:v>
                </c:pt>
                <c:pt idx="48">
                  <c:v>0.75715403687039351</c:v>
                </c:pt>
                <c:pt idx="49">
                  <c:v>0.69920736777072556</c:v>
                </c:pt>
                <c:pt idx="50">
                  <c:v>0.69895936291828842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01-2D42-8F5C-E55F73BF9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932897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'FK3-Pl2'!$AE$1</c:f>
              <c:strCache>
                <c:ptCount val="1"/>
                <c:pt idx="0">
                  <c:v>FeO</c:v>
                </c:pt>
              </c:strCache>
            </c:strRef>
          </c:tx>
          <c:spPr>
            <a:ln w="3175">
              <a:solidFill>
                <a:sysClr val="windowText" lastClr="000000"/>
              </a:solidFill>
            </a:ln>
          </c:spPr>
          <c:marker>
            <c:symbol val="diamond"/>
            <c:size val="5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</c:spPr>
          </c:marker>
          <c:xVal>
            <c:numRef>
              <c:f>'FK3-Pl2'!$A$2:$A$52</c:f>
              <c:numCache>
                <c:formatCode>General</c:formatCode>
                <c:ptCount val="5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</c:numCache>
            </c:numRef>
          </c:xVal>
          <c:yVal>
            <c:numRef>
              <c:f>'FK3-Pl2'!$AE$2:$AE$52</c:f>
              <c:numCache>
                <c:formatCode>General</c:formatCode>
                <c:ptCount val="51"/>
                <c:pt idx="0">
                  <c:v>0.72</c:v>
                </c:pt>
                <c:pt idx="1">
                  <c:v>0.62</c:v>
                </c:pt>
                <c:pt idx="2">
                  <c:v>0.72</c:v>
                </c:pt>
                <c:pt idx="3">
                  <c:v>0.77</c:v>
                </c:pt>
                <c:pt idx="4">
                  <c:v>0.66</c:v>
                </c:pt>
                <c:pt idx="5">
                  <c:v>0.64</c:v>
                </c:pt>
                <c:pt idx="6">
                  <c:v>0.71</c:v>
                </c:pt>
                <c:pt idx="7">
                  <c:v>0.67</c:v>
                </c:pt>
                <c:pt idx="8">
                  <c:v>0.76</c:v>
                </c:pt>
                <c:pt idx="9">
                  <c:v>0.64</c:v>
                </c:pt>
                <c:pt idx="10">
                  <c:v>0.56999999999999995</c:v>
                </c:pt>
                <c:pt idx="11">
                  <c:v>0.73</c:v>
                </c:pt>
                <c:pt idx="12">
                  <c:v>0.74</c:v>
                </c:pt>
                <c:pt idx="13">
                  <c:v>0.83</c:v>
                </c:pt>
                <c:pt idx="14">
                  <c:v>0.65</c:v>
                </c:pt>
                <c:pt idx="15">
                  <c:v>0.84</c:v>
                </c:pt>
                <c:pt idx="16">
                  <c:v>0.78</c:v>
                </c:pt>
                <c:pt idx="17">
                  <c:v>0.87</c:v>
                </c:pt>
                <c:pt idx="18">
                  <c:v>0.77</c:v>
                </c:pt>
                <c:pt idx="19">
                  <c:v>0.71</c:v>
                </c:pt>
                <c:pt idx="20">
                  <c:v>0.86</c:v>
                </c:pt>
                <c:pt idx="21">
                  <c:v>0.77</c:v>
                </c:pt>
                <c:pt idx="22">
                  <c:v>0.77</c:v>
                </c:pt>
                <c:pt idx="23">
                  <c:v>0.94</c:v>
                </c:pt>
                <c:pt idx="24">
                  <c:v>0.72</c:v>
                </c:pt>
                <c:pt idx="25">
                  <c:v>0.74</c:v>
                </c:pt>
                <c:pt idx="26">
                  <c:v>0.76</c:v>
                </c:pt>
                <c:pt idx="27">
                  <c:v>0.8</c:v>
                </c:pt>
                <c:pt idx="28">
                  <c:v>0.63</c:v>
                </c:pt>
                <c:pt idx="29">
                  <c:v>0.74</c:v>
                </c:pt>
                <c:pt idx="30">
                  <c:v>0.69</c:v>
                </c:pt>
                <c:pt idx="31">
                  <c:v>0.57999999999999996</c:v>
                </c:pt>
                <c:pt idx="32">
                  <c:v>0.74</c:v>
                </c:pt>
                <c:pt idx="33">
                  <c:v>0.65</c:v>
                </c:pt>
                <c:pt idx="34">
                  <c:v>0.69</c:v>
                </c:pt>
                <c:pt idx="35">
                  <c:v>0.62</c:v>
                </c:pt>
                <c:pt idx="36">
                  <c:v>0.76</c:v>
                </c:pt>
                <c:pt idx="37">
                  <c:v>0.77</c:v>
                </c:pt>
                <c:pt idx="38">
                  <c:v>0.76</c:v>
                </c:pt>
                <c:pt idx="39">
                  <c:v>0.59</c:v>
                </c:pt>
                <c:pt idx="40">
                  <c:v>0.67</c:v>
                </c:pt>
                <c:pt idx="41">
                  <c:v>0.69</c:v>
                </c:pt>
                <c:pt idx="42">
                  <c:v>0.74</c:v>
                </c:pt>
                <c:pt idx="43">
                  <c:v>0.77</c:v>
                </c:pt>
                <c:pt idx="44">
                  <c:v>0.71</c:v>
                </c:pt>
                <c:pt idx="45">
                  <c:v>0.72</c:v>
                </c:pt>
                <c:pt idx="46">
                  <c:v>0.57999999999999996</c:v>
                </c:pt>
                <c:pt idx="47">
                  <c:v>0.66</c:v>
                </c:pt>
                <c:pt idx="48">
                  <c:v>0.88</c:v>
                </c:pt>
                <c:pt idx="49">
                  <c:v>0.89</c:v>
                </c:pt>
                <c:pt idx="50">
                  <c:v>0.81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01-2D42-8F5C-E55F73BF9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2069328976"/>
        <c:scaling>
          <c:orientation val="minMax"/>
          <c:max val="55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it-IT"/>
                  <a:t>Distance from core (µm)</a:t>
                </a:r>
              </a:p>
            </c:rich>
          </c:tx>
          <c:overlay val="0"/>
        </c:title>
        <c:numFmt formatCode="#,##0.00" sourceLinked="0"/>
        <c:majorTickMark val="out"/>
        <c:minorTickMark val="out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0.85000000000000009"/>
          <c:min val="0.30000000000000004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it-IT"/>
                  <a:t>An (mol%)</a:t>
                </a:r>
              </a:p>
            </c:rich>
          </c:tx>
          <c:overlay val="0"/>
        </c:title>
        <c:numFmt formatCode="#,##0.00" sourceLinked="0"/>
        <c:majorTickMark val="out"/>
        <c:minorTickMark val="out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2069328976"/>
        <c:crosses val="autoZero"/>
        <c:crossBetween val="midCat"/>
        <c:majorUnit val="5.000000000000001E-2"/>
      </c:valAx>
      <c:val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3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it-IT"/>
                  <a:t>FeO (wt%)</a:t>
                </a:r>
              </a:p>
            </c:rich>
          </c:tx>
          <c:overlay val="0"/>
        </c:title>
        <c:numFmt formatCode="#,##0.00" sourceLinked="0"/>
        <c:majorTickMark val="out"/>
        <c:minorTickMark val="out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3"/>
        <c:crosses val="max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640544022906235E-2"/>
          <c:y val="5.6335602550126623E-2"/>
          <c:w val="0.83957027916964933"/>
          <c:h val="0.835886604189064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'FK20-Pl1'!$Z$1</c:f>
              <c:strCache>
                <c:ptCount val="1"/>
                <c:pt idx="0">
                  <c:v>ANORTHITE</c:v>
                </c:pt>
              </c:strCache>
            </c:strRef>
          </c:tx>
          <c:spPr>
            <a:ln w="3175">
              <a:solidFill>
                <a:sysClr val="windowText" lastClr="000000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'FK20-Pl1'!$A$2:$A$65</c:f>
              <c:numCache>
                <c:formatCode>0.0</c:formatCode>
                <c:ptCount val="64"/>
                <c:pt idx="0">
                  <c:v>0</c:v>
                </c:pt>
                <c:pt idx="1">
                  <c:v>12.5</c:v>
                </c:pt>
                <c:pt idx="2">
                  <c:v>25</c:v>
                </c:pt>
                <c:pt idx="3">
                  <c:v>37.5</c:v>
                </c:pt>
                <c:pt idx="4">
                  <c:v>50</c:v>
                </c:pt>
                <c:pt idx="5">
                  <c:v>62.5</c:v>
                </c:pt>
                <c:pt idx="6">
                  <c:v>75</c:v>
                </c:pt>
                <c:pt idx="7">
                  <c:v>87.5</c:v>
                </c:pt>
                <c:pt idx="8">
                  <c:v>100</c:v>
                </c:pt>
                <c:pt idx="9">
                  <c:v>112.5</c:v>
                </c:pt>
                <c:pt idx="10">
                  <c:v>125</c:v>
                </c:pt>
                <c:pt idx="11">
                  <c:v>137.5</c:v>
                </c:pt>
                <c:pt idx="12">
                  <c:v>150</c:v>
                </c:pt>
                <c:pt idx="13">
                  <c:v>162.5</c:v>
                </c:pt>
                <c:pt idx="14">
                  <c:v>175</c:v>
                </c:pt>
                <c:pt idx="15">
                  <c:v>187.5</c:v>
                </c:pt>
                <c:pt idx="16">
                  <c:v>200</c:v>
                </c:pt>
                <c:pt idx="17">
                  <c:v>212.5</c:v>
                </c:pt>
                <c:pt idx="18">
                  <c:v>225</c:v>
                </c:pt>
                <c:pt idx="19">
                  <c:v>237.5</c:v>
                </c:pt>
                <c:pt idx="20">
                  <c:v>250</c:v>
                </c:pt>
                <c:pt idx="21">
                  <c:v>262.5</c:v>
                </c:pt>
                <c:pt idx="22">
                  <c:v>275</c:v>
                </c:pt>
                <c:pt idx="23">
                  <c:v>287.5</c:v>
                </c:pt>
                <c:pt idx="24">
                  <c:v>300</c:v>
                </c:pt>
                <c:pt idx="25">
                  <c:v>312.5</c:v>
                </c:pt>
                <c:pt idx="26">
                  <c:v>325</c:v>
                </c:pt>
                <c:pt idx="27">
                  <c:v>337.5</c:v>
                </c:pt>
                <c:pt idx="28">
                  <c:v>350</c:v>
                </c:pt>
                <c:pt idx="29">
                  <c:v>362.5</c:v>
                </c:pt>
                <c:pt idx="30">
                  <c:v>375</c:v>
                </c:pt>
                <c:pt idx="31">
                  <c:v>387.5</c:v>
                </c:pt>
                <c:pt idx="32">
                  <c:v>400</c:v>
                </c:pt>
                <c:pt idx="33">
                  <c:v>412.5</c:v>
                </c:pt>
                <c:pt idx="34">
                  <c:v>425</c:v>
                </c:pt>
                <c:pt idx="35">
                  <c:v>437.5</c:v>
                </c:pt>
                <c:pt idx="36">
                  <c:v>450</c:v>
                </c:pt>
                <c:pt idx="37">
                  <c:v>462.5</c:v>
                </c:pt>
                <c:pt idx="38">
                  <c:v>475</c:v>
                </c:pt>
                <c:pt idx="39">
                  <c:v>487.5</c:v>
                </c:pt>
                <c:pt idx="40">
                  <c:v>500</c:v>
                </c:pt>
                <c:pt idx="41">
                  <c:v>512.5</c:v>
                </c:pt>
                <c:pt idx="42">
                  <c:v>525</c:v>
                </c:pt>
                <c:pt idx="43">
                  <c:v>537.5</c:v>
                </c:pt>
                <c:pt idx="44">
                  <c:v>550</c:v>
                </c:pt>
                <c:pt idx="45">
                  <c:v>562.5</c:v>
                </c:pt>
                <c:pt idx="46">
                  <c:v>575</c:v>
                </c:pt>
                <c:pt idx="47">
                  <c:v>587.5</c:v>
                </c:pt>
                <c:pt idx="48">
                  <c:v>600</c:v>
                </c:pt>
                <c:pt idx="49">
                  <c:v>612.5</c:v>
                </c:pt>
                <c:pt idx="50">
                  <c:v>625</c:v>
                </c:pt>
                <c:pt idx="51">
                  <c:v>637.5</c:v>
                </c:pt>
                <c:pt idx="52">
                  <c:v>650</c:v>
                </c:pt>
                <c:pt idx="53">
                  <c:v>662.5</c:v>
                </c:pt>
                <c:pt idx="54">
                  <c:v>675</c:v>
                </c:pt>
                <c:pt idx="55">
                  <c:v>687.5</c:v>
                </c:pt>
                <c:pt idx="56">
                  <c:v>700</c:v>
                </c:pt>
                <c:pt idx="57">
                  <c:v>712.5</c:v>
                </c:pt>
                <c:pt idx="58">
                  <c:v>725</c:v>
                </c:pt>
                <c:pt idx="59">
                  <c:v>737.5</c:v>
                </c:pt>
                <c:pt idx="60">
                  <c:v>750</c:v>
                </c:pt>
                <c:pt idx="61">
                  <c:v>762.5</c:v>
                </c:pt>
                <c:pt idx="62">
                  <c:v>775</c:v>
                </c:pt>
                <c:pt idx="63">
                  <c:v>787.5</c:v>
                </c:pt>
              </c:numCache>
            </c:numRef>
          </c:xVal>
          <c:yVal>
            <c:numRef>
              <c:f>'FK20-Pl1'!$Z$2:$Z$65</c:f>
              <c:numCache>
                <c:formatCode>0.00</c:formatCode>
                <c:ptCount val="64"/>
                <c:pt idx="0">
                  <c:v>0.63570721728601953</c:v>
                </c:pt>
                <c:pt idx="1">
                  <c:v>0.62600715668851192</c:v>
                </c:pt>
                <c:pt idx="2">
                  <c:v>0.64306022940554874</c:v>
                </c:pt>
                <c:pt idx="3">
                  <c:v>0.62622772870317456</c:v>
                </c:pt>
                <c:pt idx="4">
                  <c:v>0.6265917397132007</c:v>
                </c:pt>
                <c:pt idx="5">
                  <c:v>0.60755351822995252</c:v>
                </c:pt>
                <c:pt idx="6">
                  <c:v>0.579089066245702</c:v>
                </c:pt>
                <c:pt idx="7">
                  <c:v>0.7064489719489343</c:v>
                </c:pt>
                <c:pt idx="8">
                  <c:v>0.63467257739384209</c:v>
                </c:pt>
                <c:pt idx="9">
                  <c:v>0.60230052622753694</c:v>
                </c:pt>
                <c:pt idx="10">
                  <c:v>0.60556786993553235</c:v>
                </c:pt>
                <c:pt idx="11">
                  <c:v>0.60241933077970788</c:v>
                </c:pt>
                <c:pt idx="12">
                  <c:v>0.5985061718599527</c:v>
                </c:pt>
                <c:pt idx="13">
                  <c:v>0.62782315013721979</c:v>
                </c:pt>
                <c:pt idx="14">
                  <c:v>0.62347800331612091</c:v>
                </c:pt>
                <c:pt idx="15">
                  <c:v>0.65424223733135856</c:v>
                </c:pt>
                <c:pt idx="16">
                  <c:v>0.67768923206493048</c:v>
                </c:pt>
                <c:pt idx="17">
                  <c:v>0.59501863994304671</c:v>
                </c:pt>
                <c:pt idx="18">
                  <c:v>0.64259166862518313</c:v>
                </c:pt>
                <c:pt idx="19">
                  <c:v>0.60422930347695547</c:v>
                </c:pt>
                <c:pt idx="20">
                  <c:v>0.60214976892988836</c:v>
                </c:pt>
                <c:pt idx="21">
                  <c:v>0.60892979410205927</c:v>
                </c:pt>
                <c:pt idx="22">
                  <c:v>0.60660108028561277</c:v>
                </c:pt>
                <c:pt idx="23">
                  <c:v>0.603824549687489</c:v>
                </c:pt>
                <c:pt idx="24">
                  <c:v>0.60614887574787757</c:v>
                </c:pt>
                <c:pt idx="25">
                  <c:v>0.62914432104745277</c:v>
                </c:pt>
                <c:pt idx="26">
                  <c:v>0.622042461745277</c:v>
                </c:pt>
                <c:pt idx="27">
                  <c:v>0.65404146974708455</c:v>
                </c:pt>
                <c:pt idx="28">
                  <c:v>0.64875989884366747</c:v>
                </c:pt>
                <c:pt idx="29">
                  <c:v>0.65211179514498718</c:v>
                </c:pt>
                <c:pt idx="30">
                  <c:v>0.63648244947044985</c:v>
                </c:pt>
                <c:pt idx="31">
                  <c:v>0.60763020672333445</c:v>
                </c:pt>
                <c:pt idx="32">
                  <c:v>0.63992539417420802</c:v>
                </c:pt>
                <c:pt idx="33">
                  <c:v>0.63872414585040205</c:v>
                </c:pt>
                <c:pt idx="34">
                  <c:v>0.62738358374369341</c:v>
                </c:pt>
                <c:pt idx="35">
                  <c:v>0.63392249166714754</c:v>
                </c:pt>
                <c:pt idx="36">
                  <c:v>0.63056747965409621</c:v>
                </c:pt>
                <c:pt idx="37">
                  <c:v>0.6371208022530257</c:v>
                </c:pt>
                <c:pt idx="38">
                  <c:v>0.65817604133497309</c:v>
                </c:pt>
                <c:pt idx="39">
                  <c:v>0.62858781690857313</c:v>
                </c:pt>
                <c:pt idx="40">
                  <c:v>0.62409000990242069</c:v>
                </c:pt>
                <c:pt idx="41">
                  <c:v>0.63890604845530696</c:v>
                </c:pt>
                <c:pt idx="42">
                  <c:v>0.65650829887683904</c:v>
                </c:pt>
                <c:pt idx="43">
                  <c:v>0.65504243270753426</c:v>
                </c:pt>
                <c:pt idx="44">
                  <c:v>0.68066382926793045</c:v>
                </c:pt>
                <c:pt idx="45">
                  <c:v>0.68160673269797534</c:v>
                </c:pt>
                <c:pt idx="46">
                  <c:v>0.6569262750683027</c:v>
                </c:pt>
                <c:pt idx="47">
                  <c:v>0.66857253265343619</c:v>
                </c:pt>
                <c:pt idx="48">
                  <c:v>0.66147148249325627</c:v>
                </c:pt>
                <c:pt idx="49">
                  <c:v>0.65676808296315192</c:v>
                </c:pt>
                <c:pt idx="50">
                  <c:v>0.65322584818704577</c:v>
                </c:pt>
                <c:pt idx="51">
                  <c:v>0.63300993745224365</c:v>
                </c:pt>
                <c:pt idx="52">
                  <c:v>0.65140212493964866</c:v>
                </c:pt>
                <c:pt idx="53">
                  <c:v>0.67758189385041678</c:v>
                </c:pt>
                <c:pt idx="54">
                  <c:v>0.75777033873445121</c:v>
                </c:pt>
                <c:pt idx="55">
                  <c:v>0.72207033139138177</c:v>
                </c:pt>
                <c:pt idx="56">
                  <c:v>0.64171371920194387</c:v>
                </c:pt>
                <c:pt idx="57">
                  <c:v>0.68254109935273155</c:v>
                </c:pt>
                <c:pt idx="58">
                  <c:v>0.63756368694080845</c:v>
                </c:pt>
                <c:pt idx="59">
                  <c:v>0.64818260890231993</c:v>
                </c:pt>
                <c:pt idx="60">
                  <c:v>0.6358899922557959</c:v>
                </c:pt>
                <c:pt idx="61">
                  <c:v>0.66610957469446219</c:v>
                </c:pt>
                <c:pt idx="62">
                  <c:v>0.69446977110083064</c:v>
                </c:pt>
                <c:pt idx="63">
                  <c:v>0.6574077376825348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95-284F-989D-D0681E32A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44608"/>
        <c:axId val="75868032"/>
      </c:scatterChart>
      <c:scatterChart>
        <c:scatterStyle val="lineMarker"/>
        <c:varyColors val="0"/>
        <c:ser>
          <c:idx val="1"/>
          <c:order val="1"/>
          <c:tx>
            <c:strRef>
              <c:f>'FK20-Pl1'!$AG$1</c:f>
              <c:strCache>
                <c:ptCount val="1"/>
                <c:pt idx="0">
                  <c:v>FeO</c:v>
                </c:pt>
              </c:strCache>
            </c:strRef>
          </c:tx>
          <c:spPr>
            <a:ln w="3175">
              <a:solidFill>
                <a:sysClr val="windowText" lastClr="000000"/>
              </a:solidFill>
            </a:ln>
          </c:spPr>
          <c:marker>
            <c:symbol val="diamond"/>
            <c:size val="5"/>
            <c:spPr>
              <a:solidFill>
                <a:sysClr val="window" lastClr="FFFFFF"/>
              </a:solidFill>
              <a:ln w="3175">
                <a:solidFill>
                  <a:sysClr val="windowText" lastClr="000000"/>
                </a:solidFill>
              </a:ln>
            </c:spPr>
          </c:marker>
          <c:xVal>
            <c:numRef>
              <c:f>'FK20-Pl1'!$A$2:$A$65</c:f>
              <c:numCache>
                <c:formatCode>0.0</c:formatCode>
                <c:ptCount val="64"/>
                <c:pt idx="0">
                  <c:v>0</c:v>
                </c:pt>
                <c:pt idx="1">
                  <c:v>12.5</c:v>
                </c:pt>
                <c:pt idx="2">
                  <c:v>25</c:v>
                </c:pt>
                <c:pt idx="3">
                  <c:v>37.5</c:v>
                </c:pt>
                <c:pt idx="4">
                  <c:v>50</c:v>
                </c:pt>
                <c:pt idx="5">
                  <c:v>62.5</c:v>
                </c:pt>
                <c:pt idx="6">
                  <c:v>75</c:v>
                </c:pt>
                <c:pt idx="7">
                  <c:v>87.5</c:v>
                </c:pt>
                <c:pt idx="8">
                  <c:v>100</c:v>
                </c:pt>
                <c:pt idx="9">
                  <c:v>112.5</c:v>
                </c:pt>
                <c:pt idx="10">
                  <c:v>125</c:v>
                </c:pt>
                <c:pt idx="11">
                  <c:v>137.5</c:v>
                </c:pt>
                <c:pt idx="12">
                  <c:v>150</c:v>
                </c:pt>
                <c:pt idx="13">
                  <c:v>162.5</c:v>
                </c:pt>
                <c:pt idx="14">
                  <c:v>175</c:v>
                </c:pt>
                <c:pt idx="15">
                  <c:v>187.5</c:v>
                </c:pt>
                <c:pt idx="16">
                  <c:v>200</c:v>
                </c:pt>
                <c:pt idx="17">
                  <c:v>212.5</c:v>
                </c:pt>
                <c:pt idx="18">
                  <c:v>225</c:v>
                </c:pt>
                <c:pt idx="19">
                  <c:v>237.5</c:v>
                </c:pt>
                <c:pt idx="20">
                  <c:v>250</c:v>
                </c:pt>
                <c:pt idx="21">
                  <c:v>262.5</c:v>
                </c:pt>
                <c:pt idx="22">
                  <c:v>275</c:v>
                </c:pt>
                <c:pt idx="23">
                  <c:v>287.5</c:v>
                </c:pt>
                <c:pt idx="24">
                  <c:v>300</c:v>
                </c:pt>
                <c:pt idx="25">
                  <c:v>312.5</c:v>
                </c:pt>
                <c:pt idx="26">
                  <c:v>325</c:v>
                </c:pt>
                <c:pt idx="27">
                  <c:v>337.5</c:v>
                </c:pt>
                <c:pt idx="28">
                  <c:v>350</c:v>
                </c:pt>
                <c:pt idx="29">
                  <c:v>362.5</c:v>
                </c:pt>
                <c:pt idx="30">
                  <c:v>375</c:v>
                </c:pt>
                <c:pt idx="31">
                  <c:v>387.5</c:v>
                </c:pt>
                <c:pt idx="32">
                  <c:v>400</c:v>
                </c:pt>
                <c:pt idx="33">
                  <c:v>412.5</c:v>
                </c:pt>
                <c:pt idx="34">
                  <c:v>425</c:v>
                </c:pt>
                <c:pt idx="35">
                  <c:v>437.5</c:v>
                </c:pt>
                <c:pt idx="36">
                  <c:v>450</c:v>
                </c:pt>
                <c:pt idx="37">
                  <c:v>462.5</c:v>
                </c:pt>
                <c:pt idx="38">
                  <c:v>475</c:v>
                </c:pt>
                <c:pt idx="39">
                  <c:v>487.5</c:v>
                </c:pt>
                <c:pt idx="40">
                  <c:v>500</c:v>
                </c:pt>
                <c:pt idx="41">
                  <c:v>512.5</c:v>
                </c:pt>
                <c:pt idx="42">
                  <c:v>525</c:v>
                </c:pt>
                <c:pt idx="43">
                  <c:v>537.5</c:v>
                </c:pt>
                <c:pt idx="44">
                  <c:v>550</c:v>
                </c:pt>
                <c:pt idx="45">
                  <c:v>562.5</c:v>
                </c:pt>
                <c:pt idx="46">
                  <c:v>575</c:v>
                </c:pt>
                <c:pt idx="47">
                  <c:v>587.5</c:v>
                </c:pt>
                <c:pt idx="48">
                  <c:v>600</c:v>
                </c:pt>
                <c:pt idx="49">
                  <c:v>612.5</c:v>
                </c:pt>
                <c:pt idx="50">
                  <c:v>625</c:v>
                </c:pt>
                <c:pt idx="51">
                  <c:v>637.5</c:v>
                </c:pt>
                <c:pt idx="52">
                  <c:v>650</c:v>
                </c:pt>
                <c:pt idx="53">
                  <c:v>662.5</c:v>
                </c:pt>
                <c:pt idx="54">
                  <c:v>675</c:v>
                </c:pt>
                <c:pt idx="55">
                  <c:v>687.5</c:v>
                </c:pt>
                <c:pt idx="56">
                  <c:v>700</c:v>
                </c:pt>
                <c:pt idx="57">
                  <c:v>712.5</c:v>
                </c:pt>
                <c:pt idx="58">
                  <c:v>725</c:v>
                </c:pt>
                <c:pt idx="59">
                  <c:v>737.5</c:v>
                </c:pt>
                <c:pt idx="60">
                  <c:v>750</c:v>
                </c:pt>
                <c:pt idx="61">
                  <c:v>762.5</c:v>
                </c:pt>
                <c:pt idx="62">
                  <c:v>775</c:v>
                </c:pt>
                <c:pt idx="63">
                  <c:v>787.5</c:v>
                </c:pt>
              </c:numCache>
            </c:numRef>
          </c:xVal>
          <c:yVal>
            <c:numRef>
              <c:f>'FK20-Pl1'!$AG$2:$AG$65</c:f>
              <c:numCache>
                <c:formatCode>0.00</c:formatCode>
                <c:ptCount val="64"/>
                <c:pt idx="0">
                  <c:v>0.6</c:v>
                </c:pt>
                <c:pt idx="1">
                  <c:v>0.6</c:v>
                </c:pt>
                <c:pt idx="2">
                  <c:v>0.7</c:v>
                </c:pt>
                <c:pt idx="3">
                  <c:v>0.61</c:v>
                </c:pt>
                <c:pt idx="4">
                  <c:v>0.54</c:v>
                </c:pt>
                <c:pt idx="5">
                  <c:v>0.55000000000000004</c:v>
                </c:pt>
                <c:pt idx="6">
                  <c:v>0.51</c:v>
                </c:pt>
                <c:pt idx="7">
                  <c:v>0.66</c:v>
                </c:pt>
                <c:pt idx="8">
                  <c:v>0.74</c:v>
                </c:pt>
                <c:pt idx="9">
                  <c:v>0.51</c:v>
                </c:pt>
                <c:pt idx="10">
                  <c:v>0.56999999999999995</c:v>
                </c:pt>
                <c:pt idx="11">
                  <c:v>0.54</c:v>
                </c:pt>
                <c:pt idx="12">
                  <c:v>0.44</c:v>
                </c:pt>
                <c:pt idx="13">
                  <c:v>0.54</c:v>
                </c:pt>
                <c:pt idx="14">
                  <c:v>0.57999999999999996</c:v>
                </c:pt>
                <c:pt idx="15">
                  <c:v>0.6</c:v>
                </c:pt>
                <c:pt idx="16">
                  <c:v>0.64</c:v>
                </c:pt>
                <c:pt idx="17">
                  <c:v>0.61</c:v>
                </c:pt>
                <c:pt idx="18">
                  <c:v>0.59</c:v>
                </c:pt>
                <c:pt idx="19">
                  <c:v>0.6</c:v>
                </c:pt>
                <c:pt idx="20">
                  <c:v>0.55000000000000004</c:v>
                </c:pt>
                <c:pt idx="21">
                  <c:v>0.61</c:v>
                </c:pt>
                <c:pt idx="22">
                  <c:v>0.56999999999999995</c:v>
                </c:pt>
                <c:pt idx="23">
                  <c:v>0.24</c:v>
                </c:pt>
                <c:pt idx="24">
                  <c:v>0.48</c:v>
                </c:pt>
                <c:pt idx="25">
                  <c:v>0.56999999999999995</c:v>
                </c:pt>
                <c:pt idx="26">
                  <c:v>0.55000000000000004</c:v>
                </c:pt>
                <c:pt idx="27">
                  <c:v>0.44</c:v>
                </c:pt>
                <c:pt idx="28">
                  <c:v>0.6</c:v>
                </c:pt>
                <c:pt idx="29">
                  <c:v>0.64</c:v>
                </c:pt>
                <c:pt idx="30">
                  <c:v>0.56999999999999995</c:v>
                </c:pt>
                <c:pt idx="31">
                  <c:v>0.51</c:v>
                </c:pt>
                <c:pt idx="32">
                  <c:v>0.4</c:v>
                </c:pt>
                <c:pt idx="33">
                  <c:v>0.56999999999999995</c:v>
                </c:pt>
                <c:pt idx="34">
                  <c:v>0.63</c:v>
                </c:pt>
                <c:pt idx="35">
                  <c:v>0.5</c:v>
                </c:pt>
                <c:pt idx="36">
                  <c:v>0.59</c:v>
                </c:pt>
                <c:pt idx="37">
                  <c:v>0.49</c:v>
                </c:pt>
                <c:pt idx="38">
                  <c:v>0.74</c:v>
                </c:pt>
                <c:pt idx="39">
                  <c:v>0.53</c:v>
                </c:pt>
                <c:pt idx="40">
                  <c:v>0.63</c:v>
                </c:pt>
                <c:pt idx="41">
                  <c:v>0.54</c:v>
                </c:pt>
                <c:pt idx="42">
                  <c:v>0.54</c:v>
                </c:pt>
                <c:pt idx="43">
                  <c:v>0.68</c:v>
                </c:pt>
                <c:pt idx="44">
                  <c:v>0.62</c:v>
                </c:pt>
                <c:pt idx="45">
                  <c:v>0.59</c:v>
                </c:pt>
                <c:pt idx="46">
                  <c:v>0.79</c:v>
                </c:pt>
                <c:pt idx="47">
                  <c:v>0.67</c:v>
                </c:pt>
                <c:pt idx="48">
                  <c:v>0.57999999999999996</c:v>
                </c:pt>
                <c:pt idx="49">
                  <c:v>0.63</c:v>
                </c:pt>
                <c:pt idx="50">
                  <c:v>0.68</c:v>
                </c:pt>
                <c:pt idx="51">
                  <c:v>0.64</c:v>
                </c:pt>
                <c:pt idx="52">
                  <c:v>0.48</c:v>
                </c:pt>
                <c:pt idx="53">
                  <c:v>0.56999999999999995</c:v>
                </c:pt>
                <c:pt idx="54">
                  <c:v>0.71</c:v>
                </c:pt>
                <c:pt idx="55">
                  <c:v>0.67</c:v>
                </c:pt>
                <c:pt idx="56">
                  <c:v>0.64</c:v>
                </c:pt>
                <c:pt idx="57">
                  <c:v>0.63</c:v>
                </c:pt>
                <c:pt idx="58">
                  <c:v>0.53</c:v>
                </c:pt>
                <c:pt idx="59">
                  <c:v>0.64</c:v>
                </c:pt>
                <c:pt idx="60">
                  <c:v>0.59</c:v>
                </c:pt>
                <c:pt idx="61">
                  <c:v>0.67</c:v>
                </c:pt>
                <c:pt idx="62">
                  <c:v>0.7</c:v>
                </c:pt>
                <c:pt idx="63">
                  <c:v>0.94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95-284F-989D-D0681E32A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76224"/>
        <c:axId val="75874304"/>
      </c:scatterChart>
      <c:valAx>
        <c:axId val="75844608"/>
        <c:scaling>
          <c:orientation val="minMax"/>
          <c:max val="8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/>
                  <a:t>Distance from core (µm)</a:t>
                </a:r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>
            <a:solidFill>
              <a:sysClr val="windowText" lastClr="000000"/>
            </a:solidFill>
          </a:ln>
        </c:spPr>
        <c:crossAx val="75868032"/>
        <c:crosses val="autoZero"/>
        <c:crossBetween val="midCat"/>
      </c:valAx>
      <c:valAx>
        <c:axId val="75868032"/>
        <c:scaling>
          <c:orientation val="minMax"/>
          <c:max val="0.85000000000000009"/>
          <c:min val="0.30000000000000004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it-IT" sz="1200"/>
                  <a:t>An (mol%)</a:t>
                </a:r>
              </a:p>
            </c:rich>
          </c:tx>
          <c:overlay val="0"/>
        </c:title>
        <c:numFmt formatCode="0.00" sourceLinked="1"/>
        <c:majorTickMark val="out"/>
        <c:minorTickMark val="out"/>
        <c:tickLblPos val="nextTo"/>
        <c:spPr>
          <a:ln>
            <a:solidFill>
              <a:sysClr val="windowText" lastClr="000000"/>
            </a:solidFill>
          </a:ln>
        </c:spPr>
        <c:crossAx val="75844608"/>
        <c:crosses val="autoZero"/>
        <c:crossBetween val="midCat"/>
        <c:majorUnit val="5.000000000000001E-2"/>
      </c:valAx>
      <c:valAx>
        <c:axId val="75874304"/>
        <c:scaling>
          <c:orientation val="minMax"/>
          <c:max val="3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it-IT" sz="1200"/>
                  <a:t>FeO (wt%)</a:t>
                </a:r>
              </a:p>
            </c:rich>
          </c:tx>
          <c:overlay val="0"/>
        </c:title>
        <c:numFmt formatCode="0.00" sourceLinked="1"/>
        <c:majorTickMark val="out"/>
        <c:minorTickMark val="out"/>
        <c:tickLblPos val="nextTo"/>
        <c:spPr>
          <a:ln>
            <a:solidFill>
              <a:sysClr val="windowText" lastClr="000000"/>
            </a:solidFill>
          </a:ln>
        </c:spPr>
        <c:crossAx val="75876224"/>
        <c:crosses val="max"/>
        <c:crossBetween val="midCat"/>
      </c:valAx>
      <c:valAx>
        <c:axId val="75876224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758743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20988708259566E-2"/>
          <c:y val="5.414818968727915E-2"/>
          <c:w val="0.84245566805145755"/>
          <c:h val="0.81372617222595034"/>
        </c:manualLayout>
      </c:layout>
      <c:scatterChart>
        <c:scatterStyle val="lineMarker"/>
        <c:varyColors val="0"/>
        <c:ser>
          <c:idx val="0"/>
          <c:order val="0"/>
          <c:tx>
            <c:strRef>
              <c:f>'FK20-PLAG 2'!$AA$1</c:f>
              <c:strCache>
                <c:ptCount val="1"/>
                <c:pt idx="0">
                  <c:v>ANORTHITE</c:v>
                </c:pt>
              </c:strCache>
            </c:strRef>
          </c:tx>
          <c:spPr>
            <a:ln w="3175">
              <a:solidFill>
                <a:sysClr val="windowText" lastClr="000000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'FK20-PLAG 2'!$A$2:$A$61</c:f>
              <c:numCache>
                <c:formatCode>General</c:formatCode>
                <c:ptCount val="60"/>
                <c:pt idx="0">
                  <c:v>0</c:v>
                </c:pt>
                <c:pt idx="1">
                  <c:v>11.5</c:v>
                </c:pt>
                <c:pt idx="2">
                  <c:v>23</c:v>
                </c:pt>
                <c:pt idx="3">
                  <c:v>34.5</c:v>
                </c:pt>
                <c:pt idx="4">
                  <c:v>46</c:v>
                </c:pt>
                <c:pt idx="5">
                  <c:v>57.5</c:v>
                </c:pt>
                <c:pt idx="6">
                  <c:v>69</c:v>
                </c:pt>
                <c:pt idx="7">
                  <c:v>80.5</c:v>
                </c:pt>
                <c:pt idx="8">
                  <c:v>92</c:v>
                </c:pt>
                <c:pt idx="9">
                  <c:v>103.5</c:v>
                </c:pt>
                <c:pt idx="10">
                  <c:v>115</c:v>
                </c:pt>
                <c:pt idx="11">
                  <c:v>126.5</c:v>
                </c:pt>
                <c:pt idx="12">
                  <c:v>138</c:v>
                </c:pt>
                <c:pt idx="13">
                  <c:v>149.5</c:v>
                </c:pt>
                <c:pt idx="14">
                  <c:v>161</c:v>
                </c:pt>
                <c:pt idx="15">
                  <c:v>172.5</c:v>
                </c:pt>
                <c:pt idx="16">
                  <c:v>184</c:v>
                </c:pt>
                <c:pt idx="17">
                  <c:v>195.5</c:v>
                </c:pt>
                <c:pt idx="18">
                  <c:v>207</c:v>
                </c:pt>
                <c:pt idx="19">
                  <c:v>218.5</c:v>
                </c:pt>
                <c:pt idx="20">
                  <c:v>230</c:v>
                </c:pt>
                <c:pt idx="21">
                  <c:v>241.5</c:v>
                </c:pt>
                <c:pt idx="22">
                  <c:v>253</c:v>
                </c:pt>
                <c:pt idx="23">
                  <c:v>264.5</c:v>
                </c:pt>
                <c:pt idx="24">
                  <c:v>276</c:v>
                </c:pt>
                <c:pt idx="25">
                  <c:v>287.5</c:v>
                </c:pt>
                <c:pt idx="26">
                  <c:v>299</c:v>
                </c:pt>
                <c:pt idx="27">
                  <c:v>310.5</c:v>
                </c:pt>
                <c:pt idx="28">
                  <c:v>322</c:v>
                </c:pt>
                <c:pt idx="29">
                  <c:v>333.5</c:v>
                </c:pt>
                <c:pt idx="30">
                  <c:v>345</c:v>
                </c:pt>
                <c:pt idx="31">
                  <c:v>356.5</c:v>
                </c:pt>
                <c:pt idx="32">
                  <c:v>368</c:v>
                </c:pt>
                <c:pt idx="33">
                  <c:v>379.5</c:v>
                </c:pt>
                <c:pt idx="34">
                  <c:v>391</c:v>
                </c:pt>
                <c:pt idx="35">
                  <c:v>402.5</c:v>
                </c:pt>
                <c:pt idx="36">
                  <c:v>414</c:v>
                </c:pt>
                <c:pt idx="37">
                  <c:v>425.5</c:v>
                </c:pt>
                <c:pt idx="38">
                  <c:v>437</c:v>
                </c:pt>
                <c:pt idx="39">
                  <c:v>448.5</c:v>
                </c:pt>
                <c:pt idx="40">
                  <c:v>460</c:v>
                </c:pt>
                <c:pt idx="41">
                  <c:v>471.5</c:v>
                </c:pt>
                <c:pt idx="42">
                  <c:v>483</c:v>
                </c:pt>
                <c:pt idx="43">
                  <c:v>494.5</c:v>
                </c:pt>
                <c:pt idx="44">
                  <c:v>506</c:v>
                </c:pt>
                <c:pt idx="45">
                  <c:v>517.5</c:v>
                </c:pt>
                <c:pt idx="46">
                  <c:v>529</c:v>
                </c:pt>
                <c:pt idx="47">
                  <c:v>540.5</c:v>
                </c:pt>
                <c:pt idx="48">
                  <c:v>552</c:v>
                </c:pt>
                <c:pt idx="49">
                  <c:v>563.5</c:v>
                </c:pt>
                <c:pt idx="50">
                  <c:v>575</c:v>
                </c:pt>
                <c:pt idx="51">
                  <c:v>586.5</c:v>
                </c:pt>
                <c:pt idx="52">
                  <c:v>598</c:v>
                </c:pt>
                <c:pt idx="53">
                  <c:v>609.5</c:v>
                </c:pt>
                <c:pt idx="54">
                  <c:v>621</c:v>
                </c:pt>
                <c:pt idx="55">
                  <c:v>632.5</c:v>
                </c:pt>
                <c:pt idx="56">
                  <c:v>644</c:v>
                </c:pt>
                <c:pt idx="57">
                  <c:v>655.5</c:v>
                </c:pt>
                <c:pt idx="58">
                  <c:v>667</c:v>
                </c:pt>
                <c:pt idx="59">
                  <c:v>678.5</c:v>
                </c:pt>
              </c:numCache>
            </c:numRef>
          </c:xVal>
          <c:yVal>
            <c:numRef>
              <c:f>'FK20-PLAG 2'!$AA$2:$AA$61</c:f>
              <c:numCache>
                <c:formatCode>General</c:formatCode>
                <c:ptCount val="60"/>
                <c:pt idx="0">
                  <c:v>0.58250000000000002</c:v>
                </c:pt>
                <c:pt idx="1">
                  <c:v>0.60499999999999998</c:v>
                </c:pt>
                <c:pt idx="2">
                  <c:v>0.58899999999999997</c:v>
                </c:pt>
                <c:pt idx="3">
                  <c:v>0.59870000000000001</c:v>
                </c:pt>
                <c:pt idx="4">
                  <c:v>0.64139999999999997</c:v>
                </c:pt>
                <c:pt idx="5">
                  <c:v>0.62929999999999997</c:v>
                </c:pt>
                <c:pt idx="6">
                  <c:v>0.58050000000000002</c:v>
                </c:pt>
                <c:pt idx="7">
                  <c:v>0.58220000000000005</c:v>
                </c:pt>
                <c:pt idx="8">
                  <c:v>0.5655</c:v>
                </c:pt>
                <c:pt idx="9">
                  <c:v>0.56579999999999997</c:v>
                </c:pt>
                <c:pt idx="10">
                  <c:v>0.56040000000000001</c:v>
                </c:pt>
                <c:pt idx="11">
                  <c:v>0.55249999999999999</c:v>
                </c:pt>
                <c:pt idx="12">
                  <c:v>0.5524</c:v>
                </c:pt>
                <c:pt idx="13">
                  <c:v>0.56259999999999999</c:v>
                </c:pt>
                <c:pt idx="14">
                  <c:v>0.53810000000000002</c:v>
                </c:pt>
                <c:pt idx="15">
                  <c:v>0.58979999999999999</c:v>
                </c:pt>
                <c:pt idx="16">
                  <c:v>0.68689999999999996</c:v>
                </c:pt>
                <c:pt idx="17">
                  <c:v>0.55149999999999999</c:v>
                </c:pt>
                <c:pt idx="18">
                  <c:v>0.55930000000000002</c:v>
                </c:pt>
                <c:pt idx="19">
                  <c:v>0.57099999999999995</c:v>
                </c:pt>
                <c:pt idx="20">
                  <c:v>0.54590000000000005</c:v>
                </c:pt>
                <c:pt idx="21">
                  <c:v>0.57189999999999996</c:v>
                </c:pt>
                <c:pt idx="22">
                  <c:v>0.54620000000000002</c:v>
                </c:pt>
                <c:pt idx="23">
                  <c:v>0.55430000000000001</c:v>
                </c:pt>
                <c:pt idx="24">
                  <c:v>0.55920000000000003</c:v>
                </c:pt>
                <c:pt idx="25">
                  <c:v>0.59740000000000004</c:v>
                </c:pt>
                <c:pt idx="26">
                  <c:v>0.60899999999999999</c:v>
                </c:pt>
                <c:pt idx="27">
                  <c:v>0.60570000000000002</c:v>
                </c:pt>
                <c:pt idx="28">
                  <c:v>0.59840000000000004</c:v>
                </c:pt>
                <c:pt idx="29">
                  <c:v>0.57869999999999999</c:v>
                </c:pt>
                <c:pt idx="30">
                  <c:v>0.58689999999999998</c:v>
                </c:pt>
                <c:pt idx="31">
                  <c:v>0.59560000000000002</c:v>
                </c:pt>
                <c:pt idx="32">
                  <c:v>0.59989999999999999</c:v>
                </c:pt>
                <c:pt idx="33">
                  <c:v>0.61980000000000002</c:v>
                </c:pt>
                <c:pt idx="34">
                  <c:v>0.66600000000000004</c:v>
                </c:pt>
                <c:pt idx="35">
                  <c:v>0.61709999999999998</c:v>
                </c:pt>
                <c:pt idx="36">
                  <c:v>0.59830000000000005</c:v>
                </c:pt>
                <c:pt idx="37">
                  <c:v>0.61439999999999995</c:v>
                </c:pt>
                <c:pt idx="38">
                  <c:v>0.6179</c:v>
                </c:pt>
                <c:pt idx="39">
                  <c:v>0.61539999999999995</c:v>
                </c:pt>
                <c:pt idx="40">
                  <c:v>0.60450000000000004</c:v>
                </c:pt>
                <c:pt idx="41">
                  <c:v>0.6149</c:v>
                </c:pt>
                <c:pt idx="42">
                  <c:v>0.60419999999999996</c:v>
                </c:pt>
                <c:pt idx="43">
                  <c:v>0.63119999999999998</c:v>
                </c:pt>
                <c:pt idx="44">
                  <c:v>0.6079</c:v>
                </c:pt>
                <c:pt idx="45">
                  <c:v>0.61450000000000005</c:v>
                </c:pt>
                <c:pt idx="46">
                  <c:v>0.58560000000000001</c:v>
                </c:pt>
                <c:pt idx="47">
                  <c:v>0.63829999999999998</c:v>
                </c:pt>
                <c:pt idx="48">
                  <c:v>0.64059999999999995</c:v>
                </c:pt>
                <c:pt idx="49">
                  <c:v>0.57430000000000003</c:v>
                </c:pt>
                <c:pt idx="50">
                  <c:v>0.66990000000000005</c:v>
                </c:pt>
                <c:pt idx="51">
                  <c:v>0.59860000000000002</c:v>
                </c:pt>
                <c:pt idx="52">
                  <c:v>0.60019999999999996</c:v>
                </c:pt>
                <c:pt idx="53">
                  <c:v>0.63249999999999995</c:v>
                </c:pt>
                <c:pt idx="54">
                  <c:v>0.63990000000000002</c:v>
                </c:pt>
                <c:pt idx="55">
                  <c:v>0.63429999999999997</c:v>
                </c:pt>
                <c:pt idx="56">
                  <c:v>0.62370000000000003</c:v>
                </c:pt>
                <c:pt idx="57">
                  <c:v>0.62629999999999997</c:v>
                </c:pt>
                <c:pt idx="58">
                  <c:v>0.63519999999999999</c:v>
                </c:pt>
                <c:pt idx="59">
                  <c:v>0.64749999999999996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8B-7042-8513-4922296FB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45632"/>
        <c:axId val="56256768"/>
      </c:scatterChart>
      <c:scatterChart>
        <c:scatterStyle val="lineMarker"/>
        <c:varyColors val="0"/>
        <c:ser>
          <c:idx val="1"/>
          <c:order val="1"/>
          <c:tx>
            <c:strRef>
              <c:f>'FK20-PLAG 2'!$AH$1</c:f>
              <c:strCache>
                <c:ptCount val="1"/>
                <c:pt idx="0">
                  <c:v>FeO</c:v>
                </c:pt>
              </c:strCache>
            </c:strRef>
          </c:tx>
          <c:spPr>
            <a:ln w="3175">
              <a:solidFill>
                <a:sysClr val="windowText" lastClr="000000"/>
              </a:solidFill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'FK20-PLAG 2'!$A$2:$A$61</c:f>
              <c:numCache>
                <c:formatCode>General</c:formatCode>
                <c:ptCount val="60"/>
                <c:pt idx="0">
                  <c:v>0</c:v>
                </c:pt>
                <c:pt idx="1">
                  <c:v>11.5</c:v>
                </c:pt>
                <c:pt idx="2">
                  <c:v>23</c:v>
                </c:pt>
                <c:pt idx="3">
                  <c:v>34.5</c:v>
                </c:pt>
                <c:pt idx="4">
                  <c:v>46</c:v>
                </c:pt>
                <c:pt idx="5">
                  <c:v>57.5</c:v>
                </c:pt>
                <c:pt idx="6">
                  <c:v>69</c:v>
                </c:pt>
                <c:pt idx="7">
                  <c:v>80.5</c:v>
                </c:pt>
                <c:pt idx="8">
                  <c:v>92</c:v>
                </c:pt>
                <c:pt idx="9">
                  <c:v>103.5</c:v>
                </c:pt>
                <c:pt idx="10">
                  <c:v>115</c:v>
                </c:pt>
                <c:pt idx="11">
                  <c:v>126.5</c:v>
                </c:pt>
                <c:pt idx="12">
                  <c:v>138</c:v>
                </c:pt>
                <c:pt idx="13">
                  <c:v>149.5</c:v>
                </c:pt>
                <c:pt idx="14">
                  <c:v>161</c:v>
                </c:pt>
                <c:pt idx="15">
                  <c:v>172.5</c:v>
                </c:pt>
                <c:pt idx="16">
                  <c:v>184</c:v>
                </c:pt>
                <c:pt idx="17">
                  <c:v>195.5</c:v>
                </c:pt>
                <c:pt idx="18">
                  <c:v>207</c:v>
                </c:pt>
                <c:pt idx="19">
                  <c:v>218.5</c:v>
                </c:pt>
                <c:pt idx="20">
                  <c:v>230</c:v>
                </c:pt>
                <c:pt idx="21">
                  <c:v>241.5</c:v>
                </c:pt>
                <c:pt idx="22">
                  <c:v>253</c:v>
                </c:pt>
                <c:pt idx="23">
                  <c:v>264.5</c:v>
                </c:pt>
                <c:pt idx="24">
                  <c:v>276</c:v>
                </c:pt>
                <c:pt idx="25">
                  <c:v>287.5</c:v>
                </c:pt>
                <c:pt idx="26">
                  <c:v>299</c:v>
                </c:pt>
                <c:pt idx="27">
                  <c:v>310.5</c:v>
                </c:pt>
                <c:pt idx="28">
                  <c:v>322</c:v>
                </c:pt>
                <c:pt idx="29">
                  <c:v>333.5</c:v>
                </c:pt>
                <c:pt idx="30">
                  <c:v>345</c:v>
                </c:pt>
                <c:pt idx="31">
                  <c:v>356.5</c:v>
                </c:pt>
                <c:pt idx="32">
                  <c:v>368</c:v>
                </c:pt>
                <c:pt idx="33">
                  <c:v>379.5</c:v>
                </c:pt>
                <c:pt idx="34">
                  <c:v>391</c:v>
                </c:pt>
                <c:pt idx="35">
                  <c:v>402.5</c:v>
                </c:pt>
                <c:pt idx="36">
                  <c:v>414</c:v>
                </c:pt>
                <c:pt idx="37">
                  <c:v>425.5</c:v>
                </c:pt>
                <c:pt idx="38">
                  <c:v>437</c:v>
                </c:pt>
                <c:pt idx="39">
                  <c:v>448.5</c:v>
                </c:pt>
                <c:pt idx="40">
                  <c:v>460</c:v>
                </c:pt>
                <c:pt idx="41">
                  <c:v>471.5</c:v>
                </c:pt>
                <c:pt idx="42">
                  <c:v>483</c:v>
                </c:pt>
                <c:pt idx="43">
                  <c:v>494.5</c:v>
                </c:pt>
                <c:pt idx="44">
                  <c:v>506</c:v>
                </c:pt>
                <c:pt idx="45">
                  <c:v>517.5</c:v>
                </c:pt>
                <c:pt idx="46">
                  <c:v>529</c:v>
                </c:pt>
                <c:pt idx="47">
                  <c:v>540.5</c:v>
                </c:pt>
                <c:pt idx="48">
                  <c:v>552</c:v>
                </c:pt>
                <c:pt idx="49">
                  <c:v>563.5</c:v>
                </c:pt>
                <c:pt idx="50">
                  <c:v>575</c:v>
                </c:pt>
                <c:pt idx="51">
                  <c:v>586.5</c:v>
                </c:pt>
                <c:pt idx="52">
                  <c:v>598</c:v>
                </c:pt>
                <c:pt idx="53">
                  <c:v>609.5</c:v>
                </c:pt>
                <c:pt idx="54">
                  <c:v>621</c:v>
                </c:pt>
                <c:pt idx="55">
                  <c:v>632.5</c:v>
                </c:pt>
                <c:pt idx="56">
                  <c:v>644</c:v>
                </c:pt>
                <c:pt idx="57">
                  <c:v>655.5</c:v>
                </c:pt>
                <c:pt idx="58">
                  <c:v>667</c:v>
                </c:pt>
                <c:pt idx="59">
                  <c:v>678.5</c:v>
                </c:pt>
              </c:numCache>
            </c:numRef>
          </c:xVal>
          <c:yVal>
            <c:numRef>
              <c:f>'FK20-PLAG 2'!$AH$2:$AH$61</c:f>
              <c:numCache>
                <c:formatCode>General</c:formatCode>
                <c:ptCount val="60"/>
                <c:pt idx="0">
                  <c:v>0.51</c:v>
                </c:pt>
                <c:pt idx="1">
                  <c:v>0.56000000000000005</c:v>
                </c:pt>
                <c:pt idx="2">
                  <c:v>0.66</c:v>
                </c:pt>
                <c:pt idx="3">
                  <c:v>0.54</c:v>
                </c:pt>
                <c:pt idx="4">
                  <c:v>0.63</c:v>
                </c:pt>
                <c:pt idx="5">
                  <c:v>0.53</c:v>
                </c:pt>
                <c:pt idx="6">
                  <c:v>0.28000000000000003</c:v>
                </c:pt>
                <c:pt idx="7">
                  <c:v>0.53</c:v>
                </c:pt>
                <c:pt idx="8">
                  <c:v>0.18</c:v>
                </c:pt>
                <c:pt idx="9">
                  <c:v>0.49</c:v>
                </c:pt>
                <c:pt idx="10">
                  <c:v>0.5</c:v>
                </c:pt>
                <c:pt idx="11">
                  <c:v>0.36</c:v>
                </c:pt>
                <c:pt idx="12">
                  <c:v>0.57999999999999996</c:v>
                </c:pt>
                <c:pt idx="13">
                  <c:v>0.44</c:v>
                </c:pt>
                <c:pt idx="14">
                  <c:v>0.46</c:v>
                </c:pt>
                <c:pt idx="15">
                  <c:v>0.69</c:v>
                </c:pt>
                <c:pt idx="16">
                  <c:v>0.64</c:v>
                </c:pt>
                <c:pt idx="17">
                  <c:v>0.36</c:v>
                </c:pt>
                <c:pt idx="18">
                  <c:v>0.46</c:v>
                </c:pt>
                <c:pt idx="19">
                  <c:v>0.52</c:v>
                </c:pt>
                <c:pt idx="20">
                  <c:v>0.33</c:v>
                </c:pt>
                <c:pt idx="21">
                  <c:v>0.43</c:v>
                </c:pt>
                <c:pt idx="22">
                  <c:v>0.52</c:v>
                </c:pt>
                <c:pt idx="23">
                  <c:v>0.66</c:v>
                </c:pt>
                <c:pt idx="24">
                  <c:v>0.33</c:v>
                </c:pt>
                <c:pt idx="25">
                  <c:v>0.65</c:v>
                </c:pt>
                <c:pt idx="26">
                  <c:v>0.47</c:v>
                </c:pt>
                <c:pt idx="27">
                  <c:v>0.38</c:v>
                </c:pt>
                <c:pt idx="28">
                  <c:v>0.43</c:v>
                </c:pt>
                <c:pt idx="29">
                  <c:v>0.55000000000000004</c:v>
                </c:pt>
                <c:pt idx="30">
                  <c:v>0.62</c:v>
                </c:pt>
                <c:pt idx="31">
                  <c:v>0.49</c:v>
                </c:pt>
                <c:pt idx="32">
                  <c:v>0.54</c:v>
                </c:pt>
                <c:pt idx="33">
                  <c:v>0.61</c:v>
                </c:pt>
                <c:pt idx="34">
                  <c:v>0.45</c:v>
                </c:pt>
                <c:pt idx="35">
                  <c:v>0.53</c:v>
                </c:pt>
                <c:pt idx="36">
                  <c:v>0.54</c:v>
                </c:pt>
                <c:pt idx="37">
                  <c:v>0.46</c:v>
                </c:pt>
                <c:pt idx="38">
                  <c:v>0.35</c:v>
                </c:pt>
                <c:pt idx="39">
                  <c:v>0.38</c:v>
                </c:pt>
                <c:pt idx="40">
                  <c:v>0.46</c:v>
                </c:pt>
                <c:pt idx="41">
                  <c:v>0.51</c:v>
                </c:pt>
                <c:pt idx="42">
                  <c:v>0.56999999999999995</c:v>
                </c:pt>
                <c:pt idx="43">
                  <c:v>0.49</c:v>
                </c:pt>
                <c:pt idx="44">
                  <c:v>0.6</c:v>
                </c:pt>
                <c:pt idx="45">
                  <c:v>0.67</c:v>
                </c:pt>
                <c:pt idx="46">
                  <c:v>0.64</c:v>
                </c:pt>
                <c:pt idx="47">
                  <c:v>0.65</c:v>
                </c:pt>
                <c:pt idx="48">
                  <c:v>0.64</c:v>
                </c:pt>
                <c:pt idx="49">
                  <c:v>0.57999999999999996</c:v>
                </c:pt>
                <c:pt idx="50">
                  <c:v>0.86</c:v>
                </c:pt>
                <c:pt idx="51">
                  <c:v>0.56999999999999995</c:v>
                </c:pt>
                <c:pt idx="52">
                  <c:v>0.5</c:v>
                </c:pt>
                <c:pt idx="53">
                  <c:v>0.57999999999999996</c:v>
                </c:pt>
                <c:pt idx="54">
                  <c:v>0.6</c:v>
                </c:pt>
                <c:pt idx="55">
                  <c:v>0.61</c:v>
                </c:pt>
                <c:pt idx="56">
                  <c:v>0.5</c:v>
                </c:pt>
                <c:pt idx="57">
                  <c:v>0.47</c:v>
                </c:pt>
                <c:pt idx="58">
                  <c:v>0.7</c:v>
                </c:pt>
                <c:pt idx="59">
                  <c:v>0.71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8B-7042-8513-4922296FB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69056"/>
        <c:axId val="56267136"/>
      </c:scatterChart>
      <c:valAx>
        <c:axId val="56245632"/>
        <c:scaling>
          <c:orientation val="minMax"/>
          <c:max val="70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it-IT" sz="1200"/>
                  <a:t>Distance from core (µm)</a:t>
                </a:r>
              </a:p>
            </c:rich>
          </c:tx>
          <c:overlay val="0"/>
        </c:title>
        <c:numFmt formatCode="General" sourceLinked="1"/>
        <c:majorTickMark val="out"/>
        <c:minorTickMark val="out"/>
        <c:tickLblPos val="nextTo"/>
        <c:spPr>
          <a:ln>
            <a:solidFill>
              <a:sysClr val="windowText" lastClr="000000"/>
            </a:solidFill>
          </a:ln>
        </c:spPr>
        <c:crossAx val="56256768"/>
        <c:crosses val="autoZero"/>
        <c:crossBetween val="midCat"/>
      </c:valAx>
      <c:valAx>
        <c:axId val="56256768"/>
        <c:scaling>
          <c:orientation val="minMax"/>
          <c:max val="0.85000000000000009"/>
          <c:min val="0.30000000000000004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it-IT" sz="1200"/>
                  <a:t>An (mol%)</a:t>
                </a:r>
              </a:p>
            </c:rich>
          </c:tx>
          <c:overlay val="0"/>
        </c:title>
        <c:numFmt formatCode="#,##0.00" sourceLinked="0"/>
        <c:majorTickMark val="out"/>
        <c:minorTickMark val="out"/>
        <c:tickLblPos val="nextTo"/>
        <c:spPr>
          <a:ln>
            <a:solidFill>
              <a:sysClr val="windowText" lastClr="000000"/>
            </a:solidFill>
          </a:ln>
        </c:spPr>
        <c:crossAx val="56245632"/>
        <c:crosses val="autoZero"/>
        <c:crossBetween val="midCat"/>
        <c:majorUnit val="5.000000000000001E-2"/>
      </c:valAx>
      <c:valAx>
        <c:axId val="56267136"/>
        <c:scaling>
          <c:orientation val="minMax"/>
          <c:max val="3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it-IT" sz="1200"/>
                  <a:t>FeO</a:t>
                </a:r>
                <a:r>
                  <a:rPr lang="it-IT" sz="1200" baseline="0"/>
                  <a:t> (wt%)</a:t>
                </a:r>
                <a:endParaRPr lang="it-IT" sz="1200"/>
              </a:p>
            </c:rich>
          </c:tx>
          <c:overlay val="0"/>
        </c:title>
        <c:numFmt formatCode="#,##0.00" sourceLinked="0"/>
        <c:majorTickMark val="out"/>
        <c:minorTickMark val="out"/>
        <c:tickLblPos val="nextTo"/>
        <c:spPr>
          <a:ln>
            <a:solidFill>
              <a:sysClr val="windowText" lastClr="000000"/>
            </a:solidFill>
          </a:ln>
        </c:spPr>
        <c:crossAx val="56269056"/>
        <c:crosses val="max"/>
        <c:crossBetween val="midCat"/>
      </c:valAx>
      <c:valAx>
        <c:axId val="56269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62671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44863069834076E-2"/>
          <c:y val="6.7633829943918894E-2"/>
          <c:w val="0.80968317653270261"/>
          <c:h val="0.804479408599105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'KONE 1-Pl1'!$AA$1</c:f>
              <c:strCache>
                <c:ptCount val="1"/>
                <c:pt idx="0">
                  <c:v>ANORTHITE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'KONE 1-Pl1'!$A$2:$A$62</c:f>
              <c:numCache>
                <c:formatCode>0.00</c:formatCode>
                <c:ptCount val="61"/>
                <c:pt idx="0">
                  <c:v>0</c:v>
                </c:pt>
                <c:pt idx="1">
                  <c:v>10.3</c:v>
                </c:pt>
                <c:pt idx="2">
                  <c:v>20.6</c:v>
                </c:pt>
                <c:pt idx="3">
                  <c:v>30.900000000000002</c:v>
                </c:pt>
                <c:pt idx="4">
                  <c:v>41.2</c:v>
                </c:pt>
                <c:pt idx="5">
                  <c:v>51.5</c:v>
                </c:pt>
                <c:pt idx="6">
                  <c:v>61.8</c:v>
                </c:pt>
                <c:pt idx="7">
                  <c:v>72.099999999999994</c:v>
                </c:pt>
                <c:pt idx="8">
                  <c:v>82.399999999999991</c:v>
                </c:pt>
                <c:pt idx="9">
                  <c:v>92.699999999999989</c:v>
                </c:pt>
                <c:pt idx="10">
                  <c:v>102.99999999999999</c:v>
                </c:pt>
                <c:pt idx="11">
                  <c:v>113.29999999999998</c:v>
                </c:pt>
                <c:pt idx="12">
                  <c:v>123.59999999999998</c:v>
                </c:pt>
                <c:pt idx="13">
                  <c:v>133.89999999999998</c:v>
                </c:pt>
                <c:pt idx="14">
                  <c:v>144.19999999999999</c:v>
                </c:pt>
                <c:pt idx="15">
                  <c:v>154.5</c:v>
                </c:pt>
                <c:pt idx="16">
                  <c:v>164.8</c:v>
                </c:pt>
                <c:pt idx="17">
                  <c:v>175.10000000000002</c:v>
                </c:pt>
                <c:pt idx="18">
                  <c:v>185.40000000000003</c:v>
                </c:pt>
                <c:pt idx="19">
                  <c:v>195.70000000000005</c:v>
                </c:pt>
                <c:pt idx="20">
                  <c:v>206.00000000000006</c:v>
                </c:pt>
                <c:pt idx="21">
                  <c:v>216.30000000000007</c:v>
                </c:pt>
                <c:pt idx="22">
                  <c:v>226.60000000000008</c:v>
                </c:pt>
                <c:pt idx="23">
                  <c:v>236.90000000000009</c:v>
                </c:pt>
                <c:pt idx="24">
                  <c:v>247.2000000000001</c:v>
                </c:pt>
                <c:pt idx="25">
                  <c:v>257.50000000000011</c:v>
                </c:pt>
                <c:pt idx="26">
                  <c:v>267.80000000000013</c:v>
                </c:pt>
                <c:pt idx="27">
                  <c:v>278.10000000000014</c:v>
                </c:pt>
                <c:pt idx="28">
                  <c:v>288.40000000000015</c:v>
                </c:pt>
                <c:pt idx="29">
                  <c:v>298.70000000000016</c:v>
                </c:pt>
                <c:pt idx="30">
                  <c:v>309.00000000000017</c:v>
                </c:pt>
                <c:pt idx="31">
                  <c:v>319.30000000000018</c:v>
                </c:pt>
                <c:pt idx="32">
                  <c:v>329.60000000000019</c:v>
                </c:pt>
                <c:pt idx="33">
                  <c:v>339.9000000000002</c:v>
                </c:pt>
                <c:pt idx="34">
                  <c:v>350.20000000000022</c:v>
                </c:pt>
                <c:pt idx="35">
                  <c:v>360.50000000000023</c:v>
                </c:pt>
                <c:pt idx="36">
                  <c:v>370.80000000000024</c:v>
                </c:pt>
                <c:pt idx="37">
                  <c:v>381.10000000000025</c:v>
                </c:pt>
                <c:pt idx="38">
                  <c:v>391.40000000000026</c:v>
                </c:pt>
                <c:pt idx="39">
                  <c:v>401.70000000000027</c:v>
                </c:pt>
                <c:pt idx="40">
                  <c:v>412.00000000000028</c:v>
                </c:pt>
                <c:pt idx="41">
                  <c:v>422.3000000000003</c:v>
                </c:pt>
                <c:pt idx="42">
                  <c:v>432.60000000000031</c:v>
                </c:pt>
                <c:pt idx="43">
                  <c:v>442.90000000000032</c:v>
                </c:pt>
                <c:pt idx="44">
                  <c:v>453.20000000000033</c:v>
                </c:pt>
                <c:pt idx="45">
                  <c:v>463.50000000000034</c:v>
                </c:pt>
                <c:pt idx="46">
                  <c:v>473.80000000000035</c:v>
                </c:pt>
                <c:pt idx="47">
                  <c:v>484.10000000000036</c:v>
                </c:pt>
                <c:pt idx="48">
                  <c:v>494.40000000000038</c:v>
                </c:pt>
                <c:pt idx="49">
                  <c:v>504.70000000000039</c:v>
                </c:pt>
                <c:pt idx="50">
                  <c:v>515.00000000000034</c:v>
                </c:pt>
                <c:pt idx="51">
                  <c:v>525.3000000000003</c:v>
                </c:pt>
                <c:pt idx="52">
                  <c:v>535.60000000000025</c:v>
                </c:pt>
                <c:pt idx="53">
                  <c:v>545.9000000000002</c:v>
                </c:pt>
                <c:pt idx="54">
                  <c:v>556.20000000000016</c:v>
                </c:pt>
                <c:pt idx="55">
                  <c:v>566.50000000000011</c:v>
                </c:pt>
                <c:pt idx="56">
                  <c:v>576.80000000000007</c:v>
                </c:pt>
                <c:pt idx="57">
                  <c:v>587.1</c:v>
                </c:pt>
                <c:pt idx="58">
                  <c:v>597.4</c:v>
                </c:pt>
                <c:pt idx="59">
                  <c:v>607.69999999999993</c:v>
                </c:pt>
                <c:pt idx="60">
                  <c:v>617.99999999999989</c:v>
                </c:pt>
              </c:numCache>
            </c:numRef>
          </c:xVal>
          <c:yVal>
            <c:numRef>
              <c:f>'KONE 1-Pl1'!$AA$2:$AA$62</c:f>
              <c:numCache>
                <c:formatCode>0.00</c:formatCode>
                <c:ptCount val="61"/>
                <c:pt idx="0">
                  <c:v>0.69951404994741206</c:v>
                </c:pt>
                <c:pt idx="1">
                  <c:v>0.71134154477972189</c:v>
                </c:pt>
                <c:pt idx="2">
                  <c:v>0.70416889658789839</c:v>
                </c:pt>
                <c:pt idx="3">
                  <c:v>0.70565269674059383</c:v>
                </c:pt>
                <c:pt idx="4">
                  <c:v>0.67643164193031446</c:v>
                </c:pt>
                <c:pt idx="5">
                  <c:v>0.6926647919758645</c:v>
                </c:pt>
                <c:pt idx="6">
                  <c:v>0.69850384290754397</c:v>
                </c:pt>
                <c:pt idx="7">
                  <c:v>0.69444086810130323</c:v>
                </c:pt>
                <c:pt idx="8">
                  <c:v>0.68444294178074905</c:v>
                </c:pt>
                <c:pt idx="9">
                  <c:v>0.74305015633910387</c:v>
                </c:pt>
                <c:pt idx="10">
                  <c:v>0.72426417539283305</c:v>
                </c:pt>
                <c:pt idx="11">
                  <c:v>0.71544780424433518</c:v>
                </c:pt>
                <c:pt idx="12">
                  <c:v>0.70688435905800029</c:v>
                </c:pt>
                <c:pt idx="13">
                  <c:v>0.7020190806498755</c:v>
                </c:pt>
                <c:pt idx="14">
                  <c:v>0.69756366952864224</c:v>
                </c:pt>
                <c:pt idx="15">
                  <c:v>0.71966442657362861</c:v>
                </c:pt>
                <c:pt idx="16">
                  <c:v>0.70412385690603185</c:v>
                </c:pt>
                <c:pt idx="17">
                  <c:v>0.71300802851491452</c:v>
                </c:pt>
                <c:pt idx="18">
                  <c:v>0.70820110605476361</c:v>
                </c:pt>
                <c:pt idx="19">
                  <c:v>0.70278278511829018</c:v>
                </c:pt>
                <c:pt idx="20">
                  <c:v>0.70812356702675072</c:v>
                </c:pt>
                <c:pt idx="21">
                  <c:v>0.69756587370379519</c:v>
                </c:pt>
                <c:pt idx="22">
                  <c:v>0.7127554175271148</c:v>
                </c:pt>
                <c:pt idx="23">
                  <c:v>0.71884135327455134</c:v>
                </c:pt>
                <c:pt idx="24">
                  <c:v>0.70138377125704332</c:v>
                </c:pt>
                <c:pt idx="25">
                  <c:v>0.71273239720776516</c:v>
                </c:pt>
                <c:pt idx="26">
                  <c:v>0.72779537706058239</c:v>
                </c:pt>
                <c:pt idx="27">
                  <c:v>0.70066366030466343</c:v>
                </c:pt>
                <c:pt idx="28">
                  <c:v>0.70812450795984494</c:v>
                </c:pt>
                <c:pt idx="29">
                  <c:v>0.72132580528926682</c:v>
                </c:pt>
                <c:pt idx="30">
                  <c:v>0.71723182428742482</c:v>
                </c:pt>
                <c:pt idx="31">
                  <c:v>0.73044512623872726</c:v>
                </c:pt>
                <c:pt idx="32">
                  <c:v>0.72576452714629369</c:v>
                </c:pt>
                <c:pt idx="33">
                  <c:v>0.7328570697144664</c:v>
                </c:pt>
                <c:pt idx="34">
                  <c:v>0.74290771593423655</c:v>
                </c:pt>
                <c:pt idx="35">
                  <c:v>0.72890272097466335</c:v>
                </c:pt>
                <c:pt idx="36">
                  <c:v>0.73148487161132414</c:v>
                </c:pt>
                <c:pt idx="37">
                  <c:v>0.74225041705765382</c:v>
                </c:pt>
                <c:pt idx="38">
                  <c:v>0.7461309533334517</c:v>
                </c:pt>
                <c:pt idx="39">
                  <c:v>0.74892703863743471</c:v>
                </c:pt>
                <c:pt idx="40">
                  <c:v>0.73753091167641971</c:v>
                </c:pt>
                <c:pt idx="41">
                  <c:v>0.72843254343698427</c:v>
                </c:pt>
                <c:pt idx="42">
                  <c:v>0.72617376798002975</c:v>
                </c:pt>
                <c:pt idx="43">
                  <c:v>0.73850885386946696</c:v>
                </c:pt>
                <c:pt idx="44">
                  <c:v>0.74126491073236889</c:v>
                </c:pt>
                <c:pt idx="45">
                  <c:v>0.73746567806562047</c:v>
                </c:pt>
                <c:pt idx="46">
                  <c:v>0.73539407894080189</c:v>
                </c:pt>
                <c:pt idx="47">
                  <c:v>0.69489877322444993</c:v>
                </c:pt>
                <c:pt idx="48">
                  <c:v>0.69890399669703285</c:v>
                </c:pt>
                <c:pt idx="49">
                  <c:v>0.70823424405751034</c:v>
                </c:pt>
                <c:pt idx="50">
                  <c:v>0.71863405144866954</c:v>
                </c:pt>
                <c:pt idx="51">
                  <c:v>0.71347662199691608</c:v>
                </c:pt>
                <c:pt idx="52">
                  <c:v>0.71610002031162534</c:v>
                </c:pt>
                <c:pt idx="53">
                  <c:v>0.73159268561684632</c:v>
                </c:pt>
                <c:pt idx="54">
                  <c:v>0.70451104379441198</c:v>
                </c:pt>
                <c:pt idx="55">
                  <c:v>0.67002856536875166</c:v>
                </c:pt>
                <c:pt idx="56">
                  <c:v>0.63942592145222166</c:v>
                </c:pt>
                <c:pt idx="57">
                  <c:v>0.6376063715049668</c:v>
                </c:pt>
                <c:pt idx="58">
                  <c:v>0.67889540152563188</c:v>
                </c:pt>
                <c:pt idx="59">
                  <c:v>0.64241256710376082</c:v>
                </c:pt>
                <c:pt idx="60">
                  <c:v>0.62976971667559578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899-3042-9E81-0F8DE52BB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938112"/>
        <c:axId val="62949248"/>
      </c:scatterChart>
      <c:scatterChart>
        <c:scatterStyle val="lineMarker"/>
        <c:varyColors val="0"/>
        <c:ser>
          <c:idx val="1"/>
          <c:order val="1"/>
          <c:tx>
            <c:strRef>
              <c:f>'KONE 1-Pl1'!$AH$1</c:f>
              <c:strCache>
                <c:ptCount val="1"/>
                <c:pt idx="0">
                  <c:v>FeO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'KONE 1-Pl1'!$A$2:$A$62</c:f>
              <c:numCache>
                <c:formatCode>0.00</c:formatCode>
                <c:ptCount val="61"/>
                <c:pt idx="0">
                  <c:v>0</c:v>
                </c:pt>
                <c:pt idx="1">
                  <c:v>10.3</c:v>
                </c:pt>
                <c:pt idx="2">
                  <c:v>20.6</c:v>
                </c:pt>
                <c:pt idx="3">
                  <c:v>30.900000000000002</c:v>
                </c:pt>
                <c:pt idx="4">
                  <c:v>41.2</c:v>
                </c:pt>
                <c:pt idx="5">
                  <c:v>51.5</c:v>
                </c:pt>
                <c:pt idx="6">
                  <c:v>61.8</c:v>
                </c:pt>
                <c:pt idx="7">
                  <c:v>72.099999999999994</c:v>
                </c:pt>
                <c:pt idx="8">
                  <c:v>82.399999999999991</c:v>
                </c:pt>
                <c:pt idx="9">
                  <c:v>92.699999999999989</c:v>
                </c:pt>
                <c:pt idx="10">
                  <c:v>102.99999999999999</c:v>
                </c:pt>
                <c:pt idx="11">
                  <c:v>113.29999999999998</c:v>
                </c:pt>
                <c:pt idx="12">
                  <c:v>123.59999999999998</c:v>
                </c:pt>
                <c:pt idx="13">
                  <c:v>133.89999999999998</c:v>
                </c:pt>
                <c:pt idx="14">
                  <c:v>144.19999999999999</c:v>
                </c:pt>
                <c:pt idx="15">
                  <c:v>154.5</c:v>
                </c:pt>
                <c:pt idx="16">
                  <c:v>164.8</c:v>
                </c:pt>
                <c:pt idx="17">
                  <c:v>175.10000000000002</c:v>
                </c:pt>
                <c:pt idx="18">
                  <c:v>185.40000000000003</c:v>
                </c:pt>
                <c:pt idx="19">
                  <c:v>195.70000000000005</c:v>
                </c:pt>
                <c:pt idx="20">
                  <c:v>206.00000000000006</c:v>
                </c:pt>
                <c:pt idx="21">
                  <c:v>216.30000000000007</c:v>
                </c:pt>
                <c:pt idx="22">
                  <c:v>226.60000000000008</c:v>
                </c:pt>
                <c:pt idx="23">
                  <c:v>236.90000000000009</c:v>
                </c:pt>
                <c:pt idx="24">
                  <c:v>247.2000000000001</c:v>
                </c:pt>
                <c:pt idx="25">
                  <c:v>257.50000000000011</c:v>
                </c:pt>
                <c:pt idx="26">
                  <c:v>267.80000000000013</c:v>
                </c:pt>
                <c:pt idx="27">
                  <c:v>278.10000000000014</c:v>
                </c:pt>
                <c:pt idx="28">
                  <c:v>288.40000000000015</c:v>
                </c:pt>
                <c:pt idx="29">
                  <c:v>298.70000000000016</c:v>
                </c:pt>
                <c:pt idx="30">
                  <c:v>309.00000000000017</c:v>
                </c:pt>
                <c:pt idx="31">
                  <c:v>319.30000000000018</c:v>
                </c:pt>
                <c:pt idx="32">
                  <c:v>329.60000000000019</c:v>
                </c:pt>
                <c:pt idx="33">
                  <c:v>339.9000000000002</c:v>
                </c:pt>
                <c:pt idx="34">
                  <c:v>350.20000000000022</c:v>
                </c:pt>
                <c:pt idx="35">
                  <c:v>360.50000000000023</c:v>
                </c:pt>
                <c:pt idx="36">
                  <c:v>370.80000000000024</c:v>
                </c:pt>
                <c:pt idx="37">
                  <c:v>381.10000000000025</c:v>
                </c:pt>
                <c:pt idx="38">
                  <c:v>391.40000000000026</c:v>
                </c:pt>
                <c:pt idx="39">
                  <c:v>401.70000000000027</c:v>
                </c:pt>
                <c:pt idx="40">
                  <c:v>412.00000000000028</c:v>
                </c:pt>
                <c:pt idx="41">
                  <c:v>422.3000000000003</c:v>
                </c:pt>
                <c:pt idx="42">
                  <c:v>432.60000000000031</c:v>
                </c:pt>
                <c:pt idx="43">
                  <c:v>442.90000000000032</c:v>
                </c:pt>
                <c:pt idx="44">
                  <c:v>453.20000000000033</c:v>
                </c:pt>
                <c:pt idx="45">
                  <c:v>463.50000000000034</c:v>
                </c:pt>
                <c:pt idx="46">
                  <c:v>473.80000000000035</c:v>
                </c:pt>
                <c:pt idx="47">
                  <c:v>484.10000000000036</c:v>
                </c:pt>
                <c:pt idx="48">
                  <c:v>494.40000000000038</c:v>
                </c:pt>
                <c:pt idx="49">
                  <c:v>504.70000000000039</c:v>
                </c:pt>
                <c:pt idx="50">
                  <c:v>515.00000000000034</c:v>
                </c:pt>
                <c:pt idx="51">
                  <c:v>525.3000000000003</c:v>
                </c:pt>
                <c:pt idx="52">
                  <c:v>535.60000000000025</c:v>
                </c:pt>
                <c:pt idx="53">
                  <c:v>545.9000000000002</c:v>
                </c:pt>
                <c:pt idx="54">
                  <c:v>556.20000000000016</c:v>
                </c:pt>
                <c:pt idx="55">
                  <c:v>566.50000000000011</c:v>
                </c:pt>
                <c:pt idx="56">
                  <c:v>576.80000000000007</c:v>
                </c:pt>
                <c:pt idx="57">
                  <c:v>587.1</c:v>
                </c:pt>
                <c:pt idx="58">
                  <c:v>597.4</c:v>
                </c:pt>
                <c:pt idx="59">
                  <c:v>607.69999999999993</c:v>
                </c:pt>
                <c:pt idx="60">
                  <c:v>617.99999999999989</c:v>
                </c:pt>
              </c:numCache>
            </c:numRef>
          </c:xVal>
          <c:yVal>
            <c:numRef>
              <c:f>'KONE 1-Pl1'!$AH$2:$AH$62</c:f>
              <c:numCache>
                <c:formatCode>0.00</c:formatCode>
                <c:ptCount val="61"/>
                <c:pt idx="0">
                  <c:v>0.56999999999999995</c:v>
                </c:pt>
                <c:pt idx="1">
                  <c:v>0.64</c:v>
                </c:pt>
                <c:pt idx="2">
                  <c:v>0.67</c:v>
                </c:pt>
                <c:pt idx="3">
                  <c:v>0.6</c:v>
                </c:pt>
                <c:pt idx="4">
                  <c:v>0.63</c:v>
                </c:pt>
                <c:pt idx="5">
                  <c:v>0.61</c:v>
                </c:pt>
                <c:pt idx="6">
                  <c:v>0.56000000000000005</c:v>
                </c:pt>
                <c:pt idx="7">
                  <c:v>0.44</c:v>
                </c:pt>
                <c:pt idx="8">
                  <c:v>0.56999999999999995</c:v>
                </c:pt>
                <c:pt idx="9">
                  <c:v>0.6</c:v>
                </c:pt>
                <c:pt idx="10">
                  <c:v>0.68</c:v>
                </c:pt>
                <c:pt idx="11">
                  <c:v>0.64</c:v>
                </c:pt>
                <c:pt idx="12">
                  <c:v>0.6</c:v>
                </c:pt>
                <c:pt idx="13">
                  <c:v>0.49</c:v>
                </c:pt>
                <c:pt idx="14">
                  <c:v>0.61</c:v>
                </c:pt>
                <c:pt idx="15">
                  <c:v>0.61</c:v>
                </c:pt>
                <c:pt idx="16">
                  <c:v>0.67</c:v>
                </c:pt>
                <c:pt idx="17">
                  <c:v>0.65</c:v>
                </c:pt>
                <c:pt idx="18">
                  <c:v>0.64</c:v>
                </c:pt>
                <c:pt idx="19">
                  <c:v>0.75</c:v>
                </c:pt>
                <c:pt idx="20">
                  <c:v>0.63</c:v>
                </c:pt>
                <c:pt idx="21">
                  <c:v>0.56000000000000005</c:v>
                </c:pt>
                <c:pt idx="22">
                  <c:v>0.66</c:v>
                </c:pt>
                <c:pt idx="23">
                  <c:v>0.62</c:v>
                </c:pt>
                <c:pt idx="24">
                  <c:v>0.77</c:v>
                </c:pt>
                <c:pt idx="25">
                  <c:v>0.72</c:v>
                </c:pt>
                <c:pt idx="26">
                  <c:v>0.75</c:v>
                </c:pt>
                <c:pt idx="27">
                  <c:v>0.71</c:v>
                </c:pt>
                <c:pt idx="28">
                  <c:v>0.77</c:v>
                </c:pt>
                <c:pt idx="29">
                  <c:v>0.77</c:v>
                </c:pt>
                <c:pt idx="30">
                  <c:v>0.76</c:v>
                </c:pt>
                <c:pt idx="31">
                  <c:v>0.78</c:v>
                </c:pt>
                <c:pt idx="32">
                  <c:v>0.73</c:v>
                </c:pt>
                <c:pt idx="33">
                  <c:v>0.68</c:v>
                </c:pt>
                <c:pt idx="34">
                  <c:v>0.64</c:v>
                </c:pt>
                <c:pt idx="35">
                  <c:v>0.67</c:v>
                </c:pt>
                <c:pt idx="36">
                  <c:v>0.7</c:v>
                </c:pt>
                <c:pt idx="37">
                  <c:v>0.67</c:v>
                </c:pt>
                <c:pt idx="38">
                  <c:v>0.79</c:v>
                </c:pt>
                <c:pt idx="39">
                  <c:v>0.7</c:v>
                </c:pt>
                <c:pt idx="40">
                  <c:v>0.63</c:v>
                </c:pt>
                <c:pt idx="41">
                  <c:v>0.68</c:v>
                </c:pt>
                <c:pt idx="42">
                  <c:v>0.65</c:v>
                </c:pt>
                <c:pt idx="43">
                  <c:v>0.64</c:v>
                </c:pt>
                <c:pt idx="44">
                  <c:v>0.67</c:v>
                </c:pt>
                <c:pt idx="45">
                  <c:v>0.72</c:v>
                </c:pt>
                <c:pt idx="46">
                  <c:v>0.68</c:v>
                </c:pt>
                <c:pt idx="47">
                  <c:v>0.75</c:v>
                </c:pt>
                <c:pt idx="48">
                  <c:v>0.72</c:v>
                </c:pt>
                <c:pt idx="49">
                  <c:v>0.69</c:v>
                </c:pt>
                <c:pt idx="50">
                  <c:v>0.79</c:v>
                </c:pt>
                <c:pt idx="51">
                  <c:v>0.75</c:v>
                </c:pt>
                <c:pt idx="52">
                  <c:v>0.84</c:v>
                </c:pt>
                <c:pt idx="53">
                  <c:v>0.7</c:v>
                </c:pt>
                <c:pt idx="54">
                  <c:v>0.71</c:v>
                </c:pt>
                <c:pt idx="55">
                  <c:v>0.73</c:v>
                </c:pt>
                <c:pt idx="56">
                  <c:v>0.73</c:v>
                </c:pt>
                <c:pt idx="57">
                  <c:v>0.57999999999999996</c:v>
                </c:pt>
                <c:pt idx="58">
                  <c:v>0.86</c:v>
                </c:pt>
                <c:pt idx="59">
                  <c:v>0.74</c:v>
                </c:pt>
                <c:pt idx="60">
                  <c:v>0.82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899-3042-9E81-0F8DE52BB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961536"/>
        <c:axId val="62959616"/>
      </c:scatterChart>
      <c:valAx>
        <c:axId val="62938112"/>
        <c:scaling>
          <c:orientation val="minMax"/>
          <c:max val="65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Distance from core (µm)</a:t>
                </a:r>
              </a:p>
            </c:rich>
          </c:tx>
          <c:overlay val="0"/>
        </c:title>
        <c:numFmt formatCode="0.00" sourceLinked="1"/>
        <c:majorTickMark val="out"/>
        <c:minorTickMark val="out"/>
        <c:tickLblPos val="nextTo"/>
        <c:spPr>
          <a:ln>
            <a:solidFill>
              <a:prstClr val="black"/>
            </a:solidFill>
          </a:ln>
        </c:spPr>
        <c:crossAx val="62949248"/>
        <c:crosses val="autoZero"/>
        <c:crossBetween val="midCat"/>
      </c:valAx>
      <c:valAx>
        <c:axId val="62949248"/>
        <c:scaling>
          <c:orientation val="minMax"/>
          <c:max val="0.85000000000000009"/>
          <c:min val="0.30000000000000004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it-IT" sz="1200"/>
                  <a:t>An (mol%)</a:t>
                </a:r>
              </a:p>
            </c:rich>
          </c:tx>
          <c:overlay val="0"/>
        </c:title>
        <c:numFmt formatCode="0.00" sourceLinked="0"/>
        <c:majorTickMark val="out"/>
        <c:minorTickMark val="out"/>
        <c:tickLblPos val="nextTo"/>
        <c:spPr>
          <a:ln>
            <a:solidFill>
              <a:prstClr val="black"/>
            </a:solidFill>
          </a:ln>
        </c:spPr>
        <c:crossAx val="62938112"/>
        <c:crosses val="autoZero"/>
        <c:crossBetween val="midCat"/>
        <c:majorUnit val="5.000000000000001E-2"/>
      </c:valAx>
      <c:valAx>
        <c:axId val="62959616"/>
        <c:scaling>
          <c:orientation val="minMax"/>
          <c:max val="3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it-IT" sz="1200"/>
                  <a:t>FeO (wt%)</a:t>
                </a:r>
              </a:p>
            </c:rich>
          </c:tx>
          <c:overlay val="0"/>
        </c:title>
        <c:numFmt formatCode="#,##0.00" sourceLinked="0"/>
        <c:majorTickMark val="out"/>
        <c:minorTickMark val="out"/>
        <c:tickLblPos val="nextTo"/>
        <c:spPr>
          <a:ln>
            <a:solidFill>
              <a:prstClr val="black"/>
            </a:solidFill>
          </a:ln>
        </c:spPr>
        <c:crossAx val="62961536"/>
        <c:crosses val="max"/>
        <c:crossBetween val="midCat"/>
      </c:valAx>
      <c:valAx>
        <c:axId val="6296153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6295961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6017932729509E-2"/>
          <c:y val="5.2174904327847334E-2"/>
          <c:w val="0.83402303035819947"/>
          <c:h val="0.84727115904230199"/>
        </c:manualLayout>
      </c:layout>
      <c:scatterChart>
        <c:scatterStyle val="lineMarker"/>
        <c:varyColors val="0"/>
        <c:ser>
          <c:idx val="0"/>
          <c:order val="0"/>
          <c:tx>
            <c:strRef>
              <c:f>'KONE 1-Pl2'!$AA$1</c:f>
              <c:strCache>
                <c:ptCount val="1"/>
                <c:pt idx="0">
                  <c:v>ANORTHITE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'KONE 1-Pl2'!$A$2:$A$37</c:f>
              <c:numCache>
                <c:formatCode>General</c:formatCode>
                <c:ptCount val="36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  <c:pt idx="14">
                  <c:v>112</c:v>
                </c:pt>
                <c:pt idx="15">
                  <c:v>120</c:v>
                </c:pt>
                <c:pt idx="16">
                  <c:v>128</c:v>
                </c:pt>
                <c:pt idx="17">
                  <c:v>136</c:v>
                </c:pt>
                <c:pt idx="18">
                  <c:v>144</c:v>
                </c:pt>
                <c:pt idx="19">
                  <c:v>152</c:v>
                </c:pt>
                <c:pt idx="20">
                  <c:v>160</c:v>
                </c:pt>
                <c:pt idx="21">
                  <c:v>168</c:v>
                </c:pt>
                <c:pt idx="22">
                  <c:v>176</c:v>
                </c:pt>
                <c:pt idx="23">
                  <c:v>184</c:v>
                </c:pt>
                <c:pt idx="24">
                  <c:v>192</c:v>
                </c:pt>
                <c:pt idx="25">
                  <c:v>200</c:v>
                </c:pt>
                <c:pt idx="26">
                  <c:v>208</c:v>
                </c:pt>
                <c:pt idx="27">
                  <c:v>216</c:v>
                </c:pt>
                <c:pt idx="28">
                  <c:v>224</c:v>
                </c:pt>
                <c:pt idx="29">
                  <c:v>232</c:v>
                </c:pt>
                <c:pt idx="30">
                  <c:v>240</c:v>
                </c:pt>
                <c:pt idx="31">
                  <c:v>248</c:v>
                </c:pt>
                <c:pt idx="32">
                  <c:v>256</c:v>
                </c:pt>
                <c:pt idx="33">
                  <c:v>264</c:v>
                </c:pt>
                <c:pt idx="34">
                  <c:v>272</c:v>
                </c:pt>
                <c:pt idx="35">
                  <c:v>280</c:v>
                </c:pt>
              </c:numCache>
            </c:numRef>
          </c:xVal>
          <c:yVal>
            <c:numRef>
              <c:f>'KONE 1-Pl2'!$AA$2:$AA$37</c:f>
              <c:numCache>
                <c:formatCode>General</c:formatCode>
                <c:ptCount val="36"/>
                <c:pt idx="0">
                  <c:v>0.67349999999999999</c:v>
                </c:pt>
                <c:pt idx="1">
                  <c:v>0.7137</c:v>
                </c:pt>
                <c:pt idx="2">
                  <c:v>0.64239999999999997</c:v>
                </c:pt>
                <c:pt idx="3">
                  <c:v>0.69010000000000005</c:v>
                </c:pt>
                <c:pt idx="4">
                  <c:v>0.70960000000000001</c:v>
                </c:pt>
                <c:pt idx="5">
                  <c:v>0.6996</c:v>
                </c:pt>
                <c:pt idx="6">
                  <c:v>0.65910000000000002</c:v>
                </c:pt>
                <c:pt idx="7">
                  <c:v>0.63190000000000002</c:v>
                </c:pt>
                <c:pt idx="8">
                  <c:v>0.6946</c:v>
                </c:pt>
                <c:pt idx="9">
                  <c:v>0.71260000000000001</c:v>
                </c:pt>
                <c:pt idx="10">
                  <c:v>0.70809999999999995</c:v>
                </c:pt>
                <c:pt idx="11">
                  <c:v>0.67059999999999997</c:v>
                </c:pt>
                <c:pt idx="12">
                  <c:v>0.70960000000000001</c:v>
                </c:pt>
                <c:pt idx="13">
                  <c:v>0.63219999999999998</c:v>
                </c:pt>
                <c:pt idx="14">
                  <c:v>0.70350000000000001</c:v>
                </c:pt>
                <c:pt idx="15">
                  <c:v>0.70340000000000003</c:v>
                </c:pt>
                <c:pt idx="16">
                  <c:v>0.6966</c:v>
                </c:pt>
                <c:pt idx="17">
                  <c:v>0.7046</c:v>
                </c:pt>
                <c:pt idx="18">
                  <c:v>0.69220000000000004</c:v>
                </c:pt>
                <c:pt idx="19">
                  <c:v>0.69530000000000003</c:v>
                </c:pt>
                <c:pt idx="20">
                  <c:v>0.6986</c:v>
                </c:pt>
                <c:pt idx="21">
                  <c:v>0.70730000000000004</c:v>
                </c:pt>
                <c:pt idx="22">
                  <c:v>0.69299999999999995</c:v>
                </c:pt>
                <c:pt idx="23">
                  <c:v>0.71599999999999997</c:v>
                </c:pt>
                <c:pt idx="24">
                  <c:v>0.6915</c:v>
                </c:pt>
                <c:pt idx="25">
                  <c:v>0.7268</c:v>
                </c:pt>
                <c:pt idx="26">
                  <c:v>0.64459999999999995</c:v>
                </c:pt>
                <c:pt idx="27">
                  <c:v>0.6522</c:v>
                </c:pt>
                <c:pt idx="28">
                  <c:v>0.68420000000000003</c:v>
                </c:pt>
                <c:pt idx="29">
                  <c:v>0.69059999999999999</c:v>
                </c:pt>
                <c:pt idx="30">
                  <c:v>0.6865</c:v>
                </c:pt>
                <c:pt idx="31">
                  <c:v>0.70440000000000003</c:v>
                </c:pt>
                <c:pt idx="32">
                  <c:v>0.7107</c:v>
                </c:pt>
                <c:pt idx="33">
                  <c:v>0.74260000000000004</c:v>
                </c:pt>
                <c:pt idx="34">
                  <c:v>0.69210000000000005</c:v>
                </c:pt>
                <c:pt idx="35">
                  <c:v>0.7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2B-6043-A867-B2E39A99B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73856"/>
        <c:axId val="50463488"/>
      </c:scatterChart>
      <c:scatterChart>
        <c:scatterStyle val="lineMarker"/>
        <c:varyColors val="0"/>
        <c:ser>
          <c:idx val="1"/>
          <c:order val="1"/>
          <c:tx>
            <c:strRef>
              <c:f>'KONE 1-Pl2'!$AH$1</c:f>
              <c:strCache>
                <c:ptCount val="1"/>
                <c:pt idx="0">
                  <c:v>FeO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'KONE 1-Pl2'!$A$2:$A$37</c:f>
              <c:numCache>
                <c:formatCode>General</c:formatCode>
                <c:ptCount val="36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  <c:pt idx="14">
                  <c:v>112</c:v>
                </c:pt>
                <c:pt idx="15">
                  <c:v>120</c:v>
                </c:pt>
                <c:pt idx="16">
                  <c:v>128</c:v>
                </c:pt>
                <c:pt idx="17">
                  <c:v>136</c:v>
                </c:pt>
                <c:pt idx="18">
                  <c:v>144</c:v>
                </c:pt>
                <c:pt idx="19">
                  <c:v>152</c:v>
                </c:pt>
                <c:pt idx="20">
                  <c:v>160</c:v>
                </c:pt>
                <c:pt idx="21">
                  <c:v>168</c:v>
                </c:pt>
                <c:pt idx="22">
                  <c:v>176</c:v>
                </c:pt>
                <c:pt idx="23">
                  <c:v>184</c:v>
                </c:pt>
                <c:pt idx="24">
                  <c:v>192</c:v>
                </c:pt>
                <c:pt idx="25">
                  <c:v>200</c:v>
                </c:pt>
                <c:pt idx="26">
                  <c:v>208</c:v>
                </c:pt>
                <c:pt idx="27">
                  <c:v>216</c:v>
                </c:pt>
                <c:pt idx="28">
                  <c:v>224</c:v>
                </c:pt>
                <c:pt idx="29">
                  <c:v>232</c:v>
                </c:pt>
                <c:pt idx="30">
                  <c:v>240</c:v>
                </c:pt>
                <c:pt idx="31">
                  <c:v>248</c:v>
                </c:pt>
                <c:pt idx="32">
                  <c:v>256</c:v>
                </c:pt>
                <c:pt idx="33">
                  <c:v>264</c:v>
                </c:pt>
                <c:pt idx="34">
                  <c:v>272</c:v>
                </c:pt>
                <c:pt idx="35">
                  <c:v>280</c:v>
                </c:pt>
              </c:numCache>
            </c:numRef>
          </c:xVal>
          <c:yVal>
            <c:numRef>
              <c:f>'KONE 1-Pl2'!$AH$2:$AH$37</c:f>
              <c:numCache>
                <c:formatCode>General</c:formatCode>
                <c:ptCount val="36"/>
                <c:pt idx="0">
                  <c:v>0.82</c:v>
                </c:pt>
                <c:pt idx="1">
                  <c:v>0.66</c:v>
                </c:pt>
                <c:pt idx="2">
                  <c:v>0.56000000000000005</c:v>
                </c:pt>
                <c:pt idx="3">
                  <c:v>0.72</c:v>
                </c:pt>
                <c:pt idx="4">
                  <c:v>0.55000000000000004</c:v>
                </c:pt>
                <c:pt idx="5">
                  <c:v>0.63</c:v>
                </c:pt>
                <c:pt idx="6">
                  <c:v>0.7</c:v>
                </c:pt>
                <c:pt idx="7">
                  <c:v>0.7</c:v>
                </c:pt>
                <c:pt idx="8">
                  <c:v>0.66</c:v>
                </c:pt>
                <c:pt idx="9">
                  <c:v>0.74</c:v>
                </c:pt>
                <c:pt idx="10">
                  <c:v>0.64</c:v>
                </c:pt>
                <c:pt idx="11">
                  <c:v>0.79</c:v>
                </c:pt>
                <c:pt idx="12">
                  <c:v>0.68</c:v>
                </c:pt>
                <c:pt idx="13">
                  <c:v>0.72</c:v>
                </c:pt>
                <c:pt idx="14">
                  <c:v>0.76</c:v>
                </c:pt>
                <c:pt idx="15">
                  <c:v>0.84</c:v>
                </c:pt>
                <c:pt idx="16">
                  <c:v>0.86</c:v>
                </c:pt>
                <c:pt idx="17">
                  <c:v>0.7</c:v>
                </c:pt>
                <c:pt idx="18">
                  <c:v>0.71</c:v>
                </c:pt>
                <c:pt idx="19">
                  <c:v>0.67</c:v>
                </c:pt>
                <c:pt idx="20">
                  <c:v>0.65</c:v>
                </c:pt>
                <c:pt idx="21">
                  <c:v>0.7</c:v>
                </c:pt>
                <c:pt idx="22">
                  <c:v>0.64</c:v>
                </c:pt>
                <c:pt idx="23">
                  <c:v>0.65</c:v>
                </c:pt>
                <c:pt idx="24">
                  <c:v>0.67</c:v>
                </c:pt>
                <c:pt idx="25">
                  <c:v>0.66</c:v>
                </c:pt>
                <c:pt idx="26">
                  <c:v>0.62</c:v>
                </c:pt>
                <c:pt idx="27">
                  <c:v>0.55000000000000004</c:v>
                </c:pt>
                <c:pt idx="28">
                  <c:v>0.61</c:v>
                </c:pt>
                <c:pt idx="29">
                  <c:v>0.63</c:v>
                </c:pt>
                <c:pt idx="30">
                  <c:v>0.75</c:v>
                </c:pt>
                <c:pt idx="31">
                  <c:v>0.73</c:v>
                </c:pt>
                <c:pt idx="32">
                  <c:v>0.65</c:v>
                </c:pt>
                <c:pt idx="33">
                  <c:v>0.66</c:v>
                </c:pt>
                <c:pt idx="34">
                  <c:v>0.89</c:v>
                </c:pt>
                <c:pt idx="35">
                  <c:v>0.82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2B-6043-A867-B2E39A99B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470912"/>
        <c:axId val="50465024"/>
      </c:scatterChart>
      <c:valAx>
        <c:axId val="49273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it-IT" sz="1200"/>
                  <a:t>Distance</a:t>
                </a:r>
                <a:r>
                  <a:rPr lang="it-IT" sz="1200" baseline="0"/>
                  <a:t> from core (µm)</a:t>
                </a:r>
                <a:endParaRPr lang="it-IT" sz="1200"/>
              </a:p>
            </c:rich>
          </c:tx>
          <c:overlay val="0"/>
        </c:title>
        <c:numFmt formatCode="General" sourceLinked="1"/>
        <c:majorTickMark val="out"/>
        <c:minorTickMark val="out"/>
        <c:tickLblPos val="nextTo"/>
        <c:spPr>
          <a:ln>
            <a:solidFill>
              <a:prstClr val="black"/>
            </a:solidFill>
          </a:ln>
        </c:spPr>
        <c:crossAx val="50463488"/>
        <c:crosses val="autoZero"/>
        <c:crossBetween val="midCat"/>
      </c:valAx>
      <c:valAx>
        <c:axId val="50463488"/>
        <c:scaling>
          <c:orientation val="minMax"/>
          <c:max val="0.85000000000000009"/>
          <c:min val="0.30000000000000004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it-IT" sz="1200"/>
                  <a:t>An</a:t>
                </a:r>
                <a:r>
                  <a:rPr lang="it-IT" sz="1200" baseline="0"/>
                  <a:t> (mol%)</a:t>
                </a:r>
                <a:endParaRPr lang="it-IT" sz="1200"/>
              </a:p>
            </c:rich>
          </c:tx>
          <c:overlay val="0"/>
        </c:title>
        <c:numFmt formatCode="General" sourceLinked="1"/>
        <c:majorTickMark val="out"/>
        <c:minorTickMark val="out"/>
        <c:tickLblPos val="nextTo"/>
        <c:spPr>
          <a:ln>
            <a:solidFill>
              <a:prstClr val="black"/>
            </a:solidFill>
          </a:ln>
        </c:spPr>
        <c:crossAx val="49273856"/>
        <c:crosses val="autoZero"/>
        <c:crossBetween val="midCat"/>
        <c:majorUnit val="5.000000000000001E-2"/>
      </c:valAx>
      <c:valAx>
        <c:axId val="50465024"/>
        <c:scaling>
          <c:orientation val="minMax"/>
          <c:max val="3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it-IT" sz="1200"/>
                  <a:t>FeO (wt%)</a:t>
                </a:r>
              </a:p>
            </c:rich>
          </c:tx>
          <c:overlay val="0"/>
        </c:title>
        <c:numFmt formatCode="#,##0.0" sourceLinked="0"/>
        <c:majorTickMark val="out"/>
        <c:minorTickMark val="out"/>
        <c:tickLblPos val="nextTo"/>
        <c:spPr>
          <a:ln>
            <a:solidFill>
              <a:prstClr val="black"/>
            </a:solidFill>
          </a:ln>
        </c:spPr>
        <c:crossAx val="50470912"/>
        <c:crosses val="max"/>
        <c:crossBetween val="midCat"/>
      </c:valAx>
      <c:valAx>
        <c:axId val="50470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465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764075431946432E-2"/>
          <c:y val="6.652991921227662E-2"/>
          <c:w val="0.84989705486363243"/>
          <c:h val="0.81813057189944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'KONE 1-Pl3'!$AA$1</c:f>
              <c:strCache>
                <c:ptCount val="1"/>
                <c:pt idx="0">
                  <c:v>ANORTHITE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'KONE 1-Pl3'!$A$2:$A$45</c:f>
              <c:numCache>
                <c:formatCode>General</c:formatCode>
                <c:ptCount val="44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28</c:v>
                </c:pt>
                <c:pt idx="5">
                  <c:v>35</c:v>
                </c:pt>
                <c:pt idx="6">
                  <c:v>42</c:v>
                </c:pt>
                <c:pt idx="7">
                  <c:v>49</c:v>
                </c:pt>
                <c:pt idx="8">
                  <c:v>56</c:v>
                </c:pt>
                <c:pt idx="9">
                  <c:v>63</c:v>
                </c:pt>
                <c:pt idx="10">
                  <c:v>70</c:v>
                </c:pt>
                <c:pt idx="11">
                  <c:v>77</c:v>
                </c:pt>
                <c:pt idx="12">
                  <c:v>84</c:v>
                </c:pt>
                <c:pt idx="13">
                  <c:v>91</c:v>
                </c:pt>
                <c:pt idx="14">
                  <c:v>98</c:v>
                </c:pt>
                <c:pt idx="15">
                  <c:v>105</c:v>
                </c:pt>
                <c:pt idx="16">
                  <c:v>112</c:v>
                </c:pt>
                <c:pt idx="17">
                  <c:v>119</c:v>
                </c:pt>
                <c:pt idx="18">
                  <c:v>126</c:v>
                </c:pt>
                <c:pt idx="19">
                  <c:v>133</c:v>
                </c:pt>
                <c:pt idx="20">
                  <c:v>140</c:v>
                </c:pt>
                <c:pt idx="21">
                  <c:v>147</c:v>
                </c:pt>
                <c:pt idx="22">
                  <c:v>154</c:v>
                </c:pt>
                <c:pt idx="23">
                  <c:v>161</c:v>
                </c:pt>
                <c:pt idx="24">
                  <c:v>168</c:v>
                </c:pt>
                <c:pt idx="25">
                  <c:v>175</c:v>
                </c:pt>
                <c:pt idx="26">
                  <c:v>182</c:v>
                </c:pt>
                <c:pt idx="27">
                  <c:v>189</c:v>
                </c:pt>
                <c:pt idx="28">
                  <c:v>196</c:v>
                </c:pt>
                <c:pt idx="29">
                  <c:v>203</c:v>
                </c:pt>
                <c:pt idx="30">
                  <c:v>210</c:v>
                </c:pt>
                <c:pt idx="31">
                  <c:v>217</c:v>
                </c:pt>
                <c:pt idx="32">
                  <c:v>224</c:v>
                </c:pt>
                <c:pt idx="33">
                  <c:v>231</c:v>
                </c:pt>
                <c:pt idx="34">
                  <c:v>238</c:v>
                </c:pt>
                <c:pt idx="35">
                  <c:v>245</c:v>
                </c:pt>
                <c:pt idx="36">
                  <c:v>252</c:v>
                </c:pt>
                <c:pt idx="37">
                  <c:v>259</c:v>
                </c:pt>
                <c:pt idx="38">
                  <c:v>266</c:v>
                </c:pt>
                <c:pt idx="39">
                  <c:v>273</c:v>
                </c:pt>
                <c:pt idx="40">
                  <c:v>280</c:v>
                </c:pt>
                <c:pt idx="41">
                  <c:v>287</c:v>
                </c:pt>
                <c:pt idx="42">
                  <c:v>294</c:v>
                </c:pt>
                <c:pt idx="43">
                  <c:v>301</c:v>
                </c:pt>
              </c:numCache>
            </c:numRef>
          </c:xVal>
          <c:yVal>
            <c:numRef>
              <c:f>'KONE 1-Pl3'!$AA$2:$AA$45</c:f>
              <c:numCache>
                <c:formatCode>0.00</c:formatCode>
                <c:ptCount val="44"/>
                <c:pt idx="0">
                  <c:v>0.74</c:v>
                </c:pt>
                <c:pt idx="1">
                  <c:v>0.74</c:v>
                </c:pt>
                <c:pt idx="2">
                  <c:v>0.73</c:v>
                </c:pt>
                <c:pt idx="3">
                  <c:v>0.74</c:v>
                </c:pt>
                <c:pt idx="4">
                  <c:v>0.74</c:v>
                </c:pt>
                <c:pt idx="5">
                  <c:v>0.72</c:v>
                </c:pt>
                <c:pt idx="6">
                  <c:v>0.69</c:v>
                </c:pt>
                <c:pt idx="7">
                  <c:v>0.71</c:v>
                </c:pt>
                <c:pt idx="8">
                  <c:v>0.7</c:v>
                </c:pt>
                <c:pt idx="9">
                  <c:v>0.76</c:v>
                </c:pt>
                <c:pt idx="10">
                  <c:v>0.72</c:v>
                </c:pt>
                <c:pt idx="11">
                  <c:v>0.7</c:v>
                </c:pt>
                <c:pt idx="12">
                  <c:v>0.72</c:v>
                </c:pt>
                <c:pt idx="13">
                  <c:v>0.7</c:v>
                </c:pt>
                <c:pt idx="14">
                  <c:v>0.71</c:v>
                </c:pt>
                <c:pt idx="15">
                  <c:v>0.69</c:v>
                </c:pt>
                <c:pt idx="16">
                  <c:v>0.68</c:v>
                </c:pt>
                <c:pt idx="17">
                  <c:v>0.69</c:v>
                </c:pt>
                <c:pt idx="18">
                  <c:v>0.68</c:v>
                </c:pt>
                <c:pt idx="19">
                  <c:v>0.64</c:v>
                </c:pt>
                <c:pt idx="20">
                  <c:v>0.69</c:v>
                </c:pt>
                <c:pt idx="21">
                  <c:v>0.68</c:v>
                </c:pt>
                <c:pt idx="22">
                  <c:v>0.69</c:v>
                </c:pt>
                <c:pt idx="23">
                  <c:v>0.68</c:v>
                </c:pt>
                <c:pt idx="24">
                  <c:v>0.67</c:v>
                </c:pt>
                <c:pt idx="25">
                  <c:v>0.69</c:v>
                </c:pt>
                <c:pt idx="26">
                  <c:v>0.69</c:v>
                </c:pt>
                <c:pt idx="27">
                  <c:v>0.68</c:v>
                </c:pt>
                <c:pt idx="28">
                  <c:v>0.69</c:v>
                </c:pt>
                <c:pt idx="29">
                  <c:v>0.65</c:v>
                </c:pt>
                <c:pt idx="30">
                  <c:v>0.67</c:v>
                </c:pt>
                <c:pt idx="31">
                  <c:v>0.68</c:v>
                </c:pt>
                <c:pt idx="32">
                  <c:v>0.68</c:v>
                </c:pt>
                <c:pt idx="33">
                  <c:v>0.68</c:v>
                </c:pt>
                <c:pt idx="34">
                  <c:v>0.7</c:v>
                </c:pt>
                <c:pt idx="35">
                  <c:v>0.69</c:v>
                </c:pt>
                <c:pt idx="36">
                  <c:v>0.69</c:v>
                </c:pt>
                <c:pt idx="37">
                  <c:v>0.72</c:v>
                </c:pt>
                <c:pt idx="38">
                  <c:v>0.72</c:v>
                </c:pt>
                <c:pt idx="39">
                  <c:v>0.72</c:v>
                </c:pt>
                <c:pt idx="40">
                  <c:v>0.71</c:v>
                </c:pt>
                <c:pt idx="41">
                  <c:v>0.73</c:v>
                </c:pt>
                <c:pt idx="42">
                  <c:v>0.7</c:v>
                </c:pt>
                <c:pt idx="43">
                  <c:v>0.64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A1-5C48-AB53-B78C30A63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264960"/>
        <c:axId val="54266496"/>
      </c:scatterChart>
      <c:scatterChart>
        <c:scatterStyle val="lineMarker"/>
        <c:varyColors val="0"/>
        <c:ser>
          <c:idx val="1"/>
          <c:order val="1"/>
          <c:tx>
            <c:strRef>
              <c:f>'KONE 1-Pl3'!$AH$1</c:f>
              <c:strCache>
                <c:ptCount val="1"/>
                <c:pt idx="0">
                  <c:v>FeO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'KONE 1-Pl3'!$A$2:$A$45</c:f>
              <c:numCache>
                <c:formatCode>General</c:formatCode>
                <c:ptCount val="44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21</c:v>
                </c:pt>
                <c:pt idx="4">
                  <c:v>28</c:v>
                </c:pt>
                <c:pt idx="5">
                  <c:v>35</c:v>
                </c:pt>
                <c:pt idx="6">
                  <c:v>42</c:v>
                </c:pt>
                <c:pt idx="7">
                  <c:v>49</c:v>
                </c:pt>
                <c:pt idx="8">
                  <c:v>56</c:v>
                </c:pt>
                <c:pt idx="9">
                  <c:v>63</c:v>
                </c:pt>
                <c:pt idx="10">
                  <c:v>70</c:v>
                </c:pt>
                <c:pt idx="11">
                  <c:v>77</c:v>
                </c:pt>
                <c:pt idx="12">
                  <c:v>84</c:v>
                </c:pt>
                <c:pt idx="13">
                  <c:v>91</c:v>
                </c:pt>
                <c:pt idx="14">
                  <c:v>98</c:v>
                </c:pt>
                <c:pt idx="15">
                  <c:v>105</c:v>
                </c:pt>
                <c:pt idx="16">
                  <c:v>112</c:v>
                </c:pt>
                <c:pt idx="17">
                  <c:v>119</c:v>
                </c:pt>
                <c:pt idx="18">
                  <c:v>126</c:v>
                </c:pt>
                <c:pt idx="19">
                  <c:v>133</c:v>
                </c:pt>
                <c:pt idx="20">
                  <c:v>140</c:v>
                </c:pt>
                <c:pt idx="21">
                  <c:v>147</c:v>
                </c:pt>
                <c:pt idx="22">
                  <c:v>154</c:v>
                </c:pt>
                <c:pt idx="23">
                  <c:v>161</c:v>
                </c:pt>
                <c:pt idx="24">
                  <c:v>168</c:v>
                </c:pt>
                <c:pt idx="25">
                  <c:v>175</c:v>
                </c:pt>
                <c:pt idx="26">
                  <c:v>182</c:v>
                </c:pt>
                <c:pt idx="27">
                  <c:v>189</c:v>
                </c:pt>
                <c:pt idx="28">
                  <c:v>196</c:v>
                </c:pt>
                <c:pt idx="29">
                  <c:v>203</c:v>
                </c:pt>
                <c:pt idx="30">
                  <c:v>210</c:v>
                </c:pt>
                <c:pt idx="31">
                  <c:v>217</c:v>
                </c:pt>
                <c:pt idx="32">
                  <c:v>224</c:v>
                </c:pt>
                <c:pt idx="33">
                  <c:v>231</c:v>
                </c:pt>
                <c:pt idx="34">
                  <c:v>238</c:v>
                </c:pt>
                <c:pt idx="35">
                  <c:v>245</c:v>
                </c:pt>
                <c:pt idx="36">
                  <c:v>252</c:v>
                </c:pt>
                <c:pt idx="37">
                  <c:v>259</c:v>
                </c:pt>
                <c:pt idx="38">
                  <c:v>266</c:v>
                </c:pt>
                <c:pt idx="39">
                  <c:v>273</c:v>
                </c:pt>
                <c:pt idx="40">
                  <c:v>280</c:v>
                </c:pt>
                <c:pt idx="41">
                  <c:v>287</c:v>
                </c:pt>
                <c:pt idx="42">
                  <c:v>294</c:v>
                </c:pt>
                <c:pt idx="43">
                  <c:v>301</c:v>
                </c:pt>
              </c:numCache>
            </c:numRef>
          </c:xVal>
          <c:yVal>
            <c:numRef>
              <c:f>'KONE 1-Pl3'!$AH$2:$AH$45</c:f>
              <c:numCache>
                <c:formatCode>0.00</c:formatCode>
                <c:ptCount val="44"/>
                <c:pt idx="0">
                  <c:v>0.6</c:v>
                </c:pt>
                <c:pt idx="1">
                  <c:v>0.62</c:v>
                </c:pt>
                <c:pt idx="2">
                  <c:v>0.76</c:v>
                </c:pt>
                <c:pt idx="3">
                  <c:v>0.69</c:v>
                </c:pt>
                <c:pt idx="4">
                  <c:v>0.7</c:v>
                </c:pt>
                <c:pt idx="5">
                  <c:v>0.54</c:v>
                </c:pt>
                <c:pt idx="6">
                  <c:v>0.65</c:v>
                </c:pt>
                <c:pt idx="7">
                  <c:v>0.64</c:v>
                </c:pt>
                <c:pt idx="8">
                  <c:v>0.74</c:v>
                </c:pt>
                <c:pt idx="9">
                  <c:v>0.68</c:v>
                </c:pt>
                <c:pt idx="10">
                  <c:v>0.62</c:v>
                </c:pt>
                <c:pt idx="11">
                  <c:v>0.71</c:v>
                </c:pt>
                <c:pt idx="12">
                  <c:v>0.65</c:v>
                </c:pt>
                <c:pt idx="13">
                  <c:v>0.66</c:v>
                </c:pt>
                <c:pt idx="14">
                  <c:v>0.67</c:v>
                </c:pt>
                <c:pt idx="15">
                  <c:v>0.57999999999999996</c:v>
                </c:pt>
                <c:pt idx="16">
                  <c:v>0.53</c:v>
                </c:pt>
                <c:pt idx="17">
                  <c:v>0.62</c:v>
                </c:pt>
                <c:pt idx="18">
                  <c:v>0.62</c:v>
                </c:pt>
                <c:pt idx="19">
                  <c:v>0.63</c:v>
                </c:pt>
                <c:pt idx="20">
                  <c:v>0.65</c:v>
                </c:pt>
                <c:pt idx="21">
                  <c:v>0.62</c:v>
                </c:pt>
                <c:pt idx="22">
                  <c:v>0.63</c:v>
                </c:pt>
                <c:pt idx="23">
                  <c:v>0.6</c:v>
                </c:pt>
                <c:pt idx="24">
                  <c:v>0.68</c:v>
                </c:pt>
                <c:pt idx="25">
                  <c:v>0.71</c:v>
                </c:pt>
                <c:pt idx="26">
                  <c:v>0.59</c:v>
                </c:pt>
                <c:pt idx="27">
                  <c:v>0.61</c:v>
                </c:pt>
                <c:pt idx="28">
                  <c:v>0.61</c:v>
                </c:pt>
                <c:pt idx="29">
                  <c:v>0.76</c:v>
                </c:pt>
                <c:pt idx="30">
                  <c:v>0.61</c:v>
                </c:pt>
                <c:pt idx="31">
                  <c:v>0.62</c:v>
                </c:pt>
                <c:pt idx="32">
                  <c:v>0.61</c:v>
                </c:pt>
                <c:pt idx="33">
                  <c:v>0.71</c:v>
                </c:pt>
                <c:pt idx="34">
                  <c:v>0.62</c:v>
                </c:pt>
                <c:pt idx="35">
                  <c:v>0.66</c:v>
                </c:pt>
                <c:pt idx="36">
                  <c:v>0.67</c:v>
                </c:pt>
                <c:pt idx="37">
                  <c:v>0.89</c:v>
                </c:pt>
                <c:pt idx="38">
                  <c:v>0.7</c:v>
                </c:pt>
                <c:pt idx="39">
                  <c:v>0.83</c:v>
                </c:pt>
                <c:pt idx="40">
                  <c:v>0.99</c:v>
                </c:pt>
                <c:pt idx="41">
                  <c:v>0.84</c:v>
                </c:pt>
                <c:pt idx="42">
                  <c:v>0.8</c:v>
                </c:pt>
                <c:pt idx="43">
                  <c:v>1.22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AA1-5C48-AB53-B78C30A63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282112"/>
        <c:axId val="54280576"/>
      </c:scatterChart>
      <c:valAx>
        <c:axId val="54264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it-IT" sz="1200"/>
                  <a:t>Distance from</a:t>
                </a:r>
                <a:r>
                  <a:rPr lang="it-IT" sz="1200" baseline="0"/>
                  <a:t> core (</a:t>
                </a:r>
                <a:r>
                  <a:rPr lang="it-IT" sz="1200"/>
                  <a:t>µm)</a:t>
                </a:r>
              </a:p>
            </c:rich>
          </c:tx>
          <c:overlay val="0"/>
        </c:title>
        <c:numFmt formatCode="General" sourceLinked="1"/>
        <c:majorTickMark val="out"/>
        <c:minorTickMark val="out"/>
        <c:tickLblPos val="nextTo"/>
        <c:spPr>
          <a:ln>
            <a:solidFill>
              <a:prstClr val="black"/>
            </a:solidFill>
          </a:ln>
        </c:spPr>
        <c:crossAx val="54266496"/>
        <c:crosses val="autoZero"/>
        <c:crossBetween val="midCat"/>
      </c:valAx>
      <c:valAx>
        <c:axId val="54266496"/>
        <c:scaling>
          <c:orientation val="minMax"/>
          <c:min val="0.4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it-IT" sz="1200"/>
                  <a:t>An (mol%)</a:t>
                </a:r>
              </a:p>
            </c:rich>
          </c:tx>
          <c:overlay val="0"/>
        </c:title>
        <c:numFmt formatCode="0.00" sourceLinked="0"/>
        <c:majorTickMark val="out"/>
        <c:minorTickMark val="out"/>
        <c:tickLblPos val="nextTo"/>
        <c:spPr>
          <a:ln>
            <a:solidFill>
              <a:prstClr val="black"/>
            </a:solidFill>
          </a:ln>
        </c:spPr>
        <c:crossAx val="54264960"/>
        <c:crosses val="autoZero"/>
        <c:crossBetween val="midCat"/>
      </c:valAx>
      <c:valAx>
        <c:axId val="54280576"/>
        <c:scaling>
          <c:orientation val="minMax"/>
          <c:min val="0.4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it-IT" sz="1200"/>
                  <a:t>FeO (wt%)</a:t>
                </a:r>
              </a:p>
            </c:rich>
          </c:tx>
          <c:overlay val="0"/>
        </c:title>
        <c:numFmt formatCode="0.00" sourceLinked="0"/>
        <c:majorTickMark val="out"/>
        <c:minorTickMark val="out"/>
        <c:tickLblPos val="nextTo"/>
        <c:spPr>
          <a:ln>
            <a:solidFill>
              <a:prstClr val="black"/>
            </a:solidFill>
          </a:ln>
        </c:spPr>
        <c:crossAx val="54282112"/>
        <c:crosses val="max"/>
        <c:crossBetween val="midCat"/>
      </c:valAx>
      <c:valAx>
        <c:axId val="54282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42805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2410802165355"/>
          <c:y val="5.5085521122199055E-2"/>
          <c:w val="0.80577679010826775"/>
          <c:h val="0.86633848146873671"/>
        </c:manualLayout>
      </c:layout>
      <c:scatterChart>
        <c:scatterStyle val="lineMarker"/>
        <c:varyColors val="0"/>
        <c:ser>
          <c:idx val="0"/>
          <c:order val="0"/>
          <c:tx>
            <c:strRef>
              <c:f>'KB3-Pl1'!$Z$1</c:f>
              <c:strCache>
                <c:ptCount val="1"/>
                <c:pt idx="0">
                  <c:v>ANORTHITE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</c:marker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0-A2B2-2A48-90B6-4C0AE2AC8AF5}"/>
              </c:ext>
            </c:extLst>
          </c:dPt>
          <c:xVal>
            <c:numRef>
              <c:f>'KB3-Pl1'!$A$2:$A$57</c:f>
              <c:numCache>
                <c:formatCode>General</c:formatCode>
                <c:ptCount val="56"/>
                <c:pt idx="0">
                  <c:v>0</c:v>
                </c:pt>
                <c:pt idx="1">
                  <c:v>11.6</c:v>
                </c:pt>
                <c:pt idx="2">
                  <c:v>23.2</c:v>
                </c:pt>
                <c:pt idx="3">
                  <c:v>34.799999999999997</c:v>
                </c:pt>
                <c:pt idx="4">
                  <c:v>46.4</c:v>
                </c:pt>
                <c:pt idx="5">
                  <c:v>58</c:v>
                </c:pt>
                <c:pt idx="6">
                  <c:v>69.599999999999994</c:v>
                </c:pt>
                <c:pt idx="7">
                  <c:v>81.199999999999989</c:v>
                </c:pt>
                <c:pt idx="8">
                  <c:v>92.799999999999983</c:v>
                </c:pt>
                <c:pt idx="9">
                  <c:v>104.39999999999998</c:v>
                </c:pt>
                <c:pt idx="10">
                  <c:v>115.99999999999997</c:v>
                </c:pt>
                <c:pt idx="11">
                  <c:v>127.59999999999997</c:v>
                </c:pt>
                <c:pt idx="12">
                  <c:v>139.19999999999996</c:v>
                </c:pt>
                <c:pt idx="13">
                  <c:v>150.79999999999995</c:v>
                </c:pt>
                <c:pt idx="14">
                  <c:v>162.39999999999995</c:v>
                </c:pt>
                <c:pt idx="15">
                  <c:v>173.99999999999994</c:v>
                </c:pt>
                <c:pt idx="16">
                  <c:v>185.59999999999994</c:v>
                </c:pt>
                <c:pt idx="17">
                  <c:v>197.19999999999993</c:v>
                </c:pt>
                <c:pt idx="18">
                  <c:v>208.79999999999993</c:v>
                </c:pt>
                <c:pt idx="19">
                  <c:v>220.39999999999992</c:v>
                </c:pt>
                <c:pt idx="20">
                  <c:v>231.99999999999991</c:v>
                </c:pt>
                <c:pt idx="21">
                  <c:v>243.59999999999991</c:v>
                </c:pt>
                <c:pt idx="22">
                  <c:v>255.1999999999999</c:v>
                </c:pt>
                <c:pt idx="23">
                  <c:v>266.7999999999999</c:v>
                </c:pt>
                <c:pt idx="24">
                  <c:v>278.39999999999992</c:v>
                </c:pt>
                <c:pt idx="25">
                  <c:v>289.99999999999994</c:v>
                </c:pt>
                <c:pt idx="26">
                  <c:v>301.59999999999997</c:v>
                </c:pt>
                <c:pt idx="27">
                  <c:v>313.2</c:v>
                </c:pt>
                <c:pt idx="28">
                  <c:v>324.8</c:v>
                </c:pt>
                <c:pt idx="29">
                  <c:v>336.40000000000003</c:v>
                </c:pt>
                <c:pt idx="30">
                  <c:v>348.00000000000006</c:v>
                </c:pt>
                <c:pt idx="31">
                  <c:v>359.60000000000008</c:v>
                </c:pt>
                <c:pt idx="32">
                  <c:v>371.2000000000001</c:v>
                </c:pt>
                <c:pt idx="33">
                  <c:v>382.80000000000013</c:v>
                </c:pt>
                <c:pt idx="34">
                  <c:v>394.40000000000015</c:v>
                </c:pt>
                <c:pt idx="35">
                  <c:v>406.00000000000017</c:v>
                </c:pt>
                <c:pt idx="36">
                  <c:v>417.60000000000019</c:v>
                </c:pt>
                <c:pt idx="37">
                  <c:v>429.20000000000022</c:v>
                </c:pt>
                <c:pt idx="38">
                  <c:v>440.80000000000024</c:v>
                </c:pt>
                <c:pt idx="39">
                  <c:v>452.40000000000026</c:v>
                </c:pt>
                <c:pt idx="40">
                  <c:v>464.00000000000028</c:v>
                </c:pt>
                <c:pt idx="41">
                  <c:v>475.60000000000031</c:v>
                </c:pt>
                <c:pt idx="42">
                  <c:v>487.20000000000033</c:v>
                </c:pt>
                <c:pt idx="43">
                  <c:v>498.80000000000035</c:v>
                </c:pt>
                <c:pt idx="44">
                  <c:v>510.40000000000038</c:v>
                </c:pt>
                <c:pt idx="45">
                  <c:v>522.00000000000034</c:v>
                </c:pt>
                <c:pt idx="46">
                  <c:v>533.60000000000036</c:v>
                </c:pt>
                <c:pt idx="47">
                  <c:v>545.20000000000039</c:v>
                </c:pt>
                <c:pt idx="48">
                  <c:v>556.80000000000041</c:v>
                </c:pt>
                <c:pt idx="49">
                  <c:v>568.40000000000043</c:v>
                </c:pt>
                <c:pt idx="50">
                  <c:v>580.00000000000045</c:v>
                </c:pt>
                <c:pt idx="51">
                  <c:v>591.60000000000048</c:v>
                </c:pt>
                <c:pt idx="52">
                  <c:v>603.2000000000005</c:v>
                </c:pt>
                <c:pt idx="53">
                  <c:v>614.80000000000052</c:v>
                </c:pt>
              </c:numCache>
            </c:numRef>
          </c:xVal>
          <c:yVal>
            <c:numRef>
              <c:f>'KB3-Pl1'!$Z$2:$Z$57</c:f>
              <c:numCache>
                <c:formatCode>0.0000</c:formatCode>
                <c:ptCount val="56"/>
                <c:pt idx="0">
                  <c:v>0.7000205040076416</c:v>
                </c:pt>
                <c:pt idx="1">
                  <c:v>0.69015818096891479</c:v>
                </c:pt>
                <c:pt idx="2">
                  <c:v>0.71901393945838732</c:v>
                </c:pt>
                <c:pt idx="3">
                  <c:v>0.70164986628514481</c:v>
                </c:pt>
                <c:pt idx="4">
                  <c:v>0.72514067075153432</c:v>
                </c:pt>
                <c:pt idx="5">
                  <c:v>0.68985749943661745</c:v>
                </c:pt>
                <c:pt idx="6">
                  <c:v>0.68494687963621792</c:v>
                </c:pt>
                <c:pt idx="7">
                  <c:v>0.73165921018596636</c:v>
                </c:pt>
                <c:pt idx="8">
                  <c:v>0.72660827922052296</c:v>
                </c:pt>
                <c:pt idx="9">
                  <c:v>0.7242819518797331</c:v>
                </c:pt>
                <c:pt idx="10">
                  <c:v>0.71997533605064779</c:v>
                </c:pt>
                <c:pt idx="11">
                  <c:v>0.71464001792002163</c:v>
                </c:pt>
                <c:pt idx="12">
                  <c:v>0.72000664719523999</c:v>
                </c:pt>
                <c:pt idx="13">
                  <c:v>0.71990651224769442</c:v>
                </c:pt>
                <c:pt idx="14">
                  <c:v>0.7291050215892807</c:v>
                </c:pt>
                <c:pt idx="15">
                  <c:v>0.70507162182316763</c:v>
                </c:pt>
                <c:pt idx="16">
                  <c:v>0.71306404374527754</c:v>
                </c:pt>
                <c:pt idx="17">
                  <c:v>0.73449563293670184</c:v>
                </c:pt>
                <c:pt idx="18">
                  <c:v>0.73416472660775656</c:v>
                </c:pt>
                <c:pt idx="19">
                  <c:v>0.73196709239888502</c:v>
                </c:pt>
                <c:pt idx="20">
                  <c:v>0.71450134651649555</c:v>
                </c:pt>
                <c:pt idx="21">
                  <c:v>0.70933327102225652</c:v>
                </c:pt>
                <c:pt idx="22">
                  <c:v>0.6866304538974578</c:v>
                </c:pt>
                <c:pt idx="23">
                  <c:v>0.69485028848320385</c:v>
                </c:pt>
                <c:pt idx="24">
                  <c:v>0.70511805414052686</c:v>
                </c:pt>
                <c:pt idx="25">
                  <c:v>0.69273929394740785</c:v>
                </c:pt>
                <c:pt idx="26">
                  <c:v>0.71056368216475663</c:v>
                </c:pt>
                <c:pt idx="27">
                  <c:v>0.7250451340022197</c:v>
                </c:pt>
                <c:pt idx="28">
                  <c:v>0.68751477813493189</c:v>
                </c:pt>
                <c:pt idx="29">
                  <c:v>0.69315463986025949</c:v>
                </c:pt>
                <c:pt idx="30">
                  <c:v>0.69575869590241846</c:v>
                </c:pt>
                <c:pt idx="31">
                  <c:v>0.70066019320883133</c:v>
                </c:pt>
                <c:pt idx="32">
                  <c:v>0.70532802257041471</c:v>
                </c:pt>
                <c:pt idx="33">
                  <c:v>0.71574001726258007</c:v>
                </c:pt>
                <c:pt idx="34">
                  <c:v>0.73009831675754899</c:v>
                </c:pt>
                <c:pt idx="35">
                  <c:v>0.70394503955950416</c:v>
                </c:pt>
                <c:pt idx="36">
                  <c:v>0.70862693863501136</c:v>
                </c:pt>
                <c:pt idx="37">
                  <c:v>0.70182055581748048</c:v>
                </c:pt>
                <c:pt idx="38">
                  <c:v>0.73132019471680509</c:v>
                </c:pt>
                <c:pt idx="39">
                  <c:v>0.70821413573857972</c:v>
                </c:pt>
                <c:pt idx="40">
                  <c:v>0.72706114535911504</c:v>
                </c:pt>
                <c:pt idx="41">
                  <c:v>0.7153732450848802</c:v>
                </c:pt>
                <c:pt idx="42">
                  <c:v>0.72334069067715412</c:v>
                </c:pt>
                <c:pt idx="43">
                  <c:v>0.69347216554360491</c:v>
                </c:pt>
                <c:pt idx="44">
                  <c:v>0.71946010204565813</c:v>
                </c:pt>
                <c:pt idx="45">
                  <c:v>0.72504449342205057</c:v>
                </c:pt>
                <c:pt idx="46">
                  <c:v>0.71557903029082637</c:v>
                </c:pt>
                <c:pt idx="47">
                  <c:v>0.71949522478836647</c:v>
                </c:pt>
                <c:pt idx="48">
                  <c:v>0.73330774605957694</c:v>
                </c:pt>
                <c:pt idx="49">
                  <c:v>0.72789036037413546</c:v>
                </c:pt>
                <c:pt idx="50">
                  <c:v>0.72767415102681154</c:v>
                </c:pt>
                <c:pt idx="51">
                  <c:v>0.73309310169169772</c:v>
                </c:pt>
                <c:pt idx="52">
                  <c:v>0.67471304305463997</c:v>
                </c:pt>
                <c:pt idx="53">
                  <c:v>0.65006317490729637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B2-2A48-90B6-4C0AE2AC8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824630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'KB3-Pl1'!$AG$1</c:f>
              <c:strCache>
                <c:ptCount val="1"/>
                <c:pt idx="0">
                  <c:v>FeO</c:v>
                </c:pt>
              </c:strCache>
            </c:strRef>
          </c:tx>
          <c:spPr>
            <a:ln w="9525" cmpd="sng">
              <a:solidFill>
                <a:schemeClr val="tx1"/>
              </a:solidFill>
            </a:ln>
          </c:spPr>
          <c:marker>
            <c:symbol val="diamond"/>
            <c:size val="5"/>
            <c:spPr>
              <a:solidFill>
                <a:schemeClr val="bg1"/>
              </a:solidFill>
              <a:ln w="3175">
                <a:solidFill>
                  <a:sysClr val="windowText" lastClr="000000"/>
                </a:solidFill>
              </a:ln>
            </c:spPr>
          </c:marker>
          <c:xVal>
            <c:numRef>
              <c:f>'KB3-Pl1'!$A$2:$A$57</c:f>
              <c:numCache>
                <c:formatCode>General</c:formatCode>
                <c:ptCount val="56"/>
                <c:pt idx="0">
                  <c:v>0</c:v>
                </c:pt>
                <c:pt idx="1">
                  <c:v>11.6</c:v>
                </c:pt>
                <c:pt idx="2">
                  <c:v>23.2</c:v>
                </c:pt>
                <c:pt idx="3">
                  <c:v>34.799999999999997</c:v>
                </c:pt>
                <c:pt idx="4">
                  <c:v>46.4</c:v>
                </c:pt>
                <c:pt idx="5">
                  <c:v>58</c:v>
                </c:pt>
                <c:pt idx="6">
                  <c:v>69.599999999999994</c:v>
                </c:pt>
                <c:pt idx="7">
                  <c:v>81.199999999999989</c:v>
                </c:pt>
                <c:pt idx="8">
                  <c:v>92.799999999999983</c:v>
                </c:pt>
                <c:pt idx="9">
                  <c:v>104.39999999999998</c:v>
                </c:pt>
                <c:pt idx="10">
                  <c:v>115.99999999999997</c:v>
                </c:pt>
                <c:pt idx="11">
                  <c:v>127.59999999999997</c:v>
                </c:pt>
                <c:pt idx="12">
                  <c:v>139.19999999999996</c:v>
                </c:pt>
                <c:pt idx="13">
                  <c:v>150.79999999999995</c:v>
                </c:pt>
                <c:pt idx="14">
                  <c:v>162.39999999999995</c:v>
                </c:pt>
                <c:pt idx="15">
                  <c:v>173.99999999999994</c:v>
                </c:pt>
                <c:pt idx="16">
                  <c:v>185.59999999999994</c:v>
                </c:pt>
                <c:pt idx="17">
                  <c:v>197.19999999999993</c:v>
                </c:pt>
                <c:pt idx="18">
                  <c:v>208.79999999999993</c:v>
                </c:pt>
                <c:pt idx="19">
                  <c:v>220.39999999999992</c:v>
                </c:pt>
                <c:pt idx="20">
                  <c:v>231.99999999999991</c:v>
                </c:pt>
                <c:pt idx="21">
                  <c:v>243.59999999999991</c:v>
                </c:pt>
                <c:pt idx="22">
                  <c:v>255.1999999999999</c:v>
                </c:pt>
                <c:pt idx="23">
                  <c:v>266.7999999999999</c:v>
                </c:pt>
                <c:pt idx="24">
                  <c:v>278.39999999999992</c:v>
                </c:pt>
                <c:pt idx="25">
                  <c:v>289.99999999999994</c:v>
                </c:pt>
                <c:pt idx="26">
                  <c:v>301.59999999999997</c:v>
                </c:pt>
                <c:pt idx="27">
                  <c:v>313.2</c:v>
                </c:pt>
                <c:pt idx="28">
                  <c:v>324.8</c:v>
                </c:pt>
                <c:pt idx="29">
                  <c:v>336.40000000000003</c:v>
                </c:pt>
                <c:pt idx="30">
                  <c:v>348.00000000000006</c:v>
                </c:pt>
                <c:pt idx="31">
                  <c:v>359.60000000000008</c:v>
                </c:pt>
                <c:pt idx="32">
                  <c:v>371.2000000000001</c:v>
                </c:pt>
                <c:pt idx="33">
                  <c:v>382.80000000000013</c:v>
                </c:pt>
                <c:pt idx="34">
                  <c:v>394.40000000000015</c:v>
                </c:pt>
                <c:pt idx="35">
                  <c:v>406.00000000000017</c:v>
                </c:pt>
                <c:pt idx="36">
                  <c:v>417.60000000000019</c:v>
                </c:pt>
                <c:pt idx="37">
                  <c:v>429.20000000000022</c:v>
                </c:pt>
                <c:pt idx="38">
                  <c:v>440.80000000000024</c:v>
                </c:pt>
                <c:pt idx="39">
                  <c:v>452.40000000000026</c:v>
                </c:pt>
                <c:pt idx="40">
                  <c:v>464.00000000000028</c:v>
                </c:pt>
                <c:pt idx="41">
                  <c:v>475.60000000000031</c:v>
                </c:pt>
                <c:pt idx="42">
                  <c:v>487.20000000000033</c:v>
                </c:pt>
                <c:pt idx="43">
                  <c:v>498.80000000000035</c:v>
                </c:pt>
                <c:pt idx="44">
                  <c:v>510.40000000000038</c:v>
                </c:pt>
                <c:pt idx="45">
                  <c:v>522.00000000000034</c:v>
                </c:pt>
                <c:pt idx="46">
                  <c:v>533.60000000000036</c:v>
                </c:pt>
                <c:pt idx="47">
                  <c:v>545.20000000000039</c:v>
                </c:pt>
                <c:pt idx="48">
                  <c:v>556.80000000000041</c:v>
                </c:pt>
                <c:pt idx="49">
                  <c:v>568.40000000000043</c:v>
                </c:pt>
                <c:pt idx="50">
                  <c:v>580.00000000000045</c:v>
                </c:pt>
                <c:pt idx="51">
                  <c:v>591.60000000000048</c:v>
                </c:pt>
                <c:pt idx="52">
                  <c:v>603.2000000000005</c:v>
                </c:pt>
                <c:pt idx="53">
                  <c:v>614.80000000000052</c:v>
                </c:pt>
              </c:numCache>
            </c:numRef>
          </c:xVal>
          <c:yVal>
            <c:numRef>
              <c:f>'KB3-Pl1'!$AG$2:$AG$57</c:f>
              <c:numCache>
                <c:formatCode>General</c:formatCode>
                <c:ptCount val="56"/>
                <c:pt idx="0">
                  <c:v>0.78</c:v>
                </c:pt>
                <c:pt idx="1">
                  <c:v>0.73</c:v>
                </c:pt>
                <c:pt idx="2">
                  <c:v>0.73</c:v>
                </c:pt>
                <c:pt idx="3">
                  <c:v>0.74</c:v>
                </c:pt>
                <c:pt idx="4">
                  <c:v>0.61</c:v>
                </c:pt>
                <c:pt idx="5">
                  <c:v>0.83</c:v>
                </c:pt>
                <c:pt idx="6">
                  <c:v>0.75</c:v>
                </c:pt>
                <c:pt idx="7">
                  <c:v>0.76</c:v>
                </c:pt>
                <c:pt idx="8">
                  <c:v>0.85</c:v>
                </c:pt>
                <c:pt idx="9">
                  <c:v>0.76</c:v>
                </c:pt>
                <c:pt idx="10">
                  <c:v>0.85</c:v>
                </c:pt>
                <c:pt idx="11">
                  <c:v>0.59</c:v>
                </c:pt>
                <c:pt idx="12">
                  <c:v>0.73</c:v>
                </c:pt>
                <c:pt idx="13">
                  <c:v>0.77</c:v>
                </c:pt>
                <c:pt idx="14">
                  <c:v>0.53</c:v>
                </c:pt>
                <c:pt idx="15">
                  <c:v>0.82</c:v>
                </c:pt>
                <c:pt idx="16">
                  <c:v>0.69</c:v>
                </c:pt>
                <c:pt idx="17">
                  <c:v>0.65</c:v>
                </c:pt>
                <c:pt idx="18">
                  <c:v>0.7</c:v>
                </c:pt>
                <c:pt idx="19">
                  <c:v>0.69</c:v>
                </c:pt>
                <c:pt idx="20">
                  <c:v>0.79</c:v>
                </c:pt>
                <c:pt idx="21">
                  <c:v>0.66</c:v>
                </c:pt>
                <c:pt idx="22">
                  <c:v>0.67</c:v>
                </c:pt>
                <c:pt idx="23">
                  <c:v>0.72</c:v>
                </c:pt>
                <c:pt idx="24">
                  <c:v>0.79</c:v>
                </c:pt>
                <c:pt idx="25">
                  <c:v>0.86</c:v>
                </c:pt>
                <c:pt idx="26">
                  <c:v>0.68</c:v>
                </c:pt>
                <c:pt idx="27">
                  <c:v>0.81</c:v>
                </c:pt>
                <c:pt idx="28">
                  <c:v>0.76</c:v>
                </c:pt>
                <c:pt idx="29">
                  <c:v>0.75</c:v>
                </c:pt>
                <c:pt idx="30">
                  <c:v>0.73</c:v>
                </c:pt>
                <c:pt idx="31">
                  <c:v>0.75</c:v>
                </c:pt>
                <c:pt idx="32">
                  <c:v>0.68</c:v>
                </c:pt>
                <c:pt idx="33">
                  <c:v>0.85</c:v>
                </c:pt>
                <c:pt idx="34">
                  <c:v>0.65</c:v>
                </c:pt>
                <c:pt idx="35">
                  <c:v>0.73</c:v>
                </c:pt>
                <c:pt idx="36">
                  <c:v>0.75</c:v>
                </c:pt>
                <c:pt idx="37">
                  <c:v>0.78</c:v>
                </c:pt>
                <c:pt idx="38">
                  <c:v>0.56999999999999995</c:v>
                </c:pt>
                <c:pt idx="39">
                  <c:v>0.75</c:v>
                </c:pt>
                <c:pt idx="40">
                  <c:v>0.86</c:v>
                </c:pt>
                <c:pt idx="41">
                  <c:v>0.89</c:v>
                </c:pt>
                <c:pt idx="42">
                  <c:v>0.79</c:v>
                </c:pt>
                <c:pt idx="43">
                  <c:v>0.83</c:v>
                </c:pt>
                <c:pt idx="44">
                  <c:v>0.84</c:v>
                </c:pt>
                <c:pt idx="45">
                  <c:v>0.8</c:v>
                </c:pt>
                <c:pt idx="46">
                  <c:v>0.92</c:v>
                </c:pt>
                <c:pt idx="47">
                  <c:v>0.76</c:v>
                </c:pt>
                <c:pt idx="48">
                  <c:v>0.82</c:v>
                </c:pt>
                <c:pt idx="49">
                  <c:v>0.74</c:v>
                </c:pt>
                <c:pt idx="50">
                  <c:v>0.74</c:v>
                </c:pt>
                <c:pt idx="51">
                  <c:v>0.7</c:v>
                </c:pt>
                <c:pt idx="52">
                  <c:v>0.86</c:v>
                </c:pt>
                <c:pt idx="53">
                  <c:v>0.74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2B2-2A48-90B6-4C0AE2AC8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2068246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it-IT"/>
                  <a:t>Distance from core (µm)</a:t>
                </a:r>
              </a:p>
            </c:rich>
          </c:tx>
          <c:overlay val="0"/>
        </c:title>
        <c:numFmt formatCode="General" sourceLinked="1"/>
        <c:majorTickMark val="out"/>
        <c:minorTickMark val="out"/>
        <c:tickLblPos val="nextTo"/>
        <c:spPr>
          <a:ln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0.8"/>
          <c:min val="0.30000000000000004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it-IT"/>
                  <a:t>An (mol%)</a:t>
                </a:r>
              </a:p>
            </c:rich>
          </c:tx>
          <c:overlay val="0"/>
        </c:title>
        <c:numFmt formatCode="0.00" sourceLinked="0"/>
        <c:majorTickMark val="out"/>
        <c:minorTickMark val="out"/>
        <c:tickLblPos val="nextTo"/>
        <c:spPr>
          <a:ln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2068246304"/>
        <c:crosses val="autoZero"/>
        <c:crossBetween val="midCat"/>
        <c:majorUnit val="5.000000000000001E-2"/>
      </c:valAx>
      <c:val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3"/>
        </c:scaling>
        <c:delete val="0"/>
        <c:axPos val="r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it-IT"/>
                  <a:t>FeO (wt%)</a:t>
                </a:r>
              </a:p>
            </c:rich>
          </c:tx>
          <c:overlay val="0"/>
        </c:title>
        <c:numFmt formatCode="#,##0.00" sourceLinked="0"/>
        <c:majorTickMark val="out"/>
        <c:minorTickMark val="out"/>
        <c:tickLblPos val="nextTo"/>
        <c:spPr>
          <a:ln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3"/>
        <c:crosses val="max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41</xdr:row>
      <xdr:rowOff>161925</xdr:rowOff>
    </xdr:from>
    <xdr:to>
      <xdr:col>9</xdr:col>
      <xdr:colOff>492126</xdr:colOff>
      <xdr:row>62</xdr:row>
      <xdr:rowOff>139700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31749</xdr:rowOff>
    </xdr:from>
    <xdr:to>
      <xdr:col>11</xdr:col>
      <xdr:colOff>479425</xdr:colOff>
      <xdr:row>81</xdr:row>
      <xdr:rowOff>50800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5B14279-EBB9-BB49-9CDF-270616D1C6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101</xdr:row>
      <xdr:rowOff>12700</xdr:rowOff>
    </xdr:from>
    <xdr:to>
      <xdr:col>11</xdr:col>
      <xdr:colOff>355600</xdr:colOff>
      <xdr:row>130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C2F0B6-C2F3-4746-A6D9-D271031C47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149224</xdr:rowOff>
    </xdr:from>
    <xdr:to>
      <xdr:col>11</xdr:col>
      <xdr:colOff>219075</xdr:colOff>
      <xdr:row>91</xdr:row>
      <xdr:rowOff>38100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5AEEB07-FB01-3245-9C8A-9424F77EFD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1130300</xdr:colOff>
      <xdr:row>63</xdr:row>
      <xdr:rowOff>38100</xdr:rowOff>
    </xdr:from>
    <xdr:to>
      <xdr:col>10</xdr:col>
      <xdr:colOff>114300</xdr:colOff>
      <xdr:row>87</xdr:row>
      <xdr:rowOff>50800</xdr:rowOff>
    </xdr:to>
    <xdr:graphicFrame macro="">
      <xdr:nvGraphicFramePr>
        <xdr:cNvPr id="2" name="Grafico 6">
          <a:extLst>
            <a:ext uri="{FF2B5EF4-FFF2-40B4-BE49-F238E27FC236}">
              <a16:creationId xmlns:a16="http://schemas.microsoft.com/office/drawing/2014/main" id="{D4B6EABE-96F2-C546-B00F-4DD4D6639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156088</xdr:rowOff>
    </xdr:from>
    <xdr:to>
      <xdr:col>8</xdr:col>
      <xdr:colOff>114300</xdr:colOff>
      <xdr:row>77</xdr:row>
      <xdr:rowOff>36324</xdr:rowOff>
    </xdr:to>
    <xdr:graphicFrame macro="">
      <xdr:nvGraphicFramePr>
        <xdr:cNvPr id="2" name="Grafico 5">
          <a:extLst>
            <a:ext uri="{FF2B5EF4-FFF2-40B4-BE49-F238E27FC236}">
              <a16:creationId xmlns:a16="http://schemas.microsoft.com/office/drawing/2014/main" id="{E74A7888-3E9C-F34D-89C0-5DE4BF89DE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146049</xdr:rowOff>
    </xdr:from>
    <xdr:to>
      <xdr:col>8</xdr:col>
      <xdr:colOff>457201</xdr:colOff>
      <xdr:row>91</xdr:row>
      <xdr:rowOff>50800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A625D43-2263-EB47-91D6-B56B7198AC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15874</xdr:rowOff>
    </xdr:from>
    <xdr:to>
      <xdr:col>8</xdr:col>
      <xdr:colOff>187326</xdr:colOff>
      <xdr:row>82</xdr:row>
      <xdr:rowOff>139700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B40F55-EDD5-044F-9FEE-181339F2D4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120650</xdr:rowOff>
    </xdr:from>
    <xdr:to>
      <xdr:col>8</xdr:col>
      <xdr:colOff>200026</xdr:colOff>
      <xdr:row>86</xdr:row>
      <xdr:rowOff>114300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FF51D6E-5C63-4C48-9718-BF201CFEA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104774</xdr:rowOff>
    </xdr:from>
    <xdr:to>
      <xdr:col>8</xdr:col>
      <xdr:colOff>184150</xdr:colOff>
      <xdr:row>58</xdr:row>
      <xdr:rowOff>127000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BE704E-66A5-E749-9867-F3E62163FF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45</xdr:row>
      <xdr:rowOff>126999</xdr:rowOff>
    </xdr:from>
    <xdr:to>
      <xdr:col>8</xdr:col>
      <xdr:colOff>368300</xdr:colOff>
      <xdr:row>66</xdr:row>
      <xdr:rowOff>114300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C8DCDF-4D78-4644-94D3-2162156C1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76200</xdr:rowOff>
    </xdr:from>
    <xdr:to>
      <xdr:col>8</xdr:col>
      <xdr:colOff>508000</xdr:colOff>
      <xdr:row>80</xdr:row>
      <xdr:rowOff>101600</xdr:rowOff>
    </xdr:to>
    <xdr:graphicFrame macro="">
      <xdr:nvGraphicFramePr>
        <xdr:cNvPr id="2" name="Grafico 2">
          <a:extLst>
            <a:ext uri="{FF2B5EF4-FFF2-40B4-BE49-F238E27FC236}">
              <a16:creationId xmlns:a16="http://schemas.microsoft.com/office/drawing/2014/main" id="{AEF0875C-65BF-3B4A-AB41-2870B219BD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1"/>
  <sheetViews>
    <sheetView tabSelected="1" workbookViewId="0">
      <selection activeCell="G10" sqref="G10"/>
    </sheetView>
  </sheetViews>
  <sheetFormatPr baseColWidth="10" defaultColWidth="9.1640625" defaultRowHeight="14" x14ac:dyDescent="0.2"/>
  <cols>
    <col min="1" max="1" width="13.83203125" style="3" customWidth="1"/>
    <col min="2" max="22" width="9.1640625" style="5"/>
    <col min="23" max="23" width="13.83203125" style="5" customWidth="1"/>
    <col min="24" max="24" width="9.1640625" style="5"/>
    <col min="25" max="25" width="12.5" style="5" customWidth="1"/>
    <col min="26" max="26" width="9.1640625" style="5"/>
    <col min="27" max="27" width="13.83203125" style="5" customWidth="1"/>
    <col min="28" max="16384" width="9.1640625" style="5"/>
  </cols>
  <sheetData>
    <row r="1" spans="1:27" ht="16" x14ac:dyDescent="0.2">
      <c r="A1" s="51" t="s">
        <v>129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27" s="2" customFormat="1" ht="13" x14ac:dyDescent="0.15">
      <c r="A2" s="1" t="s">
        <v>74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  <c r="U2" s="2" t="s">
        <v>19</v>
      </c>
      <c r="V2" s="2" t="s">
        <v>20</v>
      </c>
      <c r="W2" s="2" t="s">
        <v>22</v>
      </c>
      <c r="X2" s="2" t="s">
        <v>23</v>
      </c>
      <c r="Y2" s="2" t="s">
        <v>24</v>
      </c>
      <c r="AA2" s="2" t="s">
        <v>3</v>
      </c>
    </row>
    <row r="3" spans="1:27" x14ac:dyDescent="0.2">
      <c r="A3" s="3">
        <v>0</v>
      </c>
      <c r="B3" s="4">
        <v>53.52</v>
      </c>
      <c r="C3" s="4">
        <v>0.32</v>
      </c>
      <c r="D3" s="4">
        <v>26.2</v>
      </c>
      <c r="E3" s="4">
        <v>0.61</v>
      </c>
      <c r="F3" s="4">
        <v>2.89</v>
      </c>
      <c r="G3" s="4">
        <v>13.04</v>
      </c>
      <c r="H3" s="4">
        <v>3.01</v>
      </c>
      <c r="I3" s="4">
        <v>0.31</v>
      </c>
      <c r="J3" s="20">
        <f t="shared" ref="J3:J41" si="0">SUM(B3:I3)</f>
        <v>99.90000000000002</v>
      </c>
      <c r="K3" s="4"/>
      <c r="L3" s="4">
        <v>2.431</v>
      </c>
      <c r="M3" s="4">
        <v>1.4026000000000001</v>
      </c>
      <c r="N3" s="4">
        <v>2.3199999999999998E-2</v>
      </c>
      <c r="O3" s="4">
        <v>3.8E-3</v>
      </c>
      <c r="P3" s="4">
        <v>1.09E-2</v>
      </c>
      <c r="Q3" s="4">
        <v>0.19570000000000001</v>
      </c>
      <c r="R3" s="4">
        <v>4.0671999999999997</v>
      </c>
      <c r="S3" s="4">
        <v>0.63460000000000005</v>
      </c>
      <c r="T3" s="4">
        <v>0.2651</v>
      </c>
      <c r="U3" s="4">
        <v>1.7999999999999999E-2</v>
      </c>
      <c r="V3" s="4">
        <v>0.91759999999999997</v>
      </c>
      <c r="W3" s="4">
        <v>0.69159999999999999</v>
      </c>
      <c r="X3" s="4">
        <v>0.28889999999999999</v>
      </c>
      <c r="Y3" s="4">
        <v>1.9599999999999999E-2</v>
      </c>
      <c r="Z3" s="4"/>
      <c r="AA3" s="4">
        <v>0.61</v>
      </c>
    </row>
    <row r="4" spans="1:27" x14ac:dyDescent="0.2">
      <c r="A4" s="3">
        <v>9</v>
      </c>
      <c r="B4" s="4">
        <v>50.18</v>
      </c>
      <c r="C4" s="4">
        <v>0.18</v>
      </c>
      <c r="D4" s="4">
        <v>31.01</v>
      </c>
      <c r="E4" s="4">
        <v>0.61</v>
      </c>
      <c r="F4" s="4">
        <v>0.31</v>
      </c>
      <c r="G4" s="4">
        <v>14.12</v>
      </c>
      <c r="H4" s="4">
        <v>3.01</v>
      </c>
      <c r="I4" s="4">
        <v>0.27</v>
      </c>
      <c r="J4" s="20">
        <f t="shared" si="0"/>
        <v>99.690000000000012</v>
      </c>
      <c r="K4" s="4"/>
      <c r="L4" s="4">
        <v>2.2936000000000001</v>
      </c>
      <c r="M4" s="4">
        <v>1.6705000000000001</v>
      </c>
      <c r="N4" s="4">
        <v>2.3300000000000001E-2</v>
      </c>
      <c r="O4" s="4">
        <v>3.8999999999999998E-3</v>
      </c>
      <c r="P4" s="4">
        <v>6.1999999999999998E-3</v>
      </c>
      <c r="Q4" s="4">
        <v>2.1100000000000001E-2</v>
      </c>
      <c r="R4" s="4">
        <v>4.0186000000000002</v>
      </c>
      <c r="S4" s="4">
        <v>0.6915</v>
      </c>
      <c r="T4" s="4">
        <v>0.26669999999999999</v>
      </c>
      <c r="U4" s="4">
        <v>1.5699999999999999E-2</v>
      </c>
      <c r="V4" s="4">
        <v>0.97399999999999998</v>
      </c>
      <c r="W4" s="4">
        <v>0.71</v>
      </c>
      <c r="X4" s="4">
        <v>0.27389999999999998</v>
      </c>
      <c r="Y4" s="4">
        <v>1.6199999999999999E-2</v>
      </c>
      <c r="Z4" s="4"/>
      <c r="AA4" s="4">
        <v>0.61</v>
      </c>
    </row>
    <row r="5" spans="1:27" x14ac:dyDescent="0.2">
      <c r="A5" s="3">
        <v>18</v>
      </c>
      <c r="B5" s="4">
        <v>49.85</v>
      </c>
      <c r="C5" s="4">
        <v>0.11</v>
      </c>
      <c r="D5" s="4">
        <v>31.71</v>
      </c>
      <c r="E5" s="4">
        <v>0.56999999999999995</v>
      </c>
      <c r="F5" s="4">
        <v>0.27</v>
      </c>
      <c r="G5" s="4">
        <v>14.17</v>
      </c>
      <c r="H5" s="4">
        <v>2.71</v>
      </c>
      <c r="I5" s="4">
        <v>0.17</v>
      </c>
      <c r="J5" s="20">
        <f t="shared" si="0"/>
        <v>99.559999999999988</v>
      </c>
      <c r="K5" s="4"/>
      <c r="L5" s="4">
        <v>2.2768999999999999</v>
      </c>
      <c r="M5" s="4">
        <v>1.7070000000000001</v>
      </c>
      <c r="N5" s="4">
        <v>2.18E-2</v>
      </c>
      <c r="O5" s="4">
        <v>5.7999999999999996E-3</v>
      </c>
      <c r="P5" s="4">
        <v>3.8E-3</v>
      </c>
      <c r="Q5" s="4">
        <v>1.84E-2</v>
      </c>
      <c r="R5" s="4">
        <v>4.0335999999999999</v>
      </c>
      <c r="S5" s="4">
        <v>0.69340000000000002</v>
      </c>
      <c r="T5" s="4">
        <v>0.24</v>
      </c>
      <c r="U5" s="4">
        <v>9.9000000000000008E-3</v>
      </c>
      <c r="V5" s="4">
        <v>0.94330000000000003</v>
      </c>
      <c r="W5" s="4">
        <v>0.73509999999999998</v>
      </c>
      <c r="X5" s="4">
        <v>0.25440000000000002</v>
      </c>
      <c r="Y5" s="4">
        <v>1.0500000000000001E-2</v>
      </c>
      <c r="Z5" s="4"/>
      <c r="AA5" s="4">
        <v>0.56999999999999995</v>
      </c>
    </row>
    <row r="6" spans="1:27" x14ac:dyDescent="0.2">
      <c r="A6" s="3">
        <v>27</v>
      </c>
      <c r="B6" s="4">
        <v>49.69</v>
      </c>
      <c r="C6" s="4">
        <v>0.21</v>
      </c>
      <c r="D6" s="4">
        <v>31.93</v>
      </c>
      <c r="E6" s="4">
        <v>0.51</v>
      </c>
      <c r="F6" s="4">
        <v>0.36</v>
      </c>
      <c r="G6" s="4">
        <v>13.92</v>
      </c>
      <c r="H6" s="4">
        <v>2.95</v>
      </c>
      <c r="I6" s="4">
        <v>0.27</v>
      </c>
      <c r="J6" s="20">
        <f t="shared" si="0"/>
        <v>99.84</v>
      </c>
      <c r="K6" s="4"/>
      <c r="L6" s="4">
        <v>2.2652999999999999</v>
      </c>
      <c r="M6" s="4">
        <v>1.7156</v>
      </c>
      <c r="N6" s="4">
        <v>1.9400000000000001E-2</v>
      </c>
      <c r="O6" s="4">
        <v>6.6E-3</v>
      </c>
      <c r="P6" s="4">
        <v>7.1999999999999998E-3</v>
      </c>
      <c r="Q6" s="4">
        <v>2.4500000000000001E-2</v>
      </c>
      <c r="R6" s="4">
        <v>4.0385999999999997</v>
      </c>
      <c r="S6" s="4">
        <v>0.67989999999999995</v>
      </c>
      <c r="T6" s="4">
        <v>0.26079999999999998</v>
      </c>
      <c r="U6" s="4">
        <v>1.5699999999999999E-2</v>
      </c>
      <c r="V6" s="4">
        <v>0.95640000000000003</v>
      </c>
      <c r="W6" s="4">
        <v>0.71089999999999998</v>
      </c>
      <c r="X6" s="4">
        <v>0.27260000000000001</v>
      </c>
      <c r="Y6" s="4">
        <v>1.6400000000000001E-2</v>
      </c>
      <c r="Z6" s="4"/>
      <c r="AA6" s="4">
        <v>0.51</v>
      </c>
    </row>
    <row r="7" spans="1:27" x14ac:dyDescent="0.2">
      <c r="A7" s="3">
        <v>36</v>
      </c>
      <c r="B7" s="4">
        <v>50.6</v>
      </c>
      <c r="C7" s="4">
        <v>0.2</v>
      </c>
      <c r="D7" s="4">
        <v>31.66</v>
      </c>
      <c r="E7" s="4">
        <v>0.63</v>
      </c>
      <c r="F7" s="4">
        <v>0.37</v>
      </c>
      <c r="G7" s="4">
        <v>13.08</v>
      </c>
      <c r="H7" s="4">
        <v>3.06</v>
      </c>
      <c r="I7" s="4">
        <v>0.25</v>
      </c>
      <c r="J7" s="20">
        <f t="shared" si="0"/>
        <v>99.850000000000009</v>
      </c>
      <c r="K7" s="4"/>
      <c r="L7" s="4">
        <v>2.2980999999999998</v>
      </c>
      <c r="M7" s="4">
        <v>1.6947000000000001</v>
      </c>
      <c r="N7" s="4">
        <v>2.3900000000000001E-2</v>
      </c>
      <c r="O7" s="4">
        <v>5.7999999999999996E-3</v>
      </c>
      <c r="P7" s="4">
        <v>6.7999999999999996E-3</v>
      </c>
      <c r="Q7" s="4">
        <v>2.5000000000000001E-2</v>
      </c>
      <c r="R7" s="4">
        <v>4.0544000000000002</v>
      </c>
      <c r="S7" s="4">
        <v>0.63649999999999995</v>
      </c>
      <c r="T7" s="4">
        <v>0.26950000000000002</v>
      </c>
      <c r="U7" s="4">
        <v>1.4500000000000001E-2</v>
      </c>
      <c r="V7" s="4">
        <v>0.9204</v>
      </c>
      <c r="W7" s="4">
        <v>0.6915</v>
      </c>
      <c r="X7" s="4">
        <v>0.2928</v>
      </c>
      <c r="Y7" s="4">
        <v>1.5699999999999999E-2</v>
      </c>
      <c r="Z7" s="4"/>
      <c r="AA7" s="4">
        <v>0.63</v>
      </c>
    </row>
    <row r="8" spans="1:27" x14ac:dyDescent="0.2">
      <c r="A8" s="3">
        <v>45</v>
      </c>
      <c r="B8" s="4">
        <v>34.200000000000003</v>
      </c>
      <c r="C8" s="4">
        <v>0.26</v>
      </c>
      <c r="D8" s="4">
        <v>49.01</v>
      </c>
      <c r="E8" s="4">
        <v>0.97</v>
      </c>
      <c r="F8" s="4">
        <v>0.46</v>
      </c>
      <c r="G8" s="4">
        <v>12.51</v>
      </c>
      <c r="H8" s="4">
        <v>1.67</v>
      </c>
      <c r="I8" s="4">
        <v>0.62</v>
      </c>
      <c r="J8" s="20">
        <f t="shared" si="0"/>
        <v>99.7</v>
      </c>
      <c r="K8" s="4"/>
      <c r="L8" s="4">
        <v>1.5804</v>
      </c>
      <c r="M8" s="4">
        <v>2.6692</v>
      </c>
      <c r="N8" s="4">
        <v>3.7499999999999999E-2</v>
      </c>
      <c r="O8" s="4">
        <v>1.14E-2</v>
      </c>
      <c r="P8" s="4">
        <v>8.9999999999999993E-3</v>
      </c>
      <c r="Q8" s="4">
        <v>3.1699999999999999E-2</v>
      </c>
      <c r="R8" s="4">
        <v>4.3391000000000002</v>
      </c>
      <c r="S8" s="4">
        <v>0.61939999999999995</v>
      </c>
      <c r="T8" s="4">
        <v>0.14960000000000001</v>
      </c>
      <c r="U8" s="4">
        <v>3.6499999999999998E-2</v>
      </c>
      <c r="V8" s="4">
        <v>0.80549999999999999</v>
      </c>
      <c r="W8" s="4">
        <v>0.76890000000000003</v>
      </c>
      <c r="X8" s="4">
        <v>0.1857</v>
      </c>
      <c r="Y8" s="4">
        <v>4.5400000000000003E-2</v>
      </c>
      <c r="Z8" s="4"/>
      <c r="AA8" s="4">
        <v>0.97</v>
      </c>
    </row>
    <row r="9" spans="1:27" x14ac:dyDescent="0.2">
      <c r="A9" s="3">
        <v>54</v>
      </c>
      <c r="B9" s="4">
        <v>47.91</v>
      </c>
      <c r="C9" s="4">
        <v>0.24</v>
      </c>
      <c r="D9" s="4">
        <v>33.090000000000003</v>
      </c>
      <c r="E9" s="4">
        <v>0.73</v>
      </c>
      <c r="F9" s="4">
        <v>0.34</v>
      </c>
      <c r="G9" s="4">
        <v>14.57</v>
      </c>
      <c r="H9" s="4">
        <v>2.4</v>
      </c>
      <c r="I9" s="4">
        <v>0.35</v>
      </c>
      <c r="J9" s="20">
        <f t="shared" si="0"/>
        <v>99.630000000000024</v>
      </c>
      <c r="K9" s="4"/>
      <c r="L9" s="4">
        <v>2.1959</v>
      </c>
      <c r="M9" s="4">
        <v>1.7875000000000001</v>
      </c>
      <c r="N9" s="4">
        <v>2.8000000000000001E-2</v>
      </c>
      <c r="O9" s="4">
        <v>8.5000000000000006E-3</v>
      </c>
      <c r="P9" s="4">
        <v>8.3000000000000001E-3</v>
      </c>
      <c r="Q9" s="4">
        <v>2.3199999999999998E-2</v>
      </c>
      <c r="R9" s="4">
        <v>4.0514000000000001</v>
      </c>
      <c r="S9" s="4">
        <v>0.71550000000000002</v>
      </c>
      <c r="T9" s="4">
        <v>0.21329999999999999</v>
      </c>
      <c r="U9" s="4">
        <v>2.0500000000000001E-2</v>
      </c>
      <c r="V9" s="4">
        <v>0.94920000000000004</v>
      </c>
      <c r="W9" s="4">
        <v>0.75380000000000003</v>
      </c>
      <c r="X9" s="4">
        <v>0.22470000000000001</v>
      </c>
      <c r="Y9" s="4">
        <v>2.1600000000000001E-2</v>
      </c>
      <c r="Z9" s="4"/>
      <c r="AA9" s="4">
        <v>0.73</v>
      </c>
    </row>
    <row r="10" spans="1:27" x14ac:dyDescent="0.2">
      <c r="A10" s="3">
        <v>63</v>
      </c>
      <c r="B10" s="4">
        <v>51.73</v>
      </c>
      <c r="C10" s="4">
        <v>0.23</v>
      </c>
      <c r="D10" s="4">
        <v>30.13</v>
      </c>
      <c r="E10" s="4">
        <v>0.63</v>
      </c>
      <c r="F10" s="4">
        <v>0.48</v>
      </c>
      <c r="G10" s="4">
        <v>12.65</v>
      </c>
      <c r="H10" s="4">
        <v>3.79</v>
      </c>
      <c r="I10" s="4">
        <v>0.25</v>
      </c>
      <c r="J10" s="20">
        <f t="shared" si="0"/>
        <v>99.89</v>
      </c>
      <c r="K10" s="4"/>
      <c r="L10" s="4">
        <v>2.35</v>
      </c>
      <c r="M10" s="4">
        <v>1.6132</v>
      </c>
      <c r="N10" s="4">
        <v>2.3900000000000001E-2</v>
      </c>
      <c r="O10" s="4">
        <v>4.1999999999999997E-3</v>
      </c>
      <c r="P10" s="4">
        <v>7.9000000000000008E-3</v>
      </c>
      <c r="Q10" s="4">
        <v>3.2500000000000001E-2</v>
      </c>
      <c r="R10" s="4">
        <v>4.0316999999999998</v>
      </c>
      <c r="S10" s="4">
        <v>0.61570000000000003</v>
      </c>
      <c r="T10" s="4">
        <v>0.33379999999999999</v>
      </c>
      <c r="U10" s="4">
        <v>1.4500000000000001E-2</v>
      </c>
      <c r="V10" s="4">
        <v>0.96399999999999997</v>
      </c>
      <c r="W10" s="4">
        <v>0.63870000000000005</v>
      </c>
      <c r="X10" s="4">
        <v>0.3463</v>
      </c>
      <c r="Y10" s="4">
        <v>1.4999999999999999E-2</v>
      </c>
      <c r="Z10" s="4"/>
      <c r="AA10" s="4">
        <v>0.63</v>
      </c>
    </row>
    <row r="11" spans="1:27" x14ac:dyDescent="0.2">
      <c r="A11" s="3">
        <v>72</v>
      </c>
      <c r="B11" s="4">
        <v>50.79</v>
      </c>
      <c r="C11" s="4">
        <v>0.31</v>
      </c>
      <c r="D11" s="4">
        <v>30.43</v>
      </c>
      <c r="E11" s="4">
        <v>0.73</v>
      </c>
      <c r="F11" s="4">
        <v>0.4</v>
      </c>
      <c r="G11" s="4">
        <v>12.84</v>
      </c>
      <c r="H11" s="4">
        <v>3.65</v>
      </c>
      <c r="I11" s="4">
        <v>0.36</v>
      </c>
      <c r="J11" s="20">
        <f t="shared" si="0"/>
        <v>99.510000000000019</v>
      </c>
      <c r="K11" s="4"/>
      <c r="L11" s="4">
        <v>2.3184999999999998</v>
      </c>
      <c r="M11" s="4">
        <v>1.6372</v>
      </c>
      <c r="N11" s="4">
        <v>2.7900000000000001E-2</v>
      </c>
      <c r="O11" s="4">
        <v>1.12E-2</v>
      </c>
      <c r="P11" s="4">
        <v>1.06E-2</v>
      </c>
      <c r="Q11" s="4">
        <v>2.7199999999999998E-2</v>
      </c>
      <c r="R11" s="4">
        <v>4.0327000000000002</v>
      </c>
      <c r="S11" s="4">
        <v>0.628</v>
      </c>
      <c r="T11" s="4">
        <v>0.3231</v>
      </c>
      <c r="U11" s="4">
        <v>2.1000000000000001E-2</v>
      </c>
      <c r="V11" s="4">
        <v>0.97199999999999998</v>
      </c>
      <c r="W11" s="4">
        <v>0.64610000000000001</v>
      </c>
      <c r="X11" s="4">
        <v>0.33239999999999997</v>
      </c>
      <c r="Y11" s="4">
        <v>2.1600000000000001E-2</v>
      </c>
      <c r="Z11" s="4"/>
      <c r="AA11" s="4">
        <v>0.73</v>
      </c>
    </row>
    <row r="12" spans="1:27" x14ac:dyDescent="0.2">
      <c r="A12" s="3">
        <v>81</v>
      </c>
      <c r="B12" s="4">
        <v>51.65</v>
      </c>
      <c r="C12" s="4">
        <v>0.24</v>
      </c>
      <c r="D12" s="4">
        <v>30.3</v>
      </c>
      <c r="E12" s="4">
        <v>0.7</v>
      </c>
      <c r="F12" s="4">
        <v>0.33</v>
      </c>
      <c r="G12" s="4">
        <v>12.34</v>
      </c>
      <c r="H12" s="4">
        <v>3.8</v>
      </c>
      <c r="I12" s="4">
        <v>0.26</v>
      </c>
      <c r="J12" s="20">
        <f t="shared" si="0"/>
        <v>99.62</v>
      </c>
      <c r="K12" s="4"/>
      <c r="L12" s="4">
        <v>2.3496000000000001</v>
      </c>
      <c r="M12" s="4">
        <v>1.6245000000000001</v>
      </c>
      <c r="N12" s="4">
        <v>2.6599999999999999E-2</v>
      </c>
      <c r="O12" s="4">
        <v>5.7999999999999996E-3</v>
      </c>
      <c r="P12" s="4">
        <v>8.2000000000000007E-3</v>
      </c>
      <c r="Q12" s="4">
        <v>2.24E-2</v>
      </c>
      <c r="R12" s="4">
        <v>4.0370999999999997</v>
      </c>
      <c r="S12" s="4">
        <v>0.60140000000000005</v>
      </c>
      <c r="T12" s="4">
        <v>0.3352</v>
      </c>
      <c r="U12" s="4">
        <v>1.5100000000000001E-2</v>
      </c>
      <c r="V12" s="4">
        <v>0.95169999999999999</v>
      </c>
      <c r="W12" s="4">
        <v>0.63200000000000001</v>
      </c>
      <c r="X12" s="4">
        <v>0.35220000000000001</v>
      </c>
      <c r="Y12" s="4">
        <v>1.5900000000000001E-2</v>
      </c>
      <c r="Z12" s="4"/>
      <c r="AA12" s="4">
        <v>0.7</v>
      </c>
    </row>
    <row r="13" spans="1:27" x14ac:dyDescent="0.2">
      <c r="A13" s="3">
        <v>90</v>
      </c>
      <c r="B13" s="4">
        <v>50.99</v>
      </c>
      <c r="C13" s="4">
        <v>0.22</v>
      </c>
      <c r="D13" s="4">
        <v>30.78</v>
      </c>
      <c r="E13" s="4">
        <v>0.73</v>
      </c>
      <c r="F13" s="4">
        <v>0.3</v>
      </c>
      <c r="G13" s="4">
        <v>12.97</v>
      </c>
      <c r="H13" s="4">
        <v>3.32</v>
      </c>
      <c r="I13" s="4">
        <v>0.38</v>
      </c>
      <c r="J13" s="20">
        <f t="shared" si="0"/>
        <v>99.69</v>
      </c>
      <c r="K13" s="4"/>
      <c r="L13" s="4">
        <v>2.3229000000000002</v>
      </c>
      <c r="M13" s="4">
        <v>1.6526000000000001</v>
      </c>
      <c r="N13" s="4">
        <v>2.7799999999999998E-2</v>
      </c>
      <c r="O13" s="4">
        <v>5.0000000000000001E-3</v>
      </c>
      <c r="P13" s="4">
        <v>7.4999999999999997E-3</v>
      </c>
      <c r="Q13" s="4">
        <v>2.0400000000000001E-2</v>
      </c>
      <c r="R13" s="4">
        <v>4.0362</v>
      </c>
      <c r="S13" s="4">
        <v>0.63300000000000001</v>
      </c>
      <c r="T13" s="4">
        <v>0.29320000000000002</v>
      </c>
      <c r="U13" s="4">
        <v>2.2100000000000002E-2</v>
      </c>
      <c r="V13" s="4">
        <v>0.94840000000000002</v>
      </c>
      <c r="W13" s="4">
        <v>0.66749999999999998</v>
      </c>
      <c r="X13" s="4">
        <v>0.30919999999999997</v>
      </c>
      <c r="Y13" s="4">
        <v>2.3300000000000001E-2</v>
      </c>
      <c r="Z13" s="4"/>
      <c r="AA13" s="4">
        <v>0.73</v>
      </c>
    </row>
    <row r="14" spans="1:27" x14ac:dyDescent="0.2">
      <c r="A14" s="3">
        <v>99</v>
      </c>
      <c r="B14" s="4">
        <v>51.43</v>
      </c>
      <c r="C14" s="4">
        <v>0.27</v>
      </c>
      <c r="D14" s="4">
        <v>30.72</v>
      </c>
      <c r="E14" s="4">
        <v>0.6</v>
      </c>
      <c r="F14" s="4">
        <v>0.39</v>
      </c>
      <c r="G14" s="4">
        <v>12.52</v>
      </c>
      <c r="H14" s="4">
        <v>3.58</v>
      </c>
      <c r="I14" s="4">
        <v>0.28000000000000003</v>
      </c>
      <c r="J14" s="20">
        <f t="shared" si="0"/>
        <v>99.789999999999992</v>
      </c>
      <c r="K14" s="4"/>
      <c r="L14" s="4">
        <v>2.3368000000000002</v>
      </c>
      <c r="M14" s="4">
        <v>1.645</v>
      </c>
      <c r="N14" s="4">
        <v>2.2800000000000001E-2</v>
      </c>
      <c r="O14" s="4">
        <v>3.0999999999999999E-3</v>
      </c>
      <c r="P14" s="4">
        <v>9.1999999999999998E-3</v>
      </c>
      <c r="Q14" s="4">
        <v>2.64E-2</v>
      </c>
      <c r="R14" s="4">
        <v>4.0433000000000003</v>
      </c>
      <c r="S14" s="4">
        <v>0.60950000000000004</v>
      </c>
      <c r="T14" s="4">
        <v>0.31540000000000001</v>
      </c>
      <c r="U14" s="4">
        <v>1.6199999999999999E-2</v>
      </c>
      <c r="V14" s="4">
        <v>0.94110000000000005</v>
      </c>
      <c r="W14" s="4">
        <v>0.64759999999999995</v>
      </c>
      <c r="X14" s="4">
        <v>0.33510000000000001</v>
      </c>
      <c r="Y14" s="4">
        <v>1.72E-2</v>
      </c>
      <c r="Z14" s="4"/>
      <c r="AA14" s="4">
        <v>0.6</v>
      </c>
    </row>
    <row r="15" spans="1:27" x14ac:dyDescent="0.2">
      <c r="A15" s="3">
        <v>108</v>
      </c>
      <c r="B15" s="4">
        <v>50.77</v>
      </c>
      <c r="C15" s="4">
        <v>0.2</v>
      </c>
      <c r="D15" s="4">
        <v>31.81</v>
      </c>
      <c r="E15" s="4">
        <v>0.65</v>
      </c>
      <c r="F15" s="4">
        <v>0.24</v>
      </c>
      <c r="G15" s="4">
        <v>12.26</v>
      </c>
      <c r="H15" s="4">
        <v>3.46</v>
      </c>
      <c r="I15" s="4">
        <v>0.33</v>
      </c>
      <c r="J15" s="20">
        <f t="shared" si="0"/>
        <v>99.72</v>
      </c>
      <c r="K15" s="4"/>
      <c r="L15" s="4">
        <v>2.3064</v>
      </c>
      <c r="M15" s="4">
        <v>1.7031000000000001</v>
      </c>
      <c r="N15" s="4">
        <v>2.47E-2</v>
      </c>
      <c r="O15" s="4">
        <v>4.5999999999999999E-3</v>
      </c>
      <c r="P15" s="4">
        <v>6.7999999999999996E-3</v>
      </c>
      <c r="Q15" s="4">
        <v>1.6299999999999999E-2</v>
      </c>
      <c r="R15" s="4">
        <v>4.0618999999999996</v>
      </c>
      <c r="S15" s="4">
        <v>0.59670000000000001</v>
      </c>
      <c r="T15" s="4">
        <v>0.30480000000000002</v>
      </c>
      <c r="U15" s="4">
        <v>1.9099999999999999E-2</v>
      </c>
      <c r="V15" s="4">
        <v>0.92059999999999997</v>
      </c>
      <c r="W15" s="4">
        <v>0.6482</v>
      </c>
      <c r="X15" s="4">
        <v>0.33100000000000002</v>
      </c>
      <c r="Y15" s="4">
        <v>2.0799999999999999E-2</v>
      </c>
      <c r="Z15" s="4"/>
      <c r="AA15" s="4">
        <v>0.65</v>
      </c>
    </row>
    <row r="16" spans="1:27" x14ac:dyDescent="0.2">
      <c r="A16" s="3">
        <v>117</v>
      </c>
      <c r="B16" s="4">
        <v>51.29</v>
      </c>
      <c r="C16" s="4">
        <v>0.16</v>
      </c>
      <c r="D16" s="4">
        <v>30.61</v>
      </c>
      <c r="E16" s="4">
        <v>0.56000000000000005</v>
      </c>
      <c r="F16" s="4">
        <v>0.42</v>
      </c>
      <c r="G16" s="4">
        <v>12.95</v>
      </c>
      <c r="H16" s="4">
        <v>3.57</v>
      </c>
      <c r="I16" s="4">
        <v>0.17</v>
      </c>
      <c r="J16" s="20">
        <f t="shared" si="0"/>
        <v>99.73</v>
      </c>
      <c r="K16" s="4"/>
      <c r="L16" s="4">
        <v>2.3332000000000002</v>
      </c>
      <c r="M16" s="4">
        <v>1.6411</v>
      </c>
      <c r="N16" s="4">
        <v>2.1299999999999999E-2</v>
      </c>
      <c r="O16" s="4">
        <v>4.5999999999999999E-3</v>
      </c>
      <c r="P16" s="4">
        <v>5.4999999999999997E-3</v>
      </c>
      <c r="Q16" s="4">
        <v>2.8500000000000001E-2</v>
      </c>
      <c r="R16" s="4">
        <v>4.0342000000000002</v>
      </c>
      <c r="S16" s="4">
        <v>0.63119999999999998</v>
      </c>
      <c r="T16" s="4">
        <v>0.31490000000000001</v>
      </c>
      <c r="U16" s="4">
        <v>9.9000000000000008E-3</v>
      </c>
      <c r="V16" s="4">
        <v>0.95589999999999997</v>
      </c>
      <c r="W16" s="4">
        <v>0.6603</v>
      </c>
      <c r="X16" s="4">
        <v>0.32940000000000003</v>
      </c>
      <c r="Y16" s="4">
        <v>1.03E-2</v>
      </c>
      <c r="Z16" s="4"/>
      <c r="AA16" s="4">
        <v>0.56000000000000005</v>
      </c>
    </row>
    <row r="17" spans="1:27" x14ac:dyDescent="0.2">
      <c r="A17" s="3">
        <v>126</v>
      </c>
      <c r="B17" s="4">
        <v>50.98</v>
      </c>
      <c r="C17" s="4">
        <v>0.18</v>
      </c>
      <c r="D17" s="4">
        <v>30.93</v>
      </c>
      <c r="E17" s="4">
        <v>0.71</v>
      </c>
      <c r="F17" s="4">
        <v>0.28999999999999998</v>
      </c>
      <c r="G17" s="4">
        <v>12.96</v>
      </c>
      <c r="H17" s="4">
        <v>3.48</v>
      </c>
      <c r="I17" s="4">
        <v>0.24</v>
      </c>
      <c r="J17" s="20">
        <f t="shared" si="0"/>
        <v>99.77000000000001</v>
      </c>
      <c r="K17" s="4"/>
      <c r="L17" s="4">
        <v>2.3199000000000001</v>
      </c>
      <c r="M17" s="4">
        <v>1.6589</v>
      </c>
      <c r="N17" s="4">
        <v>2.7E-2</v>
      </c>
      <c r="O17" s="4">
        <v>4.5999999999999999E-3</v>
      </c>
      <c r="P17" s="4">
        <v>6.1999999999999998E-3</v>
      </c>
      <c r="Q17" s="4">
        <v>1.9699999999999999E-2</v>
      </c>
      <c r="R17" s="4">
        <v>4.0362999999999998</v>
      </c>
      <c r="S17" s="4">
        <v>0.63190000000000002</v>
      </c>
      <c r="T17" s="4">
        <v>0.307</v>
      </c>
      <c r="U17" s="4">
        <v>1.3899999999999999E-2</v>
      </c>
      <c r="V17" s="4">
        <v>0.95289999999999997</v>
      </c>
      <c r="W17" s="4">
        <v>0.66310000000000002</v>
      </c>
      <c r="X17" s="4">
        <v>0.32219999999999999</v>
      </c>
      <c r="Y17" s="4">
        <v>1.46E-2</v>
      </c>
      <c r="Z17" s="4"/>
      <c r="AA17" s="4">
        <v>0.71</v>
      </c>
    </row>
    <row r="18" spans="1:27" x14ac:dyDescent="0.2">
      <c r="A18" s="3">
        <v>135</v>
      </c>
      <c r="B18" s="4">
        <v>50.83</v>
      </c>
      <c r="C18" s="4">
        <v>0.15</v>
      </c>
      <c r="D18" s="4">
        <v>31.3</v>
      </c>
      <c r="E18" s="4">
        <v>0.59</v>
      </c>
      <c r="F18" s="4">
        <v>0.38</v>
      </c>
      <c r="G18" s="4">
        <v>12.88</v>
      </c>
      <c r="H18" s="4">
        <v>3.31</v>
      </c>
      <c r="I18" s="4">
        <v>0.28000000000000003</v>
      </c>
      <c r="J18" s="20">
        <f t="shared" si="0"/>
        <v>99.72</v>
      </c>
      <c r="K18" s="4"/>
      <c r="L18" s="4">
        <v>2.3117000000000001</v>
      </c>
      <c r="M18" s="4">
        <v>1.6777</v>
      </c>
      <c r="N18" s="4">
        <v>2.24E-2</v>
      </c>
      <c r="O18" s="4">
        <v>5.7999999999999996E-3</v>
      </c>
      <c r="P18" s="4">
        <v>5.1000000000000004E-3</v>
      </c>
      <c r="Q18" s="4">
        <v>2.58E-2</v>
      </c>
      <c r="R18" s="4">
        <v>4.0484999999999998</v>
      </c>
      <c r="S18" s="4">
        <v>0.62760000000000005</v>
      </c>
      <c r="T18" s="4">
        <v>0.29189999999999999</v>
      </c>
      <c r="U18" s="4">
        <v>1.6199999999999999E-2</v>
      </c>
      <c r="V18" s="4">
        <v>0.93569999999999998</v>
      </c>
      <c r="W18" s="4">
        <v>0.67069999999999996</v>
      </c>
      <c r="X18" s="4">
        <v>0.31190000000000001</v>
      </c>
      <c r="Y18" s="4">
        <v>1.7399999999999999E-2</v>
      </c>
      <c r="Z18" s="4"/>
      <c r="AA18" s="4">
        <v>0.59</v>
      </c>
    </row>
    <row r="19" spans="1:27" x14ac:dyDescent="0.2">
      <c r="A19" s="3">
        <v>144</v>
      </c>
      <c r="B19" s="4">
        <v>51.15</v>
      </c>
      <c r="C19" s="4">
        <v>0.28999999999999998</v>
      </c>
      <c r="D19" s="4">
        <v>30.68</v>
      </c>
      <c r="E19" s="4">
        <v>0.73</v>
      </c>
      <c r="F19" s="4">
        <v>0.41</v>
      </c>
      <c r="G19" s="4">
        <v>12.71</v>
      </c>
      <c r="H19" s="4">
        <v>3.5</v>
      </c>
      <c r="I19" s="4">
        <v>0.26</v>
      </c>
      <c r="J19" s="20">
        <f t="shared" si="0"/>
        <v>99.73</v>
      </c>
      <c r="K19" s="4"/>
      <c r="L19" s="4">
        <v>2.3273999999999999</v>
      </c>
      <c r="M19" s="4">
        <v>1.6453</v>
      </c>
      <c r="N19" s="4">
        <v>2.7799999999999998E-2</v>
      </c>
      <c r="O19" s="4">
        <v>4.1999999999999997E-3</v>
      </c>
      <c r="P19" s="4">
        <v>9.9000000000000008E-3</v>
      </c>
      <c r="Q19" s="4">
        <v>2.7799999999999998E-2</v>
      </c>
      <c r="R19" s="4">
        <v>4.0423999999999998</v>
      </c>
      <c r="S19" s="4">
        <v>0.61960000000000004</v>
      </c>
      <c r="T19" s="4">
        <v>0.30880000000000002</v>
      </c>
      <c r="U19" s="4">
        <v>1.5100000000000001E-2</v>
      </c>
      <c r="V19" s="4">
        <v>0.94350000000000001</v>
      </c>
      <c r="W19" s="4">
        <v>0.65669999999999995</v>
      </c>
      <c r="X19" s="4">
        <v>0.32729999999999998</v>
      </c>
      <c r="Y19" s="4">
        <v>1.6E-2</v>
      </c>
      <c r="Z19" s="4"/>
      <c r="AA19" s="4">
        <v>0.73</v>
      </c>
    </row>
    <row r="20" spans="1:27" x14ac:dyDescent="0.2">
      <c r="A20" s="3">
        <v>153</v>
      </c>
      <c r="B20" s="4">
        <v>51.33</v>
      </c>
      <c r="C20" s="4">
        <v>0.3</v>
      </c>
      <c r="D20" s="4">
        <v>30.1</v>
      </c>
      <c r="E20" s="4">
        <v>0.61</v>
      </c>
      <c r="F20" s="4">
        <v>0.35</v>
      </c>
      <c r="G20" s="4">
        <v>12.79</v>
      </c>
      <c r="H20" s="4">
        <v>3.69</v>
      </c>
      <c r="I20" s="4">
        <v>0.36</v>
      </c>
      <c r="J20" s="20">
        <f t="shared" si="0"/>
        <v>99.529999999999987</v>
      </c>
      <c r="K20" s="4"/>
      <c r="L20" s="4">
        <v>2.343</v>
      </c>
      <c r="M20" s="4">
        <v>1.6193</v>
      </c>
      <c r="N20" s="4">
        <v>2.3300000000000001E-2</v>
      </c>
      <c r="O20" s="4">
        <v>4.3E-3</v>
      </c>
      <c r="P20" s="4">
        <v>1.03E-2</v>
      </c>
      <c r="Q20" s="4">
        <v>2.3800000000000002E-2</v>
      </c>
      <c r="R20" s="4">
        <v>4.024</v>
      </c>
      <c r="S20" s="4">
        <v>0.62549999999999994</v>
      </c>
      <c r="T20" s="4">
        <v>0.3266</v>
      </c>
      <c r="U20" s="4">
        <v>2.1000000000000001E-2</v>
      </c>
      <c r="V20" s="4">
        <v>0.97299999999999998</v>
      </c>
      <c r="W20" s="4">
        <v>0.64280000000000004</v>
      </c>
      <c r="X20" s="4">
        <v>0.33560000000000001</v>
      </c>
      <c r="Y20" s="4">
        <v>2.1499999999999998E-2</v>
      </c>
      <c r="Z20" s="4"/>
      <c r="AA20" s="4">
        <v>0.61</v>
      </c>
    </row>
    <row r="21" spans="1:27" x14ac:dyDescent="0.2">
      <c r="A21" s="3">
        <v>162</v>
      </c>
      <c r="B21" s="4">
        <v>50.82</v>
      </c>
      <c r="C21" s="4">
        <v>0.28999999999999998</v>
      </c>
      <c r="D21" s="4">
        <v>30.55</v>
      </c>
      <c r="E21" s="4">
        <v>0.76</v>
      </c>
      <c r="F21" s="4">
        <v>0.46</v>
      </c>
      <c r="G21" s="4">
        <v>13.29</v>
      </c>
      <c r="H21" s="4">
        <v>3.39</v>
      </c>
      <c r="I21" s="4">
        <v>0.25</v>
      </c>
      <c r="J21" s="20">
        <f t="shared" si="0"/>
        <v>99.809999999999988</v>
      </c>
      <c r="K21" s="4"/>
      <c r="L21" s="4">
        <v>2.3161</v>
      </c>
      <c r="M21" s="4">
        <v>1.6409</v>
      </c>
      <c r="N21" s="4">
        <v>2.9000000000000001E-2</v>
      </c>
      <c r="O21" s="4">
        <v>3.8999999999999998E-3</v>
      </c>
      <c r="P21" s="4">
        <v>9.9000000000000008E-3</v>
      </c>
      <c r="Q21" s="4">
        <v>3.1199999999999999E-2</v>
      </c>
      <c r="R21" s="4">
        <v>4.0311000000000003</v>
      </c>
      <c r="S21" s="4">
        <v>0.64890000000000003</v>
      </c>
      <c r="T21" s="4">
        <v>0.29959999999999998</v>
      </c>
      <c r="U21" s="4">
        <v>1.4500000000000001E-2</v>
      </c>
      <c r="V21" s="4">
        <v>0.96299999999999997</v>
      </c>
      <c r="W21" s="4">
        <v>0.67390000000000005</v>
      </c>
      <c r="X21" s="4">
        <v>0.31109999999999999</v>
      </c>
      <c r="Y21" s="4">
        <v>1.5100000000000001E-2</v>
      </c>
      <c r="Z21" s="4"/>
      <c r="AA21" s="4">
        <v>0.76</v>
      </c>
    </row>
    <row r="22" spans="1:27" x14ac:dyDescent="0.2">
      <c r="A22" s="3">
        <v>171</v>
      </c>
      <c r="B22" s="4">
        <v>51.22</v>
      </c>
      <c r="C22" s="4">
        <v>0.16</v>
      </c>
      <c r="D22" s="4">
        <v>30.46</v>
      </c>
      <c r="E22" s="4">
        <v>0.68</v>
      </c>
      <c r="F22" s="4">
        <v>0.28000000000000003</v>
      </c>
      <c r="G22" s="4">
        <v>13.2</v>
      </c>
      <c r="H22" s="4">
        <v>3.49</v>
      </c>
      <c r="I22" s="4">
        <v>0.28999999999999998</v>
      </c>
      <c r="J22" s="20">
        <f t="shared" si="0"/>
        <v>99.780000000000015</v>
      </c>
      <c r="K22" s="4"/>
      <c r="L22" s="4">
        <v>2.3325</v>
      </c>
      <c r="M22" s="4">
        <v>1.6348</v>
      </c>
      <c r="N22" s="4">
        <v>2.5899999999999999E-2</v>
      </c>
      <c r="O22" s="4">
        <v>5.0000000000000001E-3</v>
      </c>
      <c r="P22" s="4">
        <v>5.4999999999999997E-3</v>
      </c>
      <c r="Q22" s="4">
        <v>1.9E-2</v>
      </c>
      <c r="R22" s="4">
        <v>4.0227000000000004</v>
      </c>
      <c r="S22" s="4">
        <v>0.64400000000000002</v>
      </c>
      <c r="T22" s="4">
        <v>0.30809999999999998</v>
      </c>
      <c r="U22" s="4">
        <v>1.6799999999999999E-2</v>
      </c>
      <c r="V22" s="4">
        <v>0.96899999999999997</v>
      </c>
      <c r="W22" s="4">
        <v>0.66459999999999997</v>
      </c>
      <c r="X22" s="4">
        <v>0.318</v>
      </c>
      <c r="Y22" s="4">
        <v>1.7399999999999999E-2</v>
      </c>
      <c r="Z22" s="4"/>
      <c r="AA22" s="4">
        <v>0.68</v>
      </c>
    </row>
    <row r="23" spans="1:27" x14ac:dyDescent="0.2">
      <c r="A23" s="3">
        <v>180</v>
      </c>
      <c r="B23" s="4">
        <v>47.93</v>
      </c>
      <c r="C23" s="4">
        <v>0.22</v>
      </c>
      <c r="D23" s="4">
        <v>34.21</v>
      </c>
      <c r="E23" s="4">
        <v>0.83</v>
      </c>
      <c r="F23" s="4">
        <v>0.32</v>
      </c>
      <c r="G23" s="4">
        <v>12.43</v>
      </c>
      <c r="H23" s="4">
        <v>3.37</v>
      </c>
      <c r="I23" s="4">
        <v>0.35</v>
      </c>
      <c r="J23" s="20">
        <f t="shared" si="0"/>
        <v>99.66</v>
      </c>
      <c r="K23" s="4"/>
      <c r="L23" s="4">
        <v>2.1873</v>
      </c>
      <c r="M23" s="4">
        <v>1.84</v>
      </c>
      <c r="N23" s="4">
        <v>3.1699999999999999E-2</v>
      </c>
      <c r="O23" s="4">
        <v>9.2999999999999992E-3</v>
      </c>
      <c r="P23" s="4">
        <v>7.6E-3</v>
      </c>
      <c r="Q23" s="4">
        <v>2.18E-2</v>
      </c>
      <c r="R23" s="4">
        <v>4.0975999999999999</v>
      </c>
      <c r="S23" s="4">
        <v>0.60780000000000001</v>
      </c>
      <c r="T23" s="4">
        <v>0.29820000000000002</v>
      </c>
      <c r="U23" s="4">
        <v>2.0400000000000001E-2</v>
      </c>
      <c r="V23" s="4">
        <v>0.92630000000000001</v>
      </c>
      <c r="W23" s="4">
        <v>0.65610000000000002</v>
      </c>
      <c r="X23" s="4">
        <v>0.32190000000000002</v>
      </c>
      <c r="Y23" s="4">
        <v>2.1999999999999999E-2</v>
      </c>
      <c r="Z23" s="4"/>
      <c r="AA23" s="4">
        <v>0.83</v>
      </c>
    </row>
    <row r="24" spans="1:27" x14ac:dyDescent="0.2">
      <c r="A24" s="3">
        <v>189</v>
      </c>
      <c r="B24" s="4">
        <v>51.64</v>
      </c>
      <c r="C24" s="4">
        <v>0.15</v>
      </c>
      <c r="D24" s="4">
        <v>30.36</v>
      </c>
      <c r="E24" s="4">
        <v>0.6</v>
      </c>
      <c r="F24" s="4">
        <v>0.33</v>
      </c>
      <c r="G24" s="4">
        <v>12.93</v>
      </c>
      <c r="H24" s="4">
        <v>3.53</v>
      </c>
      <c r="I24" s="4">
        <v>0.33</v>
      </c>
      <c r="J24" s="20">
        <f t="shared" si="0"/>
        <v>99.86999999999999</v>
      </c>
      <c r="K24" s="4"/>
      <c r="L24" s="4">
        <v>2.3462999999999998</v>
      </c>
      <c r="M24" s="4">
        <v>1.6256999999999999</v>
      </c>
      <c r="N24" s="4">
        <v>2.2800000000000001E-2</v>
      </c>
      <c r="O24" s="4">
        <v>5.0000000000000001E-3</v>
      </c>
      <c r="P24" s="4">
        <v>5.1000000000000004E-3</v>
      </c>
      <c r="Q24" s="4">
        <v>2.23E-2</v>
      </c>
      <c r="R24" s="4">
        <v>4.0273000000000003</v>
      </c>
      <c r="S24" s="4">
        <v>0.62939999999999996</v>
      </c>
      <c r="T24" s="4">
        <v>0.311</v>
      </c>
      <c r="U24" s="4">
        <v>1.9099999999999999E-2</v>
      </c>
      <c r="V24" s="4">
        <v>0.95950000000000002</v>
      </c>
      <c r="W24" s="4">
        <v>0.65600000000000003</v>
      </c>
      <c r="X24" s="4">
        <v>0.3241</v>
      </c>
      <c r="Y24" s="4">
        <v>1.9900000000000001E-2</v>
      </c>
      <c r="Z24" s="4"/>
      <c r="AA24" s="4">
        <v>0.6</v>
      </c>
    </row>
    <row r="25" spans="1:27" x14ac:dyDescent="0.2">
      <c r="A25" s="3">
        <v>198</v>
      </c>
      <c r="B25" s="4">
        <v>51.14</v>
      </c>
      <c r="C25" s="4">
        <v>0.21</v>
      </c>
      <c r="D25" s="4">
        <v>30.35</v>
      </c>
      <c r="E25" s="4">
        <v>0.76</v>
      </c>
      <c r="F25" s="4">
        <v>0.35</v>
      </c>
      <c r="G25" s="4">
        <v>13.04</v>
      </c>
      <c r="H25" s="4">
        <v>3.44</v>
      </c>
      <c r="I25" s="4">
        <v>0.27</v>
      </c>
      <c r="J25" s="20">
        <f t="shared" si="0"/>
        <v>99.559999999999988</v>
      </c>
      <c r="K25" s="4"/>
      <c r="L25" s="4">
        <v>2.3321000000000001</v>
      </c>
      <c r="M25" s="4">
        <v>1.6312</v>
      </c>
      <c r="N25" s="4">
        <v>2.9000000000000001E-2</v>
      </c>
      <c r="O25" s="4">
        <v>7.0000000000000001E-3</v>
      </c>
      <c r="P25" s="4">
        <v>7.1999999999999998E-3</v>
      </c>
      <c r="Q25" s="4">
        <v>2.3800000000000002E-2</v>
      </c>
      <c r="R25" s="4">
        <v>4.0301</v>
      </c>
      <c r="S25" s="4">
        <v>0.6371</v>
      </c>
      <c r="T25" s="4">
        <v>0.30409999999999998</v>
      </c>
      <c r="U25" s="4">
        <v>1.5699999999999999E-2</v>
      </c>
      <c r="V25" s="4">
        <v>0.95699999999999996</v>
      </c>
      <c r="W25" s="4">
        <v>0.66579999999999995</v>
      </c>
      <c r="X25" s="4">
        <v>0.31780000000000003</v>
      </c>
      <c r="Y25" s="4">
        <v>1.6400000000000001E-2</v>
      </c>
      <c r="Z25" s="4"/>
      <c r="AA25" s="4">
        <v>0.76</v>
      </c>
    </row>
    <row r="26" spans="1:27" x14ac:dyDescent="0.2">
      <c r="A26" s="3">
        <v>207</v>
      </c>
      <c r="B26" s="4">
        <v>50.41</v>
      </c>
      <c r="C26" s="4">
        <v>0.32</v>
      </c>
      <c r="D26" s="4">
        <v>30.51</v>
      </c>
      <c r="E26" s="4">
        <v>0.99</v>
      </c>
      <c r="F26" s="4">
        <v>0.37</v>
      </c>
      <c r="G26" s="4">
        <v>13.03</v>
      </c>
      <c r="H26" s="4">
        <v>3.53</v>
      </c>
      <c r="I26" s="4">
        <v>0.34</v>
      </c>
      <c r="J26" s="20">
        <f t="shared" si="0"/>
        <v>99.5</v>
      </c>
      <c r="K26" s="4"/>
      <c r="L26" s="4">
        <v>2.3052999999999999</v>
      </c>
      <c r="M26" s="4">
        <v>1.6444000000000001</v>
      </c>
      <c r="N26" s="4">
        <v>3.7900000000000003E-2</v>
      </c>
      <c r="O26" s="4">
        <v>9.2999999999999992E-3</v>
      </c>
      <c r="P26" s="4">
        <v>1.0999999999999999E-2</v>
      </c>
      <c r="Q26" s="4">
        <v>2.52E-2</v>
      </c>
      <c r="R26" s="4">
        <v>4.0331000000000001</v>
      </c>
      <c r="S26" s="4">
        <v>0.63839999999999997</v>
      </c>
      <c r="T26" s="4">
        <v>0.313</v>
      </c>
      <c r="U26" s="4">
        <v>1.9800000000000002E-2</v>
      </c>
      <c r="V26" s="4">
        <v>0.97130000000000005</v>
      </c>
      <c r="W26" s="4">
        <v>0.6573</v>
      </c>
      <c r="X26" s="4">
        <v>0.32229999999999998</v>
      </c>
      <c r="Y26" s="4">
        <v>2.0400000000000001E-2</v>
      </c>
      <c r="Z26" s="4"/>
      <c r="AA26" s="4">
        <v>0.99</v>
      </c>
    </row>
    <row r="27" spans="1:27" x14ac:dyDescent="0.2">
      <c r="A27" s="3">
        <v>216</v>
      </c>
      <c r="B27" s="4">
        <v>50.97</v>
      </c>
      <c r="C27" s="4">
        <v>0.18</v>
      </c>
      <c r="D27" s="4">
        <v>30.66</v>
      </c>
      <c r="E27" s="4">
        <v>0.56999999999999995</v>
      </c>
      <c r="F27" s="4">
        <v>0.41</v>
      </c>
      <c r="G27" s="4">
        <v>13.12</v>
      </c>
      <c r="H27" s="4">
        <v>3.34</v>
      </c>
      <c r="I27" s="4">
        <v>0.34</v>
      </c>
      <c r="J27" s="20">
        <f t="shared" si="0"/>
        <v>99.59</v>
      </c>
      <c r="K27" s="4"/>
      <c r="L27" s="4">
        <v>2.3256999999999999</v>
      </c>
      <c r="M27" s="4">
        <v>1.6488</v>
      </c>
      <c r="N27" s="4">
        <v>2.18E-2</v>
      </c>
      <c r="O27" s="4">
        <v>2.3E-3</v>
      </c>
      <c r="P27" s="4">
        <v>6.1999999999999998E-3</v>
      </c>
      <c r="Q27" s="4">
        <v>2.7900000000000001E-2</v>
      </c>
      <c r="R27" s="4">
        <v>4.0326000000000004</v>
      </c>
      <c r="S27" s="4">
        <v>0.64139999999999997</v>
      </c>
      <c r="T27" s="4">
        <v>0.29549999999999998</v>
      </c>
      <c r="U27" s="4">
        <v>1.9800000000000002E-2</v>
      </c>
      <c r="V27" s="4">
        <v>0.95669999999999999</v>
      </c>
      <c r="W27" s="4">
        <v>0.6704</v>
      </c>
      <c r="X27" s="4">
        <v>0.30890000000000001</v>
      </c>
      <c r="Y27" s="4">
        <v>2.07E-2</v>
      </c>
      <c r="Z27" s="4"/>
      <c r="AA27" s="4">
        <v>0.56999999999999995</v>
      </c>
    </row>
    <row r="28" spans="1:27" x14ac:dyDescent="0.2">
      <c r="A28" s="3">
        <v>225</v>
      </c>
      <c r="B28" s="4">
        <v>51.25</v>
      </c>
      <c r="C28" s="4">
        <v>0.21</v>
      </c>
      <c r="D28" s="4">
        <v>30.62</v>
      </c>
      <c r="E28" s="4">
        <v>0.62</v>
      </c>
      <c r="F28" s="4">
        <v>0.36</v>
      </c>
      <c r="G28" s="4">
        <v>13.15</v>
      </c>
      <c r="H28" s="4">
        <v>3.35</v>
      </c>
      <c r="I28" s="4">
        <v>0.24</v>
      </c>
      <c r="J28" s="20">
        <f t="shared" si="0"/>
        <v>99.8</v>
      </c>
      <c r="K28" s="4"/>
      <c r="L28" s="4">
        <v>2.3311999999999999</v>
      </c>
      <c r="M28" s="4">
        <v>1.6415</v>
      </c>
      <c r="N28" s="4">
        <v>2.3599999999999999E-2</v>
      </c>
      <c r="O28" s="4">
        <v>3.8999999999999998E-3</v>
      </c>
      <c r="P28" s="4">
        <v>7.1999999999999998E-3</v>
      </c>
      <c r="Q28" s="4">
        <v>2.4400000000000002E-2</v>
      </c>
      <c r="R28" s="4">
        <v>4.0316999999999998</v>
      </c>
      <c r="S28" s="4">
        <v>0.64090000000000003</v>
      </c>
      <c r="T28" s="4">
        <v>0.2954</v>
      </c>
      <c r="U28" s="4">
        <v>1.3899999999999999E-2</v>
      </c>
      <c r="V28" s="4">
        <v>0.95020000000000004</v>
      </c>
      <c r="W28" s="4">
        <v>0.6744</v>
      </c>
      <c r="X28" s="4">
        <v>0.31090000000000001</v>
      </c>
      <c r="Y28" s="4">
        <v>1.47E-2</v>
      </c>
      <c r="Z28" s="4"/>
      <c r="AA28" s="4">
        <v>0.62</v>
      </c>
    </row>
    <row r="29" spans="1:27" x14ac:dyDescent="0.2">
      <c r="A29" s="3">
        <v>234</v>
      </c>
      <c r="B29" s="4">
        <v>51.16</v>
      </c>
      <c r="C29" s="4">
        <v>0.09</v>
      </c>
      <c r="D29" s="4">
        <v>30.87</v>
      </c>
      <c r="E29" s="4">
        <v>0.43</v>
      </c>
      <c r="F29" s="4">
        <v>0.33</v>
      </c>
      <c r="G29" s="4">
        <v>13.23</v>
      </c>
      <c r="H29" s="4">
        <v>3.39</v>
      </c>
      <c r="I29" s="4">
        <v>0.28999999999999998</v>
      </c>
      <c r="J29" s="20">
        <f t="shared" si="0"/>
        <v>99.79000000000002</v>
      </c>
      <c r="K29" s="4"/>
      <c r="L29" s="4">
        <v>2.3292999999999999</v>
      </c>
      <c r="M29" s="4">
        <v>1.6565000000000001</v>
      </c>
      <c r="N29" s="4">
        <v>1.6400000000000001E-2</v>
      </c>
      <c r="O29" s="4">
        <v>0</v>
      </c>
      <c r="P29" s="4">
        <v>3.0999999999999999E-3</v>
      </c>
      <c r="Q29" s="4">
        <v>2.24E-2</v>
      </c>
      <c r="R29" s="4">
        <v>4.0277000000000003</v>
      </c>
      <c r="S29" s="4">
        <v>0.64539999999999997</v>
      </c>
      <c r="T29" s="4">
        <v>0.29930000000000001</v>
      </c>
      <c r="U29" s="4">
        <v>1.6799999999999999E-2</v>
      </c>
      <c r="V29" s="4">
        <v>0.96150000000000002</v>
      </c>
      <c r="W29" s="4">
        <v>0.67120000000000002</v>
      </c>
      <c r="X29" s="4">
        <v>0.31119999999999998</v>
      </c>
      <c r="Y29" s="4">
        <v>1.7500000000000002E-2</v>
      </c>
      <c r="Z29" s="4"/>
      <c r="AA29" s="4">
        <v>0.43</v>
      </c>
    </row>
    <row r="30" spans="1:27" x14ac:dyDescent="0.2">
      <c r="A30" s="3">
        <v>243</v>
      </c>
      <c r="B30" s="4">
        <v>50.86</v>
      </c>
      <c r="C30" s="4">
        <v>0.24</v>
      </c>
      <c r="D30" s="4">
        <v>30.97</v>
      </c>
      <c r="E30" s="4">
        <v>0.67</v>
      </c>
      <c r="F30" s="4">
        <v>0.28999999999999998</v>
      </c>
      <c r="G30" s="4">
        <v>13.19</v>
      </c>
      <c r="H30" s="4">
        <v>3.21</v>
      </c>
      <c r="I30" s="4">
        <v>0.24</v>
      </c>
      <c r="J30" s="20">
        <f t="shared" si="0"/>
        <v>99.669999999999987</v>
      </c>
      <c r="K30" s="4"/>
      <c r="L30" s="4">
        <v>2.3161999999999998</v>
      </c>
      <c r="M30" s="4">
        <v>1.6623000000000001</v>
      </c>
      <c r="N30" s="4">
        <v>2.5499999999999998E-2</v>
      </c>
      <c r="O30" s="4">
        <v>5.0000000000000001E-3</v>
      </c>
      <c r="P30" s="4">
        <v>8.2000000000000007E-3</v>
      </c>
      <c r="Q30" s="4">
        <v>1.9699999999999999E-2</v>
      </c>
      <c r="R30" s="4">
        <v>4.0369000000000002</v>
      </c>
      <c r="S30" s="4">
        <v>0.64359999999999995</v>
      </c>
      <c r="T30" s="4">
        <v>0.28339999999999999</v>
      </c>
      <c r="U30" s="4">
        <v>1.3899999999999999E-2</v>
      </c>
      <c r="V30" s="4">
        <v>0.94099999999999995</v>
      </c>
      <c r="W30" s="4">
        <v>0.68400000000000005</v>
      </c>
      <c r="X30" s="4">
        <v>0.30120000000000002</v>
      </c>
      <c r="Y30" s="4">
        <v>1.4800000000000001E-2</v>
      </c>
      <c r="Z30" s="4"/>
      <c r="AA30" s="4">
        <v>0.67</v>
      </c>
    </row>
    <row r="31" spans="1:27" x14ac:dyDescent="0.2">
      <c r="A31" s="3">
        <v>252</v>
      </c>
      <c r="B31" s="4">
        <v>50.73</v>
      </c>
      <c r="C31" s="4">
        <v>0.23</v>
      </c>
      <c r="D31" s="4">
        <v>30.99</v>
      </c>
      <c r="E31" s="4">
        <v>0.68</v>
      </c>
      <c r="F31" s="4">
        <v>0.31</v>
      </c>
      <c r="G31" s="4">
        <v>13.25</v>
      </c>
      <c r="H31" s="4">
        <v>3.31</v>
      </c>
      <c r="I31" s="4">
        <v>0.24</v>
      </c>
      <c r="J31" s="20">
        <f t="shared" si="0"/>
        <v>99.74</v>
      </c>
      <c r="K31" s="4"/>
      <c r="L31" s="4">
        <v>2.3094000000000001</v>
      </c>
      <c r="M31" s="4">
        <v>1.6627000000000001</v>
      </c>
      <c r="N31" s="4">
        <v>2.5899999999999999E-2</v>
      </c>
      <c r="O31" s="4">
        <v>8.0999999999999996E-3</v>
      </c>
      <c r="P31" s="4">
        <v>7.9000000000000008E-3</v>
      </c>
      <c r="Q31" s="4">
        <v>2.1000000000000001E-2</v>
      </c>
      <c r="R31" s="4">
        <v>4.0350000000000001</v>
      </c>
      <c r="S31" s="4">
        <v>0.64629999999999999</v>
      </c>
      <c r="T31" s="4">
        <v>0.29220000000000002</v>
      </c>
      <c r="U31" s="4">
        <v>1.3899999999999999E-2</v>
      </c>
      <c r="V31" s="4">
        <v>0.95240000000000002</v>
      </c>
      <c r="W31" s="4">
        <v>0.67859999999999998</v>
      </c>
      <c r="X31" s="4">
        <v>0.30680000000000002</v>
      </c>
      <c r="Y31" s="4">
        <v>1.46E-2</v>
      </c>
      <c r="Z31" s="4"/>
      <c r="AA31" s="4">
        <v>0.68</v>
      </c>
    </row>
    <row r="32" spans="1:27" x14ac:dyDescent="0.2">
      <c r="A32" s="3">
        <v>261</v>
      </c>
      <c r="B32" s="4">
        <v>51.08</v>
      </c>
      <c r="C32" s="4">
        <v>0.16</v>
      </c>
      <c r="D32" s="4">
        <v>30.82</v>
      </c>
      <c r="E32" s="4">
        <v>0.62</v>
      </c>
      <c r="F32" s="4">
        <v>0.47</v>
      </c>
      <c r="G32" s="4">
        <v>12.85</v>
      </c>
      <c r="H32" s="4">
        <v>3.42</v>
      </c>
      <c r="I32" s="4">
        <v>0.27</v>
      </c>
      <c r="J32" s="20">
        <f t="shared" si="0"/>
        <v>99.69</v>
      </c>
      <c r="K32" s="4"/>
      <c r="L32" s="4">
        <v>2.3243</v>
      </c>
      <c r="M32" s="4">
        <v>1.6529</v>
      </c>
      <c r="N32" s="4">
        <v>2.3599999999999999E-2</v>
      </c>
      <c r="O32" s="4">
        <v>5.7999999999999996E-3</v>
      </c>
      <c r="P32" s="4">
        <v>5.4999999999999997E-3</v>
      </c>
      <c r="Q32" s="4">
        <v>3.1899999999999998E-2</v>
      </c>
      <c r="R32" s="4">
        <v>4.0438999999999998</v>
      </c>
      <c r="S32" s="4">
        <v>0.62649999999999995</v>
      </c>
      <c r="T32" s="4">
        <v>0.30170000000000002</v>
      </c>
      <c r="U32" s="4">
        <v>1.5699999999999999E-2</v>
      </c>
      <c r="V32" s="4">
        <v>0.94389999999999996</v>
      </c>
      <c r="W32" s="4">
        <v>0.66369999999999996</v>
      </c>
      <c r="X32" s="4">
        <v>0.31969999999999998</v>
      </c>
      <c r="Y32" s="4">
        <v>1.66E-2</v>
      </c>
      <c r="Z32" s="4"/>
      <c r="AA32" s="4">
        <v>0.62</v>
      </c>
    </row>
    <row r="33" spans="1:27" x14ac:dyDescent="0.2">
      <c r="A33" s="3">
        <v>270</v>
      </c>
      <c r="B33" s="4">
        <v>50.96</v>
      </c>
      <c r="C33" s="4">
        <v>0.27</v>
      </c>
      <c r="D33" s="4">
        <v>30.95</v>
      </c>
      <c r="E33" s="4">
        <v>0.81</v>
      </c>
      <c r="F33" s="4">
        <v>0.25</v>
      </c>
      <c r="G33" s="4">
        <v>12.84</v>
      </c>
      <c r="H33" s="4">
        <v>3.22</v>
      </c>
      <c r="I33" s="4">
        <v>0.28000000000000003</v>
      </c>
      <c r="J33" s="20">
        <f t="shared" si="0"/>
        <v>99.580000000000013</v>
      </c>
      <c r="K33" s="4"/>
      <c r="L33" s="4">
        <v>2.3201000000000001</v>
      </c>
      <c r="M33" s="4">
        <v>1.6607000000000001</v>
      </c>
      <c r="N33" s="4">
        <v>3.0800000000000001E-2</v>
      </c>
      <c r="O33" s="4">
        <v>6.8999999999999999E-3</v>
      </c>
      <c r="P33" s="4">
        <v>9.1999999999999998E-3</v>
      </c>
      <c r="Q33" s="4">
        <v>1.7000000000000001E-2</v>
      </c>
      <c r="R33" s="4">
        <v>4.0448000000000004</v>
      </c>
      <c r="S33" s="4">
        <v>0.62629999999999997</v>
      </c>
      <c r="T33" s="4">
        <v>0.28420000000000001</v>
      </c>
      <c r="U33" s="4">
        <v>1.6299999999999999E-2</v>
      </c>
      <c r="V33" s="4">
        <v>0.92679999999999996</v>
      </c>
      <c r="W33" s="4">
        <v>0.67579999999999996</v>
      </c>
      <c r="X33" s="4">
        <v>0.30669999999999997</v>
      </c>
      <c r="Y33" s="4">
        <v>1.7500000000000002E-2</v>
      </c>
      <c r="Z33" s="4"/>
      <c r="AA33" s="4">
        <v>0.81</v>
      </c>
    </row>
    <row r="34" spans="1:27" x14ac:dyDescent="0.2">
      <c r="A34" s="3">
        <v>279</v>
      </c>
      <c r="B34" s="4">
        <v>51.19</v>
      </c>
      <c r="C34" s="4">
        <v>0.15</v>
      </c>
      <c r="D34" s="4">
        <v>30.69</v>
      </c>
      <c r="E34" s="4">
        <v>0.68</v>
      </c>
      <c r="F34" s="4">
        <v>0.38</v>
      </c>
      <c r="G34" s="4">
        <v>12.93</v>
      </c>
      <c r="H34" s="4">
        <v>3.48</v>
      </c>
      <c r="I34" s="4">
        <v>0.27</v>
      </c>
      <c r="J34" s="20">
        <f t="shared" si="0"/>
        <v>99.77000000000001</v>
      </c>
      <c r="K34" s="4"/>
      <c r="L34" s="4">
        <v>2.3283999999999998</v>
      </c>
      <c r="M34" s="4">
        <v>1.6452</v>
      </c>
      <c r="N34" s="4">
        <v>2.5899999999999999E-2</v>
      </c>
      <c r="O34" s="4">
        <v>6.1999999999999998E-3</v>
      </c>
      <c r="P34" s="4">
        <v>5.1000000000000004E-3</v>
      </c>
      <c r="Q34" s="4">
        <v>2.58E-2</v>
      </c>
      <c r="R34" s="4">
        <v>4.0365000000000002</v>
      </c>
      <c r="S34" s="4">
        <v>0.63009999999999999</v>
      </c>
      <c r="T34" s="4">
        <v>0.30690000000000001</v>
      </c>
      <c r="U34" s="4">
        <v>1.5699999999999999E-2</v>
      </c>
      <c r="V34" s="4">
        <v>0.95269999999999999</v>
      </c>
      <c r="W34" s="4">
        <v>0.66139999999999999</v>
      </c>
      <c r="X34" s="4">
        <v>0.3221</v>
      </c>
      <c r="Y34" s="4">
        <v>1.6400000000000001E-2</v>
      </c>
      <c r="Z34" s="4"/>
      <c r="AA34" s="4">
        <v>0.68</v>
      </c>
    </row>
    <row r="35" spans="1:27" x14ac:dyDescent="0.2">
      <c r="A35" s="3">
        <v>288</v>
      </c>
      <c r="B35" s="4">
        <v>51.16</v>
      </c>
      <c r="C35" s="4">
        <v>0.25</v>
      </c>
      <c r="D35" s="4">
        <v>30.43</v>
      </c>
      <c r="E35" s="4">
        <v>0.69</v>
      </c>
      <c r="F35" s="4">
        <v>0.28000000000000003</v>
      </c>
      <c r="G35" s="4">
        <v>13.11</v>
      </c>
      <c r="H35" s="4">
        <v>3.38</v>
      </c>
      <c r="I35" s="4">
        <v>0.27</v>
      </c>
      <c r="J35" s="20">
        <f t="shared" si="0"/>
        <v>99.57</v>
      </c>
      <c r="K35" s="4"/>
      <c r="L35" s="4">
        <v>2.3321000000000001</v>
      </c>
      <c r="M35" s="4">
        <v>1.6348</v>
      </c>
      <c r="N35" s="4">
        <v>2.63E-2</v>
      </c>
      <c r="O35" s="4">
        <v>6.8999999999999999E-3</v>
      </c>
      <c r="P35" s="4">
        <v>8.6E-3</v>
      </c>
      <c r="Q35" s="4">
        <v>1.9E-2</v>
      </c>
      <c r="R35" s="4">
        <v>4.0278</v>
      </c>
      <c r="S35" s="4">
        <v>0.64029999999999998</v>
      </c>
      <c r="T35" s="4">
        <v>0.29870000000000002</v>
      </c>
      <c r="U35" s="4">
        <v>1.5699999999999999E-2</v>
      </c>
      <c r="V35" s="4">
        <v>0.95469999999999999</v>
      </c>
      <c r="W35" s="4">
        <v>0.67069999999999996</v>
      </c>
      <c r="X35" s="4">
        <v>0.31290000000000001</v>
      </c>
      <c r="Y35" s="4">
        <v>1.6400000000000001E-2</v>
      </c>
      <c r="Z35" s="4"/>
      <c r="AA35" s="4">
        <v>0.69</v>
      </c>
    </row>
    <row r="36" spans="1:27" x14ac:dyDescent="0.2">
      <c r="A36" s="3">
        <v>297</v>
      </c>
      <c r="B36" s="4">
        <v>48.03</v>
      </c>
      <c r="C36" s="4">
        <v>0.24</v>
      </c>
      <c r="D36" s="4">
        <v>34.549999999999997</v>
      </c>
      <c r="E36" s="4">
        <v>0.77</v>
      </c>
      <c r="F36" s="4">
        <v>0.39</v>
      </c>
      <c r="G36" s="4">
        <v>12.55</v>
      </c>
      <c r="H36" s="4">
        <v>2.91</v>
      </c>
      <c r="I36" s="4">
        <v>0.34</v>
      </c>
      <c r="J36" s="20">
        <f t="shared" si="0"/>
        <v>99.779999999999987</v>
      </c>
      <c r="K36" s="4"/>
      <c r="L36" s="4">
        <v>2.1871</v>
      </c>
      <c r="M36" s="4">
        <v>1.8542000000000001</v>
      </c>
      <c r="N36" s="4">
        <v>2.93E-2</v>
      </c>
      <c r="O36" s="4">
        <v>4.5999999999999999E-3</v>
      </c>
      <c r="P36" s="4">
        <v>8.2000000000000007E-3</v>
      </c>
      <c r="Q36" s="4">
        <v>2.6499999999999999E-2</v>
      </c>
      <c r="R36" s="4">
        <v>4.1100000000000003</v>
      </c>
      <c r="S36" s="4">
        <v>0.61229999999999996</v>
      </c>
      <c r="T36" s="4">
        <v>0.25690000000000002</v>
      </c>
      <c r="U36" s="4">
        <v>1.9800000000000002E-2</v>
      </c>
      <c r="V36" s="4">
        <v>0.88900000000000001</v>
      </c>
      <c r="W36" s="4">
        <v>0.68879999999999997</v>
      </c>
      <c r="X36" s="4">
        <v>0.28899999999999998</v>
      </c>
      <c r="Y36" s="4">
        <v>2.2200000000000001E-2</v>
      </c>
      <c r="Z36" s="4"/>
      <c r="AA36" s="4">
        <v>0.77</v>
      </c>
    </row>
    <row r="37" spans="1:27" x14ac:dyDescent="0.2">
      <c r="A37" s="3">
        <v>306</v>
      </c>
      <c r="B37" s="4">
        <v>51.41</v>
      </c>
      <c r="C37" s="4">
        <v>0.27</v>
      </c>
      <c r="D37" s="4">
        <v>30.38</v>
      </c>
      <c r="E37" s="4">
        <v>0.66</v>
      </c>
      <c r="F37" s="4">
        <v>0.28000000000000003</v>
      </c>
      <c r="G37" s="4">
        <v>12.64</v>
      </c>
      <c r="H37" s="4">
        <v>3.71</v>
      </c>
      <c r="I37" s="4">
        <v>0.28999999999999998</v>
      </c>
      <c r="J37" s="20">
        <f t="shared" si="0"/>
        <v>99.64</v>
      </c>
      <c r="K37" s="4"/>
      <c r="L37" s="4">
        <v>2.3405999999999998</v>
      </c>
      <c r="M37" s="4">
        <v>1.6301000000000001</v>
      </c>
      <c r="N37" s="4">
        <v>2.5100000000000001E-2</v>
      </c>
      <c r="O37" s="4">
        <v>6.6E-3</v>
      </c>
      <c r="P37" s="4">
        <v>9.1999999999999998E-3</v>
      </c>
      <c r="Q37" s="4">
        <v>1.9E-2</v>
      </c>
      <c r="R37" s="4">
        <v>4.0305999999999997</v>
      </c>
      <c r="S37" s="4">
        <v>0.61660000000000004</v>
      </c>
      <c r="T37" s="4">
        <v>0.32750000000000001</v>
      </c>
      <c r="U37" s="4">
        <v>1.6799999999999999E-2</v>
      </c>
      <c r="V37" s="4">
        <v>0.96089999999999998</v>
      </c>
      <c r="W37" s="4">
        <v>0.64170000000000005</v>
      </c>
      <c r="X37" s="4">
        <v>0.34079999999999999</v>
      </c>
      <c r="Y37" s="4">
        <v>1.7500000000000002E-2</v>
      </c>
      <c r="Z37" s="4"/>
      <c r="AA37" s="4">
        <v>0.66</v>
      </c>
    </row>
    <row r="38" spans="1:27" x14ac:dyDescent="0.2">
      <c r="A38" s="3">
        <v>315</v>
      </c>
      <c r="B38" s="4">
        <v>51.49</v>
      </c>
      <c r="C38" s="4">
        <v>0.24</v>
      </c>
      <c r="D38" s="4">
        <v>30.47</v>
      </c>
      <c r="E38" s="4">
        <v>0.7</v>
      </c>
      <c r="F38" s="4">
        <v>0.34</v>
      </c>
      <c r="G38" s="4">
        <v>12.66</v>
      </c>
      <c r="H38" s="4">
        <v>3.47</v>
      </c>
      <c r="I38" s="4">
        <v>0.33</v>
      </c>
      <c r="J38" s="20">
        <f t="shared" si="0"/>
        <v>99.7</v>
      </c>
      <c r="K38" s="4"/>
      <c r="L38" s="4">
        <v>2.3422000000000001</v>
      </c>
      <c r="M38" s="4">
        <v>1.6335</v>
      </c>
      <c r="N38" s="4">
        <v>2.6599999999999999E-2</v>
      </c>
      <c r="O38" s="4">
        <v>4.1999999999999997E-3</v>
      </c>
      <c r="P38" s="4">
        <v>8.2000000000000007E-3</v>
      </c>
      <c r="Q38" s="4">
        <v>2.3099999999999999E-2</v>
      </c>
      <c r="R38" s="4">
        <v>4.0377999999999998</v>
      </c>
      <c r="S38" s="4">
        <v>0.61699999999999999</v>
      </c>
      <c r="T38" s="4">
        <v>0.30599999999999999</v>
      </c>
      <c r="U38" s="4">
        <v>1.9199999999999998E-2</v>
      </c>
      <c r="V38" s="4">
        <v>0.94220000000000004</v>
      </c>
      <c r="W38" s="4">
        <v>0.65490000000000004</v>
      </c>
      <c r="X38" s="4">
        <v>0.32479999999999998</v>
      </c>
      <c r="Y38" s="4">
        <v>2.0299999999999999E-2</v>
      </c>
      <c r="Z38" s="4"/>
      <c r="AA38" s="4">
        <v>0.7</v>
      </c>
    </row>
    <row r="39" spans="1:27" x14ac:dyDescent="0.2">
      <c r="A39" s="3">
        <v>324</v>
      </c>
      <c r="B39" s="4">
        <v>52.62</v>
      </c>
      <c r="C39" s="4">
        <v>0.37</v>
      </c>
      <c r="D39" s="4">
        <v>29.55</v>
      </c>
      <c r="E39" s="4">
        <v>0.63</v>
      </c>
      <c r="F39" s="4">
        <v>0.44</v>
      </c>
      <c r="G39" s="4">
        <v>12.03</v>
      </c>
      <c r="H39" s="4">
        <v>3.84</v>
      </c>
      <c r="I39" s="4">
        <v>0.23</v>
      </c>
      <c r="J39" s="20">
        <f t="shared" si="0"/>
        <v>99.71</v>
      </c>
      <c r="K39" s="4"/>
      <c r="L39" s="4">
        <v>2.3885000000000001</v>
      </c>
      <c r="M39" s="4">
        <v>1.5809</v>
      </c>
      <c r="N39" s="4">
        <v>2.3900000000000001E-2</v>
      </c>
      <c r="O39" s="4">
        <v>0</v>
      </c>
      <c r="P39" s="4">
        <v>1.26E-2</v>
      </c>
      <c r="Q39" s="4">
        <v>2.98E-2</v>
      </c>
      <c r="R39" s="4">
        <v>4.0357000000000003</v>
      </c>
      <c r="S39" s="4">
        <v>0.58509999999999995</v>
      </c>
      <c r="T39" s="4">
        <v>0.33800000000000002</v>
      </c>
      <c r="U39" s="4">
        <v>1.3299999999999999E-2</v>
      </c>
      <c r="V39" s="4">
        <v>0.93630000000000002</v>
      </c>
      <c r="W39" s="4">
        <v>0.62480000000000002</v>
      </c>
      <c r="X39" s="4">
        <v>0.3609</v>
      </c>
      <c r="Y39" s="4">
        <v>1.4200000000000001E-2</v>
      </c>
      <c r="Z39" s="4"/>
      <c r="AA39" s="4">
        <v>0.63</v>
      </c>
    </row>
    <row r="40" spans="1:27" x14ac:dyDescent="0.2">
      <c r="A40" s="3">
        <v>333</v>
      </c>
      <c r="B40" s="4">
        <v>52.56</v>
      </c>
      <c r="C40" s="4">
        <v>0.24</v>
      </c>
      <c r="D40" s="4">
        <v>29.78</v>
      </c>
      <c r="E40" s="4">
        <v>0.74</v>
      </c>
      <c r="F40" s="4">
        <v>0.31</v>
      </c>
      <c r="G40" s="4">
        <v>11.24</v>
      </c>
      <c r="H40" s="4">
        <v>4.3600000000000003</v>
      </c>
      <c r="I40" s="4">
        <v>0.35</v>
      </c>
      <c r="J40" s="20">
        <f t="shared" si="0"/>
        <v>99.58</v>
      </c>
      <c r="K40" s="4"/>
      <c r="L40" s="4">
        <v>2.3847999999999998</v>
      </c>
      <c r="M40" s="4">
        <v>1.5925</v>
      </c>
      <c r="N40" s="4">
        <v>2.81E-2</v>
      </c>
      <c r="O40" s="4">
        <v>9.1999999999999998E-3</v>
      </c>
      <c r="P40" s="4">
        <v>8.2000000000000007E-3</v>
      </c>
      <c r="Q40" s="4">
        <v>2.1000000000000001E-2</v>
      </c>
      <c r="R40" s="4">
        <v>4.0438000000000001</v>
      </c>
      <c r="S40" s="4">
        <v>0.5464</v>
      </c>
      <c r="T40" s="4">
        <v>0.3836</v>
      </c>
      <c r="U40" s="4">
        <v>2.0299999999999999E-2</v>
      </c>
      <c r="V40" s="4">
        <v>0.95020000000000004</v>
      </c>
      <c r="W40" s="4">
        <v>0.57499999999999996</v>
      </c>
      <c r="X40" s="4">
        <v>0.40360000000000001</v>
      </c>
      <c r="Y40" s="4">
        <v>2.1299999999999999E-2</v>
      </c>
      <c r="Z40" s="4"/>
      <c r="AA40" s="4">
        <v>0.74</v>
      </c>
    </row>
    <row r="41" spans="1:27" x14ac:dyDescent="0.2">
      <c r="A41" s="3">
        <v>342</v>
      </c>
      <c r="B41" s="4">
        <v>53.11</v>
      </c>
      <c r="C41" s="4">
        <v>0.23</v>
      </c>
      <c r="D41" s="4">
        <v>29.18</v>
      </c>
      <c r="E41" s="4">
        <v>0.73</v>
      </c>
      <c r="F41" s="4">
        <v>0.34</v>
      </c>
      <c r="G41" s="4">
        <v>11.58</v>
      </c>
      <c r="H41" s="4">
        <v>4.3099999999999996</v>
      </c>
      <c r="I41" s="4">
        <v>0.35</v>
      </c>
      <c r="J41" s="20">
        <f t="shared" si="0"/>
        <v>99.83</v>
      </c>
      <c r="K41" s="4"/>
      <c r="L41" s="4">
        <v>2.4070999999999998</v>
      </c>
      <c r="M41" s="4">
        <v>1.5587</v>
      </c>
      <c r="N41" s="4">
        <v>2.7699999999999999E-2</v>
      </c>
      <c r="O41" s="4">
        <v>3.8E-3</v>
      </c>
      <c r="P41" s="4">
        <v>7.7999999999999996E-3</v>
      </c>
      <c r="Q41" s="4">
        <v>2.3E-2</v>
      </c>
      <c r="R41" s="4">
        <v>4.0281000000000002</v>
      </c>
      <c r="S41" s="4">
        <v>0.56230000000000002</v>
      </c>
      <c r="T41" s="4">
        <v>0.37869999999999998</v>
      </c>
      <c r="U41" s="4">
        <v>2.0199999999999999E-2</v>
      </c>
      <c r="V41" s="4">
        <v>0.96130000000000004</v>
      </c>
      <c r="W41" s="4">
        <v>0.58499999999999996</v>
      </c>
      <c r="X41" s="4">
        <v>0.39400000000000002</v>
      </c>
      <c r="Y41" s="4">
        <v>2.1100000000000001E-2</v>
      </c>
      <c r="Z41" s="4"/>
      <c r="AA41" s="4">
        <v>0.73</v>
      </c>
    </row>
  </sheetData>
  <mergeCells count="1">
    <mergeCell ref="A1:K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B1D41-EAEF-2947-AEDF-DE012AAD2768}">
  <dimension ref="A1:BD51"/>
  <sheetViews>
    <sheetView workbookViewId="0">
      <selection activeCell="G48" sqref="G48"/>
    </sheetView>
  </sheetViews>
  <sheetFormatPr baseColWidth="10" defaultColWidth="9.1640625" defaultRowHeight="13" x14ac:dyDescent="0.15"/>
  <cols>
    <col min="1" max="1" width="17.5" style="21" customWidth="1"/>
    <col min="2" max="16384" width="9.1640625" style="20"/>
  </cols>
  <sheetData>
    <row r="1" spans="1:56" s="24" customFormat="1" x14ac:dyDescent="0.15">
      <c r="A1" s="27" t="s">
        <v>74</v>
      </c>
      <c r="B1" s="35" t="s">
        <v>0</v>
      </c>
      <c r="C1" s="35" t="s">
        <v>1</v>
      </c>
      <c r="D1" s="35" t="s">
        <v>2</v>
      </c>
      <c r="E1" s="35" t="s">
        <v>4</v>
      </c>
      <c r="F1" s="35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5"/>
      <c r="L1" s="35" t="s">
        <v>10</v>
      </c>
      <c r="M1" s="35" t="s">
        <v>11</v>
      </c>
      <c r="N1" s="35" t="s">
        <v>12</v>
      </c>
      <c r="O1" s="35" t="s">
        <v>13</v>
      </c>
      <c r="P1" s="35"/>
      <c r="Q1" s="35" t="s">
        <v>14</v>
      </c>
      <c r="R1" s="35" t="s">
        <v>15</v>
      </c>
      <c r="S1" s="35" t="s">
        <v>16</v>
      </c>
      <c r="T1" s="35"/>
      <c r="U1" s="35" t="s">
        <v>17</v>
      </c>
      <c r="V1" s="35" t="s">
        <v>18</v>
      </c>
      <c r="W1" s="35" t="s">
        <v>19</v>
      </c>
      <c r="X1" s="35" t="s">
        <v>20</v>
      </c>
      <c r="Y1" s="35" t="s">
        <v>21</v>
      </c>
      <c r="Z1" s="35" t="s">
        <v>22</v>
      </c>
      <c r="AA1" s="35" t="s">
        <v>23</v>
      </c>
      <c r="AB1" s="35" t="s">
        <v>24</v>
      </c>
      <c r="AC1" s="35" t="s">
        <v>25</v>
      </c>
      <c r="AD1" s="35"/>
      <c r="AE1" s="35"/>
      <c r="AF1" s="35" t="s">
        <v>3</v>
      </c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</row>
    <row r="2" spans="1:56" x14ac:dyDescent="0.15">
      <c r="A2" s="21">
        <v>0</v>
      </c>
      <c r="B2" s="33">
        <v>49.77</v>
      </c>
      <c r="C2" s="33">
        <v>0.27</v>
      </c>
      <c r="D2" s="33">
        <v>31.27</v>
      </c>
      <c r="E2" s="33">
        <v>0.19</v>
      </c>
      <c r="F2" s="33">
        <v>0.47</v>
      </c>
      <c r="G2" s="33">
        <v>13.51</v>
      </c>
      <c r="H2" s="33">
        <v>3.15</v>
      </c>
      <c r="I2" s="33">
        <v>0.3</v>
      </c>
      <c r="J2" s="33">
        <v>99.99</v>
      </c>
      <c r="K2" s="33"/>
      <c r="L2" s="33">
        <v>2.2761106861283698</v>
      </c>
      <c r="M2" s="33">
        <v>1.6854246483337652</v>
      </c>
      <c r="N2" s="33">
        <v>3.1743866453698359E-2</v>
      </c>
      <c r="O2" s="33">
        <v>7.3597841464906194E-3</v>
      </c>
      <c r="P2" s="33"/>
      <c r="Q2" s="33">
        <v>9.2856059636875644E-3</v>
      </c>
      <c r="R2" s="33">
        <v>3.2039032098626095E-2</v>
      </c>
      <c r="S2" s="33">
        <v>4.0419636231246372</v>
      </c>
      <c r="T2" s="33"/>
      <c r="U2" s="33">
        <v>0.66197064860369892</v>
      </c>
      <c r="V2" s="33">
        <v>0.27930785394739777</v>
      </c>
      <c r="W2" s="33">
        <v>1.7502719477861292E-2</v>
      </c>
      <c r="X2" s="33">
        <v>0.95878122202895799</v>
      </c>
      <c r="Y2" s="33"/>
      <c r="Z2" s="33">
        <v>0.6904293006519745</v>
      </c>
      <c r="AA2" s="33">
        <v>0.2913155238442518</v>
      </c>
      <c r="AB2" s="33">
        <v>1.8255175503773747E-2</v>
      </c>
      <c r="AC2" s="33" t="s">
        <v>26</v>
      </c>
      <c r="AD2" s="33"/>
      <c r="AE2" s="33" t="s">
        <v>27</v>
      </c>
      <c r="AF2" s="33">
        <v>0.83</v>
      </c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</row>
    <row r="3" spans="1:56" x14ac:dyDescent="0.15">
      <c r="A3" s="21">
        <f t="shared" ref="A3:A34" si="0">SUM(A2)+10</f>
        <v>10</v>
      </c>
      <c r="B3" s="33">
        <v>50.7</v>
      </c>
      <c r="C3" s="33">
        <v>0.19</v>
      </c>
      <c r="D3" s="33">
        <v>30.92</v>
      </c>
      <c r="E3" s="33">
        <v>0.18</v>
      </c>
      <c r="F3" s="33">
        <v>0.25</v>
      </c>
      <c r="G3" s="33">
        <v>13.87</v>
      </c>
      <c r="H3" s="33">
        <v>2.9</v>
      </c>
      <c r="I3" s="33">
        <v>0.22</v>
      </c>
      <c r="J3" s="33">
        <v>100.01</v>
      </c>
      <c r="K3" s="33"/>
      <c r="L3" s="33">
        <v>2.3092752170320545</v>
      </c>
      <c r="M3" s="33">
        <v>1.6598274528237797</v>
      </c>
      <c r="N3" s="33">
        <v>2.6663783199332623E-2</v>
      </c>
      <c r="O3" s="33">
        <v>6.9442601099290293E-3</v>
      </c>
      <c r="P3" s="33"/>
      <c r="Q3" s="33">
        <v>6.5079182007736387E-3</v>
      </c>
      <c r="R3" s="33">
        <v>1.6973192497515527E-2</v>
      </c>
      <c r="S3" s="33">
        <v>4.0261918238633854</v>
      </c>
      <c r="T3" s="33"/>
      <c r="U3" s="33">
        <v>0.6768646668120204</v>
      </c>
      <c r="V3" s="33">
        <v>0.25610177615780644</v>
      </c>
      <c r="W3" s="33">
        <v>1.278347589268446E-2</v>
      </c>
      <c r="X3" s="33">
        <v>0.94574991886251125</v>
      </c>
      <c r="Y3" s="33"/>
      <c r="Z3" s="33">
        <v>0.71569095943049177</v>
      </c>
      <c r="AA3" s="33">
        <v>0.2707922792801607</v>
      </c>
      <c r="AB3" s="33">
        <v>1.3516761289347637E-2</v>
      </c>
      <c r="AC3" s="33" t="s">
        <v>28</v>
      </c>
      <c r="AD3" s="33"/>
      <c r="AE3" s="33" t="s">
        <v>27</v>
      </c>
      <c r="AF3" s="33">
        <v>0.7</v>
      </c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</row>
    <row r="4" spans="1:56" x14ac:dyDescent="0.15">
      <c r="A4" s="21">
        <f t="shared" si="0"/>
        <v>20</v>
      </c>
      <c r="B4" s="33">
        <v>50.21</v>
      </c>
      <c r="C4" s="33">
        <v>0.14000000000000001</v>
      </c>
      <c r="D4" s="33">
        <v>31.16</v>
      </c>
      <c r="E4" s="33">
        <v>7.0000000000000007E-2</v>
      </c>
      <c r="F4" s="33">
        <v>0.32</v>
      </c>
      <c r="G4" s="33">
        <v>13.87</v>
      </c>
      <c r="H4" s="33">
        <v>3.1</v>
      </c>
      <c r="I4" s="33">
        <v>0.26</v>
      </c>
      <c r="J4" s="33">
        <v>100</v>
      </c>
      <c r="K4" s="33"/>
      <c r="L4" s="33">
        <v>2.2929551560556636</v>
      </c>
      <c r="M4" s="33">
        <v>1.6770982721152636</v>
      </c>
      <c r="N4" s="33">
        <v>2.6351808425697815E-2</v>
      </c>
      <c r="O4" s="33">
        <v>2.7076287637915319E-3</v>
      </c>
      <c r="P4" s="33"/>
      <c r="Q4" s="33">
        <v>4.8078855919885003E-3</v>
      </c>
      <c r="R4" s="33">
        <v>2.1782669930864907E-2</v>
      </c>
      <c r="S4" s="33">
        <v>4.0257034208832696</v>
      </c>
      <c r="T4" s="33"/>
      <c r="U4" s="33">
        <v>0.67863999119444396</v>
      </c>
      <c r="V4" s="33">
        <v>0.2744820134399637</v>
      </c>
      <c r="W4" s="33">
        <v>1.5147369804551057E-2</v>
      </c>
      <c r="X4" s="33">
        <v>0.96826937443895866</v>
      </c>
      <c r="Y4" s="33"/>
      <c r="Z4" s="33">
        <v>0.70087933080364773</v>
      </c>
      <c r="AA4" s="33">
        <v>0.28347691322882745</v>
      </c>
      <c r="AB4" s="33">
        <v>1.5643755967524896E-2</v>
      </c>
      <c r="AC4" s="33" t="s">
        <v>29</v>
      </c>
      <c r="AD4" s="33"/>
      <c r="AE4" s="33" t="s">
        <v>27</v>
      </c>
      <c r="AF4" s="33">
        <v>0.69</v>
      </c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</row>
    <row r="5" spans="1:56" x14ac:dyDescent="0.15">
      <c r="A5" s="21">
        <f t="shared" si="0"/>
        <v>30</v>
      </c>
      <c r="B5" s="33">
        <v>50.11</v>
      </c>
      <c r="C5" s="33">
        <v>0.2</v>
      </c>
      <c r="D5" s="33">
        <v>30.89</v>
      </c>
      <c r="E5" s="33">
        <v>0.13</v>
      </c>
      <c r="F5" s="33">
        <v>0.34</v>
      </c>
      <c r="G5" s="33">
        <v>13.96</v>
      </c>
      <c r="H5" s="33">
        <v>3.18</v>
      </c>
      <c r="I5" s="33">
        <v>0.27</v>
      </c>
      <c r="J5" s="33">
        <v>100</v>
      </c>
      <c r="K5" s="33"/>
      <c r="L5" s="33">
        <v>2.2911725157754099</v>
      </c>
      <c r="M5" s="33">
        <v>1.6645889955381643</v>
      </c>
      <c r="N5" s="33">
        <v>2.9060492791087703E-2</v>
      </c>
      <c r="O5" s="33">
        <v>5.0345711148979035E-3</v>
      </c>
      <c r="P5" s="33"/>
      <c r="Q5" s="33">
        <v>6.8767642029852099E-3</v>
      </c>
      <c r="R5" s="33">
        <v>2.3172244265752172E-2</v>
      </c>
      <c r="S5" s="33">
        <v>4.0199055836882973</v>
      </c>
      <c r="T5" s="33"/>
      <c r="U5" s="33">
        <v>0.68387456887133125</v>
      </c>
      <c r="V5" s="33">
        <v>0.28190797720817579</v>
      </c>
      <c r="W5" s="33">
        <v>1.5749098271624927E-2</v>
      </c>
      <c r="X5" s="33">
        <v>0.98153164435113205</v>
      </c>
      <c r="Y5" s="33"/>
      <c r="Z5" s="33">
        <v>0.69674225258771461</v>
      </c>
      <c r="AA5" s="33">
        <v>0.28721231641445311</v>
      </c>
      <c r="AB5" s="33">
        <v>1.6045430997832264E-2</v>
      </c>
      <c r="AC5" s="33" t="s">
        <v>30</v>
      </c>
      <c r="AD5" s="33"/>
      <c r="AE5" s="33" t="s">
        <v>27</v>
      </c>
      <c r="AF5" s="33">
        <v>0.76</v>
      </c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</row>
    <row r="6" spans="1:56" x14ac:dyDescent="0.15">
      <c r="A6" s="21">
        <f t="shared" si="0"/>
        <v>40</v>
      </c>
      <c r="B6" s="33">
        <v>49.98</v>
      </c>
      <c r="C6" s="33">
        <v>0.26</v>
      </c>
      <c r="D6" s="33">
        <v>30.76</v>
      </c>
      <c r="E6" s="33">
        <v>0.25</v>
      </c>
      <c r="F6" s="33">
        <v>0.37</v>
      </c>
      <c r="G6" s="33">
        <v>13.95</v>
      </c>
      <c r="H6" s="33">
        <v>3.12</v>
      </c>
      <c r="I6" s="33">
        <v>0.26</v>
      </c>
      <c r="J6" s="33">
        <v>100.01</v>
      </c>
      <c r="K6" s="33"/>
      <c r="L6" s="33">
        <v>2.2880392996016474</v>
      </c>
      <c r="M6" s="33">
        <v>1.6596223762798432</v>
      </c>
      <c r="N6" s="33">
        <v>3.1010462305617163E-2</v>
      </c>
      <c r="O6" s="33">
        <v>9.6937759059234751E-3</v>
      </c>
      <c r="P6" s="33"/>
      <c r="Q6" s="33">
        <v>8.9507891145650508E-3</v>
      </c>
      <c r="R6" s="33">
        <v>2.5247869951494726E-2</v>
      </c>
      <c r="S6" s="33">
        <v>4.0225645731590909</v>
      </c>
      <c r="T6" s="33"/>
      <c r="U6" s="33">
        <v>0.68422522796866858</v>
      </c>
      <c r="V6" s="33">
        <v>0.2769291540539971</v>
      </c>
      <c r="W6" s="33">
        <v>1.5184451766673959E-2</v>
      </c>
      <c r="X6" s="33">
        <v>0.97633883378933961</v>
      </c>
      <c r="Y6" s="33"/>
      <c r="Z6" s="33">
        <v>0.70080714224289564</v>
      </c>
      <c r="AA6" s="33">
        <v>0.28364041710723237</v>
      </c>
      <c r="AB6" s="33">
        <v>1.5552440649872011E-2</v>
      </c>
      <c r="AC6" s="33" t="s">
        <v>31</v>
      </c>
      <c r="AD6" s="33"/>
      <c r="AE6" s="33" t="s">
        <v>27</v>
      </c>
      <c r="AF6" s="33">
        <v>0.81</v>
      </c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</row>
    <row r="7" spans="1:56" x14ac:dyDescent="0.15">
      <c r="A7" s="21">
        <f t="shared" si="0"/>
        <v>50</v>
      </c>
      <c r="B7" s="33">
        <v>50.41</v>
      </c>
      <c r="C7" s="33">
        <v>0.25</v>
      </c>
      <c r="D7" s="33">
        <v>31</v>
      </c>
      <c r="E7" s="33">
        <v>0.1</v>
      </c>
      <c r="F7" s="33">
        <v>0.31</v>
      </c>
      <c r="G7" s="33">
        <v>13.66</v>
      </c>
      <c r="H7" s="33">
        <v>3.02</v>
      </c>
      <c r="I7" s="33">
        <v>0.23</v>
      </c>
      <c r="J7" s="33">
        <v>99.99</v>
      </c>
      <c r="K7" s="33"/>
      <c r="L7" s="33">
        <v>2.3003206625972799</v>
      </c>
      <c r="M7" s="33">
        <v>1.6672053665132609</v>
      </c>
      <c r="N7" s="33">
        <v>3.0910974434971712E-2</v>
      </c>
      <c r="O7" s="33">
        <v>3.865070520436175E-3</v>
      </c>
      <c r="P7" s="33"/>
      <c r="Q7" s="33">
        <v>8.578916502387679E-3</v>
      </c>
      <c r="R7" s="33">
        <v>2.1085755652066118E-2</v>
      </c>
      <c r="S7" s="33">
        <v>4.0319667462204034</v>
      </c>
      <c r="T7" s="33"/>
      <c r="U7" s="33">
        <v>0.66785169087170604</v>
      </c>
      <c r="V7" s="33">
        <v>0.26719325037823977</v>
      </c>
      <c r="W7" s="33">
        <v>1.3389305769537877E-2</v>
      </c>
      <c r="X7" s="33">
        <v>0.94843424701948364</v>
      </c>
      <c r="Y7" s="33"/>
      <c r="Z7" s="33">
        <v>0.70416235281515138</v>
      </c>
      <c r="AA7" s="33">
        <v>0.28172037357140145</v>
      </c>
      <c r="AB7" s="33">
        <v>1.411727361344726E-2</v>
      </c>
      <c r="AC7" s="33" t="s">
        <v>32</v>
      </c>
      <c r="AD7" s="33"/>
      <c r="AE7" s="33" t="s">
        <v>27</v>
      </c>
      <c r="AF7" s="33">
        <v>0.81</v>
      </c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</row>
    <row r="8" spans="1:56" x14ac:dyDescent="0.15">
      <c r="A8" s="21">
        <f t="shared" si="0"/>
        <v>60</v>
      </c>
      <c r="B8" s="33">
        <v>49.76</v>
      </c>
      <c r="C8" s="33">
        <v>0.2</v>
      </c>
      <c r="D8" s="33">
        <v>30.93</v>
      </c>
      <c r="E8" s="33">
        <v>0.27</v>
      </c>
      <c r="F8" s="33">
        <v>0.52</v>
      </c>
      <c r="G8" s="33">
        <v>13.9</v>
      </c>
      <c r="H8" s="33">
        <v>3.26</v>
      </c>
      <c r="I8" s="33">
        <v>0.26</v>
      </c>
      <c r="J8" s="33">
        <v>100</v>
      </c>
      <c r="K8" s="33"/>
      <c r="L8" s="33">
        <v>2.2776267339553624</v>
      </c>
      <c r="M8" s="33">
        <v>1.6685446113899631</v>
      </c>
      <c r="N8" s="33">
        <v>2.8709090708446829E-2</v>
      </c>
      <c r="O8" s="33">
        <v>1.046771002719479E-2</v>
      </c>
      <c r="P8" s="33"/>
      <c r="Q8" s="33">
        <v>6.8841912174746204E-3</v>
      </c>
      <c r="R8" s="33">
        <v>3.5478178652427445E-2</v>
      </c>
      <c r="S8" s="33">
        <v>4.0277105159508686</v>
      </c>
      <c r="T8" s="33"/>
      <c r="U8" s="33">
        <v>0.6816707008036802</v>
      </c>
      <c r="V8" s="33">
        <v>0.28931212638106446</v>
      </c>
      <c r="W8" s="33">
        <v>1.5182177638557679E-2</v>
      </c>
      <c r="X8" s="33">
        <v>0.98616500482330238</v>
      </c>
      <c r="Y8" s="33"/>
      <c r="Z8" s="33">
        <v>0.69123391873535356</v>
      </c>
      <c r="AA8" s="33">
        <v>0.29337091152702421</v>
      </c>
      <c r="AB8" s="33">
        <v>1.539516973762212E-2</v>
      </c>
      <c r="AC8" s="33" t="s">
        <v>33</v>
      </c>
      <c r="AD8" s="33"/>
      <c r="AE8" s="33" t="s">
        <v>27</v>
      </c>
      <c r="AF8" s="33">
        <v>0.75</v>
      </c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</row>
    <row r="9" spans="1:56" x14ac:dyDescent="0.15">
      <c r="A9" s="21">
        <f t="shared" si="0"/>
        <v>70</v>
      </c>
      <c r="B9" s="33">
        <v>49.52</v>
      </c>
      <c r="C9" s="33">
        <v>0.26</v>
      </c>
      <c r="D9" s="33">
        <v>30.87</v>
      </c>
      <c r="E9" s="33">
        <v>0.26</v>
      </c>
      <c r="F9" s="33">
        <v>0.37</v>
      </c>
      <c r="G9" s="33">
        <v>14.37</v>
      </c>
      <c r="H9" s="33">
        <v>3.03</v>
      </c>
      <c r="I9" s="33">
        <v>0.31</v>
      </c>
      <c r="J9" s="33">
        <v>100.01</v>
      </c>
      <c r="K9" s="33"/>
      <c r="L9" s="33">
        <v>2.2716062880366339</v>
      </c>
      <c r="M9" s="33">
        <v>1.6689555816676538</v>
      </c>
      <c r="N9" s="33">
        <v>2.9922854641052526E-2</v>
      </c>
      <c r="O9" s="33">
        <v>1.010209651365343E-2</v>
      </c>
      <c r="P9" s="33"/>
      <c r="Q9" s="33">
        <v>8.9690516156392692E-3</v>
      </c>
      <c r="R9" s="33">
        <v>2.5299383761753152E-2</v>
      </c>
      <c r="S9" s="33">
        <v>4.0148552562363866</v>
      </c>
      <c r="T9" s="33"/>
      <c r="U9" s="33">
        <v>0.70626362922249308</v>
      </c>
      <c r="V9" s="33">
        <v>0.26948953920349589</v>
      </c>
      <c r="W9" s="33">
        <v>1.8141477751837252E-2</v>
      </c>
      <c r="X9" s="33">
        <v>0.9938946461778263</v>
      </c>
      <c r="Y9" s="33"/>
      <c r="Z9" s="33">
        <v>0.71060210650951572</v>
      </c>
      <c r="AA9" s="33">
        <v>0.2711449752142836</v>
      </c>
      <c r="AB9" s="33">
        <v>1.825291827620068E-2</v>
      </c>
      <c r="AC9" s="33" t="s">
        <v>34</v>
      </c>
      <c r="AD9" s="33"/>
      <c r="AE9" s="33" t="s">
        <v>27</v>
      </c>
      <c r="AF9" s="33">
        <v>0.78</v>
      </c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</row>
    <row r="10" spans="1:56" x14ac:dyDescent="0.15">
      <c r="A10" s="21">
        <f t="shared" si="0"/>
        <v>80</v>
      </c>
      <c r="B10" s="33">
        <v>50.01</v>
      </c>
      <c r="C10" s="33">
        <v>0.16</v>
      </c>
      <c r="D10" s="33">
        <v>31.35</v>
      </c>
      <c r="E10" s="33">
        <v>0.12</v>
      </c>
      <c r="F10" s="33">
        <v>0.24</v>
      </c>
      <c r="G10" s="33">
        <v>14.14</v>
      </c>
      <c r="H10" s="33">
        <v>2.91</v>
      </c>
      <c r="I10" s="33">
        <v>0.24</v>
      </c>
      <c r="J10" s="33">
        <v>100</v>
      </c>
      <c r="K10" s="33"/>
      <c r="L10" s="33">
        <v>2.2826438268348399</v>
      </c>
      <c r="M10" s="33">
        <v>1.6864542522902763</v>
      </c>
      <c r="N10" s="33">
        <v>2.901021070960802E-2</v>
      </c>
      <c r="O10" s="33">
        <v>4.6392554029329831E-3</v>
      </c>
      <c r="P10" s="33"/>
      <c r="Q10" s="33">
        <v>5.4918925143643072E-3</v>
      </c>
      <c r="R10" s="33">
        <v>1.6328576724337639E-2</v>
      </c>
      <c r="S10" s="33">
        <v>4.0245680144763583</v>
      </c>
      <c r="T10" s="33"/>
      <c r="U10" s="33">
        <v>0.69149390081311157</v>
      </c>
      <c r="V10" s="33">
        <v>0.25752603604822677</v>
      </c>
      <c r="W10" s="33">
        <v>1.3974976271604661E-2</v>
      </c>
      <c r="X10" s="33">
        <v>0.96299491313294305</v>
      </c>
      <c r="Y10" s="33"/>
      <c r="Z10" s="33">
        <v>0.71806599534721494</v>
      </c>
      <c r="AA10" s="33">
        <v>0.26742201078758437</v>
      </c>
      <c r="AB10" s="33">
        <v>1.4511993865200606E-2</v>
      </c>
      <c r="AC10" s="33" t="s">
        <v>35</v>
      </c>
      <c r="AD10" s="33"/>
      <c r="AE10" s="33" t="s">
        <v>27</v>
      </c>
      <c r="AF10" s="33">
        <v>0.76</v>
      </c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</row>
    <row r="11" spans="1:56" x14ac:dyDescent="0.15">
      <c r="A11" s="21">
        <f t="shared" si="0"/>
        <v>90</v>
      </c>
      <c r="B11" s="33">
        <v>49.72</v>
      </c>
      <c r="C11" s="33">
        <v>0.25</v>
      </c>
      <c r="D11" s="33">
        <v>31.35</v>
      </c>
      <c r="E11" s="33">
        <v>0.27</v>
      </c>
      <c r="F11" s="33">
        <v>0.3</v>
      </c>
      <c r="G11" s="33">
        <v>14.01</v>
      </c>
      <c r="H11" s="33">
        <v>2.97</v>
      </c>
      <c r="I11" s="33">
        <v>0.23</v>
      </c>
      <c r="J11" s="33">
        <v>100</v>
      </c>
      <c r="K11" s="33"/>
      <c r="L11" s="33">
        <v>2.2720249799168926</v>
      </c>
      <c r="M11" s="33">
        <v>1.6883996358318203</v>
      </c>
      <c r="N11" s="33">
        <v>3.0572289468453532E-2</v>
      </c>
      <c r="O11" s="33">
        <v>1.0450365626557729E-2</v>
      </c>
      <c r="P11" s="33"/>
      <c r="Q11" s="33">
        <v>8.5909806298182043E-3</v>
      </c>
      <c r="R11" s="33">
        <v>2.0434265380741515E-2</v>
      </c>
      <c r="S11" s="33">
        <v>4.0304725168542834</v>
      </c>
      <c r="T11" s="33"/>
      <c r="U11" s="33">
        <v>0.68592678912196059</v>
      </c>
      <c r="V11" s="33">
        <v>0.26313904150574818</v>
      </c>
      <c r="W11" s="33">
        <v>1.3408134521509643E-2</v>
      </c>
      <c r="X11" s="33">
        <v>0.96247396514921846</v>
      </c>
      <c r="Y11" s="33"/>
      <c r="Z11" s="33">
        <v>0.71267048664076549</v>
      </c>
      <c r="AA11" s="33">
        <v>0.27339860716643083</v>
      </c>
      <c r="AB11" s="33">
        <v>1.3930906192803766E-2</v>
      </c>
      <c r="AC11" s="33" t="s">
        <v>36</v>
      </c>
      <c r="AD11" s="33"/>
      <c r="AE11" s="33" t="s">
        <v>27</v>
      </c>
      <c r="AF11" s="33">
        <v>0.8</v>
      </c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</row>
    <row r="12" spans="1:56" x14ac:dyDescent="0.15">
      <c r="A12" s="21">
        <f t="shared" si="0"/>
        <v>100</v>
      </c>
      <c r="B12" s="33">
        <v>49.77</v>
      </c>
      <c r="C12" s="33">
        <v>0.23</v>
      </c>
      <c r="D12" s="33">
        <v>31.11</v>
      </c>
      <c r="E12" s="33">
        <v>0.1</v>
      </c>
      <c r="F12" s="33">
        <v>0.28999999999999998</v>
      </c>
      <c r="G12" s="33">
        <v>14.45</v>
      </c>
      <c r="H12" s="33">
        <v>2.87</v>
      </c>
      <c r="I12" s="33">
        <v>0.3</v>
      </c>
      <c r="J12" s="33">
        <v>100</v>
      </c>
      <c r="K12" s="33"/>
      <c r="L12" s="33">
        <v>2.2784309703988717</v>
      </c>
      <c r="M12" s="33">
        <v>1.6785101366813762</v>
      </c>
      <c r="N12" s="33">
        <v>2.6033534872726673E-2</v>
      </c>
      <c r="O12" s="33">
        <v>3.8775193502835511E-3</v>
      </c>
      <c r="P12" s="33"/>
      <c r="Q12" s="33">
        <v>7.9180241088132736E-3</v>
      </c>
      <c r="R12" s="33">
        <v>1.9788916912876188E-2</v>
      </c>
      <c r="S12" s="33">
        <v>4.0145591023249469</v>
      </c>
      <c r="T12" s="33"/>
      <c r="U12" s="33">
        <v>0.7087510725408479</v>
      </c>
      <c r="V12" s="33">
        <v>0.25473990846754346</v>
      </c>
      <c r="W12" s="33">
        <v>1.7520561881107757E-2</v>
      </c>
      <c r="X12" s="33">
        <v>0.9810115428894991</v>
      </c>
      <c r="Y12" s="33"/>
      <c r="Z12" s="33">
        <v>0.72246965662939355</v>
      </c>
      <c r="AA12" s="33">
        <v>0.25967065353504953</v>
      </c>
      <c r="AB12" s="33">
        <v>1.7859689835557083E-2</v>
      </c>
      <c r="AC12" s="33" t="s">
        <v>37</v>
      </c>
      <c r="AD12" s="33"/>
      <c r="AE12" s="33" t="s">
        <v>27</v>
      </c>
      <c r="AF12" s="33">
        <v>0.68</v>
      </c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</row>
    <row r="13" spans="1:56" x14ac:dyDescent="0.15">
      <c r="A13" s="21">
        <f t="shared" si="0"/>
        <v>110</v>
      </c>
      <c r="B13" s="33">
        <v>49.95</v>
      </c>
      <c r="C13" s="33">
        <v>0.17</v>
      </c>
      <c r="D13" s="33">
        <v>31.42</v>
      </c>
      <c r="E13" s="33">
        <v>0</v>
      </c>
      <c r="F13" s="33">
        <v>0.28000000000000003</v>
      </c>
      <c r="G13" s="33">
        <v>14.36</v>
      </c>
      <c r="H13" s="33">
        <v>2.89</v>
      </c>
      <c r="I13" s="33">
        <v>0.27</v>
      </c>
      <c r="J13" s="33">
        <v>99.99</v>
      </c>
      <c r="K13" s="33"/>
      <c r="L13" s="33">
        <v>2.2812330399294591</v>
      </c>
      <c r="M13" s="33">
        <v>1.6912042596136756</v>
      </c>
      <c r="N13" s="33">
        <v>2.1006458669934096E-2</v>
      </c>
      <c r="O13" s="33">
        <v>0</v>
      </c>
      <c r="P13" s="33"/>
      <c r="Q13" s="33">
        <v>5.838534233787651E-3</v>
      </c>
      <c r="R13" s="33">
        <v>1.9061101078899103E-2</v>
      </c>
      <c r="S13" s="33">
        <v>4.0183433935257549</v>
      </c>
      <c r="T13" s="33"/>
      <c r="U13" s="33">
        <v>0.70266164454994551</v>
      </c>
      <c r="V13" s="33">
        <v>0.25590505238248334</v>
      </c>
      <c r="W13" s="33">
        <v>1.5731004856008531E-2</v>
      </c>
      <c r="X13" s="33">
        <v>0.97429770178843744</v>
      </c>
      <c r="Y13" s="33"/>
      <c r="Z13" s="33">
        <v>0.7211980930059958</v>
      </c>
      <c r="AA13" s="33">
        <v>0.26265591298505547</v>
      </c>
      <c r="AB13" s="33">
        <v>1.614599400894863E-2</v>
      </c>
      <c r="AC13" s="33" t="s">
        <v>38</v>
      </c>
      <c r="AD13" s="33"/>
      <c r="AE13" s="33" t="s">
        <v>27</v>
      </c>
      <c r="AF13" s="33">
        <v>0.55000000000000004</v>
      </c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</row>
    <row r="14" spans="1:56" x14ac:dyDescent="0.15">
      <c r="A14" s="21">
        <f t="shared" si="0"/>
        <v>120</v>
      </c>
      <c r="B14" s="33">
        <v>49.46</v>
      </c>
      <c r="C14" s="33">
        <v>0.25</v>
      </c>
      <c r="D14" s="33">
        <v>31.54</v>
      </c>
      <c r="E14" s="33">
        <v>0.16</v>
      </c>
      <c r="F14" s="33">
        <v>0.37</v>
      </c>
      <c r="G14" s="33">
        <v>14.22</v>
      </c>
      <c r="H14" s="33">
        <v>2.9</v>
      </c>
      <c r="I14" s="33">
        <v>0.24</v>
      </c>
      <c r="J14" s="33">
        <v>100.01</v>
      </c>
      <c r="K14" s="33"/>
      <c r="L14" s="33">
        <v>2.2615155894945249</v>
      </c>
      <c r="M14" s="33">
        <v>1.6996632549310478</v>
      </c>
      <c r="N14" s="33">
        <v>2.9061301499714774E-2</v>
      </c>
      <c r="O14" s="33">
        <v>6.1965676544437562E-3</v>
      </c>
      <c r="P14" s="33"/>
      <c r="Q14" s="33">
        <v>8.5961944658887735E-3</v>
      </c>
      <c r="R14" s="33">
        <v>2.5217555800004735E-2</v>
      </c>
      <c r="S14" s="33">
        <v>4.0302504638456247</v>
      </c>
      <c r="T14" s="33"/>
      <c r="U14" s="33">
        <v>0.69663087339751917</v>
      </c>
      <c r="V14" s="33">
        <v>0.25709304546794071</v>
      </c>
      <c r="W14" s="33">
        <v>1.3999588039736457E-2</v>
      </c>
      <c r="X14" s="33">
        <v>0.96772350690519626</v>
      </c>
      <c r="Y14" s="33"/>
      <c r="Z14" s="33">
        <v>0.71986561081414868</v>
      </c>
      <c r="AA14" s="33">
        <v>0.26566787272754244</v>
      </c>
      <c r="AB14" s="33">
        <v>1.4466516458308929E-2</v>
      </c>
      <c r="AC14" s="33" t="s">
        <v>39</v>
      </c>
      <c r="AD14" s="33"/>
      <c r="AE14" s="33" t="s">
        <v>27</v>
      </c>
      <c r="AF14" s="33">
        <v>0.76</v>
      </c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</row>
    <row r="15" spans="1:56" x14ac:dyDescent="0.15">
      <c r="A15" s="21">
        <f t="shared" si="0"/>
        <v>130</v>
      </c>
      <c r="B15" s="33">
        <v>49.62</v>
      </c>
      <c r="C15" s="33">
        <v>0.27</v>
      </c>
      <c r="D15" s="33">
        <v>31.37</v>
      </c>
      <c r="E15" s="33">
        <v>0.18</v>
      </c>
      <c r="F15" s="33">
        <v>0.28000000000000003</v>
      </c>
      <c r="G15" s="33">
        <v>14.38</v>
      </c>
      <c r="H15" s="33">
        <v>2.71</v>
      </c>
      <c r="I15" s="33">
        <v>0.26</v>
      </c>
      <c r="J15" s="33">
        <v>100</v>
      </c>
      <c r="K15" s="33"/>
      <c r="L15" s="33">
        <v>2.2709024458493627</v>
      </c>
      <c r="M15" s="33">
        <v>1.6920451969755097</v>
      </c>
      <c r="N15" s="33">
        <v>2.6025952021815745E-2</v>
      </c>
      <c r="O15" s="33">
        <v>6.9775018844542326E-3</v>
      </c>
      <c r="P15" s="33"/>
      <c r="Q15" s="33">
        <v>9.2923643817857792E-3</v>
      </c>
      <c r="R15" s="33">
        <v>1.9100975259172561E-2</v>
      </c>
      <c r="S15" s="33">
        <v>4.0243444363721013</v>
      </c>
      <c r="T15" s="33"/>
      <c r="U15" s="33">
        <v>0.70511223674961254</v>
      </c>
      <c r="V15" s="33">
        <v>0.24046831827125451</v>
      </c>
      <c r="W15" s="33">
        <v>1.5180064141241402E-2</v>
      </c>
      <c r="X15" s="33">
        <v>0.96076061916210842</v>
      </c>
      <c r="Y15" s="33"/>
      <c r="Z15" s="33">
        <v>0.73391042751580504</v>
      </c>
      <c r="AA15" s="33">
        <v>0.25028952423234208</v>
      </c>
      <c r="AB15" s="33">
        <v>1.5800048251852921E-2</v>
      </c>
      <c r="AC15" s="33" t="s">
        <v>40</v>
      </c>
      <c r="AD15" s="33"/>
      <c r="AE15" s="33" t="s">
        <v>27</v>
      </c>
      <c r="AF15" s="33">
        <v>0.68</v>
      </c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</row>
    <row r="16" spans="1:56" x14ac:dyDescent="0.15">
      <c r="A16" s="21">
        <f t="shared" si="0"/>
        <v>140</v>
      </c>
      <c r="B16" s="33">
        <v>49.5</v>
      </c>
      <c r="C16" s="33">
        <v>0.3</v>
      </c>
      <c r="D16" s="33">
        <v>31.29</v>
      </c>
      <c r="E16" s="33">
        <v>0.32</v>
      </c>
      <c r="F16" s="33">
        <v>0.25</v>
      </c>
      <c r="G16" s="33">
        <v>14.23</v>
      </c>
      <c r="H16" s="33">
        <v>2.92</v>
      </c>
      <c r="I16" s="33">
        <v>0.27</v>
      </c>
      <c r="J16" s="33">
        <v>100</v>
      </c>
      <c r="K16" s="33"/>
      <c r="L16" s="33">
        <v>2.2669184441610892</v>
      </c>
      <c r="M16" s="33">
        <v>1.688853518121151</v>
      </c>
      <c r="N16" s="33">
        <v>2.7192243450140541E-2</v>
      </c>
      <c r="O16" s="33">
        <v>1.2412704443619877E-2</v>
      </c>
      <c r="P16" s="33"/>
      <c r="Q16" s="33">
        <v>1.0331721739705891E-2</v>
      </c>
      <c r="R16" s="33">
        <v>1.7065793974182633E-2</v>
      </c>
      <c r="S16" s="33">
        <v>4.0227744258898888</v>
      </c>
      <c r="T16" s="33"/>
      <c r="U16" s="33">
        <v>0.69822154326218167</v>
      </c>
      <c r="V16" s="33">
        <v>0.25927485834105646</v>
      </c>
      <c r="W16" s="33">
        <v>1.5774405538298269E-2</v>
      </c>
      <c r="X16" s="33">
        <v>0.97327080714153635</v>
      </c>
      <c r="Y16" s="33"/>
      <c r="Z16" s="33">
        <v>0.71739698564763787</v>
      </c>
      <c r="AA16" s="33">
        <v>0.26639539215456176</v>
      </c>
      <c r="AB16" s="33">
        <v>1.6207622197800392E-2</v>
      </c>
      <c r="AC16" s="33" t="s">
        <v>41</v>
      </c>
      <c r="AD16" s="33"/>
      <c r="AE16" s="33" t="s">
        <v>27</v>
      </c>
      <c r="AF16" s="33">
        <v>0.71</v>
      </c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</row>
    <row r="17" spans="1:56" x14ac:dyDescent="0.15">
      <c r="A17" s="21">
        <f t="shared" si="0"/>
        <v>150</v>
      </c>
      <c r="B17" s="33">
        <v>50.08</v>
      </c>
      <c r="C17" s="33">
        <v>0.21</v>
      </c>
      <c r="D17" s="33">
        <v>31.19</v>
      </c>
      <c r="E17" s="33">
        <v>0.16</v>
      </c>
      <c r="F17" s="33">
        <v>0.27</v>
      </c>
      <c r="G17" s="33">
        <v>13.81</v>
      </c>
      <c r="H17" s="33">
        <v>2.95</v>
      </c>
      <c r="I17" s="33">
        <v>0.21</v>
      </c>
      <c r="J17" s="33">
        <v>99.99</v>
      </c>
      <c r="K17" s="33"/>
      <c r="L17" s="33">
        <v>2.2900014198211838</v>
      </c>
      <c r="M17" s="33">
        <v>1.6809025221370428</v>
      </c>
      <c r="N17" s="33">
        <v>2.8680630130320756E-2</v>
      </c>
      <c r="O17" s="33">
        <v>6.1969380314702335E-3</v>
      </c>
      <c r="P17" s="33"/>
      <c r="Q17" s="33">
        <v>7.2212349482923596E-3</v>
      </c>
      <c r="R17" s="33">
        <v>1.8403100090218092E-2</v>
      </c>
      <c r="S17" s="33">
        <v>4.0314058451585284</v>
      </c>
      <c r="T17" s="33"/>
      <c r="U17" s="33">
        <v>0.67658561110753723</v>
      </c>
      <c r="V17" s="33">
        <v>0.26154131591819108</v>
      </c>
      <c r="W17" s="33">
        <v>1.2250371711890562E-2</v>
      </c>
      <c r="X17" s="33">
        <v>0.95037729873761889</v>
      </c>
      <c r="Y17" s="33"/>
      <c r="Z17" s="33">
        <v>0.71191263933412796</v>
      </c>
      <c r="AA17" s="33">
        <v>0.27519735189970868</v>
      </c>
      <c r="AB17" s="33">
        <v>1.289000876616336E-2</v>
      </c>
      <c r="AC17" s="33" t="s">
        <v>42</v>
      </c>
      <c r="AD17" s="33"/>
      <c r="AE17" s="33" t="s">
        <v>27</v>
      </c>
      <c r="AF17" s="33">
        <v>0.75</v>
      </c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</row>
    <row r="18" spans="1:56" x14ac:dyDescent="0.15">
      <c r="A18" s="21">
        <f t="shared" si="0"/>
        <v>160</v>
      </c>
      <c r="B18" s="33">
        <v>50.08</v>
      </c>
      <c r="C18" s="33">
        <v>0.18</v>
      </c>
      <c r="D18" s="33">
        <v>31.23</v>
      </c>
      <c r="E18" s="33">
        <v>0.11</v>
      </c>
      <c r="F18" s="33">
        <v>0.4</v>
      </c>
      <c r="G18" s="33">
        <v>13.92</v>
      </c>
      <c r="H18" s="33">
        <v>3.05</v>
      </c>
      <c r="I18" s="33">
        <v>0.22</v>
      </c>
      <c r="J18" s="33">
        <v>100.01</v>
      </c>
      <c r="K18" s="33"/>
      <c r="L18" s="33">
        <v>2.2852405771154829</v>
      </c>
      <c r="M18" s="33">
        <v>1.679559189894525</v>
      </c>
      <c r="N18" s="33">
        <v>2.8239390593661252E-2</v>
      </c>
      <c r="O18" s="33">
        <v>4.2515376663338758E-3</v>
      </c>
      <c r="P18" s="33"/>
      <c r="Q18" s="33">
        <v>6.1767619048690558E-3</v>
      </c>
      <c r="R18" s="33">
        <v>2.7207171273552808E-2</v>
      </c>
      <c r="S18" s="33">
        <v>4.0306746284484243</v>
      </c>
      <c r="T18" s="33"/>
      <c r="U18" s="33">
        <v>0.68055697497751633</v>
      </c>
      <c r="V18" s="33">
        <v>0.26984495512301659</v>
      </c>
      <c r="W18" s="33">
        <v>1.2807041829877817E-2</v>
      </c>
      <c r="X18" s="33">
        <v>0.96320897193041066</v>
      </c>
      <c r="Y18" s="33"/>
      <c r="Z18" s="33">
        <v>0.70655173987175524</v>
      </c>
      <c r="AA18" s="33">
        <v>0.28015203656399512</v>
      </c>
      <c r="AB18" s="33">
        <v>1.329622356424966E-2</v>
      </c>
      <c r="AC18" s="33" t="s">
        <v>43</v>
      </c>
      <c r="AD18" s="33"/>
      <c r="AE18" s="33" t="s">
        <v>27</v>
      </c>
      <c r="AF18" s="33">
        <v>0.74</v>
      </c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</row>
    <row r="19" spans="1:56" x14ac:dyDescent="0.15">
      <c r="A19" s="21">
        <f t="shared" si="0"/>
        <v>170</v>
      </c>
      <c r="B19" s="33">
        <v>49.88</v>
      </c>
      <c r="C19" s="33">
        <v>0.27</v>
      </c>
      <c r="D19" s="33">
        <v>31.05</v>
      </c>
      <c r="E19" s="33">
        <v>0.25</v>
      </c>
      <c r="F19" s="33">
        <v>0.47</v>
      </c>
      <c r="G19" s="33">
        <v>13.8</v>
      </c>
      <c r="H19" s="33">
        <v>3.06</v>
      </c>
      <c r="I19" s="33">
        <v>0.28999999999999998</v>
      </c>
      <c r="J19" s="33">
        <v>100</v>
      </c>
      <c r="K19" s="33"/>
      <c r="L19" s="33">
        <v>2.2811550718196902</v>
      </c>
      <c r="M19" s="33">
        <v>1.6735769733140087</v>
      </c>
      <c r="N19" s="33">
        <v>2.791947314937105E-2</v>
      </c>
      <c r="O19" s="33">
        <v>9.6839850987996932E-3</v>
      </c>
      <c r="P19" s="33"/>
      <c r="Q19" s="33">
        <v>9.2856621440046763E-3</v>
      </c>
      <c r="R19" s="33">
        <v>3.2039225943054798E-2</v>
      </c>
      <c r="S19" s="33">
        <v>4.0336603914689286</v>
      </c>
      <c r="T19" s="33"/>
      <c r="U19" s="33">
        <v>0.67618432427998787</v>
      </c>
      <c r="V19" s="33">
        <v>0.27132927115121819</v>
      </c>
      <c r="W19" s="33">
        <v>1.6919397861378575E-2</v>
      </c>
      <c r="X19" s="33">
        <v>0.96443299329258458</v>
      </c>
      <c r="Y19" s="33"/>
      <c r="Z19" s="33">
        <v>0.70112110326243327</v>
      </c>
      <c r="AA19" s="33">
        <v>0.28133553397514649</v>
      </c>
      <c r="AB19" s="33">
        <v>1.7543362762420196E-2</v>
      </c>
      <c r="AC19" s="33" t="s">
        <v>44</v>
      </c>
      <c r="AD19" s="33"/>
      <c r="AE19" s="33" t="s">
        <v>27</v>
      </c>
      <c r="AF19" s="33">
        <v>0.73</v>
      </c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</row>
    <row r="20" spans="1:56" x14ac:dyDescent="0.15">
      <c r="A20" s="21">
        <f t="shared" si="0"/>
        <v>180</v>
      </c>
      <c r="B20" s="33">
        <v>50.09</v>
      </c>
      <c r="C20" s="33">
        <v>0.26</v>
      </c>
      <c r="D20" s="33">
        <v>30.99</v>
      </c>
      <c r="E20" s="33">
        <v>0.13</v>
      </c>
      <c r="F20" s="33">
        <v>0.23</v>
      </c>
      <c r="G20" s="33">
        <v>13.87</v>
      </c>
      <c r="H20" s="33">
        <v>3.05</v>
      </c>
      <c r="I20" s="33">
        <v>0.34</v>
      </c>
      <c r="J20" s="33">
        <v>100.01</v>
      </c>
      <c r="K20" s="33"/>
      <c r="L20" s="33">
        <v>2.2925833338263142</v>
      </c>
      <c r="M20" s="33">
        <v>1.6716732699744485</v>
      </c>
      <c r="N20" s="33">
        <v>2.7176181975886438E-2</v>
      </c>
      <c r="O20" s="33">
        <v>5.0396826627302181E-3</v>
      </c>
      <c r="P20" s="33"/>
      <c r="Q20" s="33">
        <v>8.9488699434574388E-3</v>
      </c>
      <c r="R20" s="33">
        <v>1.5691256721031541E-2</v>
      </c>
      <c r="S20" s="33">
        <v>4.021112595103868</v>
      </c>
      <c r="T20" s="33"/>
      <c r="U20" s="33">
        <v>0.6801554898163249</v>
      </c>
      <c r="V20" s="33">
        <v>0.27065795475873516</v>
      </c>
      <c r="W20" s="33">
        <v>1.9852333248270203E-2</v>
      </c>
      <c r="X20" s="33">
        <v>0.97066577782333019</v>
      </c>
      <c r="Y20" s="33"/>
      <c r="Z20" s="33">
        <v>0.7007102808770489</v>
      </c>
      <c r="AA20" s="33">
        <v>0.27883743399882932</v>
      </c>
      <c r="AB20" s="33">
        <v>2.045228512412179E-2</v>
      </c>
      <c r="AC20" s="33" t="s">
        <v>45</v>
      </c>
      <c r="AD20" s="33"/>
      <c r="AE20" s="33" t="s">
        <v>27</v>
      </c>
      <c r="AF20" s="33">
        <v>0.71</v>
      </c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</row>
    <row r="21" spans="1:56" x14ac:dyDescent="0.15">
      <c r="A21" s="21">
        <f t="shared" si="0"/>
        <v>190</v>
      </c>
      <c r="B21" s="33">
        <v>49.95</v>
      </c>
      <c r="C21" s="33">
        <v>0.32</v>
      </c>
      <c r="D21" s="33">
        <v>30.85</v>
      </c>
      <c r="E21" s="33">
        <v>0.16</v>
      </c>
      <c r="F21" s="33">
        <v>0.4</v>
      </c>
      <c r="G21" s="33">
        <v>13.91</v>
      </c>
      <c r="H21" s="33">
        <v>3.33</v>
      </c>
      <c r="I21" s="33">
        <v>0.21</v>
      </c>
      <c r="J21" s="33">
        <v>99.99</v>
      </c>
      <c r="K21" s="33"/>
      <c r="L21" s="33">
        <v>2.2853840578358815</v>
      </c>
      <c r="M21" s="33">
        <v>1.6635451482552965</v>
      </c>
      <c r="N21" s="33">
        <v>2.6401511169801998E-2</v>
      </c>
      <c r="O21" s="33">
        <v>6.2005387059905414E-3</v>
      </c>
      <c r="P21" s="33"/>
      <c r="Q21" s="33">
        <v>1.101018023805948E-2</v>
      </c>
      <c r="R21" s="33">
        <v>2.7279693398908116E-2</v>
      </c>
      <c r="S21" s="33">
        <v>4.0198211296039377</v>
      </c>
      <c r="T21" s="33"/>
      <c r="U21" s="33">
        <v>0.68188082579526266</v>
      </c>
      <c r="V21" s="33">
        <v>0.2954029252435928</v>
      </c>
      <c r="W21" s="33">
        <v>1.2257489679032285E-2</v>
      </c>
      <c r="X21" s="33">
        <v>0.98954124071788774</v>
      </c>
      <c r="Y21" s="33"/>
      <c r="Z21" s="33">
        <v>0.68908782952853476</v>
      </c>
      <c r="AA21" s="33">
        <v>0.29852512769380413</v>
      </c>
      <c r="AB21" s="33">
        <v>1.2387042777661068E-2</v>
      </c>
      <c r="AC21" s="33" t="s">
        <v>46</v>
      </c>
      <c r="AD21" s="33"/>
      <c r="AE21" s="33" t="s">
        <v>27</v>
      </c>
      <c r="AF21" s="33">
        <v>0.69</v>
      </c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</row>
    <row r="22" spans="1:56" x14ac:dyDescent="0.15">
      <c r="A22" s="21">
        <f t="shared" si="0"/>
        <v>200</v>
      </c>
      <c r="B22" s="33">
        <v>50.25</v>
      </c>
      <c r="C22" s="33">
        <v>0.22</v>
      </c>
      <c r="D22" s="33">
        <v>30.78</v>
      </c>
      <c r="E22" s="33">
        <v>0.12</v>
      </c>
      <c r="F22" s="33">
        <v>0.42</v>
      </c>
      <c r="G22" s="33">
        <v>13.78</v>
      </c>
      <c r="H22" s="33">
        <v>3.2</v>
      </c>
      <c r="I22" s="33">
        <v>0.3</v>
      </c>
      <c r="J22" s="33">
        <v>100.01</v>
      </c>
      <c r="K22" s="33"/>
      <c r="L22" s="33">
        <v>2.2975066723181818</v>
      </c>
      <c r="M22" s="33">
        <v>1.6586129556503821</v>
      </c>
      <c r="N22" s="33">
        <v>2.714782606088478E-2</v>
      </c>
      <c r="O22" s="33">
        <v>4.6471608043086405E-3</v>
      </c>
      <c r="P22" s="33"/>
      <c r="Q22" s="33">
        <v>7.5642198907351164E-3</v>
      </c>
      <c r="R22" s="33">
        <v>2.8623701761957665E-2</v>
      </c>
      <c r="S22" s="33">
        <v>4.0241025364864509</v>
      </c>
      <c r="T22" s="33"/>
      <c r="U22" s="33">
        <v>0.67503700358913565</v>
      </c>
      <c r="V22" s="33">
        <v>0.28367270546161971</v>
      </c>
      <c r="W22" s="33">
        <v>1.7498487453796542E-2</v>
      </c>
      <c r="X22" s="33">
        <v>0.97620819650455193</v>
      </c>
      <c r="Y22" s="33"/>
      <c r="Z22" s="33">
        <v>0.69148876848831908</v>
      </c>
      <c r="AA22" s="33">
        <v>0.2905862770640002</v>
      </c>
      <c r="AB22" s="33">
        <v>1.7924954447680615E-2</v>
      </c>
      <c r="AC22" s="33" t="s">
        <v>47</v>
      </c>
      <c r="AD22" s="33"/>
      <c r="AE22" s="33" t="s">
        <v>27</v>
      </c>
      <c r="AF22" s="33">
        <v>0.71</v>
      </c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</row>
    <row r="23" spans="1:56" x14ac:dyDescent="0.15">
      <c r="A23" s="21">
        <f t="shared" si="0"/>
        <v>210</v>
      </c>
      <c r="B23" s="33">
        <v>50.44</v>
      </c>
      <c r="C23" s="33">
        <v>0.09</v>
      </c>
      <c r="D23" s="33">
        <v>31.08</v>
      </c>
      <c r="E23" s="33">
        <v>0.11</v>
      </c>
      <c r="F23" s="33">
        <v>0.37</v>
      </c>
      <c r="G23" s="33">
        <v>13.96</v>
      </c>
      <c r="H23" s="33">
        <v>3.03</v>
      </c>
      <c r="I23" s="33">
        <v>0.21</v>
      </c>
      <c r="J23" s="33">
        <v>99.99</v>
      </c>
      <c r="K23" s="33"/>
      <c r="L23" s="33">
        <v>2.3003078125709022</v>
      </c>
      <c r="M23" s="33">
        <v>1.6705043440445404</v>
      </c>
      <c r="N23" s="33">
        <v>2.2501884034772181E-2</v>
      </c>
      <c r="O23" s="33">
        <v>4.2490251424529852E-3</v>
      </c>
      <c r="P23" s="33"/>
      <c r="Q23" s="33">
        <v>3.086555817270437E-3</v>
      </c>
      <c r="R23" s="33">
        <v>2.5151760746091108E-2</v>
      </c>
      <c r="S23" s="33">
        <v>4.0258013823560299</v>
      </c>
      <c r="T23" s="33"/>
      <c r="U23" s="33">
        <v>0.68210925517582888</v>
      </c>
      <c r="V23" s="33">
        <v>0.26791705590345843</v>
      </c>
      <c r="W23" s="33">
        <v>1.2217679034711245E-2</v>
      </c>
      <c r="X23" s="33">
        <v>0.96224399011399853</v>
      </c>
      <c r="Y23" s="33"/>
      <c r="Z23" s="33">
        <v>0.70887348965933095</v>
      </c>
      <c r="AA23" s="33">
        <v>0.27842944061590646</v>
      </c>
      <c r="AB23" s="33">
        <v>1.2697069724762632E-2</v>
      </c>
      <c r="AC23" s="33" t="s">
        <v>48</v>
      </c>
      <c r="AD23" s="33"/>
      <c r="AE23" s="33" t="s">
        <v>27</v>
      </c>
      <c r="AF23" s="33">
        <v>0.59</v>
      </c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</row>
    <row r="24" spans="1:56" x14ac:dyDescent="0.15">
      <c r="A24" s="21">
        <f t="shared" si="0"/>
        <v>220</v>
      </c>
      <c r="B24" s="33">
        <v>50.13</v>
      </c>
      <c r="C24" s="33">
        <v>0.22</v>
      </c>
      <c r="D24" s="33">
        <v>31.08</v>
      </c>
      <c r="E24" s="33">
        <v>0.08</v>
      </c>
      <c r="F24" s="33">
        <v>0.33</v>
      </c>
      <c r="G24" s="33">
        <v>14.06</v>
      </c>
      <c r="H24" s="33">
        <v>3.01</v>
      </c>
      <c r="I24" s="33">
        <v>0.26</v>
      </c>
      <c r="J24" s="33">
        <v>100</v>
      </c>
      <c r="K24" s="33"/>
      <c r="L24" s="33">
        <v>2.2896237211827604</v>
      </c>
      <c r="M24" s="33">
        <v>1.6730277481258438</v>
      </c>
      <c r="N24" s="33">
        <v>2.6737478309963633E-2</v>
      </c>
      <c r="O24" s="33">
        <v>3.0948680492925095E-3</v>
      </c>
      <c r="P24" s="33"/>
      <c r="Q24" s="33">
        <v>7.5563112974121847E-3</v>
      </c>
      <c r="R24" s="33">
        <v>2.2466537436786664E-2</v>
      </c>
      <c r="S24" s="33">
        <v>4.0225066644020586</v>
      </c>
      <c r="T24" s="33"/>
      <c r="U24" s="33">
        <v>0.68803317532907504</v>
      </c>
      <c r="V24" s="33">
        <v>0.26655066108231523</v>
      </c>
      <c r="W24" s="33">
        <v>1.5149500009971079E-2</v>
      </c>
      <c r="X24" s="33">
        <v>0.96973333642136139</v>
      </c>
      <c r="Y24" s="33"/>
      <c r="Z24" s="33">
        <v>0.70950760326353879</v>
      </c>
      <c r="AA24" s="33">
        <v>0.27487006073852827</v>
      </c>
      <c r="AB24" s="33">
        <v>1.5622335997932973E-2</v>
      </c>
      <c r="AC24" s="33" t="s">
        <v>49</v>
      </c>
      <c r="AD24" s="33"/>
      <c r="AE24" s="33" t="s">
        <v>27</v>
      </c>
      <c r="AF24" s="33">
        <v>0.7</v>
      </c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</row>
    <row r="25" spans="1:56" x14ac:dyDescent="0.15">
      <c r="A25" s="21">
        <f t="shared" si="0"/>
        <v>230</v>
      </c>
      <c r="B25" s="33">
        <v>50.1</v>
      </c>
      <c r="C25" s="33">
        <v>0.16</v>
      </c>
      <c r="D25" s="33">
        <v>31.01</v>
      </c>
      <c r="E25" s="33">
        <v>0.16</v>
      </c>
      <c r="F25" s="33">
        <v>0.4</v>
      </c>
      <c r="G25" s="33">
        <v>13.85</v>
      </c>
      <c r="H25" s="33">
        <v>3.15</v>
      </c>
      <c r="I25" s="33">
        <v>0.22</v>
      </c>
      <c r="J25" s="33">
        <v>100.01</v>
      </c>
      <c r="K25" s="33"/>
      <c r="L25" s="33">
        <v>2.2890030798575633</v>
      </c>
      <c r="M25" s="33">
        <v>1.6698064722208954</v>
      </c>
      <c r="N25" s="33">
        <v>3.0567127759243178E-2</v>
      </c>
      <c r="O25" s="33">
        <v>6.1917636897932246E-3</v>
      </c>
      <c r="P25" s="33"/>
      <c r="Q25" s="33">
        <v>5.4972993032227999E-3</v>
      </c>
      <c r="R25" s="33">
        <v>2.724108711600531E-2</v>
      </c>
      <c r="S25" s="33">
        <v>4.0283068299467235</v>
      </c>
      <c r="T25" s="33"/>
      <c r="U25" s="33">
        <v>0.67797873453994228</v>
      </c>
      <c r="V25" s="33">
        <v>0.27903974223749711</v>
      </c>
      <c r="W25" s="33">
        <v>1.2823006797665813E-2</v>
      </c>
      <c r="X25" s="33">
        <v>0.96984148357510525</v>
      </c>
      <c r="Y25" s="33"/>
      <c r="Z25" s="33">
        <v>0.69906138891968639</v>
      </c>
      <c r="AA25" s="33">
        <v>0.28771685575758121</v>
      </c>
      <c r="AB25" s="33">
        <v>1.3221755322732377E-2</v>
      </c>
      <c r="AC25" s="33" t="s">
        <v>50</v>
      </c>
      <c r="AD25" s="33"/>
      <c r="AE25" s="33" t="s">
        <v>27</v>
      </c>
      <c r="AF25" s="33">
        <v>0.8</v>
      </c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</row>
    <row r="26" spans="1:56" x14ac:dyDescent="0.15">
      <c r="A26" s="21">
        <f t="shared" si="0"/>
        <v>240</v>
      </c>
      <c r="B26" s="33">
        <v>50.33</v>
      </c>
      <c r="C26" s="33">
        <v>0.2</v>
      </c>
      <c r="D26" s="33">
        <v>31.05</v>
      </c>
      <c r="E26" s="33">
        <v>0.18</v>
      </c>
      <c r="F26" s="33">
        <v>0.3</v>
      </c>
      <c r="G26" s="33">
        <v>13.67</v>
      </c>
      <c r="H26" s="33">
        <v>3.16</v>
      </c>
      <c r="I26" s="33">
        <v>0.23</v>
      </c>
      <c r="J26" s="33">
        <v>100.01</v>
      </c>
      <c r="K26" s="33"/>
      <c r="L26" s="33">
        <v>2.2963604369163022</v>
      </c>
      <c r="M26" s="33">
        <v>1.6696692647722693</v>
      </c>
      <c r="N26" s="33">
        <v>2.8998979293632376E-2</v>
      </c>
      <c r="O26" s="33">
        <v>6.9561889457236291E-3</v>
      </c>
      <c r="P26" s="33"/>
      <c r="Q26" s="33">
        <v>6.8622078835056267E-3</v>
      </c>
      <c r="R26" s="33">
        <v>2.0402818815390841E-2</v>
      </c>
      <c r="S26" s="33">
        <v>4.0292498966268235</v>
      </c>
      <c r="T26" s="33"/>
      <c r="U26" s="33">
        <v>0.66825049265567027</v>
      </c>
      <c r="V26" s="33">
        <v>0.27954199826049625</v>
      </c>
      <c r="W26" s="33">
        <v>1.3387500563273072E-2</v>
      </c>
      <c r="X26" s="33">
        <v>0.96117999147943967</v>
      </c>
      <c r="Y26" s="33"/>
      <c r="Z26" s="33">
        <v>0.69523970388429024</v>
      </c>
      <c r="AA26" s="33">
        <v>0.29083210297608014</v>
      </c>
      <c r="AB26" s="33">
        <v>1.3928193139629499E-2</v>
      </c>
      <c r="AC26" s="33" t="s">
        <v>51</v>
      </c>
      <c r="AD26" s="33"/>
      <c r="AE26" s="33" t="s">
        <v>27</v>
      </c>
      <c r="AF26" s="33">
        <v>0.76</v>
      </c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</row>
    <row r="27" spans="1:56" x14ac:dyDescent="0.15">
      <c r="A27" s="21">
        <f t="shared" si="0"/>
        <v>250</v>
      </c>
      <c r="B27" s="33">
        <v>50.15</v>
      </c>
      <c r="C27" s="33">
        <v>0.22</v>
      </c>
      <c r="D27" s="33">
        <v>31.03</v>
      </c>
      <c r="E27" s="33">
        <v>0.12</v>
      </c>
      <c r="F27" s="33">
        <v>0.26</v>
      </c>
      <c r="G27" s="33">
        <v>13.8</v>
      </c>
      <c r="H27" s="33">
        <v>3.21</v>
      </c>
      <c r="I27" s="33">
        <v>0.27</v>
      </c>
      <c r="J27" s="33">
        <v>99.99</v>
      </c>
      <c r="K27" s="33"/>
      <c r="L27" s="33">
        <v>2.2922390011731699</v>
      </c>
      <c r="M27" s="33">
        <v>1.6715772755074023</v>
      </c>
      <c r="N27" s="33">
        <v>2.8286334571873399E-2</v>
      </c>
      <c r="O27" s="33">
        <v>4.6457511754779265E-3</v>
      </c>
      <c r="P27" s="33"/>
      <c r="Q27" s="33">
        <v>7.5619254268917396E-3</v>
      </c>
      <c r="R27" s="33">
        <v>1.7714059566886348E-2</v>
      </c>
      <c r="S27" s="33">
        <v>4.0220243474217012</v>
      </c>
      <c r="T27" s="33"/>
      <c r="U27" s="33">
        <v>0.67581168102841693</v>
      </c>
      <c r="V27" s="33">
        <v>0.28447286698983731</v>
      </c>
      <c r="W27" s="33">
        <v>1.5743861655049741E-2</v>
      </c>
      <c r="X27" s="33">
        <v>0.97602840967330395</v>
      </c>
      <c r="Y27" s="33"/>
      <c r="Z27" s="33">
        <v>0.69240984619968637</v>
      </c>
      <c r="AA27" s="33">
        <v>0.29145961753823951</v>
      </c>
      <c r="AB27" s="33">
        <v>1.6130536262074096E-2</v>
      </c>
      <c r="AC27" s="33" t="s">
        <v>52</v>
      </c>
      <c r="AD27" s="33"/>
      <c r="AE27" s="33" t="s">
        <v>27</v>
      </c>
      <c r="AF27" s="33">
        <v>0.74</v>
      </c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</row>
    <row r="28" spans="1:56" x14ac:dyDescent="0.15">
      <c r="A28" s="21">
        <f t="shared" si="0"/>
        <v>260</v>
      </c>
      <c r="B28" s="33">
        <v>50.42</v>
      </c>
      <c r="C28" s="33">
        <v>0.27</v>
      </c>
      <c r="D28" s="33">
        <v>30.78</v>
      </c>
      <c r="E28" s="33">
        <v>0.17</v>
      </c>
      <c r="F28" s="33">
        <v>0.34</v>
      </c>
      <c r="G28" s="33">
        <v>13.82</v>
      </c>
      <c r="H28" s="33">
        <v>3.16</v>
      </c>
      <c r="I28" s="33">
        <v>0.23</v>
      </c>
      <c r="J28" s="33">
        <v>99.99</v>
      </c>
      <c r="K28" s="33"/>
      <c r="L28" s="33">
        <v>2.2996042312245817</v>
      </c>
      <c r="M28" s="33">
        <v>1.6545298083044233</v>
      </c>
      <c r="N28" s="33">
        <v>3.0513796021085265E-2</v>
      </c>
      <c r="O28" s="33">
        <v>6.5672707037539623E-3</v>
      </c>
      <c r="P28" s="33"/>
      <c r="Q28" s="33">
        <v>9.2605071431190317E-3</v>
      </c>
      <c r="R28" s="33">
        <v>2.3114524690308474E-2</v>
      </c>
      <c r="S28" s="33">
        <v>4.0235901380872718</v>
      </c>
      <c r="T28" s="33"/>
      <c r="U28" s="33">
        <v>0.67532985310312987</v>
      </c>
      <c r="V28" s="33">
        <v>0.27943718489134328</v>
      </c>
      <c r="W28" s="33">
        <v>1.338248096318684E-2</v>
      </c>
      <c r="X28" s="33">
        <v>0.96814951895765999</v>
      </c>
      <c r="Y28" s="33"/>
      <c r="Z28" s="33">
        <v>0.69754706259649968</v>
      </c>
      <c r="AA28" s="33">
        <v>0.28863019546009183</v>
      </c>
      <c r="AB28" s="33">
        <v>1.3822741943408531E-2</v>
      </c>
      <c r="AC28" s="33" t="s">
        <v>53</v>
      </c>
      <c r="AD28" s="33"/>
      <c r="AE28" s="33" t="s">
        <v>27</v>
      </c>
      <c r="AF28" s="33">
        <v>0.8</v>
      </c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</row>
    <row r="29" spans="1:56" x14ac:dyDescent="0.15">
      <c r="A29" s="21">
        <f t="shared" si="0"/>
        <v>270</v>
      </c>
      <c r="B29" s="33">
        <v>50.66</v>
      </c>
      <c r="C29" s="33">
        <v>0.12</v>
      </c>
      <c r="D29" s="33">
        <v>30.84</v>
      </c>
      <c r="E29" s="33">
        <v>0.11</v>
      </c>
      <c r="F29" s="33">
        <v>0.19</v>
      </c>
      <c r="G29" s="33">
        <v>13.86</v>
      </c>
      <c r="H29" s="33">
        <v>3.09</v>
      </c>
      <c r="I29" s="33">
        <v>0.23</v>
      </c>
      <c r="J29" s="33">
        <v>99.99</v>
      </c>
      <c r="K29" s="33"/>
      <c r="L29" s="33">
        <v>2.3117338295530123</v>
      </c>
      <c r="M29" s="33">
        <v>1.6586041016642874</v>
      </c>
      <c r="N29" s="33">
        <v>2.6713246828602065E-2</v>
      </c>
      <c r="O29" s="33">
        <v>4.2515869699222188E-3</v>
      </c>
      <c r="P29" s="33"/>
      <c r="Q29" s="33">
        <v>4.117889023070918E-3</v>
      </c>
      <c r="R29" s="33">
        <v>1.2923556223139846E-2</v>
      </c>
      <c r="S29" s="33">
        <v>4.0183442102620353</v>
      </c>
      <c r="T29" s="33"/>
      <c r="U29" s="33">
        <v>0.67763139790262039</v>
      </c>
      <c r="V29" s="33">
        <v>0.27338707569122256</v>
      </c>
      <c r="W29" s="33">
        <v>1.3389335364488919E-2</v>
      </c>
      <c r="X29" s="33">
        <v>0.96440780895833189</v>
      </c>
      <c r="Y29" s="33"/>
      <c r="Z29" s="33">
        <v>0.70263989114163017</v>
      </c>
      <c r="AA29" s="33">
        <v>0.28347663006432011</v>
      </c>
      <c r="AB29" s="33">
        <v>1.3883478794049681E-2</v>
      </c>
      <c r="AC29" s="33" t="s">
        <v>54</v>
      </c>
      <c r="AD29" s="33"/>
      <c r="AE29" s="33" t="s">
        <v>27</v>
      </c>
      <c r="AF29" s="33">
        <v>0.7</v>
      </c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</row>
    <row r="30" spans="1:56" x14ac:dyDescent="0.15">
      <c r="A30" s="21">
        <f t="shared" si="0"/>
        <v>280</v>
      </c>
      <c r="B30" s="33">
        <v>50.6</v>
      </c>
      <c r="C30" s="33">
        <v>0.22</v>
      </c>
      <c r="D30" s="33">
        <v>30.88</v>
      </c>
      <c r="E30" s="33">
        <v>0.06</v>
      </c>
      <c r="F30" s="33">
        <v>0.31</v>
      </c>
      <c r="G30" s="33">
        <v>13.74</v>
      </c>
      <c r="H30" s="33">
        <v>3.25</v>
      </c>
      <c r="I30" s="33">
        <v>0.27</v>
      </c>
      <c r="J30" s="33">
        <v>99.99</v>
      </c>
      <c r="K30" s="33"/>
      <c r="L30" s="33">
        <v>2.3061238463096045</v>
      </c>
      <c r="M30" s="33">
        <v>1.6586896094015231</v>
      </c>
      <c r="N30" s="33">
        <v>2.515544702227436E-2</v>
      </c>
      <c r="O30" s="33">
        <v>2.3161628920724889E-3</v>
      </c>
      <c r="P30" s="33"/>
      <c r="Q30" s="33">
        <v>7.5400728126961136E-3</v>
      </c>
      <c r="R30" s="33">
        <v>2.1059574693569408E-2</v>
      </c>
      <c r="S30" s="33">
        <v>4.0208847131317409</v>
      </c>
      <c r="T30" s="33"/>
      <c r="U30" s="33">
        <v>0.67092888548528662</v>
      </c>
      <c r="V30" s="33">
        <v>0.28718538049931941</v>
      </c>
      <c r="W30" s="33">
        <v>1.5698364706154475E-2</v>
      </c>
      <c r="X30" s="33">
        <v>0.97381263069076052</v>
      </c>
      <c r="Y30" s="33"/>
      <c r="Z30" s="33">
        <v>0.6889712295160646</v>
      </c>
      <c r="AA30" s="33">
        <v>0.29490825180158986</v>
      </c>
      <c r="AB30" s="33">
        <v>1.6120518682345552E-2</v>
      </c>
      <c r="AC30" s="33" t="s">
        <v>55</v>
      </c>
      <c r="AD30" s="33"/>
      <c r="AE30" s="33" t="s">
        <v>27</v>
      </c>
      <c r="AF30" s="33">
        <v>0.66</v>
      </c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</row>
    <row r="31" spans="1:56" x14ac:dyDescent="0.15">
      <c r="A31" s="21">
        <f t="shared" si="0"/>
        <v>290</v>
      </c>
      <c r="B31" s="33">
        <v>50.48</v>
      </c>
      <c r="C31" s="33">
        <v>0.26</v>
      </c>
      <c r="D31" s="33">
        <v>30.98</v>
      </c>
      <c r="E31" s="33">
        <v>0.15</v>
      </c>
      <c r="F31" s="33">
        <v>0.35</v>
      </c>
      <c r="G31" s="33">
        <v>13.63</v>
      </c>
      <c r="H31" s="33">
        <v>3.18</v>
      </c>
      <c r="I31" s="33">
        <v>0.2</v>
      </c>
      <c r="J31" s="33">
        <v>100</v>
      </c>
      <c r="K31" s="33"/>
      <c r="L31" s="33">
        <v>2.3012697394688977</v>
      </c>
      <c r="M31" s="33">
        <v>1.6645058145887</v>
      </c>
      <c r="N31" s="33">
        <v>2.5543416051201931E-2</v>
      </c>
      <c r="O31" s="33">
        <v>5.7919549973441198E-3</v>
      </c>
      <c r="P31" s="33"/>
      <c r="Q31" s="33">
        <v>8.9133770379059233E-3</v>
      </c>
      <c r="R31" s="33">
        <v>2.3783294710316868E-2</v>
      </c>
      <c r="S31" s="33">
        <v>4.0298075968543658</v>
      </c>
      <c r="T31" s="33"/>
      <c r="U31" s="33">
        <v>0.66573545050788718</v>
      </c>
      <c r="V31" s="33">
        <v>0.28107496006502514</v>
      </c>
      <c r="W31" s="33">
        <v>1.1631526559616084E-2</v>
      </c>
      <c r="X31" s="33">
        <v>0.95844193713252834</v>
      </c>
      <c r="Y31" s="33"/>
      <c r="Z31" s="33">
        <v>0.69460175386277234</v>
      </c>
      <c r="AA31" s="33">
        <v>0.29326237633752411</v>
      </c>
      <c r="AB31" s="33">
        <v>1.2135869799703618E-2</v>
      </c>
      <c r="AC31" s="33" t="s">
        <v>56</v>
      </c>
      <c r="AD31" s="33"/>
      <c r="AE31" s="33" t="s">
        <v>27</v>
      </c>
      <c r="AF31" s="33">
        <v>0.67</v>
      </c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</row>
    <row r="32" spans="1:56" x14ac:dyDescent="0.15">
      <c r="A32" s="21">
        <f t="shared" si="0"/>
        <v>300</v>
      </c>
      <c r="B32" s="33">
        <v>50.18</v>
      </c>
      <c r="C32" s="33">
        <v>0.2</v>
      </c>
      <c r="D32" s="33">
        <v>31.38</v>
      </c>
      <c r="E32" s="33">
        <v>0.1</v>
      </c>
      <c r="F32" s="33">
        <v>0.23</v>
      </c>
      <c r="G32" s="33">
        <v>13.53</v>
      </c>
      <c r="H32" s="33">
        <v>3.14</v>
      </c>
      <c r="I32" s="33">
        <v>0.22</v>
      </c>
      <c r="J32" s="33">
        <v>100.01</v>
      </c>
      <c r="K32" s="33"/>
      <c r="L32" s="33">
        <v>2.2903096774678047</v>
      </c>
      <c r="M32" s="33">
        <v>1.6879991091965845</v>
      </c>
      <c r="N32" s="33">
        <v>3.0154118450337053E-2</v>
      </c>
      <c r="O32" s="33">
        <v>3.8658882014288303E-3</v>
      </c>
      <c r="P32" s="33"/>
      <c r="Q32" s="33">
        <v>6.8645851427064615E-3</v>
      </c>
      <c r="R32" s="33">
        <v>1.5647579970389118E-2</v>
      </c>
      <c r="S32" s="33">
        <v>4.0348409584292506</v>
      </c>
      <c r="T32" s="33"/>
      <c r="U32" s="33">
        <v>0.6616357986500403</v>
      </c>
      <c r="V32" s="33">
        <v>0.27786897329257892</v>
      </c>
      <c r="W32" s="33">
        <v>1.2809871479470093E-2</v>
      </c>
      <c r="X32" s="33">
        <v>0.95231464342208938</v>
      </c>
      <c r="Y32" s="33"/>
      <c r="Z32" s="33">
        <v>0.69476596125046353</v>
      </c>
      <c r="AA32" s="33">
        <v>0.29178273715719871</v>
      </c>
      <c r="AB32" s="33">
        <v>1.3451301592337735E-2</v>
      </c>
      <c r="AC32" s="33" t="s">
        <v>57</v>
      </c>
      <c r="AD32" s="33"/>
      <c r="AE32" s="33" t="s">
        <v>27</v>
      </c>
      <c r="AF32" s="33">
        <v>0.79</v>
      </c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</row>
    <row r="33" spans="1:56" x14ac:dyDescent="0.15">
      <c r="A33" s="21">
        <f t="shared" si="0"/>
        <v>310</v>
      </c>
      <c r="B33" s="33">
        <v>50.43</v>
      </c>
      <c r="C33" s="33">
        <v>0.18</v>
      </c>
      <c r="D33" s="33">
        <v>30.77</v>
      </c>
      <c r="E33" s="33">
        <v>0.16</v>
      </c>
      <c r="F33" s="33">
        <v>0.28999999999999998</v>
      </c>
      <c r="G33" s="33">
        <v>13.78</v>
      </c>
      <c r="H33" s="33">
        <v>3.07</v>
      </c>
      <c r="I33" s="33">
        <v>0.27</v>
      </c>
      <c r="J33" s="33">
        <v>100.01</v>
      </c>
      <c r="K33" s="33"/>
      <c r="L33" s="33">
        <v>2.3043281472063843</v>
      </c>
      <c r="M33" s="33">
        <v>1.6570613032028523</v>
      </c>
      <c r="N33" s="33">
        <v>3.057041522348224E-2</v>
      </c>
      <c r="O33" s="33">
        <v>6.192429607829987E-3</v>
      </c>
      <c r="P33" s="33"/>
      <c r="Q33" s="33">
        <v>6.1851268488423948E-3</v>
      </c>
      <c r="R33" s="33">
        <v>1.9751912229209925E-2</v>
      </c>
      <c r="S33" s="33">
        <v>4.0240893343186013</v>
      </c>
      <c r="T33" s="33"/>
      <c r="U33" s="33">
        <v>0.67462467462884745</v>
      </c>
      <c r="V33" s="33">
        <v>0.27198226690223526</v>
      </c>
      <c r="W33" s="33">
        <v>1.5739019058249461E-2</v>
      </c>
      <c r="X33" s="33">
        <v>0.96234596058933219</v>
      </c>
      <c r="Y33" s="33"/>
      <c r="Z33" s="33">
        <v>0.70102094491643452</v>
      </c>
      <c r="AA33" s="33">
        <v>0.28262421004570509</v>
      </c>
      <c r="AB33" s="33">
        <v>1.6354845037860423E-2</v>
      </c>
      <c r="AC33" s="33" t="s">
        <v>58</v>
      </c>
      <c r="AD33" s="33"/>
      <c r="AE33" s="33" t="s">
        <v>27</v>
      </c>
      <c r="AF33" s="33">
        <v>0.8</v>
      </c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</row>
    <row r="34" spans="1:56" x14ac:dyDescent="0.15">
      <c r="A34" s="21">
        <f t="shared" si="0"/>
        <v>320</v>
      </c>
      <c r="B34" s="33">
        <v>50.17</v>
      </c>
      <c r="C34" s="33">
        <v>0.23</v>
      </c>
      <c r="D34" s="33">
        <v>30.74</v>
      </c>
      <c r="E34" s="33">
        <v>0.1</v>
      </c>
      <c r="F34" s="33">
        <v>0.44</v>
      </c>
      <c r="G34" s="33">
        <v>13.74</v>
      </c>
      <c r="H34" s="33">
        <v>3.22</v>
      </c>
      <c r="I34" s="33">
        <v>0.26</v>
      </c>
      <c r="J34" s="33">
        <v>100.01</v>
      </c>
      <c r="K34" s="33"/>
      <c r="L34" s="33">
        <v>2.2962766864610598</v>
      </c>
      <c r="M34" s="33">
        <v>1.6582106547533686</v>
      </c>
      <c r="N34" s="33">
        <v>2.9473169023094457E-2</v>
      </c>
      <c r="O34" s="33">
        <v>3.8767326752972399E-3</v>
      </c>
      <c r="P34" s="33"/>
      <c r="Q34" s="33">
        <v>7.9164176921987552E-3</v>
      </c>
      <c r="R34" s="33">
        <v>3.0018472178595566E-2</v>
      </c>
      <c r="S34" s="33">
        <v>4.0257721327836151</v>
      </c>
      <c r="T34" s="33"/>
      <c r="U34" s="33">
        <v>0.67378989847321147</v>
      </c>
      <c r="V34" s="33">
        <v>0.2857477664082767</v>
      </c>
      <c r="W34" s="33">
        <v>1.5181406319793601E-2</v>
      </c>
      <c r="X34" s="33">
        <v>0.97471907120128176</v>
      </c>
      <c r="Y34" s="33"/>
      <c r="Z34" s="33">
        <v>0.69126573838635019</v>
      </c>
      <c r="AA34" s="33">
        <v>0.2931591007613199</v>
      </c>
      <c r="AB34" s="33">
        <v>1.5575160852329939E-2</v>
      </c>
      <c r="AC34" s="33" t="s">
        <v>59</v>
      </c>
      <c r="AD34" s="33"/>
      <c r="AE34" s="33" t="s">
        <v>27</v>
      </c>
      <c r="AF34" s="33">
        <v>0.77</v>
      </c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</row>
    <row r="35" spans="1:56" x14ac:dyDescent="0.15">
      <c r="A35" s="21">
        <f t="shared" ref="A35:A51" si="1">SUM(A34)+10</f>
        <v>330</v>
      </c>
      <c r="B35" s="33">
        <v>50.17</v>
      </c>
      <c r="C35" s="33">
        <v>0.28000000000000003</v>
      </c>
      <c r="D35" s="33">
        <v>31.05</v>
      </c>
      <c r="E35" s="33">
        <v>0.13</v>
      </c>
      <c r="F35" s="33">
        <v>0.34</v>
      </c>
      <c r="G35" s="33">
        <v>13.93</v>
      </c>
      <c r="H35" s="33">
        <v>2.94</v>
      </c>
      <c r="I35" s="33">
        <v>0.25</v>
      </c>
      <c r="J35" s="33">
        <v>100</v>
      </c>
      <c r="K35" s="33"/>
      <c r="L35" s="33">
        <v>2.2900444370926851</v>
      </c>
      <c r="M35" s="33">
        <v>1.6703871324910249</v>
      </c>
      <c r="N35" s="33">
        <v>3.0538365568914972E-2</v>
      </c>
      <c r="O35" s="33">
        <v>5.0260742507013938E-3</v>
      </c>
      <c r="P35" s="33"/>
      <c r="Q35" s="33">
        <v>9.6112215678292104E-3</v>
      </c>
      <c r="R35" s="33">
        <v>2.3133136383837103E-2</v>
      </c>
      <c r="S35" s="33">
        <v>4.0287403673549926</v>
      </c>
      <c r="T35" s="33"/>
      <c r="U35" s="33">
        <v>0.68125322708040215</v>
      </c>
      <c r="V35" s="33">
        <v>0.2601920340340948</v>
      </c>
      <c r="W35" s="33">
        <v>1.4557887463443862E-2</v>
      </c>
      <c r="X35" s="33">
        <v>0.95600314857794089</v>
      </c>
      <c r="Y35" s="33"/>
      <c r="Z35" s="33">
        <v>0.71260563115693665</v>
      </c>
      <c r="AA35" s="33">
        <v>0.27216650323916997</v>
      </c>
      <c r="AB35" s="33">
        <v>1.5227865603893448E-2</v>
      </c>
      <c r="AC35" s="33" t="s">
        <v>60</v>
      </c>
      <c r="AD35" s="33"/>
      <c r="AE35" s="33" t="s">
        <v>27</v>
      </c>
      <c r="AF35" s="33">
        <v>0.8</v>
      </c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</row>
    <row r="36" spans="1:56" x14ac:dyDescent="0.15">
      <c r="A36" s="21">
        <f t="shared" si="1"/>
        <v>340</v>
      </c>
      <c r="B36" s="33">
        <v>50.4</v>
      </c>
      <c r="C36" s="33">
        <v>0.21</v>
      </c>
      <c r="D36" s="33">
        <v>31.07</v>
      </c>
      <c r="E36" s="33">
        <v>0.12</v>
      </c>
      <c r="F36" s="33">
        <v>0.2</v>
      </c>
      <c r="G36" s="33">
        <v>14.02</v>
      </c>
      <c r="H36" s="33">
        <v>2.9</v>
      </c>
      <c r="I36" s="33">
        <v>0.26</v>
      </c>
      <c r="J36" s="33">
        <v>99.98</v>
      </c>
      <c r="K36" s="33"/>
      <c r="L36" s="33">
        <v>2.2993001557102346</v>
      </c>
      <c r="M36" s="33">
        <v>1.6705601145932967</v>
      </c>
      <c r="N36" s="33">
        <v>2.6325111361513272E-2</v>
      </c>
      <c r="O36" s="33">
        <v>4.6369468461508866E-3</v>
      </c>
      <c r="P36" s="33"/>
      <c r="Q36" s="33">
        <v>7.2045220717614263E-3</v>
      </c>
      <c r="R36" s="33">
        <v>1.3600376168156675E-2</v>
      </c>
      <c r="S36" s="33">
        <v>4.0216272267511135</v>
      </c>
      <c r="T36" s="33"/>
      <c r="U36" s="33">
        <v>0.68528431769985909</v>
      </c>
      <c r="V36" s="33">
        <v>0.25651335875595199</v>
      </c>
      <c r="W36" s="33">
        <v>1.5132023977146487E-2</v>
      </c>
      <c r="X36" s="33">
        <v>0.95692970043295766</v>
      </c>
      <c r="Y36" s="33"/>
      <c r="Z36" s="33">
        <v>0.71612817262313611</v>
      </c>
      <c r="AA36" s="33">
        <v>0.26805872849373774</v>
      </c>
      <c r="AB36" s="33">
        <v>1.5813098883125983E-2</v>
      </c>
      <c r="AC36" s="33" t="s">
        <v>61</v>
      </c>
      <c r="AD36" s="33"/>
      <c r="AE36" s="33" t="s">
        <v>27</v>
      </c>
      <c r="AF36" s="33">
        <v>0.69</v>
      </c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</row>
    <row r="37" spans="1:56" x14ac:dyDescent="0.15">
      <c r="A37" s="21">
        <f t="shared" si="1"/>
        <v>350</v>
      </c>
      <c r="B37" s="33">
        <v>49.94</v>
      </c>
      <c r="C37" s="33">
        <v>0.3</v>
      </c>
      <c r="D37" s="33">
        <v>31.13</v>
      </c>
      <c r="E37" s="33">
        <v>0.21</v>
      </c>
      <c r="F37" s="33">
        <v>0.32</v>
      </c>
      <c r="G37" s="33">
        <v>13.93</v>
      </c>
      <c r="H37" s="33">
        <v>2.95</v>
      </c>
      <c r="I37" s="33">
        <v>0.3</v>
      </c>
      <c r="J37" s="33">
        <v>100.01</v>
      </c>
      <c r="K37" s="33"/>
      <c r="L37" s="33">
        <v>2.2839525682373831</v>
      </c>
      <c r="M37" s="33">
        <v>1.677928249389663</v>
      </c>
      <c r="N37" s="33">
        <v>2.5625322465211143E-2</v>
      </c>
      <c r="O37" s="33">
        <v>8.1347381219016909E-3</v>
      </c>
      <c r="P37" s="33"/>
      <c r="Q37" s="33">
        <v>1.0317644177895555E-2</v>
      </c>
      <c r="R37" s="33">
        <v>2.1814452292846561E-2</v>
      </c>
      <c r="S37" s="33">
        <v>4.0277729746849014</v>
      </c>
      <c r="T37" s="33"/>
      <c r="U37" s="33">
        <v>0.68257017275309173</v>
      </c>
      <c r="V37" s="33">
        <v>0.2615817347516734</v>
      </c>
      <c r="W37" s="33">
        <v>1.750323556501001E-2</v>
      </c>
      <c r="X37" s="33">
        <v>0.96165514306977506</v>
      </c>
      <c r="Y37" s="33"/>
      <c r="Z37" s="33">
        <v>0.70978684788624513</v>
      </c>
      <c r="AA37" s="33">
        <v>0.27201199581448476</v>
      </c>
      <c r="AB37" s="33">
        <v>1.8201156299270188E-2</v>
      </c>
      <c r="AC37" s="33" t="s">
        <v>62</v>
      </c>
      <c r="AD37" s="33"/>
      <c r="AE37" s="33" t="s">
        <v>27</v>
      </c>
      <c r="AF37" s="33">
        <v>0.67</v>
      </c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</row>
    <row r="38" spans="1:56" x14ac:dyDescent="0.15">
      <c r="A38" s="21">
        <f t="shared" si="1"/>
        <v>360</v>
      </c>
      <c r="B38" s="33">
        <v>48.74</v>
      </c>
      <c r="C38" s="33">
        <v>0.24</v>
      </c>
      <c r="D38" s="33">
        <v>31.81</v>
      </c>
      <c r="E38" s="33">
        <v>0.14000000000000001</v>
      </c>
      <c r="F38" s="33">
        <v>0.5</v>
      </c>
      <c r="G38" s="33">
        <v>14.56</v>
      </c>
      <c r="H38" s="33">
        <v>2.91</v>
      </c>
      <c r="I38" s="33">
        <v>0.19</v>
      </c>
      <c r="J38" s="33">
        <v>100</v>
      </c>
      <c r="K38" s="33"/>
      <c r="L38" s="33">
        <v>2.234401422148963</v>
      </c>
      <c r="M38" s="33">
        <v>1.7186801696033824</v>
      </c>
      <c r="N38" s="33">
        <v>2.9520410575683692E-2</v>
      </c>
      <c r="O38" s="33">
        <v>5.436125183829946E-3</v>
      </c>
      <c r="P38" s="33"/>
      <c r="Q38" s="33">
        <v>8.2738504196827201E-3</v>
      </c>
      <c r="R38" s="33">
        <v>3.4166577021926575E-2</v>
      </c>
      <c r="S38" s="33">
        <v>4.0304785549534685</v>
      </c>
      <c r="T38" s="33"/>
      <c r="U38" s="33">
        <v>0.7151459717472638</v>
      </c>
      <c r="V38" s="33">
        <v>0.25865180911241037</v>
      </c>
      <c r="W38" s="33">
        <v>1.1111886985939573E-2</v>
      </c>
      <c r="X38" s="33">
        <v>0.98490966784561373</v>
      </c>
      <c r="Y38" s="33"/>
      <c r="Z38" s="33">
        <v>0.72610310883796114</v>
      </c>
      <c r="AA38" s="33">
        <v>0.26261475296326819</v>
      </c>
      <c r="AB38" s="33">
        <v>1.1282138198770712E-2</v>
      </c>
      <c r="AC38" s="33" t="s">
        <v>63</v>
      </c>
      <c r="AD38" s="33"/>
      <c r="AE38" s="33" t="s">
        <v>27</v>
      </c>
      <c r="AF38" s="33">
        <v>0.77</v>
      </c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</row>
    <row r="39" spans="1:56" x14ac:dyDescent="0.15">
      <c r="A39" s="21">
        <f t="shared" si="1"/>
        <v>370</v>
      </c>
      <c r="B39" s="33">
        <v>50.5</v>
      </c>
      <c r="C39" s="33">
        <v>0.22</v>
      </c>
      <c r="D39" s="33">
        <v>30.94</v>
      </c>
      <c r="E39" s="33">
        <v>0.16</v>
      </c>
      <c r="F39" s="33">
        <v>0.42</v>
      </c>
      <c r="G39" s="33">
        <v>13.72</v>
      </c>
      <c r="H39" s="33">
        <v>3.05</v>
      </c>
      <c r="I39" s="33">
        <v>0.26</v>
      </c>
      <c r="J39" s="33">
        <v>100</v>
      </c>
      <c r="K39" s="33"/>
      <c r="L39" s="33">
        <v>2.300737873631657</v>
      </c>
      <c r="M39" s="33">
        <v>1.6613142704324293</v>
      </c>
      <c r="N39" s="33">
        <v>2.7813434329063715E-2</v>
      </c>
      <c r="O39" s="33">
        <v>6.1742112601757765E-3</v>
      </c>
      <c r="P39" s="33"/>
      <c r="Q39" s="33">
        <v>7.5373588719785597E-3</v>
      </c>
      <c r="R39" s="33">
        <v>2.8522057203626966E-2</v>
      </c>
      <c r="S39" s="33">
        <v>4.0320992057289322</v>
      </c>
      <c r="T39" s="33"/>
      <c r="U39" s="33">
        <v>0.66971113898207024</v>
      </c>
      <c r="V39" s="33">
        <v>0.2694154268843495</v>
      </c>
      <c r="W39" s="33">
        <v>1.5111502664706332E-2</v>
      </c>
      <c r="X39" s="33">
        <v>0.95423806853112603</v>
      </c>
      <c r="Y39" s="33"/>
      <c r="Z39" s="33">
        <v>0.70182815071816129</v>
      </c>
      <c r="AA39" s="33">
        <v>0.28233565162524377</v>
      </c>
      <c r="AB39" s="33">
        <v>1.5836197656594973E-2</v>
      </c>
      <c r="AC39" s="33" t="s">
        <v>64</v>
      </c>
      <c r="AD39" s="33"/>
      <c r="AE39" s="33" t="s">
        <v>27</v>
      </c>
      <c r="AF39" s="33">
        <v>0.73</v>
      </c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</row>
    <row r="40" spans="1:56" x14ac:dyDescent="0.15">
      <c r="A40" s="21">
        <f t="shared" si="1"/>
        <v>380</v>
      </c>
      <c r="B40" s="33">
        <v>50.35</v>
      </c>
      <c r="C40" s="33">
        <v>0.19</v>
      </c>
      <c r="D40" s="33">
        <v>30.9</v>
      </c>
      <c r="E40" s="33">
        <v>0.19</v>
      </c>
      <c r="F40" s="33">
        <v>0.42</v>
      </c>
      <c r="G40" s="33">
        <v>13.74</v>
      </c>
      <c r="H40" s="33">
        <v>3.08</v>
      </c>
      <c r="I40" s="33">
        <v>0.28999999999999998</v>
      </c>
      <c r="J40" s="33">
        <v>100</v>
      </c>
      <c r="K40" s="33"/>
      <c r="L40" s="33">
        <v>2.2989227095465106</v>
      </c>
      <c r="M40" s="33">
        <v>1.6627964843754501</v>
      </c>
      <c r="N40" s="33">
        <v>2.5583248671127233E-2</v>
      </c>
      <c r="O40" s="33">
        <v>7.3479168934653793E-3</v>
      </c>
      <c r="P40" s="33"/>
      <c r="Q40" s="33">
        <v>6.5237790785157091E-3</v>
      </c>
      <c r="R40" s="33">
        <v>2.8584459098489806E-2</v>
      </c>
      <c r="S40" s="33">
        <v>4.0297585976635588</v>
      </c>
      <c r="T40" s="33"/>
      <c r="U40" s="33">
        <v>0.67215475563323845</v>
      </c>
      <c r="V40" s="33">
        <v>0.27266065216798069</v>
      </c>
      <c r="W40" s="33">
        <v>1.6892014048330153E-2</v>
      </c>
      <c r="X40" s="33">
        <v>0.96170742184954938</v>
      </c>
      <c r="Y40" s="33"/>
      <c r="Z40" s="33">
        <v>0.69891813285640958</v>
      </c>
      <c r="AA40" s="33">
        <v>0.28351725896385571</v>
      </c>
      <c r="AB40" s="33">
        <v>1.7564608179734688E-2</v>
      </c>
      <c r="AC40" s="33" t="s">
        <v>65</v>
      </c>
      <c r="AD40" s="33"/>
      <c r="AE40" s="33" t="s">
        <v>27</v>
      </c>
      <c r="AF40" s="33">
        <v>0.67</v>
      </c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</row>
    <row r="41" spans="1:56" x14ac:dyDescent="0.15">
      <c r="A41" s="21">
        <f t="shared" si="1"/>
        <v>390</v>
      </c>
      <c r="B41" s="33">
        <v>50.11</v>
      </c>
      <c r="C41" s="33">
        <v>0.17</v>
      </c>
      <c r="D41" s="33">
        <v>31.11</v>
      </c>
      <c r="E41" s="33">
        <v>0.2</v>
      </c>
      <c r="F41" s="33">
        <v>0.33</v>
      </c>
      <c r="G41" s="33">
        <v>13.92</v>
      </c>
      <c r="H41" s="33">
        <v>3.13</v>
      </c>
      <c r="I41" s="33">
        <v>0.21</v>
      </c>
      <c r="J41" s="33">
        <v>100</v>
      </c>
      <c r="K41" s="33"/>
      <c r="L41" s="33">
        <v>2.2872405729965188</v>
      </c>
      <c r="M41" s="33">
        <v>1.6735672837741784</v>
      </c>
      <c r="N41" s="33">
        <v>2.9392339999069386E-2</v>
      </c>
      <c r="O41" s="33">
        <v>7.7322017723002786E-3</v>
      </c>
      <c r="P41" s="33"/>
      <c r="Q41" s="33">
        <v>5.8352183825291209E-3</v>
      </c>
      <c r="R41" s="33">
        <v>2.2452110761346875E-2</v>
      </c>
      <c r="S41" s="33">
        <v>4.0262197276859428</v>
      </c>
      <c r="T41" s="33"/>
      <c r="U41" s="33">
        <v>0.68074479013978773</v>
      </c>
      <c r="V41" s="33">
        <v>0.27699927874007357</v>
      </c>
      <c r="W41" s="33">
        <v>1.22282773048217E-2</v>
      </c>
      <c r="X41" s="33">
        <v>0.96997234618468298</v>
      </c>
      <c r="Y41" s="33"/>
      <c r="Z41" s="33">
        <v>0.70181876093421514</v>
      </c>
      <c r="AA41" s="33">
        <v>0.28557440820826541</v>
      </c>
      <c r="AB41" s="33">
        <v>1.2606830857519553E-2</v>
      </c>
      <c r="AC41" s="33" t="s">
        <v>66</v>
      </c>
      <c r="AD41" s="33"/>
      <c r="AE41" s="33" t="s">
        <v>27</v>
      </c>
      <c r="AF41" s="33">
        <v>0.77</v>
      </c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</row>
    <row r="42" spans="1:56" x14ac:dyDescent="0.15">
      <c r="A42" s="21">
        <f t="shared" si="1"/>
        <v>400</v>
      </c>
      <c r="B42" s="33">
        <v>48.73</v>
      </c>
      <c r="C42" s="33">
        <v>0.26</v>
      </c>
      <c r="D42" s="33">
        <v>31.93</v>
      </c>
      <c r="E42" s="33">
        <v>0.17</v>
      </c>
      <c r="F42" s="33">
        <v>0.46</v>
      </c>
      <c r="G42" s="33">
        <v>14.24</v>
      </c>
      <c r="H42" s="33">
        <v>2.95</v>
      </c>
      <c r="I42" s="33">
        <v>0.27</v>
      </c>
      <c r="J42" s="33">
        <v>99.99</v>
      </c>
      <c r="K42" s="33"/>
      <c r="L42" s="33">
        <v>2.2331679092206054</v>
      </c>
      <c r="M42" s="33">
        <v>1.7245651602304466</v>
      </c>
      <c r="N42" s="33">
        <v>3.2959408738684116E-2</v>
      </c>
      <c r="O42" s="33">
        <v>6.59871889143053E-3</v>
      </c>
      <c r="P42" s="33"/>
      <c r="Q42" s="33">
        <v>8.9602280699151091E-3</v>
      </c>
      <c r="R42" s="33">
        <v>3.1422344902178899E-2</v>
      </c>
      <c r="S42" s="33">
        <v>4.037673770053261</v>
      </c>
      <c r="T42" s="33"/>
      <c r="U42" s="33">
        <v>0.69918580688880916</v>
      </c>
      <c r="V42" s="33">
        <v>0.26211618606776543</v>
      </c>
      <c r="W42" s="33">
        <v>1.5785097606495133E-2</v>
      </c>
      <c r="X42" s="33">
        <v>0.97708709056306975</v>
      </c>
      <c r="Y42" s="33"/>
      <c r="Z42" s="33">
        <v>0.71558186945841917</v>
      </c>
      <c r="AA42" s="33">
        <v>0.26826286888788464</v>
      </c>
      <c r="AB42" s="33">
        <v>1.6155261653696188E-2</v>
      </c>
      <c r="AC42" s="33" t="s">
        <v>67</v>
      </c>
      <c r="AD42" s="33"/>
      <c r="AE42" s="33" t="s">
        <v>27</v>
      </c>
      <c r="AF42" s="33">
        <v>0.86</v>
      </c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</row>
    <row r="43" spans="1:56" x14ac:dyDescent="0.15">
      <c r="A43" s="21">
        <f t="shared" si="1"/>
        <v>410</v>
      </c>
      <c r="B43" s="33">
        <v>49.26</v>
      </c>
      <c r="C43" s="33">
        <v>0.24</v>
      </c>
      <c r="D43" s="33">
        <v>31.34</v>
      </c>
      <c r="E43" s="33">
        <v>0.14000000000000001</v>
      </c>
      <c r="F43" s="33">
        <v>0.33</v>
      </c>
      <c r="G43" s="33">
        <v>14.62</v>
      </c>
      <c r="H43" s="33">
        <v>2.74</v>
      </c>
      <c r="I43" s="33">
        <v>0.26</v>
      </c>
      <c r="J43" s="33">
        <v>100</v>
      </c>
      <c r="K43" s="33"/>
      <c r="L43" s="33">
        <v>2.2582373992368341</v>
      </c>
      <c r="M43" s="33">
        <v>1.6932843828002972</v>
      </c>
      <c r="N43" s="33">
        <v>3.2587429739225036E-2</v>
      </c>
      <c r="O43" s="33">
        <v>5.4361190982517666E-3</v>
      </c>
      <c r="P43" s="33"/>
      <c r="Q43" s="33">
        <v>8.2738411573567306E-3</v>
      </c>
      <c r="R43" s="33">
        <v>2.2549915590492926E-2</v>
      </c>
      <c r="S43" s="33">
        <v>4.0203690876224583</v>
      </c>
      <c r="T43" s="33"/>
      <c r="U43" s="33">
        <v>0.71809219796716151</v>
      </c>
      <c r="V43" s="33">
        <v>0.24354129333094895</v>
      </c>
      <c r="W43" s="33">
        <v>1.5205723063655184E-2</v>
      </c>
      <c r="X43" s="33">
        <v>0.97683921436176568</v>
      </c>
      <c r="Y43" s="33"/>
      <c r="Z43" s="33">
        <v>0.73511811095374491</v>
      </c>
      <c r="AA43" s="33">
        <v>0.24931563941162083</v>
      </c>
      <c r="AB43" s="33">
        <v>1.556624963463419E-2</v>
      </c>
      <c r="AC43" s="33" t="s">
        <v>68</v>
      </c>
      <c r="AD43" s="33"/>
      <c r="AE43" s="33" t="s">
        <v>27</v>
      </c>
      <c r="AF43" s="33">
        <v>0.85</v>
      </c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</row>
    <row r="44" spans="1:56" x14ac:dyDescent="0.15">
      <c r="A44" s="21">
        <f t="shared" si="1"/>
        <v>420</v>
      </c>
      <c r="B44" s="33">
        <v>49.27</v>
      </c>
      <c r="C44" s="33">
        <v>0.23</v>
      </c>
      <c r="D44" s="33">
        <v>31.25</v>
      </c>
      <c r="E44" s="33">
        <v>0.28999999999999998</v>
      </c>
      <c r="F44" s="33">
        <v>0.44</v>
      </c>
      <c r="G44" s="33">
        <v>14.38</v>
      </c>
      <c r="H44" s="33">
        <v>2.91</v>
      </c>
      <c r="I44" s="33">
        <v>0.25</v>
      </c>
      <c r="J44" s="33">
        <v>100.02</v>
      </c>
      <c r="K44" s="33"/>
      <c r="L44" s="33">
        <v>2.2575427435029223</v>
      </c>
      <c r="M44" s="33">
        <v>1.6875597711476307</v>
      </c>
      <c r="N44" s="33">
        <v>3.2187607707082747E-2</v>
      </c>
      <c r="O44" s="33">
        <v>1.1254783797407551E-2</v>
      </c>
      <c r="P44" s="33"/>
      <c r="Q44" s="33">
        <v>7.9250498878732558E-3</v>
      </c>
      <c r="R44" s="33">
        <v>3.005120482810578E-2</v>
      </c>
      <c r="S44" s="33">
        <v>4.0265211608710221</v>
      </c>
      <c r="T44" s="33"/>
      <c r="U44" s="33">
        <v>0.70594351507278796</v>
      </c>
      <c r="V44" s="33">
        <v>0.2585194752345561</v>
      </c>
      <c r="W44" s="33">
        <v>1.4613423444113932E-2</v>
      </c>
      <c r="X44" s="33">
        <v>0.97907641375145804</v>
      </c>
      <c r="Y44" s="33"/>
      <c r="Z44" s="33">
        <v>0.72103004950131921</v>
      </c>
      <c r="AA44" s="33">
        <v>0.2640442273999894</v>
      </c>
      <c r="AB44" s="33">
        <v>1.4925723098691251E-2</v>
      </c>
      <c r="AC44" s="33" t="s">
        <v>69</v>
      </c>
      <c r="AD44" s="33"/>
      <c r="AE44" s="33" t="s">
        <v>27</v>
      </c>
      <c r="AF44" s="33">
        <v>0.84</v>
      </c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</row>
    <row r="45" spans="1:56" x14ac:dyDescent="0.15">
      <c r="A45" s="21">
        <f t="shared" si="1"/>
        <v>430</v>
      </c>
      <c r="B45" s="33">
        <v>49.33</v>
      </c>
      <c r="C45" s="33">
        <v>0.22</v>
      </c>
      <c r="D45" s="33">
        <v>31.49</v>
      </c>
      <c r="E45" s="33">
        <v>7.0000000000000007E-2</v>
      </c>
      <c r="F45" s="33">
        <v>0.23</v>
      </c>
      <c r="G45" s="33">
        <v>14.67</v>
      </c>
      <c r="H45" s="33">
        <v>2.78</v>
      </c>
      <c r="I45" s="33">
        <v>0.23</v>
      </c>
      <c r="J45" s="33">
        <v>100.01</v>
      </c>
      <c r="K45" s="33"/>
      <c r="L45" s="33">
        <v>2.2600223242342303</v>
      </c>
      <c r="M45" s="33">
        <v>1.7003173913054779</v>
      </c>
      <c r="N45" s="33">
        <v>2.9501787657371843E-2</v>
      </c>
      <c r="O45" s="33">
        <v>2.7163479051396672E-3</v>
      </c>
      <c r="P45" s="33"/>
      <c r="Q45" s="33">
        <v>7.5795782977845566E-3</v>
      </c>
      <c r="R45" s="33">
        <v>1.5706710614342995E-2</v>
      </c>
      <c r="S45" s="33">
        <v>4.0158441400143481</v>
      </c>
      <c r="T45" s="33"/>
      <c r="U45" s="33">
        <v>0.72009430281973186</v>
      </c>
      <c r="V45" s="33">
        <v>0.24694103647982532</v>
      </c>
      <c r="W45" s="33">
        <v>1.3442745919994345E-2</v>
      </c>
      <c r="X45" s="33">
        <v>0.9804780852195516</v>
      </c>
      <c r="Y45" s="33"/>
      <c r="Z45" s="33">
        <v>0.73443181818641678</v>
      </c>
      <c r="AA45" s="33">
        <v>0.25185778264950154</v>
      </c>
      <c r="AB45" s="33">
        <v>1.3710399164081474E-2</v>
      </c>
      <c r="AC45" s="33" t="s">
        <v>70</v>
      </c>
      <c r="AD45" s="33"/>
      <c r="AE45" s="33" t="s">
        <v>27</v>
      </c>
      <c r="AF45" s="33">
        <v>0.77</v>
      </c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</row>
    <row r="46" spans="1:56" x14ac:dyDescent="0.15">
      <c r="A46" s="21">
        <f t="shared" si="1"/>
        <v>440</v>
      </c>
      <c r="B46" s="33">
        <v>49.72</v>
      </c>
      <c r="C46" s="33">
        <v>0.2</v>
      </c>
      <c r="D46" s="33">
        <v>31.48</v>
      </c>
      <c r="E46" s="33">
        <v>0.11</v>
      </c>
      <c r="F46" s="33">
        <v>0.39</v>
      </c>
      <c r="G46" s="33">
        <v>14.22</v>
      </c>
      <c r="H46" s="33">
        <v>2.75</v>
      </c>
      <c r="I46" s="33">
        <v>0.24</v>
      </c>
      <c r="J46" s="33">
        <v>99.99</v>
      </c>
      <c r="K46" s="33"/>
      <c r="L46" s="33">
        <v>2.2716574124478348</v>
      </c>
      <c r="M46" s="33">
        <v>1.6951266926114203</v>
      </c>
      <c r="N46" s="33">
        <v>2.8274792731317017E-2</v>
      </c>
      <c r="O46" s="33">
        <v>4.256867580278479E-3</v>
      </c>
      <c r="P46" s="33"/>
      <c r="Q46" s="33">
        <v>6.8716726269923856E-3</v>
      </c>
      <c r="R46" s="33">
        <v>2.6560247391435501E-2</v>
      </c>
      <c r="S46" s="33">
        <v>4.0327476853892783</v>
      </c>
      <c r="T46" s="33"/>
      <c r="U46" s="33">
        <v>0.69609571462687259</v>
      </c>
      <c r="V46" s="33">
        <v>0.24360784347816092</v>
      </c>
      <c r="W46" s="33">
        <v>1.3988833416863709E-2</v>
      </c>
      <c r="X46" s="33">
        <v>0.95369239152189722</v>
      </c>
      <c r="Y46" s="33"/>
      <c r="Z46" s="33">
        <v>0.72989542625588821</v>
      </c>
      <c r="AA46" s="33">
        <v>0.25543649676119662</v>
      </c>
      <c r="AB46" s="33">
        <v>1.4668076982915218E-2</v>
      </c>
      <c r="AC46" s="33" t="s">
        <v>71</v>
      </c>
      <c r="AD46" s="33"/>
      <c r="AE46" s="33" t="s">
        <v>27</v>
      </c>
      <c r="AF46" s="33">
        <v>0.74</v>
      </c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</row>
    <row r="47" spans="1:56" x14ac:dyDescent="0.15">
      <c r="A47" s="21">
        <f t="shared" si="1"/>
        <v>450</v>
      </c>
      <c r="B47" s="33">
        <v>49.12</v>
      </c>
      <c r="C47" s="33">
        <v>0.24</v>
      </c>
      <c r="D47" s="33">
        <v>31.37</v>
      </c>
      <c r="E47" s="33">
        <v>0.22</v>
      </c>
      <c r="F47" s="33">
        <v>0.31</v>
      </c>
      <c r="G47" s="33">
        <v>14.75</v>
      </c>
      <c r="H47" s="33">
        <v>2.85</v>
      </c>
      <c r="I47" s="33">
        <v>0.24</v>
      </c>
      <c r="J47" s="33">
        <v>99.99</v>
      </c>
      <c r="K47" s="33"/>
      <c r="L47" s="33">
        <v>2.2527553060772698</v>
      </c>
      <c r="M47" s="33">
        <v>1.6956097475179679</v>
      </c>
      <c r="N47" s="33">
        <v>2.7998484033787636E-2</v>
      </c>
      <c r="O47" s="33">
        <v>8.54602350964828E-3</v>
      </c>
      <c r="P47" s="33"/>
      <c r="Q47" s="33">
        <v>8.2772801427440802E-3</v>
      </c>
      <c r="R47" s="33">
        <v>2.1192058765160005E-2</v>
      </c>
      <c r="S47" s="33">
        <v>4.0143789000465775</v>
      </c>
      <c r="T47" s="33"/>
      <c r="U47" s="33">
        <v>0.724778548537798</v>
      </c>
      <c r="V47" s="33">
        <v>0.25342378924826187</v>
      </c>
      <c r="W47" s="33">
        <v>1.4041886081555068E-2</v>
      </c>
      <c r="X47" s="33">
        <v>0.99224422386761491</v>
      </c>
      <c r="Y47" s="33"/>
      <c r="Z47" s="33">
        <v>0.73044370640196121</v>
      </c>
      <c r="AA47" s="33">
        <v>0.25540465054102812</v>
      </c>
      <c r="AB47" s="33">
        <v>1.4151643057010664E-2</v>
      </c>
      <c r="AC47" s="33" t="s">
        <v>72</v>
      </c>
      <c r="AD47" s="33"/>
      <c r="AE47" s="33" t="s">
        <v>27</v>
      </c>
      <c r="AF47" s="33">
        <v>0.73</v>
      </c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</row>
    <row r="48" spans="1:56" x14ac:dyDescent="0.15">
      <c r="A48" s="21">
        <f t="shared" si="1"/>
        <v>460</v>
      </c>
      <c r="B48" s="33">
        <v>49.77</v>
      </c>
      <c r="C48" s="33">
        <v>0.25</v>
      </c>
      <c r="D48" s="33">
        <v>31.36</v>
      </c>
      <c r="E48" s="33">
        <v>0.2</v>
      </c>
      <c r="F48" s="33">
        <v>0.43</v>
      </c>
      <c r="G48" s="33">
        <v>14.2</v>
      </c>
      <c r="H48" s="33">
        <v>2.8</v>
      </c>
      <c r="I48" s="33">
        <v>0.18</v>
      </c>
      <c r="J48" s="33">
        <v>100</v>
      </c>
      <c r="K48" s="33"/>
      <c r="L48" s="33">
        <v>2.2711711620085238</v>
      </c>
      <c r="M48" s="33">
        <v>1.6866073984925387</v>
      </c>
      <c r="N48" s="33">
        <v>3.0911724725557248E-2</v>
      </c>
      <c r="O48" s="33">
        <v>7.7303286717107121E-3</v>
      </c>
      <c r="P48" s="33"/>
      <c r="Q48" s="33">
        <v>8.5791247352371286E-3</v>
      </c>
      <c r="R48" s="33">
        <v>2.9248693571842944E-2</v>
      </c>
      <c r="S48" s="33">
        <v>4.03424843220541</v>
      </c>
      <c r="T48" s="33"/>
      <c r="U48" s="33">
        <v>0.69426970715234848</v>
      </c>
      <c r="V48" s="33">
        <v>0.24773485444031662</v>
      </c>
      <c r="W48" s="33">
        <v>1.0478841466834053E-2</v>
      </c>
      <c r="X48" s="33">
        <v>0.95248340305949919</v>
      </c>
      <c r="Y48" s="33"/>
      <c r="Z48" s="33">
        <v>0.72890478188099117</v>
      </c>
      <c r="AA48" s="33">
        <v>0.26009361805629411</v>
      </c>
      <c r="AB48" s="33">
        <v>1.1001600062714653E-2</v>
      </c>
      <c r="AC48" s="33" t="s">
        <v>73</v>
      </c>
      <c r="AD48" s="33"/>
      <c r="AE48" s="33" t="s">
        <v>27</v>
      </c>
      <c r="AF48" s="33">
        <v>0.81</v>
      </c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</row>
    <row r="49" spans="1:56" x14ac:dyDescent="0.15">
      <c r="A49" s="21">
        <f t="shared" si="1"/>
        <v>470</v>
      </c>
      <c r="B49" s="33">
        <v>49.47</v>
      </c>
      <c r="C49" s="33">
        <v>0.28999999999999998</v>
      </c>
      <c r="D49" s="33">
        <v>31.3</v>
      </c>
      <c r="E49" s="33">
        <v>0.19</v>
      </c>
      <c r="F49" s="33">
        <v>0.31</v>
      </c>
      <c r="G49" s="33">
        <v>14.08</v>
      </c>
      <c r="H49" s="33">
        <v>2.8</v>
      </c>
      <c r="I49" s="33">
        <v>0.31</v>
      </c>
      <c r="J49" s="33">
        <v>100</v>
      </c>
      <c r="K49" s="33"/>
      <c r="L49" s="33">
        <v>2.2658148189311058</v>
      </c>
      <c r="M49" s="33">
        <v>1.6895947940094569</v>
      </c>
      <c r="N49" s="33">
        <v>3.8303503250700477E-2</v>
      </c>
      <c r="O49" s="33">
        <v>7.3709224616452552E-3</v>
      </c>
      <c r="P49" s="33"/>
      <c r="Q49" s="33">
        <v>9.9885224387077989E-3</v>
      </c>
      <c r="R49" s="33">
        <v>2.1164108967441388E-2</v>
      </c>
      <c r="S49" s="33">
        <v>4.0322366700590582</v>
      </c>
      <c r="T49" s="33"/>
      <c r="U49" s="33">
        <v>0.6909439282266191</v>
      </c>
      <c r="V49" s="33">
        <v>0.2486493858934391</v>
      </c>
      <c r="W49" s="33">
        <v>1.8113515073779129E-2</v>
      </c>
      <c r="X49" s="33">
        <v>0.95770682919383732</v>
      </c>
      <c r="Y49" s="33"/>
      <c r="Z49" s="33">
        <v>0.72145661612148093</v>
      </c>
      <c r="AA49" s="33">
        <v>0.25962996014421558</v>
      </c>
      <c r="AB49" s="33">
        <v>1.8913423734303349E-2</v>
      </c>
      <c r="AC49" s="33" t="s">
        <v>89</v>
      </c>
      <c r="AD49" s="33"/>
      <c r="AE49" s="33" t="s">
        <v>27</v>
      </c>
      <c r="AF49" s="33">
        <v>1</v>
      </c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</row>
    <row r="50" spans="1:56" x14ac:dyDescent="0.15">
      <c r="A50" s="21">
        <f t="shared" si="1"/>
        <v>480</v>
      </c>
      <c r="B50" s="33">
        <v>51.34</v>
      </c>
      <c r="C50" s="33">
        <v>0.28999999999999998</v>
      </c>
      <c r="D50" s="33">
        <v>29.96</v>
      </c>
      <c r="E50" s="33">
        <v>0.18</v>
      </c>
      <c r="F50" s="33">
        <v>0.39</v>
      </c>
      <c r="G50" s="33">
        <v>12.6</v>
      </c>
      <c r="H50" s="33">
        <v>3.9</v>
      </c>
      <c r="I50" s="33">
        <v>0.28000000000000003</v>
      </c>
      <c r="J50" s="33">
        <v>99.99</v>
      </c>
      <c r="K50" s="33"/>
      <c r="L50" s="33">
        <v>2.3402256218715505</v>
      </c>
      <c r="M50" s="33">
        <v>1.609531190956113</v>
      </c>
      <c r="N50" s="33">
        <v>3.5070801148941427E-2</v>
      </c>
      <c r="O50" s="33">
        <v>6.94960482273524E-3</v>
      </c>
      <c r="P50" s="33"/>
      <c r="Q50" s="33">
        <v>9.9407834364753818E-3</v>
      </c>
      <c r="R50" s="33">
        <v>2.6498559467853622E-2</v>
      </c>
      <c r="S50" s="33">
        <v>4.0282165617036689</v>
      </c>
      <c r="T50" s="33"/>
      <c r="U50" s="33">
        <v>0.61536112727063619</v>
      </c>
      <c r="V50" s="33">
        <v>0.34467781383912471</v>
      </c>
      <c r="W50" s="33">
        <v>1.6282400668422306E-2</v>
      </c>
      <c r="X50" s="33">
        <v>0.9763213417781833</v>
      </c>
      <c r="Y50" s="33"/>
      <c r="Z50" s="33">
        <v>0.63028544080566051</v>
      </c>
      <c r="AA50" s="33">
        <v>0.35303726251785073</v>
      </c>
      <c r="AB50" s="33">
        <v>1.6677296676488724E-2</v>
      </c>
      <c r="AC50" s="33" t="s">
        <v>88</v>
      </c>
      <c r="AD50" s="33"/>
      <c r="AE50" s="33" t="s">
        <v>27</v>
      </c>
      <c r="AF50" s="33">
        <v>0.92</v>
      </c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</row>
    <row r="51" spans="1:56" x14ac:dyDescent="0.15">
      <c r="A51" s="21">
        <f t="shared" si="1"/>
        <v>490</v>
      </c>
      <c r="B51" s="33">
        <v>54.81</v>
      </c>
      <c r="C51" s="33">
        <v>0.25</v>
      </c>
      <c r="D51" s="33">
        <v>27.99</v>
      </c>
      <c r="E51" s="33">
        <v>0</v>
      </c>
      <c r="F51" s="33">
        <v>0.21</v>
      </c>
      <c r="G51" s="33">
        <v>10.28</v>
      </c>
      <c r="H51" s="33">
        <v>4.9800000000000004</v>
      </c>
      <c r="I51" s="33">
        <v>0.53</v>
      </c>
      <c r="J51" s="33">
        <v>99.99</v>
      </c>
      <c r="K51" s="33"/>
      <c r="L51" s="33">
        <v>2.4790459510141889</v>
      </c>
      <c r="M51" s="33">
        <v>1.4920500648988524</v>
      </c>
      <c r="N51" s="33">
        <v>2.7234114886529288E-2</v>
      </c>
      <c r="O51" s="33">
        <v>0</v>
      </c>
      <c r="P51" s="33"/>
      <c r="Q51" s="33">
        <v>8.5032614511851325E-3</v>
      </c>
      <c r="R51" s="33">
        <v>1.4157933303280674E-2</v>
      </c>
      <c r="S51" s="33">
        <v>4.0209913255540366</v>
      </c>
      <c r="T51" s="33"/>
      <c r="U51" s="33">
        <v>0.49816766716117306</v>
      </c>
      <c r="V51" s="33">
        <v>0.43671788158481373</v>
      </c>
      <c r="W51" s="33">
        <v>3.058152826863594E-2</v>
      </c>
      <c r="X51" s="33">
        <v>0.96546707701462275</v>
      </c>
      <c r="Y51" s="33"/>
      <c r="Z51" s="33">
        <v>0.51598617811141367</v>
      </c>
      <c r="AA51" s="33">
        <v>0.45233845045779775</v>
      </c>
      <c r="AB51" s="33">
        <v>3.1675371430788579E-2</v>
      </c>
      <c r="AC51" s="33" t="s">
        <v>87</v>
      </c>
      <c r="AD51" s="33"/>
      <c r="AE51" s="33" t="s">
        <v>27</v>
      </c>
      <c r="AF51" s="33">
        <v>0.72</v>
      </c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EBB85-14A3-8B4C-B219-3477679F070A}">
  <dimension ref="A1:BD101"/>
  <sheetViews>
    <sheetView workbookViewId="0"/>
  </sheetViews>
  <sheetFormatPr baseColWidth="10" defaultColWidth="9.1640625" defaultRowHeight="13" x14ac:dyDescent="0.15"/>
  <cols>
    <col min="1" max="1" width="18.6640625" style="45" customWidth="1"/>
    <col min="2" max="253" width="9.1640625" style="47"/>
    <col min="254" max="254" width="18.6640625" style="47" customWidth="1"/>
    <col min="255" max="258" width="9.1640625" style="47"/>
    <col min="259" max="259" width="8.83203125" style="47" customWidth="1"/>
    <col min="260" max="509" width="9.1640625" style="47"/>
    <col min="510" max="510" width="18.6640625" style="47" customWidth="1"/>
    <col min="511" max="514" width="9.1640625" style="47"/>
    <col min="515" max="515" width="8.83203125" style="47" customWidth="1"/>
    <col min="516" max="765" width="9.1640625" style="47"/>
    <col min="766" max="766" width="18.6640625" style="47" customWidth="1"/>
    <col min="767" max="770" width="9.1640625" style="47"/>
    <col min="771" max="771" width="8.83203125" style="47" customWidth="1"/>
    <col min="772" max="1021" width="9.1640625" style="47"/>
    <col min="1022" max="1022" width="18.6640625" style="47" customWidth="1"/>
    <col min="1023" max="1026" width="9.1640625" style="47"/>
    <col min="1027" max="1027" width="8.83203125" style="47" customWidth="1"/>
    <col min="1028" max="1277" width="9.1640625" style="47"/>
    <col min="1278" max="1278" width="18.6640625" style="47" customWidth="1"/>
    <col min="1279" max="1282" width="9.1640625" style="47"/>
    <col min="1283" max="1283" width="8.83203125" style="47" customWidth="1"/>
    <col min="1284" max="1533" width="9.1640625" style="47"/>
    <col min="1534" max="1534" width="18.6640625" style="47" customWidth="1"/>
    <col min="1535" max="1538" width="9.1640625" style="47"/>
    <col min="1539" max="1539" width="8.83203125" style="47" customWidth="1"/>
    <col min="1540" max="1789" width="9.1640625" style="47"/>
    <col min="1790" max="1790" width="18.6640625" style="47" customWidth="1"/>
    <col min="1791" max="1794" width="9.1640625" style="47"/>
    <col min="1795" max="1795" width="8.83203125" style="47" customWidth="1"/>
    <col min="1796" max="2045" width="9.1640625" style="47"/>
    <col min="2046" max="2046" width="18.6640625" style="47" customWidth="1"/>
    <col min="2047" max="2050" width="9.1640625" style="47"/>
    <col min="2051" max="2051" width="8.83203125" style="47" customWidth="1"/>
    <col min="2052" max="2301" width="9.1640625" style="47"/>
    <col min="2302" max="2302" width="18.6640625" style="47" customWidth="1"/>
    <col min="2303" max="2306" width="9.1640625" style="47"/>
    <col min="2307" max="2307" width="8.83203125" style="47" customWidth="1"/>
    <col min="2308" max="2557" width="9.1640625" style="47"/>
    <col min="2558" max="2558" width="18.6640625" style="47" customWidth="1"/>
    <col min="2559" max="2562" width="9.1640625" style="47"/>
    <col min="2563" max="2563" width="8.83203125" style="47" customWidth="1"/>
    <col min="2564" max="2813" width="9.1640625" style="47"/>
    <col min="2814" max="2814" width="18.6640625" style="47" customWidth="1"/>
    <col min="2815" max="2818" width="9.1640625" style="47"/>
    <col min="2819" max="2819" width="8.83203125" style="47" customWidth="1"/>
    <col min="2820" max="3069" width="9.1640625" style="47"/>
    <col min="3070" max="3070" width="18.6640625" style="47" customWidth="1"/>
    <col min="3071" max="3074" width="9.1640625" style="47"/>
    <col min="3075" max="3075" width="8.83203125" style="47" customWidth="1"/>
    <col min="3076" max="3325" width="9.1640625" style="47"/>
    <col min="3326" max="3326" width="18.6640625" style="47" customWidth="1"/>
    <col min="3327" max="3330" width="9.1640625" style="47"/>
    <col min="3331" max="3331" width="8.83203125" style="47" customWidth="1"/>
    <col min="3332" max="3581" width="9.1640625" style="47"/>
    <col min="3582" max="3582" width="18.6640625" style="47" customWidth="1"/>
    <col min="3583" max="3586" width="9.1640625" style="47"/>
    <col min="3587" max="3587" width="8.83203125" style="47" customWidth="1"/>
    <col min="3588" max="3837" width="9.1640625" style="47"/>
    <col min="3838" max="3838" width="18.6640625" style="47" customWidth="1"/>
    <col min="3839" max="3842" width="9.1640625" style="47"/>
    <col min="3843" max="3843" width="8.83203125" style="47" customWidth="1"/>
    <col min="3844" max="4093" width="9.1640625" style="47"/>
    <col min="4094" max="4094" width="18.6640625" style="47" customWidth="1"/>
    <col min="4095" max="4098" width="9.1640625" style="47"/>
    <col min="4099" max="4099" width="8.83203125" style="47" customWidth="1"/>
    <col min="4100" max="4349" width="9.1640625" style="47"/>
    <col min="4350" max="4350" width="18.6640625" style="47" customWidth="1"/>
    <col min="4351" max="4354" width="9.1640625" style="47"/>
    <col min="4355" max="4355" width="8.83203125" style="47" customWidth="1"/>
    <col min="4356" max="4605" width="9.1640625" style="47"/>
    <col min="4606" max="4606" width="18.6640625" style="47" customWidth="1"/>
    <col min="4607" max="4610" width="9.1640625" style="47"/>
    <col min="4611" max="4611" width="8.83203125" style="47" customWidth="1"/>
    <col min="4612" max="4861" width="9.1640625" style="47"/>
    <col min="4862" max="4862" width="18.6640625" style="47" customWidth="1"/>
    <col min="4863" max="4866" width="9.1640625" style="47"/>
    <col min="4867" max="4867" width="8.83203125" style="47" customWidth="1"/>
    <col min="4868" max="5117" width="9.1640625" style="47"/>
    <col min="5118" max="5118" width="18.6640625" style="47" customWidth="1"/>
    <col min="5119" max="5122" width="9.1640625" style="47"/>
    <col min="5123" max="5123" width="8.83203125" style="47" customWidth="1"/>
    <col min="5124" max="5373" width="9.1640625" style="47"/>
    <col min="5374" max="5374" width="18.6640625" style="47" customWidth="1"/>
    <col min="5375" max="5378" width="9.1640625" style="47"/>
    <col min="5379" max="5379" width="8.83203125" style="47" customWidth="1"/>
    <col min="5380" max="5629" width="9.1640625" style="47"/>
    <col min="5630" max="5630" width="18.6640625" style="47" customWidth="1"/>
    <col min="5631" max="5634" width="9.1640625" style="47"/>
    <col min="5635" max="5635" width="8.83203125" style="47" customWidth="1"/>
    <col min="5636" max="5885" width="9.1640625" style="47"/>
    <col min="5886" max="5886" width="18.6640625" style="47" customWidth="1"/>
    <col min="5887" max="5890" width="9.1640625" style="47"/>
    <col min="5891" max="5891" width="8.83203125" style="47" customWidth="1"/>
    <col min="5892" max="6141" width="9.1640625" style="47"/>
    <col min="6142" max="6142" width="18.6640625" style="47" customWidth="1"/>
    <col min="6143" max="6146" width="9.1640625" style="47"/>
    <col min="6147" max="6147" width="8.83203125" style="47" customWidth="1"/>
    <col min="6148" max="6397" width="9.1640625" style="47"/>
    <col min="6398" max="6398" width="18.6640625" style="47" customWidth="1"/>
    <col min="6399" max="6402" width="9.1640625" style="47"/>
    <col min="6403" max="6403" width="8.83203125" style="47" customWidth="1"/>
    <col min="6404" max="6653" width="9.1640625" style="47"/>
    <col min="6654" max="6654" width="18.6640625" style="47" customWidth="1"/>
    <col min="6655" max="6658" width="9.1640625" style="47"/>
    <col min="6659" max="6659" width="8.83203125" style="47" customWidth="1"/>
    <col min="6660" max="6909" width="9.1640625" style="47"/>
    <col min="6910" max="6910" width="18.6640625" style="47" customWidth="1"/>
    <col min="6911" max="6914" width="9.1640625" style="47"/>
    <col min="6915" max="6915" width="8.83203125" style="47" customWidth="1"/>
    <col min="6916" max="7165" width="9.1640625" style="47"/>
    <col min="7166" max="7166" width="18.6640625" style="47" customWidth="1"/>
    <col min="7167" max="7170" width="9.1640625" style="47"/>
    <col min="7171" max="7171" width="8.83203125" style="47" customWidth="1"/>
    <col min="7172" max="7421" width="9.1640625" style="47"/>
    <col min="7422" max="7422" width="18.6640625" style="47" customWidth="1"/>
    <col min="7423" max="7426" width="9.1640625" style="47"/>
    <col min="7427" max="7427" width="8.83203125" style="47" customWidth="1"/>
    <col min="7428" max="7677" width="9.1640625" style="47"/>
    <col min="7678" max="7678" width="18.6640625" style="47" customWidth="1"/>
    <col min="7679" max="7682" width="9.1640625" style="47"/>
    <col min="7683" max="7683" width="8.83203125" style="47" customWidth="1"/>
    <col min="7684" max="7933" width="9.1640625" style="47"/>
    <col min="7934" max="7934" width="18.6640625" style="47" customWidth="1"/>
    <col min="7935" max="7938" width="9.1640625" style="47"/>
    <col min="7939" max="7939" width="8.83203125" style="47" customWidth="1"/>
    <col min="7940" max="8189" width="9.1640625" style="47"/>
    <col min="8190" max="8190" width="18.6640625" style="47" customWidth="1"/>
    <col min="8191" max="8194" width="9.1640625" style="47"/>
    <col min="8195" max="8195" width="8.83203125" style="47" customWidth="1"/>
    <col min="8196" max="8445" width="9.1640625" style="47"/>
    <col min="8446" max="8446" width="18.6640625" style="47" customWidth="1"/>
    <col min="8447" max="8450" width="9.1640625" style="47"/>
    <col min="8451" max="8451" width="8.83203125" style="47" customWidth="1"/>
    <col min="8452" max="8701" width="9.1640625" style="47"/>
    <col min="8702" max="8702" width="18.6640625" style="47" customWidth="1"/>
    <col min="8703" max="8706" width="9.1640625" style="47"/>
    <col min="8707" max="8707" width="8.83203125" style="47" customWidth="1"/>
    <col min="8708" max="8957" width="9.1640625" style="47"/>
    <col min="8958" max="8958" width="18.6640625" style="47" customWidth="1"/>
    <col min="8959" max="8962" width="9.1640625" style="47"/>
    <col min="8963" max="8963" width="8.83203125" style="47" customWidth="1"/>
    <col min="8964" max="9213" width="9.1640625" style="47"/>
    <col min="9214" max="9214" width="18.6640625" style="47" customWidth="1"/>
    <col min="9215" max="9218" width="9.1640625" style="47"/>
    <col min="9219" max="9219" width="8.83203125" style="47" customWidth="1"/>
    <col min="9220" max="9469" width="9.1640625" style="47"/>
    <col min="9470" max="9470" width="18.6640625" style="47" customWidth="1"/>
    <col min="9471" max="9474" width="9.1640625" style="47"/>
    <col min="9475" max="9475" width="8.83203125" style="47" customWidth="1"/>
    <col min="9476" max="9725" width="9.1640625" style="47"/>
    <col min="9726" max="9726" width="18.6640625" style="47" customWidth="1"/>
    <col min="9727" max="9730" width="9.1640625" style="47"/>
    <col min="9731" max="9731" width="8.83203125" style="47" customWidth="1"/>
    <col min="9732" max="9981" width="9.1640625" style="47"/>
    <col min="9982" max="9982" width="18.6640625" style="47" customWidth="1"/>
    <col min="9983" max="9986" width="9.1640625" style="47"/>
    <col min="9987" max="9987" width="8.83203125" style="47" customWidth="1"/>
    <col min="9988" max="10237" width="9.1640625" style="47"/>
    <col min="10238" max="10238" width="18.6640625" style="47" customWidth="1"/>
    <col min="10239" max="10242" width="9.1640625" style="47"/>
    <col min="10243" max="10243" width="8.83203125" style="47" customWidth="1"/>
    <col min="10244" max="10493" width="9.1640625" style="47"/>
    <col min="10494" max="10494" width="18.6640625" style="47" customWidth="1"/>
    <col min="10495" max="10498" width="9.1640625" style="47"/>
    <col min="10499" max="10499" width="8.83203125" style="47" customWidth="1"/>
    <col min="10500" max="10749" width="9.1640625" style="47"/>
    <col min="10750" max="10750" width="18.6640625" style="47" customWidth="1"/>
    <col min="10751" max="10754" width="9.1640625" style="47"/>
    <col min="10755" max="10755" width="8.83203125" style="47" customWidth="1"/>
    <col min="10756" max="11005" width="9.1640625" style="47"/>
    <col min="11006" max="11006" width="18.6640625" style="47" customWidth="1"/>
    <col min="11007" max="11010" width="9.1640625" style="47"/>
    <col min="11011" max="11011" width="8.83203125" style="47" customWidth="1"/>
    <col min="11012" max="11261" width="9.1640625" style="47"/>
    <col min="11262" max="11262" width="18.6640625" style="47" customWidth="1"/>
    <col min="11263" max="11266" width="9.1640625" style="47"/>
    <col min="11267" max="11267" width="8.83203125" style="47" customWidth="1"/>
    <col min="11268" max="11517" width="9.1640625" style="47"/>
    <col min="11518" max="11518" width="18.6640625" style="47" customWidth="1"/>
    <col min="11519" max="11522" width="9.1640625" style="47"/>
    <col min="11523" max="11523" width="8.83203125" style="47" customWidth="1"/>
    <col min="11524" max="11773" width="9.1640625" style="47"/>
    <col min="11774" max="11774" width="18.6640625" style="47" customWidth="1"/>
    <col min="11775" max="11778" width="9.1640625" style="47"/>
    <col min="11779" max="11779" width="8.83203125" style="47" customWidth="1"/>
    <col min="11780" max="12029" width="9.1640625" style="47"/>
    <col min="12030" max="12030" width="18.6640625" style="47" customWidth="1"/>
    <col min="12031" max="12034" width="9.1640625" style="47"/>
    <col min="12035" max="12035" width="8.83203125" style="47" customWidth="1"/>
    <col min="12036" max="12285" width="9.1640625" style="47"/>
    <col min="12286" max="12286" width="18.6640625" style="47" customWidth="1"/>
    <col min="12287" max="12290" width="9.1640625" style="47"/>
    <col min="12291" max="12291" width="8.83203125" style="47" customWidth="1"/>
    <col min="12292" max="12541" width="9.1640625" style="47"/>
    <col min="12542" max="12542" width="18.6640625" style="47" customWidth="1"/>
    <col min="12543" max="12546" width="9.1640625" style="47"/>
    <col min="12547" max="12547" width="8.83203125" style="47" customWidth="1"/>
    <col min="12548" max="12797" width="9.1640625" style="47"/>
    <col min="12798" max="12798" width="18.6640625" style="47" customWidth="1"/>
    <col min="12799" max="12802" width="9.1640625" style="47"/>
    <col min="12803" max="12803" width="8.83203125" style="47" customWidth="1"/>
    <col min="12804" max="13053" width="9.1640625" style="47"/>
    <col min="13054" max="13054" width="18.6640625" style="47" customWidth="1"/>
    <col min="13055" max="13058" width="9.1640625" style="47"/>
    <col min="13059" max="13059" width="8.83203125" style="47" customWidth="1"/>
    <col min="13060" max="13309" width="9.1640625" style="47"/>
    <col min="13310" max="13310" width="18.6640625" style="47" customWidth="1"/>
    <col min="13311" max="13314" width="9.1640625" style="47"/>
    <col min="13315" max="13315" width="8.83203125" style="47" customWidth="1"/>
    <col min="13316" max="13565" width="9.1640625" style="47"/>
    <col min="13566" max="13566" width="18.6640625" style="47" customWidth="1"/>
    <col min="13567" max="13570" width="9.1640625" style="47"/>
    <col min="13571" max="13571" width="8.83203125" style="47" customWidth="1"/>
    <col min="13572" max="13821" width="9.1640625" style="47"/>
    <col min="13822" max="13822" width="18.6640625" style="47" customWidth="1"/>
    <col min="13823" max="13826" width="9.1640625" style="47"/>
    <col min="13827" max="13827" width="8.83203125" style="47" customWidth="1"/>
    <col min="13828" max="14077" width="9.1640625" style="47"/>
    <col min="14078" max="14078" width="18.6640625" style="47" customWidth="1"/>
    <col min="14079" max="14082" width="9.1640625" style="47"/>
    <col min="14083" max="14083" width="8.83203125" style="47" customWidth="1"/>
    <col min="14084" max="14333" width="9.1640625" style="47"/>
    <col min="14334" max="14334" width="18.6640625" style="47" customWidth="1"/>
    <col min="14335" max="14338" width="9.1640625" style="47"/>
    <col min="14339" max="14339" width="8.83203125" style="47" customWidth="1"/>
    <col min="14340" max="14589" width="9.1640625" style="47"/>
    <col min="14590" max="14590" width="18.6640625" style="47" customWidth="1"/>
    <col min="14591" max="14594" width="9.1640625" style="47"/>
    <col min="14595" max="14595" width="8.83203125" style="47" customWidth="1"/>
    <col min="14596" max="14845" width="9.1640625" style="47"/>
    <col min="14846" max="14846" width="18.6640625" style="47" customWidth="1"/>
    <col min="14847" max="14850" width="9.1640625" style="47"/>
    <col min="14851" max="14851" width="8.83203125" style="47" customWidth="1"/>
    <col min="14852" max="15101" width="9.1640625" style="47"/>
    <col min="15102" max="15102" width="18.6640625" style="47" customWidth="1"/>
    <col min="15103" max="15106" width="9.1640625" style="47"/>
    <col min="15107" max="15107" width="8.83203125" style="47" customWidth="1"/>
    <col min="15108" max="15357" width="9.1640625" style="47"/>
    <col min="15358" max="15358" width="18.6640625" style="47" customWidth="1"/>
    <col min="15359" max="15362" width="9.1640625" style="47"/>
    <col min="15363" max="15363" width="8.83203125" style="47" customWidth="1"/>
    <col min="15364" max="15613" width="9.1640625" style="47"/>
    <col min="15614" max="15614" width="18.6640625" style="47" customWidth="1"/>
    <col min="15615" max="15618" width="9.1640625" style="47"/>
    <col min="15619" max="15619" width="8.83203125" style="47" customWidth="1"/>
    <col min="15620" max="15869" width="9.1640625" style="47"/>
    <col min="15870" max="15870" width="18.6640625" style="47" customWidth="1"/>
    <col min="15871" max="15874" width="9.1640625" style="47"/>
    <col min="15875" max="15875" width="8.83203125" style="47" customWidth="1"/>
    <col min="15876" max="16125" width="9.1640625" style="47"/>
    <col min="16126" max="16126" width="18.6640625" style="47" customWidth="1"/>
    <col min="16127" max="16130" width="9.1640625" style="47"/>
    <col min="16131" max="16131" width="8.83203125" style="47" customWidth="1"/>
    <col min="16132" max="16384" width="9.1640625" style="47"/>
  </cols>
  <sheetData>
    <row r="1" spans="1:56" s="42" customFormat="1" x14ac:dyDescent="0.15">
      <c r="A1" s="40" t="s">
        <v>74</v>
      </c>
      <c r="B1" s="41" t="s">
        <v>0</v>
      </c>
      <c r="C1" s="41" t="s">
        <v>1</v>
      </c>
      <c r="D1" s="41" t="s">
        <v>2</v>
      </c>
      <c r="E1" s="41" t="s">
        <v>4</v>
      </c>
      <c r="F1" s="41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3"/>
      <c r="L1" s="43" t="s">
        <v>10</v>
      </c>
      <c r="M1" s="43" t="s">
        <v>11</v>
      </c>
      <c r="N1" s="43" t="s">
        <v>12</v>
      </c>
      <c r="O1" s="43" t="s">
        <v>13</v>
      </c>
      <c r="P1" s="43"/>
      <c r="Q1" s="43" t="s">
        <v>14</v>
      </c>
      <c r="R1" s="43" t="s">
        <v>15</v>
      </c>
      <c r="S1" s="43" t="s">
        <v>16</v>
      </c>
      <c r="T1" s="43"/>
      <c r="U1" s="43" t="s">
        <v>17</v>
      </c>
      <c r="V1" s="43" t="s">
        <v>18</v>
      </c>
      <c r="W1" s="43" t="s">
        <v>19</v>
      </c>
      <c r="X1" s="43" t="s">
        <v>20</v>
      </c>
      <c r="Y1" s="43" t="s">
        <v>21</v>
      </c>
      <c r="Z1" s="43" t="s">
        <v>22</v>
      </c>
      <c r="AA1" s="43" t="s">
        <v>23</v>
      </c>
      <c r="AB1" s="43" t="s">
        <v>24</v>
      </c>
      <c r="AC1" s="43" t="s">
        <v>25</v>
      </c>
      <c r="AD1" s="43"/>
      <c r="AE1" s="43"/>
      <c r="AF1" s="43"/>
      <c r="AG1" s="41" t="s">
        <v>3</v>
      </c>
      <c r="AH1" s="43"/>
      <c r="AI1" s="43"/>
      <c r="AJ1" s="43"/>
      <c r="AK1" s="43"/>
      <c r="AL1" s="43"/>
      <c r="AM1" s="43"/>
      <c r="AN1" s="43"/>
      <c r="AO1" s="43"/>
      <c r="AP1" s="43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</row>
    <row r="2" spans="1:56" x14ac:dyDescent="0.15">
      <c r="A2" s="45">
        <v>0</v>
      </c>
      <c r="B2" s="46">
        <v>47.45</v>
      </c>
      <c r="C2" s="46">
        <v>0.17</v>
      </c>
      <c r="D2" s="46">
        <v>34.35</v>
      </c>
      <c r="E2" s="46">
        <v>0.19</v>
      </c>
      <c r="F2" s="46">
        <v>0.34</v>
      </c>
      <c r="G2" s="48">
        <v>15.18</v>
      </c>
      <c r="H2" s="48">
        <v>1.55</v>
      </c>
      <c r="I2" s="48">
        <v>0.16</v>
      </c>
      <c r="J2" s="48">
        <v>100</v>
      </c>
      <c r="K2" s="48"/>
      <c r="L2" s="48">
        <v>2.1685177533294402</v>
      </c>
      <c r="M2" s="48">
        <v>1.8501597525844407</v>
      </c>
      <c r="N2" s="48">
        <v>1.6816493189335386E-2</v>
      </c>
      <c r="O2" s="48">
        <v>7.3547193560439634E-3</v>
      </c>
      <c r="P2" s="48"/>
      <c r="Q2" s="48">
        <v>5.8424692567718966E-3</v>
      </c>
      <c r="R2" s="48">
        <v>2.3161222297356242E-2</v>
      </c>
      <c r="S2" s="48">
        <v>4.0718524100133884</v>
      </c>
      <c r="T2" s="48"/>
      <c r="U2" s="48">
        <v>0.74328639610267189</v>
      </c>
      <c r="V2" s="48">
        <v>0.13734261767210487</v>
      </c>
      <c r="W2" s="48">
        <v>9.3283597935312126E-3</v>
      </c>
      <c r="X2" s="48">
        <v>0.88995737356830795</v>
      </c>
      <c r="Y2" s="48"/>
      <c r="Z2" s="48">
        <v>0.83519325551789647</v>
      </c>
      <c r="AA2" s="48">
        <v>0.15432493931863944</v>
      </c>
      <c r="AB2" s="48">
        <v>1.0481805163464071E-2</v>
      </c>
      <c r="AC2" s="48" t="s">
        <v>26</v>
      </c>
      <c r="AD2" s="48"/>
      <c r="AE2" s="48" t="s">
        <v>27</v>
      </c>
      <c r="AF2" s="48"/>
      <c r="AG2" s="46">
        <v>0.44</v>
      </c>
      <c r="AH2" s="48"/>
      <c r="AI2" s="48"/>
      <c r="AJ2" s="48"/>
      <c r="AK2" s="48"/>
      <c r="AL2" s="48"/>
      <c r="AM2" s="48"/>
      <c r="AN2" s="48"/>
      <c r="AO2" s="48"/>
      <c r="AP2" s="48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</row>
    <row r="3" spans="1:56" x14ac:dyDescent="0.15">
      <c r="A3" s="45">
        <v>13</v>
      </c>
      <c r="B3" s="46">
        <v>47.98</v>
      </c>
      <c r="C3" s="46">
        <v>0.06</v>
      </c>
      <c r="D3" s="46">
        <v>34.25</v>
      </c>
      <c r="E3" s="46">
        <v>7.0000000000000007E-2</v>
      </c>
      <c r="F3" s="46">
        <v>0.2</v>
      </c>
      <c r="G3" s="48">
        <v>15.25</v>
      </c>
      <c r="H3" s="48">
        <v>1.62</v>
      </c>
      <c r="I3" s="48">
        <v>0.12</v>
      </c>
      <c r="J3" s="48">
        <v>100</v>
      </c>
      <c r="K3" s="48"/>
      <c r="L3" s="48">
        <v>2.1891650191917513</v>
      </c>
      <c r="M3" s="48">
        <v>1.8417664384072423</v>
      </c>
      <c r="N3" s="48">
        <v>1.1065530719611132E-2</v>
      </c>
      <c r="O3" s="48">
        <v>2.7052165488961398E-3</v>
      </c>
      <c r="P3" s="48"/>
      <c r="Q3" s="48">
        <v>2.0586866859684462E-3</v>
      </c>
      <c r="R3" s="48">
        <v>1.3602039902065908E-2</v>
      </c>
      <c r="S3" s="48">
        <v>4.0603629314555354</v>
      </c>
      <c r="T3" s="48"/>
      <c r="U3" s="48">
        <v>0.74549673787494453</v>
      </c>
      <c r="V3" s="48">
        <v>0.14331119848745733</v>
      </c>
      <c r="W3" s="48">
        <v>6.9848654203938897E-3</v>
      </c>
      <c r="X3" s="48">
        <v>0.89579280178279574</v>
      </c>
      <c r="Y3" s="48"/>
      <c r="Z3" s="48">
        <v>0.83222005846805891</v>
      </c>
      <c r="AA3" s="48">
        <v>0.15998252966784413</v>
      </c>
      <c r="AB3" s="48">
        <v>7.7974118640970298E-3</v>
      </c>
      <c r="AC3" s="48" t="s">
        <v>28</v>
      </c>
      <c r="AD3" s="48"/>
      <c r="AE3" s="48" t="s">
        <v>27</v>
      </c>
      <c r="AF3" s="48"/>
      <c r="AG3" s="46">
        <v>0.28999999999999998</v>
      </c>
      <c r="AH3" s="48"/>
      <c r="AI3" s="48"/>
      <c r="AJ3" s="48"/>
      <c r="AK3" s="48"/>
      <c r="AL3" s="48"/>
      <c r="AM3" s="48"/>
      <c r="AN3" s="48"/>
      <c r="AO3" s="48"/>
      <c r="AP3" s="48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</row>
    <row r="4" spans="1:56" x14ac:dyDescent="0.15">
      <c r="A4" s="45">
        <v>26</v>
      </c>
      <c r="B4" s="46">
        <v>47.31</v>
      </c>
      <c r="C4" s="46">
        <v>0.18</v>
      </c>
      <c r="D4" s="46">
        <v>34.49</v>
      </c>
      <c r="E4" s="46">
        <v>0.15</v>
      </c>
      <c r="F4" s="46">
        <v>0.36</v>
      </c>
      <c r="G4" s="48">
        <v>15.14</v>
      </c>
      <c r="H4" s="48">
        <v>1.54</v>
      </c>
      <c r="I4" s="48">
        <v>0.21</v>
      </c>
      <c r="J4" s="48">
        <v>100.01</v>
      </c>
      <c r="K4" s="48"/>
      <c r="L4" s="48">
        <v>2.1616104902757063</v>
      </c>
      <c r="M4" s="48">
        <v>1.8572630060022857</v>
      </c>
      <c r="N4" s="48">
        <v>1.9869357729371075E-2</v>
      </c>
      <c r="O4" s="48">
        <v>5.8049901818939308E-3</v>
      </c>
      <c r="P4" s="48"/>
      <c r="Q4" s="48">
        <v>6.184687287354741E-3</v>
      </c>
      <c r="R4" s="48">
        <v>2.4517872633394489E-2</v>
      </c>
      <c r="S4" s="48">
        <v>4.0752504041100064</v>
      </c>
      <c r="T4" s="48"/>
      <c r="U4" s="48">
        <v>0.74115324408015648</v>
      </c>
      <c r="V4" s="48">
        <v>0.13642440528235064</v>
      </c>
      <c r="W4" s="48">
        <v>1.2240589297649911E-2</v>
      </c>
      <c r="X4" s="48">
        <v>0.88981823866015708</v>
      </c>
      <c r="Y4" s="48"/>
      <c r="Z4" s="48">
        <v>0.83292655946920935</v>
      </c>
      <c r="AA4" s="48">
        <v>0.15331716001660245</v>
      </c>
      <c r="AB4" s="48">
        <v>1.3756280514188118E-2</v>
      </c>
      <c r="AC4" s="48" t="s">
        <v>29</v>
      </c>
      <c r="AD4" s="48"/>
      <c r="AE4" s="48" t="s">
        <v>27</v>
      </c>
      <c r="AF4" s="48"/>
      <c r="AG4" s="46">
        <v>0.52</v>
      </c>
      <c r="AH4" s="48"/>
      <c r="AI4" s="48"/>
      <c r="AJ4" s="48"/>
      <c r="AK4" s="48"/>
      <c r="AL4" s="48"/>
      <c r="AM4" s="48"/>
      <c r="AN4" s="48"/>
      <c r="AO4" s="48"/>
      <c r="AP4" s="48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</row>
    <row r="5" spans="1:56" x14ac:dyDescent="0.15">
      <c r="A5" s="45">
        <v>39</v>
      </c>
      <c r="B5" s="46">
        <v>47.61</v>
      </c>
      <c r="C5" s="46">
        <v>0.1</v>
      </c>
      <c r="D5" s="46">
        <v>34.31</v>
      </c>
      <c r="E5" s="46">
        <v>0.17</v>
      </c>
      <c r="F5" s="46">
        <v>0.38</v>
      </c>
      <c r="G5" s="48">
        <v>14.85</v>
      </c>
      <c r="H5" s="48">
        <v>1.73</v>
      </c>
      <c r="I5" s="48">
        <v>0.16</v>
      </c>
      <c r="J5" s="48">
        <v>100</v>
      </c>
      <c r="K5" s="48"/>
      <c r="L5" s="48">
        <v>2.174593832913283</v>
      </c>
      <c r="M5" s="48">
        <v>1.8469554128164249</v>
      </c>
      <c r="N5" s="48">
        <v>1.9862746879845697E-2</v>
      </c>
      <c r="O5" s="48">
        <v>6.5767999391767307E-3</v>
      </c>
      <c r="P5" s="48"/>
      <c r="Q5" s="48">
        <v>3.4347941911617862E-3</v>
      </c>
      <c r="R5" s="48">
        <v>2.5871365991086262E-2</v>
      </c>
      <c r="S5" s="48">
        <v>4.0772949527309787</v>
      </c>
      <c r="T5" s="48"/>
      <c r="U5" s="48">
        <v>0.72671491165986779</v>
      </c>
      <c r="V5" s="48">
        <v>0.15320499706157584</v>
      </c>
      <c r="W5" s="48">
        <v>9.3230603123970364E-3</v>
      </c>
      <c r="X5" s="48">
        <v>0.8892429690338407</v>
      </c>
      <c r="Y5" s="48"/>
      <c r="Z5" s="48">
        <v>0.81722874058755945</v>
      </c>
      <c r="AA5" s="48">
        <v>0.17228699286543983</v>
      </c>
      <c r="AB5" s="48">
        <v>1.0484266547000656E-2</v>
      </c>
      <c r="AC5" s="48" t="s">
        <v>30</v>
      </c>
      <c r="AD5" s="48"/>
      <c r="AE5" s="48" t="s">
        <v>27</v>
      </c>
      <c r="AF5" s="48"/>
      <c r="AG5" s="46">
        <v>0.52</v>
      </c>
      <c r="AH5" s="48"/>
      <c r="AI5" s="48"/>
      <c r="AJ5" s="48"/>
      <c r="AK5" s="48"/>
      <c r="AL5" s="48"/>
      <c r="AM5" s="48"/>
      <c r="AN5" s="48"/>
      <c r="AO5" s="48"/>
      <c r="AP5" s="48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</row>
    <row r="6" spans="1:56" x14ac:dyDescent="0.15">
      <c r="A6" s="45">
        <v>52</v>
      </c>
      <c r="B6" s="46">
        <v>47.27</v>
      </c>
      <c r="C6" s="46">
        <v>0.12</v>
      </c>
      <c r="D6" s="46">
        <v>34.21</v>
      </c>
      <c r="E6" s="46">
        <v>0.18</v>
      </c>
      <c r="F6" s="46">
        <v>0.35</v>
      </c>
      <c r="G6" s="48">
        <v>15.03</v>
      </c>
      <c r="H6" s="48">
        <v>1.75</v>
      </c>
      <c r="I6" s="48">
        <v>0.36</v>
      </c>
      <c r="J6" s="48">
        <v>100</v>
      </c>
      <c r="K6" s="48"/>
      <c r="L6" s="48">
        <v>2.167503848170067</v>
      </c>
      <c r="M6" s="48">
        <v>1.8487707939868534</v>
      </c>
      <c r="N6" s="48">
        <v>1.4955291274653164E-2</v>
      </c>
      <c r="O6" s="48">
        <v>6.9908908138198627E-3</v>
      </c>
      <c r="P6" s="48"/>
      <c r="Q6" s="48">
        <v>4.1378645487897617E-3</v>
      </c>
      <c r="R6" s="48">
        <v>2.3922034469789792E-2</v>
      </c>
      <c r="S6" s="48">
        <v>4.0662807232639731</v>
      </c>
      <c r="T6" s="48"/>
      <c r="U6" s="48">
        <v>0.738398665184687</v>
      </c>
      <c r="V6" s="48">
        <v>0.15558193934342213</v>
      </c>
      <c r="W6" s="48">
        <v>2.1058882246221287E-2</v>
      </c>
      <c r="X6" s="48">
        <v>0.91503948677433045</v>
      </c>
      <c r="Y6" s="48"/>
      <c r="Z6" s="48">
        <v>0.80695825246587727</v>
      </c>
      <c r="AA6" s="48">
        <v>0.17002756885593523</v>
      </c>
      <c r="AB6" s="48">
        <v>2.3014178678187343E-2</v>
      </c>
      <c r="AC6" s="48" t="s">
        <v>31</v>
      </c>
      <c r="AD6" s="48"/>
      <c r="AE6" s="48" t="s">
        <v>27</v>
      </c>
      <c r="AF6" s="48"/>
      <c r="AG6" s="46">
        <v>0.39</v>
      </c>
      <c r="AH6" s="48"/>
      <c r="AI6" s="48"/>
      <c r="AJ6" s="48"/>
      <c r="AK6" s="48"/>
      <c r="AL6" s="48"/>
      <c r="AM6" s="48"/>
      <c r="AN6" s="48"/>
      <c r="AO6" s="48"/>
      <c r="AP6" s="48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</row>
    <row r="7" spans="1:56" x14ac:dyDescent="0.15">
      <c r="A7" s="45">
        <v>65</v>
      </c>
      <c r="B7" s="46">
        <v>47.33</v>
      </c>
      <c r="C7" s="46">
        <v>0.15</v>
      </c>
      <c r="D7" s="46">
        <v>34.049999999999997</v>
      </c>
      <c r="E7" s="46">
        <v>0.17</v>
      </c>
      <c r="F7" s="46">
        <v>0.25</v>
      </c>
      <c r="G7" s="48">
        <v>15.29</v>
      </c>
      <c r="H7" s="48">
        <v>1.83</v>
      </c>
      <c r="I7" s="48">
        <v>0.36</v>
      </c>
      <c r="J7" s="48">
        <v>100.01</v>
      </c>
      <c r="K7" s="48"/>
      <c r="L7" s="48">
        <v>2.1663441995073835</v>
      </c>
      <c r="M7" s="48">
        <v>1.8368081389081279</v>
      </c>
      <c r="N7" s="48">
        <v>2.2201123040979941E-2</v>
      </c>
      <c r="O7" s="48">
        <v>6.590610057472442E-3</v>
      </c>
      <c r="P7" s="48"/>
      <c r="Q7" s="48">
        <v>5.1630099784787933E-3</v>
      </c>
      <c r="R7" s="48">
        <v>1.7056375848905975E-2</v>
      </c>
      <c r="S7" s="48">
        <v>4.0541634573413488</v>
      </c>
      <c r="T7" s="48"/>
      <c r="U7" s="48">
        <v>0.74981839231649883</v>
      </c>
      <c r="V7" s="48">
        <v>0.16240107624801176</v>
      </c>
      <c r="W7" s="48">
        <v>2.1020933457988774E-2</v>
      </c>
      <c r="X7" s="48">
        <v>0.93324040202249936</v>
      </c>
      <c r="Y7" s="48"/>
      <c r="Z7" s="48">
        <v>0.803456848515675</v>
      </c>
      <c r="AA7" s="48">
        <v>0.1740184800144309</v>
      </c>
      <c r="AB7" s="48">
        <v>2.2524671469894189E-2</v>
      </c>
      <c r="AC7" s="48" t="s">
        <v>32</v>
      </c>
      <c r="AD7" s="48"/>
      <c r="AE7" s="48" t="s">
        <v>27</v>
      </c>
      <c r="AF7" s="48"/>
      <c r="AG7" s="46">
        <v>0.57999999999999996</v>
      </c>
      <c r="AH7" s="48"/>
      <c r="AI7" s="48"/>
      <c r="AJ7" s="48"/>
      <c r="AK7" s="48"/>
      <c r="AL7" s="48"/>
      <c r="AM7" s="48"/>
      <c r="AN7" s="48"/>
      <c r="AO7" s="48"/>
      <c r="AP7" s="48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</row>
    <row r="8" spans="1:56" x14ac:dyDescent="0.15">
      <c r="A8" s="45">
        <v>78</v>
      </c>
      <c r="B8" s="46">
        <v>47.35</v>
      </c>
      <c r="C8" s="46">
        <v>0.19</v>
      </c>
      <c r="D8" s="46">
        <v>33.979999999999997</v>
      </c>
      <c r="E8" s="46">
        <v>0.24</v>
      </c>
      <c r="F8" s="46">
        <v>0.38</v>
      </c>
      <c r="G8" s="48">
        <v>15.3</v>
      </c>
      <c r="H8" s="48">
        <v>1.66</v>
      </c>
      <c r="I8" s="48">
        <v>0.14000000000000001</v>
      </c>
      <c r="J8" s="48">
        <v>100</v>
      </c>
      <c r="K8" s="48"/>
      <c r="L8" s="48">
        <v>2.1681643190734796</v>
      </c>
      <c r="M8" s="48">
        <v>1.8337972070057229</v>
      </c>
      <c r="N8" s="48">
        <v>2.1061577342963437E-2</v>
      </c>
      <c r="O8" s="48">
        <v>9.3082746836516093E-3</v>
      </c>
      <c r="P8" s="48"/>
      <c r="Q8" s="48">
        <v>6.5425426113707198E-3</v>
      </c>
      <c r="R8" s="48">
        <v>2.5936513681478673E-2</v>
      </c>
      <c r="S8" s="48">
        <v>4.0648104343986668</v>
      </c>
      <c r="T8" s="48"/>
      <c r="U8" s="48">
        <v>0.75062199826824672</v>
      </c>
      <c r="V8" s="48">
        <v>0.14737613232590943</v>
      </c>
      <c r="W8" s="48">
        <v>8.1782199382289308E-3</v>
      </c>
      <c r="X8" s="48">
        <v>0.9061763505323851</v>
      </c>
      <c r="Y8" s="48"/>
      <c r="Z8" s="48">
        <v>0.82833986765076228</v>
      </c>
      <c r="AA8" s="48">
        <v>0.16263515621360553</v>
      </c>
      <c r="AB8" s="48">
        <v>9.0249761356320617E-3</v>
      </c>
      <c r="AC8" s="48" t="s">
        <v>33</v>
      </c>
      <c r="AD8" s="48"/>
      <c r="AE8" s="48" t="s">
        <v>27</v>
      </c>
      <c r="AF8" s="48"/>
      <c r="AG8" s="46">
        <v>0.55000000000000004</v>
      </c>
      <c r="AH8" s="48"/>
      <c r="AI8" s="48"/>
      <c r="AJ8" s="48"/>
      <c r="AK8" s="48"/>
      <c r="AL8" s="48"/>
      <c r="AM8" s="48"/>
      <c r="AN8" s="48"/>
      <c r="AO8" s="48"/>
      <c r="AP8" s="48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</row>
    <row r="9" spans="1:56" x14ac:dyDescent="0.15">
      <c r="A9" s="45">
        <v>91</v>
      </c>
      <c r="B9" s="46">
        <v>47.38</v>
      </c>
      <c r="C9" s="46">
        <v>0.09</v>
      </c>
      <c r="D9" s="46">
        <v>34</v>
      </c>
      <c r="E9" s="46">
        <v>0</v>
      </c>
      <c r="F9" s="46">
        <v>0.39</v>
      </c>
      <c r="G9" s="48">
        <v>15.41</v>
      </c>
      <c r="H9" s="48">
        <v>1.96</v>
      </c>
      <c r="I9" s="48">
        <v>0.24</v>
      </c>
      <c r="J9" s="48">
        <v>99.99</v>
      </c>
      <c r="K9" s="48"/>
      <c r="L9" s="48">
        <v>2.1695135804168988</v>
      </c>
      <c r="M9" s="48">
        <v>1.8348558730822082</v>
      </c>
      <c r="N9" s="48">
        <v>1.7232005493611202E-2</v>
      </c>
      <c r="O9" s="48">
        <v>0</v>
      </c>
      <c r="P9" s="48"/>
      <c r="Q9" s="48">
        <v>3.0990642149724096E-3</v>
      </c>
      <c r="R9" s="48">
        <v>2.6618753605372553E-2</v>
      </c>
      <c r="S9" s="48">
        <v>4.0513192768130635</v>
      </c>
      <c r="T9" s="48"/>
      <c r="U9" s="48">
        <v>0.75601010915223188</v>
      </c>
      <c r="V9" s="48">
        <v>0.17400841257889127</v>
      </c>
      <c r="W9" s="48">
        <v>1.4019647650954042E-2</v>
      </c>
      <c r="X9" s="48">
        <v>0.9440381693820773</v>
      </c>
      <c r="Y9" s="48"/>
      <c r="Z9" s="48">
        <v>0.80082578615129552</v>
      </c>
      <c r="AA9" s="48">
        <v>0.18432349265368048</v>
      </c>
      <c r="AB9" s="48">
        <v>1.4850721195023968E-2</v>
      </c>
      <c r="AC9" s="48" t="s">
        <v>34</v>
      </c>
      <c r="AD9" s="48"/>
      <c r="AE9" s="48" t="s">
        <v>27</v>
      </c>
      <c r="AF9" s="48"/>
      <c r="AG9" s="46">
        <v>0.45</v>
      </c>
      <c r="AH9" s="48"/>
      <c r="AI9" s="48"/>
      <c r="AJ9" s="48"/>
      <c r="AK9" s="48"/>
      <c r="AL9" s="48"/>
      <c r="AM9" s="48"/>
      <c r="AN9" s="48"/>
      <c r="AO9" s="48"/>
      <c r="AP9" s="48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</row>
    <row r="10" spans="1:56" x14ac:dyDescent="0.15">
      <c r="A10" s="45">
        <v>104</v>
      </c>
      <c r="B10" s="46">
        <v>46.97</v>
      </c>
      <c r="C10" s="46">
        <v>0.12</v>
      </c>
      <c r="D10" s="46">
        <v>33.909999999999997</v>
      </c>
      <c r="E10" s="46">
        <v>0.21</v>
      </c>
      <c r="F10" s="46">
        <v>0.32</v>
      </c>
      <c r="G10" s="48">
        <v>15.15</v>
      </c>
      <c r="H10" s="48">
        <v>1.84</v>
      </c>
      <c r="I10" s="48">
        <v>0.59</v>
      </c>
      <c r="J10" s="48">
        <v>99.99</v>
      </c>
      <c r="K10" s="48"/>
      <c r="L10" s="48">
        <v>2.1594515180924598</v>
      </c>
      <c r="M10" s="48">
        <v>1.8374114161816546</v>
      </c>
      <c r="N10" s="48">
        <v>2.4607011144466135E-2</v>
      </c>
      <c r="O10" s="48">
        <v>8.1776389454128774E-3</v>
      </c>
      <c r="P10" s="48"/>
      <c r="Q10" s="48">
        <v>4.1488228675440955E-3</v>
      </c>
      <c r="R10" s="48">
        <v>2.1929496926587005E-2</v>
      </c>
      <c r="S10" s="48">
        <v>4.0557259041581242</v>
      </c>
      <c r="T10" s="48"/>
      <c r="U10" s="48">
        <v>0.74626517984907459</v>
      </c>
      <c r="V10" s="48">
        <v>0.16401651434448841</v>
      </c>
      <c r="W10" s="48">
        <v>3.460456944957075E-2</v>
      </c>
      <c r="X10" s="48">
        <v>0.94488626364313377</v>
      </c>
      <c r="Y10" s="48"/>
      <c r="Z10" s="48">
        <v>0.78979365936779589</v>
      </c>
      <c r="AA10" s="48">
        <v>0.17358334082675844</v>
      </c>
      <c r="AB10" s="48">
        <v>3.6622999805445644E-2</v>
      </c>
      <c r="AC10" s="48" t="s">
        <v>35</v>
      </c>
      <c r="AD10" s="48"/>
      <c r="AE10" s="48" t="s">
        <v>27</v>
      </c>
      <c r="AF10" s="48"/>
      <c r="AG10" s="46">
        <v>0.64</v>
      </c>
      <c r="AH10" s="48"/>
      <c r="AI10" s="48"/>
      <c r="AJ10" s="48"/>
      <c r="AK10" s="48"/>
      <c r="AL10" s="48"/>
      <c r="AM10" s="48"/>
      <c r="AN10" s="48"/>
      <c r="AO10" s="48"/>
      <c r="AP10" s="48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</row>
    <row r="11" spans="1:56" x14ac:dyDescent="0.15">
      <c r="A11" s="45">
        <v>117</v>
      </c>
      <c r="B11" s="46">
        <v>47.26</v>
      </c>
      <c r="C11" s="46">
        <v>0.12</v>
      </c>
      <c r="D11" s="46">
        <v>34.340000000000003</v>
      </c>
      <c r="E11" s="46">
        <v>0.17</v>
      </c>
      <c r="F11" s="46">
        <v>0.18</v>
      </c>
      <c r="G11" s="48">
        <v>15.47</v>
      </c>
      <c r="H11" s="48">
        <v>1.51</v>
      </c>
      <c r="I11" s="48">
        <v>0.24</v>
      </c>
      <c r="J11" s="48">
        <v>100</v>
      </c>
      <c r="K11" s="48"/>
      <c r="L11" s="48">
        <v>2.1640198373264794</v>
      </c>
      <c r="M11" s="48">
        <v>1.8532053008735052</v>
      </c>
      <c r="N11" s="48">
        <v>1.9146681749513957E-2</v>
      </c>
      <c r="O11" s="48">
        <v>6.5932900405204463E-3</v>
      </c>
      <c r="P11" s="48"/>
      <c r="Q11" s="48">
        <v>4.1320875577053363E-3</v>
      </c>
      <c r="R11" s="48">
        <v>1.2285584348418803E-2</v>
      </c>
      <c r="S11" s="48">
        <v>4.0593827818961428</v>
      </c>
      <c r="T11" s="48"/>
      <c r="U11" s="48">
        <v>0.75895404757821538</v>
      </c>
      <c r="V11" s="48">
        <v>0.1340575643938991</v>
      </c>
      <c r="W11" s="48">
        <v>1.4019654225469748E-2</v>
      </c>
      <c r="X11" s="48">
        <v>0.90703126619758434</v>
      </c>
      <c r="Y11" s="48"/>
      <c r="Z11" s="48">
        <v>0.83674518824457778</v>
      </c>
      <c r="AA11" s="48">
        <v>0.14779817343661061</v>
      </c>
      <c r="AB11" s="48">
        <v>1.5456638318811559E-2</v>
      </c>
      <c r="AC11" s="48" t="s">
        <v>36</v>
      </c>
      <c r="AD11" s="48"/>
      <c r="AE11" s="48" t="s">
        <v>27</v>
      </c>
      <c r="AF11" s="48"/>
      <c r="AG11" s="46">
        <v>0.5</v>
      </c>
      <c r="AH11" s="48"/>
      <c r="AI11" s="48"/>
      <c r="AJ11" s="48"/>
      <c r="AK11" s="48"/>
      <c r="AL11" s="48"/>
      <c r="AM11" s="48"/>
      <c r="AN11" s="48"/>
      <c r="AO11" s="48"/>
      <c r="AP11" s="48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</row>
    <row r="12" spans="1:56" x14ac:dyDescent="0.15">
      <c r="A12" s="45">
        <v>130</v>
      </c>
      <c r="B12" s="46">
        <v>47.01</v>
      </c>
      <c r="C12" s="46">
        <v>0.13</v>
      </c>
      <c r="D12" s="46">
        <v>34.64</v>
      </c>
      <c r="E12" s="46">
        <v>0.17</v>
      </c>
      <c r="F12" s="46">
        <v>0.32</v>
      </c>
      <c r="G12" s="48">
        <v>15.26</v>
      </c>
      <c r="H12" s="48">
        <v>1.65</v>
      </c>
      <c r="I12" s="48">
        <v>0.14000000000000001</v>
      </c>
      <c r="J12" s="48">
        <v>100</v>
      </c>
      <c r="K12" s="48"/>
      <c r="L12" s="48">
        <v>2.1505569565575224</v>
      </c>
      <c r="M12" s="48">
        <v>1.867644890207552</v>
      </c>
      <c r="N12" s="48">
        <v>2.1041630089216515E-2</v>
      </c>
      <c r="O12" s="48">
        <v>6.5871167138432298E-3</v>
      </c>
      <c r="P12" s="48"/>
      <c r="Q12" s="48">
        <v>4.4722368879688513E-3</v>
      </c>
      <c r="R12" s="48">
        <v>2.1820588980196946E-2</v>
      </c>
      <c r="S12" s="48">
        <v>4.0721234194363003</v>
      </c>
      <c r="T12" s="48"/>
      <c r="U12" s="48">
        <v>0.7479505382258067</v>
      </c>
      <c r="V12" s="48">
        <v>0.14634958636355044</v>
      </c>
      <c r="W12" s="48">
        <v>8.1704744106433375E-3</v>
      </c>
      <c r="X12" s="48">
        <v>0.90247059900000048</v>
      </c>
      <c r="Y12" s="48"/>
      <c r="Z12" s="48">
        <v>0.82878105841296923</v>
      </c>
      <c r="AA12" s="48">
        <v>0.16216548940842598</v>
      </c>
      <c r="AB12" s="48">
        <v>9.0534521786048046E-3</v>
      </c>
      <c r="AC12" s="48" t="s">
        <v>37</v>
      </c>
      <c r="AD12" s="48"/>
      <c r="AE12" s="48" t="s">
        <v>27</v>
      </c>
      <c r="AF12" s="48"/>
      <c r="AG12" s="46">
        <v>0.55000000000000004</v>
      </c>
      <c r="AH12" s="48"/>
      <c r="AI12" s="48"/>
      <c r="AJ12" s="48"/>
      <c r="AK12" s="48"/>
      <c r="AL12" s="48"/>
      <c r="AM12" s="48"/>
      <c r="AN12" s="48"/>
      <c r="AO12" s="48"/>
      <c r="AP12" s="48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</row>
    <row r="13" spans="1:56" x14ac:dyDescent="0.15">
      <c r="A13" s="45">
        <v>143</v>
      </c>
      <c r="B13" s="46">
        <v>46.92</v>
      </c>
      <c r="C13" s="46">
        <v>0.13</v>
      </c>
      <c r="D13" s="46">
        <v>34.14</v>
      </c>
      <c r="E13" s="46">
        <v>0.24</v>
      </c>
      <c r="F13" s="46">
        <v>0.24</v>
      </c>
      <c r="G13" s="48">
        <v>15.68</v>
      </c>
      <c r="H13" s="48">
        <v>1.57</v>
      </c>
      <c r="I13" s="48">
        <v>0.2</v>
      </c>
      <c r="J13" s="48">
        <v>100</v>
      </c>
      <c r="K13" s="48"/>
      <c r="L13" s="48">
        <v>2.1542418025251715</v>
      </c>
      <c r="M13" s="48">
        <v>1.847377649549959</v>
      </c>
      <c r="N13" s="48">
        <v>2.2653976790014605E-2</v>
      </c>
      <c r="O13" s="48">
        <v>9.3332613369607222E-3</v>
      </c>
      <c r="P13" s="48"/>
      <c r="Q13" s="48">
        <v>4.4884929466706257E-3</v>
      </c>
      <c r="R13" s="48">
        <v>1.6424928204266265E-2</v>
      </c>
      <c r="S13" s="48">
        <v>4.0545201113530425</v>
      </c>
      <c r="T13" s="48"/>
      <c r="U13" s="48">
        <v>0.77132987265582631</v>
      </c>
      <c r="V13" s="48">
        <v>0.13976002031769344</v>
      </c>
      <c r="W13" s="48">
        <v>1.1714533043945914E-2</v>
      </c>
      <c r="X13" s="48">
        <v>0.9228044260174656</v>
      </c>
      <c r="Y13" s="48"/>
      <c r="Z13" s="48">
        <v>0.83585411047998992</v>
      </c>
      <c r="AA13" s="48">
        <v>0.15145139790979747</v>
      </c>
      <c r="AB13" s="48">
        <v>1.2694491610212756E-2</v>
      </c>
      <c r="AC13" s="48" t="s">
        <v>38</v>
      </c>
      <c r="AD13" s="48"/>
      <c r="AE13" s="48" t="s">
        <v>27</v>
      </c>
      <c r="AF13" s="48"/>
      <c r="AG13" s="46">
        <v>0.59</v>
      </c>
      <c r="AH13" s="48"/>
      <c r="AI13" s="48"/>
      <c r="AJ13" s="48"/>
      <c r="AK13" s="48"/>
      <c r="AL13" s="48"/>
      <c r="AM13" s="48"/>
      <c r="AN13" s="48"/>
      <c r="AO13" s="48"/>
      <c r="AP13" s="48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</row>
    <row r="14" spans="1:56" x14ac:dyDescent="0.15">
      <c r="A14" s="45">
        <v>156</v>
      </c>
      <c r="B14" s="46">
        <v>46.16</v>
      </c>
      <c r="C14" s="46">
        <v>0.15</v>
      </c>
      <c r="D14" s="46">
        <v>33.020000000000003</v>
      </c>
      <c r="E14" s="46">
        <v>0.19</v>
      </c>
      <c r="F14" s="46">
        <v>0.23</v>
      </c>
      <c r="G14" s="48">
        <v>15.06</v>
      </c>
      <c r="H14" s="48">
        <v>1.8</v>
      </c>
      <c r="I14" s="48">
        <v>2.78</v>
      </c>
      <c r="J14" s="48">
        <v>99.99</v>
      </c>
      <c r="K14" s="48"/>
      <c r="L14" s="48">
        <v>2.1495017024966958</v>
      </c>
      <c r="M14" s="48">
        <v>1.8121944035808684</v>
      </c>
      <c r="N14" s="48">
        <v>1.9860865182924591E-2</v>
      </c>
      <c r="O14" s="48">
        <v>7.4939593581711938E-3</v>
      </c>
      <c r="P14" s="48"/>
      <c r="Q14" s="48">
        <v>5.2527169821238329E-3</v>
      </c>
      <c r="R14" s="48">
        <v>1.5964511053166264E-2</v>
      </c>
      <c r="S14" s="48">
        <v>4.0102681586539504</v>
      </c>
      <c r="T14" s="48"/>
      <c r="U14" s="48">
        <v>0.75137131771338661</v>
      </c>
      <c r="V14" s="48">
        <v>0.16251421542013425</v>
      </c>
      <c r="W14" s="48">
        <v>0.16514876476558912</v>
      </c>
      <c r="X14" s="48">
        <v>1.0790342978991099</v>
      </c>
      <c r="Y14" s="48"/>
      <c r="Z14" s="48">
        <v>0.6963368256007374</v>
      </c>
      <c r="AA14" s="48">
        <v>0.15061079683616266</v>
      </c>
      <c r="AB14" s="48">
        <v>0.15305237756310003</v>
      </c>
      <c r="AC14" s="48" t="s">
        <v>39</v>
      </c>
      <c r="AD14" s="48"/>
      <c r="AE14" s="48" t="s">
        <v>27</v>
      </c>
      <c r="AF14" s="48"/>
      <c r="AG14" s="46">
        <v>0.51</v>
      </c>
      <c r="AH14" s="48"/>
      <c r="AI14" s="48"/>
      <c r="AJ14" s="48"/>
      <c r="AK14" s="48"/>
      <c r="AL14" s="48"/>
      <c r="AM14" s="48"/>
      <c r="AN14" s="48"/>
      <c r="AO14" s="48"/>
      <c r="AP14" s="48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</row>
    <row r="15" spans="1:56" x14ac:dyDescent="0.15">
      <c r="A15" s="45">
        <v>169</v>
      </c>
      <c r="B15" s="46">
        <v>47.23</v>
      </c>
      <c r="C15" s="46">
        <v>0.2</v>
      </c>
      <c r="D15" s="46">
        <v>33.96</v>
      </c>
      <c r="E15" s="46">
        <v>0.08</v>
      </c>
      <c r="F15" s="46">
        <v>0.25</v>
      </c>
      <c r="G15" s="48">
        <v>15.59</v>
      </c>
      <c r="H15" s="48">
        <v>1.68</v>
      </c>
      <c r="I15" s="48">
        <v>0.2</v>
      </c>
      <c r="J15" s="48">
        <v>99.99</v>
      </c>
      <c r="K15" s="48"/>
      <c r="L15" s="48">
        <v>2.166564523493534</v>
      </c>
      <c r="M15" s="48">
        <v>1.8360186405937324</v>
      </c>
      <c r="N15" s="48">
        <v>2.0332254892093473E-2</v>
      </c>
      <c r="O15" s="48">
        <v>3.1083463764661912E-3</v>
      </c>
      <c r="P15" s="48"/>
      <c r="Q15" s="48">
        <v>6.8992904225699501E-3</v>
      </c>
      <c r="R15" s="48">
        <v>1.7094227644624205E-2</v>
      </c>
      <c r="S15" s="48">
        <v>4.0500172834230206</v>
      </c>
      <c r="T15" s="48"/>
      <c r="U15" s="48">
        <v>0.76622698792562238</v>
      </c>
      <c r="V15" s="48">
        <v>0.14942037457125235</v>
      </c>
      <c r="W15" s="48">
        <v>1.1704213036961909E-2</v>
      </c>
      <c r="X15" s="48">
        <v>0.92735157553383663</v>
      </c>
      <c r="Y15" s="48"/>
      <c r="Z15" s="48">
        <v>0.82625296396842618</v>
      </c>
      <c r="AA15" s="48">
        <v>0.16112591870589904</v>
      </c>
      <c r="AB15" s="48">
        <v>1.2621117325674778E-2</v>
      </c>
      <c r="AC15" s="48" t="s">
        <v>40</v>
      </c>
      <c r="AD15" s="48"/>
      <c r="AE15" s="48" t="s">
        <v>27</v>
      </c>
      <c r="AF15" s="48"/>
      <c r="AG15" s="46">
        <v>0.53</v>
      </c>
      <c r="AH15" s="48"/>
      <c r="AI15" s="48"/>
      <c r="AJ15" s="48"/>
      <c r="AK15" s="48"/>
      <c r="AL15" s="48"/>
      <c r="AM15" s="48"/>
      <c r="AN15" s="48"/>
      <c r="AO15" s="48"/>
      <c r="AP15" s="48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</row>
    <row r="16" spans="1:56" x14ac:dyDescent="0.15">
      <c r="A16" s="45">
        <v>182</v>
      </c>
      <c r="B16" s="46">
        <v>47.42</v>
      </c>
      <c r="C16" s="46">
        <v>0.14000000000000001</v>
      </c>
      <c r="D16" s="46">
        <v>33.74</v>
      </c>
      <c r="E16" s="46">
        <v>0.14000000000000001</v>
      </c>
      <c r="F16" s="46">
        <v>0.17</v>
      </c>
      <c r="G16" s="48">
        <v>15.77</v>
      </c>
      <c r="H16" s="48">
        <v>1.55</v>
      </c>
      <c r="I16" s="48">
        <v>0.25</v>
      </c>
      <c r="J16" s="48">
        <v>99.99</v>
      </c>
      <c r="K16" s="48"/>
      <c r="L16" s="48">
        <v>2.1772324155554856</v>
      </c>
      <c r="M16" s="48">
        <v>1.825761492027264</v>
      </c>
      <c r="N16" s="48">
        <v>1.6894755555907678E-2</v>
      </c>
      <c r="O16" s="48">
        <v>5.4444876487795514E-3</v>
      </c>
      <c r="P16" s="48"/>
      <c r="Q16" s="48">
        <v>4.8338372808669787E-3</v>
      </c>
      <c r="R16" s="48">
        <v>1.1634506216136289E-2</v>
      </c>
      <c r="S16" s="48">
        <v>4.0418014942844405</v>
      </c>
      <c r="T16" s="48"/>
      <c r="U16" s="48">
        <v>0.7757692889282426</v>
      </c>
      <c r="V16" s="48">
        <v>0.13798179720669829</v>
      </c>
      <c r="W16" s="48">
        <v>1.4643395463279247E-2</v>
      </c>
      <c r="X16" s="48">
        <v>0.92839448159822013</v>
      </c>
      <c r="Y16" s="48"/>
      <c r="Z16" s="48">
        <v>0.83560308069988198</v>
      </c>
      <c r="AA16" s="48">
        <v>0.14862410316050595</v>
      </c>
      <c r="AB16" s="48">
        <v>1.5772816139612136E-2</v>
      </c>
      <c r="AC16" s="48" t="s">
        <v>41</v>
      </c>
      <c r="AD16" s="48"/>
      <c r="AE16" s="48" t="s">
        <v>27</v>
      </c>
      <c r="AF16" s="48"/>
      <c r="AG16" s="46">
        <v>0.44</v>
      </c>
      <c r="AH16" s="48"/>
      <c r="AI16" s="48"/>
      <c r="AJ16" s="48"/>
      <c r="AK16" s="48"/>
      <c r="AL16" s="48"/>
      <c r="AM16" s="48"/>
      <c r="AN16" s="48"/>
      <c r="AO16" s="48"/>
      <c r="AP16" s="48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</row>
    <row r="17" spans="1:56" x14ac:dyDescent="0.15">
      <c r="A17" s="45">
        <v>195</v>
      </c>
      <c r="B17" s="46">
        <v>47.2</v>
      </c>
      <c r="C17" s="46">
        <v>0.18</v>
      </c>
      <c r="D17" s="46">
        <v>34.1</v>
      </c>
      <c r="E17" s="46">
        <v>0.11</v>
      </c>
      <c r="F17" s="46">
        <v>0.32</v>
      </c>
      <c r="G17" s="48">
        <v>15.6</v>
      </c>
      <c r="H17" s="48">
        <v>1.68</v>
      </c>
      <c r="I17" s="48">
        <v>0.23</v>
      </c>
      <c r="J17" s="48">
        <v>100.01</v>
      </c>
      <c r="K17" s="48"/>
      <c r="L17" s="48">
        <v>2.1612575719513467</v>
      </c>
      <c r="M17" s="48">
        <v>1.8402406967818656</v>
      </c>
      <c r="N17" s="48">
        <v>1.9912411877626501E-2</v>
      </c>
      <c r="O17" s="48">
        <v>4.2662171142801072E-3</v>
      </c>
      <c r="P17" s="48"/>
      <c r="Q17" s="48">
        <v>6.1980886487379332E-3</v>
      </c>
      <c r="R17" s="48">
        <v>2.1840888417854774E-2</v>
      </c>
      <c r="S17" s="48">
        <v>4.0537158747917115</v>
      </c>
      <c r="T17" s="48"/>
      <c r="U17" s="48">
        <v>0.76532654168448921</v>
      </c>
      <c r="V17" s="48">
        <v>0.14914911064067793</v>
      </c>
      <c r="W17" s="48">
        <v>1.3435409432977804E-2</v>
      </c>
      <c r="X17" s="48">
        <v>0.92791106175814497</v>
      </c>
      <c r="Y17" s="48"/>
      <c r="Z17" s="48">
        <v>0.82478437128920379</v>
      </c>
      <c r="AA17" s="48">
        <v>0.16073642915526837</v>
      </c>
      <c r="AB17" s="48">
        <v>1.4479199555527737E-2</v>
      </c>
      <c r="AC17" s="48" t="s">
        <v>42</v>
      </c>
      <c r="AD17" s="48"/>
      <c r="AE17" s="48" t="s">
        <v>27</v>
      </c>
      <c r="AF17" s="48"/>
      <c r="AG17" s="46">
        <v>0.52</v>
      </c>
      <c r="AH17" s="48"/>
      <c r="AI17" s="48"/>
      <c r="AJ17" s="48"/>
      <c r="AK17" s="48"/>
      <c r="AL17" s="48"/>
      <c r="AM17" s="48"/>
      <c r="AN17" s="48"/>
      <c r="AO17" s="48"/>
      <c r="AP17" s="48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</row>
    <row r="18" spans="1:56" x14ac:dyDescent="0.15">
      <c r="A18" s="45">
        <v>208</v>
      </c>
      <c r="B18" s="46">
        <v>47.56</v>
      </c>
      <c r="C18" s="46">
        <v>0.16</v>
      </c>
      <c r="D18" s="46">
        <v>34.130000000000003</v>
      </c>
      <c r="E18" s="46">
        <v>0.08</v>
      </c>
      <c r="F18" s="46">
        <v>0.15</v>
      </c>
      <c r="G18" s="48">
        <v>15.65</v>
      </c>
      <c r="H18" s="48">
        <v>1.49</v>
      </c>
      <c r="I18" s="48">
        <v>0.15</v>
      </c>
      <c r="J18" s="48">
        <v>100</v>
      </c>
      <c r="K18" s="48"/>
      <c r="L18" s="48">
        <v>2.1746958698122785</v>
      </c>
      <c r="M18" s="48">
        <v>1.8392835838697927</v>
      </c>
      <c r="N18" s="48">
        <v>1.9119770810239765E-2</v>
      </c>
      <c r="O18" s="48">
        <v>3.0983638002877139E-3</v>
      </c>
      <c r="P18" s="48"/>
      <c r="Q18" s="48">
        <v>5.5017064648412656E-3</v>
      </c>
      <c r="R18" s="48">
        <v>1.0223597317657025E-2</v>
      </c>
      <c r="S18" s="48">
        <v>4.0519228920750967</v>
      </c>
      <c r="T18" s="48"/>
      <c r="U18" s="48">
        <v>0.7667056665768065</v>
      </c>
      <c r="V18" s="48">
        <v>0.13209604328798183</v>
      </c>
      <c r="W18" s="48">
        <v>8.7499683736516013E-3</v>
      </c>
      <c r="X18" s="48">
        <v>0.90755167823843996</v>
      </c>
      <c r="Y18" s="48"/>
      <c r="Z18" s="48">
        <v>0.84480662089125769</v>
      </c>
      <c r="AA18" s="48">
        <v>0.14555208971061634</v>
      </c>
      <c r="AB18" s="48">
        <v>9.6412893981258577E-3</v>
      </c>
      <c r="AC18" s="48" t="s">
        <v>43</v>
      </c>
      <c r="AD18" s="48"/>
      <c r="AE18" s="48" t="s">
        <v>27</v>
      </c>
      <c r="AF18" s="48"/>
      <c r="AG18" s="46">
        <v>0.5</v>
      </c>
      <c r="AH18" s="48"/>
      <c r="AI18" s="48"/>
      <c r="AJ18" s="48"/>
      <c r="AK18" s="48"/>
      <c r="AL18" s="48"/>
      <c r="AM18" s="48"/>
      <c r="AN18" s="48"/>
      <c r="AO18" s="48"/>
      <c r="AP18" s="48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</row>
    <row r="19" spans="1:56" x14ac:dyDescent="0.15">
      <c r="A19" s="45">
        <v>221</v>
      </c>
      <c r="B19" s="46">
        <v>46.79</v>
      </c>
      <c r="C19" s="46">
        <v>0</v>
      </c>
      <c r="D19" s="46">
        <v>34.450000000000003</v>
      </c>
      <c r="E19" s="46">
        <v>0.19</v>
      </c>
      <c r="F19" s="46">
        <v>0.31</v>
      </c>
      <c r="G19" s="48">
        <v>15.72</v>
      </c>
      <c r="H19" s="48">
        <v>1.59</v>
      </c>
      <c r="I19" s="48">
        <v>0.15</v>
      </c>
      <c r="J19" s="48">
        <v>100</v>
      </c>
      <c r="K19" s="48"/>
      <c r="L19" s="48">
        <v>2.1459482297105819</v>
      </c>
      <c r="M19" s="48">
        <v>1.8621349195966015</v>
      </c>
      <c r="N19" s="48">
        <v>2.3396560897445514E-2</v>
      </c>
      <c r="O19" s="48">
        <v>7.3808356599939081E-3</v>
      </c>
      <c r="P19" s="48"/>
      <c r="Q19" s="48">
        <v>0</v>
      </c>
      <c r="R19" s="48">
        <v>2.1192572706024784E-2</v>
      </c>
      <c r="S19" s="48">
        <v>4.0600531185706483</v>
      </c>
      <c r="T19" s="48"/>
      <c r="U19" s="48">
        <v>0.77246068432697768</v>
      </c>
      <c r="V19" s="48">
        <v>0.14138722699238948</v>
      </c>
      <c r="W19" s="48">
        <v>8.776391637156095E-3</v>
      </c>
      <c r="X19" s="48">
        <v>0.9226243029565232</v>
      </c>
      <c r="Y19" s="48"/>
      <c r="Z19" s="48">
        <v>0.83724294043810621</v>
      </c>
      <c r="AA19" s="48">
        <v>0.153244637648627</v>
      </c>
      <c r="AB19" s="48">
        <v>9.5124219132667522E-3</v>
      </c>
      <c r="AC19" s="48" t="s">
        <v>44</v>
      </c>
      <c r="AD19" s="48"/>
      <c r="AE19" s="48" t="s">
        <v>27</v>
      </c>
      <c r="AF19" s="48"/>
      <c r="AG19" s="46">
        <v>0.61</v>
      </c>
      <c r="AH19" s="48"/>
      <c r="AI19" s="48"/>
      <c r="AJ19" s="48"/>
      <c r="AK19" s="48"/>
      <c r="AL19" s="48"/>
      <c r="AM19" s="48"/>
      <c r="AN19" s="48"/>
      <c r="AO19" s="48"/>
      <c r="AP19" s="48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</row>
    <row r="20" spans="1:56" x14ac:dyDescent="0.15">
      <c r="A20" s="45">
        <v>234</v>
      </c>
      <c r="B20" s="46">
        <v>47.21</v>
      </c>
      <c r="C20" s="46">
        <v>0.12</v>
      </c>
      <c r="D20" s="46">
        <v>34.22</v>
      </c>
      <c r="E20" s="46">
        <v>0.18</v>
      </c>
      <c r="F20" s="46">
        <v>0.25</v>
      </c>
      <c r="G20" s="48">
        <v>15.56</v>
      </c>
      <c r="H20" s="48">
        <v>1.67</v>
      </c>
      <c r="I20" s="48">
        <v>0.12</v>
      </c>
      <c r="J20" s="48">
        <v>100.01</v>
      </c>
      <c r="K20" s="48"/>
      <c r="L20" s="48">
        <v>2.1602727560788759</v>
      </c>
      <c r="M20" s="48">
        <v>1.8454841350900466</v>
      </c>
      <c r="N20" s="48">
        <v>2.3343201409878309E-2</v>
      </c>
      <c r="O20" s="48">
        <v>6.9764234390414653E-3</v>
      </c>
      <c r="P20" s="48"/>
      <c r="Q20" s="48">
        <v>4.1293014001433483E-3</v>
      </c>
      <c r="R20" s="48">
        <v>1.7051806254452104E-2</v>
      </c>
      <c r="S20" s="48">
        <v>4.057257623672438</v>
      </c>
      <c r="T20" s="48"/>
      <c r="U20" s="48">
        <v>0.76285470356971152</v>
      </c>
      <c r="V20" s="48">
        <v>0.14816237004734228</v>
      </c>
      <c r="W20" s="48">
        <v>7.0051005713570287E-3</v>
      </c>
      <c r="X20" s="48">
        <v>0.91802217418841081</v>
      </c>
      <c r="Y20" s="48"/>
      <c r="Z20" s="48">
        <v>0.83097633697587203</v>
      </c>
      <c r="AA20" s="48">
        <v>0.16139301883239054</v>
      </c>
      <c r="AB20" s="48">
        <v>7.6306441917375007E-3</v>
      </c>
      <c r="AC20" s="48" t="s">
        <v>45</v>
      </c>
      <c r="AD20" s="48"/>
      <c r="AE20" s="48" t="s">
        <v>27</v>
      </c>
      <c r="AF20" s="48"/>
      <c r="AG20" s="46">
        <v>0.61</v>
      </c>
      <c r="AH20" s="48"/>
      <c r="AI20" s="48"/>
      <c r="AJ20" s="48"/>
      <c r="AK20" s="48"/>
      <c r="AL20" s="48"/>
      <c r="AM20" s="48"/>
      <c r="AN20" s="48"/>
      <c r="AO20" s="48"/>
      <c r="AP20" s="48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</row>
    <row r="21" spans="1:56" x14ac:dyDescent="0.15">
      <c r="A21" s="45">
        <v>247</v>
      </c>
      <c r="B21" s="46">
        <v>47.37</v>
      </c>
      <c r="C21" s="46">
        <v>7.0000000000000007E-2</v>
      </c>
      <c r="D21" s="46">
        <v>34.200000000000003</v>
      </c>
      <c r="E21" s="46">
        <v>7.0000000000000007E-2</v>
      </c>
      <c r="F21" s="46">
        <v>0.39</v>
      </c>
      <c r="G21" s="48">
        <v>15.57</v>
      </c>
      <c r="H21" s="48">
        <v>1.65</v>
      </c>
      <c r="I21" s="48">
        <v>0.1</v>
      </c>
      <c r="J21" s="48">
        <v>100.01</v>
      </c>
      <c r="K21" s="48"/>
      <c r="L21" s="48">
        <v>2.1662757307007618</v>
      </c>
      <c r="M21" s="48">
        <v>1.8432836811595592</v>
      </c>
      <c r="N21" s="48">
        <v>1.8739690915776441E-2</v>
      </c>
      <c r="O21" s="48">
        <v>2.7114033528379362E-3</v>
      </c>
      <c r="P21" s="48"/>
      <c r="Q21" s="48">
        <v>2.4072940294673491E-3</v>
      </c>
      <c r="R21" s="48">
        <v>2.6584637888358575E-2</v>
      </c>
      <c r="S21" s="48">
        <v>4.0600024380467614</v>
      </c>
      <c r="T21" s="48"/>
      <c r="U21" s="48">
        <v>0.76288066777232744</v>
      </c>
      <c r="V21" s="48">
        <v>0.14629893035678135</v>
      </c>
      <c r="W21" s="48">
        <v>5.83403311640791E-3</v>
      </c>
      <c r="X21" s="48">
        <v>0.91501363124551671</v>
      </c>
      <c r="Y21" s="48"/>
      <c r="Z21" s="48">
        <v>0.83373694305941015</v>
      </c>
      <c r="AA21" s="48">
        <v>0.1598871594488043</v>
      </c>
      <c r="AB21" s="48">
        <v>6.3758974917855846E-3</v>
      </c>
      <c r="AC21" s="48" t="s">
        <v>46</v>
      </c>
      <c r="AD21" s="48"/>
      <c r="AE21" s="48" t="s">
        <v>27</v>
      </c>
      <c r="AF21" s="48"/>
      <c r="AG21" s="46">
        <v>0.49</v>
      </c>
      <c r="AH21" s="48"/>
      <c r="AI21" s="48"/>
      <c r="AJ21" s="48"/>
      <c r="AK21" s="48"/>
      <c r="AL21" s="48"/>
      <c r="AM21" s="48"/>
      <c r="AN21" s="48"/>
      <c r="AO21" s="48"/>
      <c r="AP21" s="48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</row>
    <row r="22" spans="1:56" x14ac:dyDescent="0.15">
      <c r="A22" s="45">
        <v>260</v>
      </c>
      <c r="B22" s="46">
        <v>47.36</v>
      </c>
      <c r="C22" s="46">
        <v>0.18</v>
      </c>
      <c r="D22" s="46">
        <v>33.86</v>
      </c>
      <c r="E22" s="46">
        <v>0.13</v>
      </c>
      <c r="F22" s="46">
        <v>0.3</v>
      </c>
      <c r="G22" s="48">
        <v>15.73</v>
      </c>
      <c r="H22" s="48">
        <v>1.47</v>
      </c>
      <c r="I22" s="48">
        <v>0.19</v>
      </c>
      <c r="J22" s="48">
        <v>100</v>
      </c>
      <c r="K22" s="48"/>
      <c r="L22" s="48">
        <v>2.1694910248872001</v>
      </c>
      <c r="M22" s="48">
        <v>1.8280532425848173</v>
      </c>
      <c r="N22" s="48">
        <v>2.3751653426342528E-2</v>
      </c>
      <c r="O22" s="48">
        <v>5.0440020641313475E-3</v>
      </c>
      <c r="P22" s="48"/>
      <c r="Q22" s="48">
        <v>6.2006814162550231E-3</v>
      </c>
      <c r="R22" s="48">
        <v>2.0484398286236372E-2</v>
      </c>
      <c r="S22" s="48">
        <v>4.0530250026649819</v>
      </c>
      <c r="T22" s="48"/>
      <c r="U22" s="48">
        <v>0.77202708008497667</v>
      </c>
      <c r="V22" s="48">
        <v>0.13056006450316168</v>
      </c>
      <c r="W22" s="48">
        <v>1.1103459314715486E-2</v>
      </c>
      <c r="X22" s="48">
        <v>0.91369060390285384</v>
      </c>
      <c r="Y22" s="48"/>
      <c r="Z22" s="48">
        <v>0.84495460146710755</v>
      </c>
      <c r="AA22" s="48">
        <v>0.14289307993917294</v>
      </c>
      <c r="AB22" s="48">
        <v>1.2152318593719539E-2</v>
      </c>
      <c r="AC22" s="48" t="s">
        <v>47</v>
      </c>
      <c r="AD22" s="48"/>
      <c r="AE22" s="48" t="s">
        <v>27</v>
      </c>
      <c r="AF22" s="48"/>
      <c r="AG22" s="46">
        <v>0.62</v>
      </c>
      <c r="AH22" s="48"/>
      <c r="AI22" s="48"/>
      <c r="AJ22" s="48"/>
      <c r="AK22" s="48"/>
      <c r="AL22" s="48"/>
      <c r="AM22" s="48"/>
      <c r="AN22" s="48"/>
      <c r="AO22" s="48"/>
      <c r="AP22" s="48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</row>
    <row r="23" spans="1:56" x14ac:dyDescent="0.15">
      <c r="A23" s="45">
        <v>273</v>
      </c>
      <c r="B23" s="46">
        <v>47.75</v>
      </c>
      <c r="C23" s="46">
        <v>0</v>
      </c>
      <c r="D23" s="46">
        <v>34.03</v>
      </c>
      <c r="E23" s="46">
        <v>0.12</v>
      </c>
      <c r="F23" s="46">
        <v>0.28999999999999998</v>
      </c>
      <c r="G23" s="48">
        <v>15.59</v>
      </c>
      <c r="H23" s="48">
        <v>1.56</v>
      </c>
      <c r="I23" s="48">
        <v>0.11</v>
      </c>
      <c r="J23" s="48">
        <v>100.01</v>
      </c>
      <c r="K23" s="48"/>
      <c r="L23" s="48">
        <v>2.181982821556042</v>
      </c>
      <c r="M23" s="48">
        <v>1.8327179058378806</v>
      </c>
      <c r="N23" s="48">
        <v>1.6432453075999148E-2</v>
      </c>
      <c r="O23" s="48">
        <v>4.6445638378946703E-3</v>
      </c>
      <c r="P23" s="48"/>
      <c r="Q23" s="48">
        <v>0</v>
      </c>
      <c r="R23" s="48">
        <v>1.9752939869903726E-2</v>
      </c>
      <c r="S23" s="48">
        <v>4.0555306841777199</v>
      </c>
      <c r="T23" s="48"/>
      <c r="U23" s="48">
        <v>0.76327618798267272</v>
      </c>
      <c r="V23" s="48">
        <v>0.13821316325595442</v>
      </c>
      <c r="W23" s="48">
        <v>6.41252655940267E-3</v>
      </c>
      <c r="X23" s="48">
        <v>0.90790187779802989</v>
      </c>
      <c r="Y23" s="48"/>
      <c r="Z23" s="48">
        <v>0.84070339168575847</v>
      </c>
      <c r="AA23" s="48">
        <v>0.15223359113560625</v>
      </c>
      <c r="AB23" s="48">
        <v>7.063017178635232E-3</v>
      </c>
      <c r="AC23" s="48" t="s">
        <v>48</v>
      </c>
      <c r="AD23" s="48"/>
      <c r="AE23" s="48" t="s">
        <v>27</v>
      </c>
      <c r="AF23" s="48"/>
      <c r="AG23" s="46">
        <v>0.43</v>
      </c>
      <c r="AH23" s="48"/>
      <c r="AI23" s="48"/>
      <c r="AJ23" s="48"/>
      <c r="AK23" s="48"/>
      <c r="AL23" s="48"/>
      <c r="AM23" s="48"/>
      <c r="AN23" s="48"/>
      <c r="AO23" s="48"/>
      <c r="AP23" s="48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</row>
    <row r="24" spans="1:56" x14ac:dyDescent="0.15">
      <c r="A24" s="45">
        <v>286</v>
      </c>
      <c r="B24" s="46">
        <v>47.14</v>
      </c>
      <c r="C24" s="46">
        <v>0.16</v>
      </c>
      <c r="D24" s="46">
        <v>34</v>
      </c>
      <c r="E24" s="46">
        <v>0.11</v>
      </c>
      <c r="F24" s="46">
        <v>0.28000000000000003</v>
      </c>
      <c r="G24" s="48">
        <v>15.9</v>
      </c>
      <c r="H24" s="48">
        <v>1.52</v>
      </c>
      <c r="I24" s="48">
        <v>0.18</v>
      </c>
      <c r="J24" s="48">
        <v>99.99</v>
      </c>
      <c r="K24" s="48"/>
      <c r="L24" s="48">
        <v>2.1606967274834763</v>
      </c>
      <c r="M24" s="48">
        <v>1.8367027476727209</v>
      </c>
      <c r="N24" s="48">
        <v>2.2232496035802036E-2</v>
      </c>
      <c r="O24" s="48">
        <v>4.2705386855056964E-3</v>
      </c>
      <c r="P24" s="48"/>
      <c r="Q24" s="48">
        <v>5.5149930288941286E-3</v>
      </c>
      <c r="R24" s="48">
        <v>1.9130136105075139E-2</v>
      </c>
      <c r="S24" s="48">
        <v>4.048547639011475</v>
      </c>
      <c r="T24" s="48"/>
      <c r="U24" s="48">
        <v>0.78083452521897501</v>
      </c>
      <c r="V24" s="48">
        <v>0.13508112877250109</v>
      </c>
      <c r="W24" s="48">
        <v>1.0525319347830735E-2</v>
      </c>
      <c r="X24" s="48">
        <v>0.92644097333930686</v>
      </c>
      <c r="Y24" s="48"/>
      <c r="Z24" s="48">
        <v>0.84283246066341266</v>
      </c>
      <c r="AA24" s="48">
        <v>0.1458065140249663</v>
      </c>
      <c r="AB24" s="48">
        <v>1.136102531162108E-2</v>
      </c>
      <c r="AC24" s="48" t="s">
        <v>49</v>
      </c>
      <c r="AD24" s="48"/>
      <c r="AE24" s="48" t="s">
        <v>27</v>
      </c>
      <c r="AF24" s="48"/>
      <c r="AG24" s="46">
        <v>0.57999999999999996</v>
      </c>
      <c r="AH24" s="48"/>
      <c r="AI24" s="48"/>
      <c r="AJ24" s="48"/>
      <c r="AK24" s="48"/>
      <c r="AL24" s="48"/>
      <c r="AM24" s="48"/>
      <c r="AN24" s="48"/>
      <c r="AO24" s="48"/>
      <c r="AP24" s="48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</row>
    <row r="25" spans="1:56" x14ac:dyDescent="0.15">
      <c r="A25" s="45">
        <v>299</v>
      </c>
      <c r="B25" s="46">
        <v>47.35</v>
      </c>
      <c r="C25" s="46">
        <v>0.11</v>
      </c>
      <c r="D25" s="46">
        <v>33.799999999999997</v>
      </c>
      <c r="E25" s="46">
        <v>0.2</v>
      </c>
      <c r="F25" s="46">
        <v>0.33</v>
      </c>
      <c r="G25" s="48">
        <v>15.71</v>
      </c>
      <c r="H25" s="48">
        <v>1.66</v>
      </c>
      <c r="I25" s="48">
        <v>0.18</v>
      </c>
      <c r="J25" s="48">
        <v>100</v>
      </c>
      <c r="K25" s="48"/>
      <c r="L25" s="48">
        <v>2.1701742706957692</v>
      </c>
      <c r="M25" s="48">
        <v>1.8257741330402077</v>
      </c>
      <c r="N25" s="48">
        <v>1.9164638218220842E-2</v>
      </c>
      <c r="O25" s="48">
        <v>7.7640864383616099E-3</v>
      </c>
      <c r="P25" s="48"/>
      <c r="Q25" s="48">
        <v>3.7912992175345318E-3</v>
      </c>
      <c r="R25" s="48">
        <v>2.2544694746488354E-2</v>
      </c>
      <c r="S25" s="48">
        <v>4.0492131223565826</v>
      </c>
      <c r="T25" s="48"/>
      <c r="U25" s="48">
        <v>0.77145120083858432</v>
      </c>
      <c r="V25" s="48">
        <v>0.14751275430315045</v>
      </c>
      <c r="W25" s="48">
        <v>1.0524601783119656E-2</v>
      </c>
      <c r="X25" s="48">
        <v>0.92948855692485444</v>
      </c>
      <c r="Y25" s="48"/>
      <c r="Z25" s="48">
        <v>0.82997385507453114</v>
      </c>
      <c r="AA25" s="48">
        <v>0.15870314185597476</v>
      </c>
      <c r="AB25" s="48">
        <v>1.1323003069493978E-2</v>
      </c>
      <c r="AC25" s="48" t="s">
        <v>50</v>
      </c>
      <c r="AD25" s="48"/>
      <c r="AE25" s="48" t="s">
        <v>27</v>
      </c>
      <c r="AF25" s="48"/>
      <c r="AG25" s="46">
        <v>0.5</v>
      </c>
      <c r="AH25" s="48"/>
      <c r="AI25" s="48"/>
      <c r="AJ25" s="48"/>
      <c r="AK25" s="48"/>
      <c r="AL25" s="48"/>
      <c r="AM25" s="48"/>
      <c r="AN25" s="48"/>
      <c r="AO25" s="48"/>
      <c r="AP25" s="48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</row>
    <row r="26" spans="1:56" x14ac:dyDescent="0.15">
      <c r="A26" s="45">
        <v>312</v>
      </c>
      <c r="B26" s="46">
        <v>46.98</v>
      </c>
      <c r="C26" s="46">
        <v>0.13</v>
      </c>
      <c r="D26" s="46">
        <v>34.11</v>
      </c>
      <c r="E26" s="46">
        <v>0.13</v>
      </c>
      <c r="F26" s="46">
        <v>0.24</v>
      </c>
      <c r="G26" s="48">
        <v>15.92</v>
      </c>
      <c r="H26" s="48">
        <v>1.56</v>
      </c>
      <c r="I26" s="48">
        <v>0.19</v>
      </c>
      <c r="J26" s="48">
        <v>99.99</v>
      </c>
      <c r="K26" s="48"/>
      <c r="L26" s="48">
        <v>2.1561561062924137</v>
      </c>
      <c r="M26" s="48">
        <v>1.845035090333514</v>
      </c>
      <c r="N26" s="48">
        <v>1.9574620832003248E-2</v>
      </c>
      <c r="O26" s="48">
        <v>5.0535466580884586E-3</v>
      </c>
      <c r="P26" s="48"/>
      <c r="Q26" s="48">
        <v>4.4867439899408286E-3</v>
      </c>
      <c r="R26" s="48">
        <v>1.6418528174443205E-2</v>
      </c>
      <c r="S26" s="48">
        <v>4.0467246362804037</v>
      </c>
      <c r="T26" s="48"/>
      <c r="U26" s="48">
        <v>0.78283079051919369</v>
      </c>
      <c r="V26" s="48">
        <v>0.1388157179984624</v>
      </c>
      <c r="W26" s="48">
        <v>1.112447001402346E-2</v>
      </c>
      <c r="X26" s="48">
        <v>0.93277097853167956</v>
      </c>
      <c r="Y26" s="48"/>
      <c r="Z26" s="48">
        <v>0.8392529447598015</v>
      </c>
      <c r="AA26" s="48">
        <v>0.14882079437867912</v>
      </c>
      <c r="AB26" s="48">
        <v>1.1926260861519333E-2</v>
      </c>
      <c r="AC26" s="48" t="s">
        <v>51</v>
      </c>
      <c r="AD26" s="48"/>
      <c r="AE26" s="48" t="s">
        <v>27</v>
      </c>
      <c r="AF26" s="48"/>
      <c r="AG26" s="46">
        <v>0.51</v>
      </c>
      <c r="AH26" s="48"/>
      <c r="AI26" s="48"/>
      <c r="AJ26" s="48"/>
      <c r="AK26" s="48"/>
      <c r="AL26" s="48"/>
      <c r="AM26" s="48"/>
      <c r="AN26" s="48"/>
      <c r="AO26" s="48"/>
      <c r="AP26" s="48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</row>
    <row r="27" spans="1:56" x14ac:dyDescent="0.15">
      <c r="A27" s="45">
        <v>325</v>
      </c>
      <c r="B27" s="46">
        <v>46.91</v>
      </c>
      <c r="C27" s="46">
        <v>0.21</v>
      </c>
      <c r="D27" s="46">
        <v>34.130000000000003</v>
      </c>
      <c r="E27" s="46">
        <v>0.15</v>
      </c>
      <c r="F27" s="46">
        <v>0.26</v>
      </c>
      <c r="G27" s="48">
        <v>15.98</v>
      </c>
      <c r="H27" s="48">
        <v>1.61</v>
      </c>
      <c r="I27" s="48">
        <v>0.16</v>
      </c>
      <c r="J27" s="48">
        <v>100.01</v>
      </c>
      <c r="K27" s="48"/>
      <c r="L27" s="48">
        <v>2.1515320944348471</v>
      </c>
      <c r="M27" s="48">
        <v>1.8449066948588799</v>
      </c>
      <c r="N27" s="48">
        <v>1.8027530867152742E-2</v>
      </c>
      <c r="O27" s="48">
        <v>5.8271928895195051E-3</v>
      </c>
      <c r="P27" s="48"/>
      <c r="Q27" s="48">
        <v>7.243065953849135E-3</v>
      </c>
      <c r="R27" s="48">
        <v>1.7775078871642945E-2</v>
      </c>
      <c r="S27" s="48">
        <v>4.0453116578758914</v>
      </c>
      <c r="T27" s="48"/>
      <c r="U27" s="48">
        <v>0.78526604395890998</v>
      </c>
      <c r="V27" s="48">
        <v>0.14317102330531661</v>
      </c>
      <c r="W27" s="48">
        <v>9.3618336321372661E-3</v>
      </c>
      <c r="X27" s="48">
        <v>0.93779890089636386</v>
      </c>
      <c r="Y27" s="48"/>
      <c r="Z27" s="48">
        <v>0.83735014320057277</v>
      </c>
      <c r="AA27" s="48">
        <v>0.15266708370896079</v>
      </c>
      <c r="AB27" s="48">
        <v>9.9827730904664836E-3</v>
      </c>
      <c r="AC27" s="48" t="s">
        <v>52</v>
      </c>
      <c r="AD27" s="48"/>
      <c r="AE27" s="48" t="s">
        <v>27</v>
      </c>
      <c r="AF27" s="48"/>
      <c r="AG27" s="46">
        <v>0.47</v>
      </c>
      <c r="AH27" s="48"/>
      <c r="AI27" s="48"/>
      <c r="AJ27" s="48"/>
      <c r="AK27" s="48"/>
      <c r="AL27" s="48"/>
      <c r="AM27" s="48"/>
      <c r="AN27" s="48"/>
      <c r="AO27" s="48"/>
      <c r="AP27" s="48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</row>
    <row r="28" spans="1:56" x14ac:dyDescent="0.15">
      <c r="A28" s="45">
        <v>338</v>
      </c>
      <c r="B28" s="46">
        <v>46.96</v>
      </c>
      <c r="C28" s="46">
        <v>0.09</v>
      </c>
      <c r="D28" s="46">
        <v>34.18</v>
      </c>
      <c r="E28" s="46">
        <v>0.08</v>
      </c>
      <c r="F28" s="46">
        <v>0.26</v>
      </c>
      <c r="G28" s="48">
        <v>16.09</v>
      </c>
      <c r="H28" s="48">
        <v>1.48</v>
      </c>
      <c r="I28" s="48">
        <v>0.16</v>
      </c>
      <c r="J28" s="48">
        <v>100.02</v>
      </c>
      <c r="K28" s="48"/>
      <c r="L28" s="48">
        <v>2.1543072458754757</v>
      </c>
      <c r="M28" s="48">
        <v>1.8480228423704546</v>
      </c>
      <c r="N28" s="48">
        <v>1.9566165561444568E-2</v>
      </c>
      <c r="O28" s="48">
        <v>3.1085315539876911E-3</v>
      </c>
      <c r="P28" s="48"/>
      <c r="Q28" s="48">
        <v>3.1048656492973265E-3</v>
      </c>
      <c r="R28" s="48">
        <v>1.7779055861903436E-2</v>
      </c>
      <c r="S28" s="48">
        <v>4.0458887068725637</v>
      </c>
      <c r="T28" s="48"/>
      <c r="U28" s="48">
        <v>0.79084840941788537</v>
      </c>
      <c r="V28" s="48">
        <v>0.13164007663797278</v>
      </c>
      <c r="W28" s="48">
        <v>9.3639282456939327E-3</v>
      </c>
      <c r="X28" s="48">
        <v>0.93185241430155219</v>
      </c>
      <c r="Y28" s="48"/>
      <c r="Z28" s="48">
        <v>0.8486841878396022</v>
      </c>
      <c r="AA28" s="48">
        <v>0.14126708759631262</v>
      </c>
      <c r="AB28" s="48">
        <v>1.0048724564085013E-2</v>
      </c>
      <c r="AC28" s="48" t="s">
        <v>53</v>
      </c>
      <c r="AD28" s="48"/>
      <c r="AE28" s="48" t="s">
        <v>27</v>
      </c>
      <c r="AF28" s="48"/>
      <c r="AG28" s="46">
        <v>0.51</v>
      </c>
      <c r="AH28" s="48"/>
      <c r="AI28" s="48"/>
      <c r="AJ28" s="48"/>
      <c r="AK28" s="48"/>
      <c r="AL28" s="48"/>
      <c r="AM28" s="48"/>
      <c r="AN28" s="48"/>
      <c r="AO28" s="48"/>
      <c r="AP28" s="48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</row>
    <row r="29" spans="1:56" x14ac:dyDescent="0.15">
      <c r="A29" s="45">
        <v>351</v>
      </c>
      <c r="B29" s="46">
        <v>46.94</v>
      </c>
      <c r="C29" s="46">
        <v>0.13</v>
      </c>
      <c r="D29" s="46">
        <v>34.06</v>
      </c>
      <c r="E29" s="46">
        <v>0.15</v>
      </c>
      <c r="F29" s="46">
        <v>0.28999999999999998</v>
      </c>
      <c r="G29" s="48">
        <v>15.72</v>
      </c>
      <c r="H29" s="48">
        <v>1.59</v>
      </c>
      <c r="I29" s="48">
        <v>0.12</v>
      </c>
      <c r="J29" s="48">
        <v>100</v>
      </c>
      <c r="K29" s="48"/>
      <c r="L29" s="48">
        <v>2.1553719628422456</v>
      </c>
      <c r="M29" s="48">
        <v>1.8432299150873317</v>
      </c>
      <c r="N29" s="48">
        <v>2.6112235307820628E-2</v>
      </c>
      <c r="O29" s="48">
        <v>5.8338618735543505E-3</v>
      </c>
      <c r="P29" s="48"/>
      <c r="Q29" s="48">
        <v>4.4889342622567276E-3</v>
      </c>
      <c r="R29" s="48">
        <v>1.9848739613815392E-2</v>
      </c>
      <c r="S29" s="48">
        <v>4.0548856489870246</v>
      </c>
      <c r="T29" s="48"/>
      <c r="U29" s="48">
        <v>0.77337358271663026</v>
      </c>
      <c r="V29" s="48">
        <v>0.14155431921398426</v>
      </c>
      <c r="W29" s="48">
        <v>7.0294109009991822E-3</v>
      </c>
      <c r="X29" s="48">
        <v>0.92195731283161364</v>
      </c>
      <c r="Y29" s="48"/>
      <c r="Z29" s="48">
        <v>0.83883881818927475</v>
      </c>
      <c r="AA29" s="48">
        <v>0.15353673889654124</v>
      </c>
      <c r="AB29" s="48">
        <v>7.62444291418407E-3</v>
      </c>
      <c r="AC29" s="48" t="s">
        <v>54</v>
      </c>
      <c r="AD29" s="48"/>
      <c r="AE29" s="48" t="s">
        <v>27</v>
      </c>
      <c r="AF29" s="48"/>
      <c r="AG29" s="46">
        <v>0.68</v>
      </c>
      <c r="AH29" s="48"/>
      <c r="AI29" s="48"/>
      <c r="AJ29" s="48"/>
      <c r="AK29" s="48"/>
      <c r="AL29" s="48"/>
      <c r="AM29" s="48"/>
      <c r="AN29" s="48"/>
      <c r="AO29" s="48"/>
      <c r="AP29" s="48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</row>
    <row r="30" spans="1:56" x14ac:dyDescent="0.15">
      <c r="A30" s="45">
        <v>364</v>
      </c>
      <c r="B30" s="46">
        <v>46.96</v>
      </c>
      <c r="C30" s="46">
        <v>0.21</v>
      </c>
      <c r="D30" s="46">
        <v>34.020000000000003</v>
      </c>
      <c r="E30" s="46">
        <v>0.08</v>
      </c>
      <c r="F30" s="46">
        <v>0.31</v>
      </c>
      <c r="G30" s="48">
        <v>15.98</v>
      </c>
      <c r="H30" s="48">
        <v>1.51</v>
      </c>
      <c r="I30" s="48">
        <v>0.19</v>
      </c>
      <c r="J30" s="48">
        <v>100</v>
      </c>
      <c r="K30" s="48"/>
      <c r="L30" s="48">
        <v>2.1544267526462746</v>
      </c>
      <c r="M30" s="48">
        <v>1.8394740987769034</v>
      </c>
      <c r="N30" s="48">
        <v>2.2252952076005521E-2</v>
      </c>
      <c r="O30" s="48">
        <v>3.1087039948355108E-3</v>
      </c>
      <c r="P30" s="48"/>
      <c r="Q30" s="48">
        <v>7.2450884024981219E-3</v>
      </c>
      <c r="R30" s="48">
        <v>2.1199280997305746E-2</v>
      </c>
      <c r="S30" s="48">
        <v>4.0477068768938231</v>
      </c>
      <c r="T30" s="48"/>
      <c r="U30" s="48">
        <v>0.78548531025578194</v>
      </c>
      <c r="V30" s="48">
        <v>0.13431590711800623</v>
      </c>
      <c r="W30" s="48">
        <v>1.1120281637494284E-2</v>
      </c>
      <c r="X30" s="48">
        <v>0.93092149901128241</v>
      </c>
      <c r="Y30" s="48"/>
      <c r="Z30" s="48">
        <v>0.84377180147846398</v>
      </c>
      <c r="AA30" s="48">
        <v>0.14428274270243099</v>
      </c>
      <c r="AB30" s="48">
        <v>1.194545581910501E-2</v>
      </c>
      <c r="AC30" s="48" t="s">
        <v>55</v>
      </c>
      <c r="AD30" s="48"/>
      <c r="AE30" s="48" t="s">
        <v>27</v>
      </c>
      <c r="AF30" s="48"/>
      <c r="AG30" s="46">
        <v>0.57999999999999996</v>
      </c>
      <c r="AH30" s="48"/>
      <c r="AI30" s="48"/>
      <c r="AJ30" s="48"/>
      <c r="AK30" s="48"/>
      <c r="AL30" s="48"/>
      <c r="AM30" s="48"/>
      <c r="AN30" s="48"/>
      <c r="AO30" s="48"/>
      <c r="AP30" s="48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</row>
    <row r="31" spans="1:56" x14ac:dyDescent="0.15">
      <c r="A31" s="45">
        <v>377</v>
      </c>
      <c r="B31" s="46">
        <v>47.16</v>
      </c>
      <c r="C31" s="46">
        <v>0.09</v>
      </c>
      <c r="D31" s="46">
        <v>34.19</v>
      </c>
      <c r="E31" s="46">
        <v>0.12</v>
      </c>
      <c r="F31" s="46">
        <v>0.25</v>
      </c>
      <c r="G31" s="48">
        <v>16.03</v>
      </c>
      <c r="H31" s="48">
        <v>1.57</v>
      </c>
      <c r="I31" s="48">
        <v>0.1</v>
      </c>
      <c r="J31" s="48">
        <v>99.99</v>
      </c>
      <c r="K31" s="48"/>
      <c r="L31" s="48">
        <v>2.1585230962079689</v>
      </c>
      <c r="M31" s="48">
        <v>1.8443261628210208</v>
      </c>
      <c r="N31" s="48">
        <v>1.8373002533973587E-2</v>
      </c>
      <c r="O31" s="48">
        <v>4.6521090752440894E-3</v>
      </c>
      <c r="P31" s="48"/>
      <c r="Q31" s="48">
        <v>3.0977485486098043E-3</v>
      </c>
      <c r="R31" s="48">
        <v>1.705605959531746E-2</v>
      </c>
      <c r="S31" s="48">
        <v>4.0460281787821346</v>
      </c>
      <c r="T31" s="48"/>
      <c r="U31" s="48">
        <v>0.78609326132485768</v>
      </c>
      <c r="V31" s="48">
        <v>0.13932511592736863</v>
      </c>
      <c r="W31" s="48">
        <v>5.8390399152515333E-3</v>
      </c>
      <c r="X31" s="48">
        <v>0.9312574171674779</v>
      </c>
      <c r="Y31" s="48"/>
      <c r="Z31" s="48">
        <v>0.84412026882518365</v>
      </c>
      <c r="AA31" s="48">
        <v>0.14960967113812776</v>
      </c>
      <c r="AB31" s="48">
        <v>6.270060036688477E-3</v>
      </c>
      <c r="AC31" s="48" t="s">
        <v>56</v>
      </c>
      <c r="AD31" s="48"/>
      <c r="AE31" s="48" t="s">
        <v>27</v>
      </c>
      <c r="AF31" s="48"/>
      <c r="AG31" s="46">
        <v>0.48</v>
      </c>
      <c r="AH31" s="48"/>
      <c r="AI31" s="48"/>
      <c r="AJ31" s="48"/>
      <c r="AK31" s="48"/>
      <c r="AL31" s="48"/>
      <c r="AM31" s="48"/>
      <c r="AN31" s="48"/>
      <c r="AO31" s="48"/>
      <c r="AP31" s="48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</row>
    <row r="32" spans="1:56" x14ac:dyDescent="0.15">
      <c r="A32" s="45">
        <v>390</v>
      </c>
      <c r="B32" s="46">
        <v>46.97</v>
      </c>
      <c r="C32" s="46">
        <v>0.1</v>
      </c>
      <c r="D32" s="46">
        <v>34.28</v>
      </c>
      <c r="E32" s="46">
        <v>0.06</v>
      </c>
      <c r="F32" s="46">
        <v>0.32</v>
      </c>
      <c r="G32" s="48">
        <v>15.82</v>
      </c>
      <c r="H32" s="48">
        <v>1.55</v>
      </c>
      <c r="I32" s="48">
        <v>0.16</v>
      </c>
      <c r="J32" s="48">
        <v>100</v>
      </c>
      <c r="K32" s="48"/>
      <c r="L32" s="48">
        <v>2.1540936705030935</v>
      </c>
      <c r="M32" s="48">
        <v>1.8528512735667662</v>
      </c>
      <c r="N32" s="48">
        <v>1.9560060535930925E-2</v>
      </c>
      <c r="O32" s="48">
        <v>2.330671223606941E-3</v>
      </c>
      <c r="P32" s="48"/>
      <c r="Q32" s="48">
        <v>3.4487743006881835E-3</v>
      </c>
      <c r="R32" s="48">
        <v>2.1875087322453857E-2</v>
      </c>
      <c r="S32" s="48">
        <v>4.0541595374525397</v>
      </c>
      <c r="T32" s="48"/>
      <c r="U32" s="48">
        <v>0.77733487206994933</v>
      </c>
      <c r="V32" s="48">
        <v>0.13782327950382137</v>
      </c>
      <c r="W32" s="48">
        <v>9.3610065173323712E-3</v>
      </c>
      <c r="X32" s="48">
        <v>0.92451915809110308</v>
      </c>
      <c r="Y32" s="48"/>
      <c r="Z32" s="48">
        <v>0.84079909568877753</v>
      </c>
      <c r="AA32" s="48">
        <v>0.14907563385532366</v>
      </c>
      <c r="AB32" s="48">
        <v>1.0125270455898902E-2</v>
      </c>
      <c r="AC32" s="48" t="s">
        <v>57</v>
      </c>
      <c r="AD32" s="48"/>
      <c r="AE32" s="48" t="s">
        <v>27</v>
      </c>
      <c r="AF32" s="48"/>
      <c r="AG32" s="46">
        <v>0.51</v>
      </c>
      <c r="AH32" s="48"/>
      <c r="AI32" s="48"/>
      <c r="AJ32" s="48"/>
      <c r="AK32" s="48"/>
      <c r="AL32" s="48"/>
      <c r="AM32" s="48"/>
      <c r="AN32" s="48"/>
      <c r="AO32" s="48"/>
      <c r="AP32" s="48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</row>
    <row r="33" spans="1:56" x14ac:dyDescent="0.15">
      <c r="A33" s="45">
        <v>403</v>
      </c>
      <c r="B33" s="46">
        <v>47.34</v>
      </c>
      <c r="C33" s="46">
        <v>0.12</v>
      </c>
      <c r="D33" s="46">
        <v>34.119999999999997</v>
      </c>
      <c r="E33" s="46">
        <v>0</v>
      </c>
      <c r="F33" s="46">
        <v>0.15</v>
      </c>
      <c r="G33" s="48">
        <v>15.99</v>
      </c>
      <c r="H33" s="48">
        <v>1.44</v>
      </c>
      <c r="I33" s="48">
        <v>0.18</v>
      </c>
      <c r="J33" s="48">
        <v>100</v>
      </c>
      <c r="K33" s="48"/>
      <c r="L33" s="48">
        <v>2.1694087711162755</v>
      </c>
      <c r="M33" s="48">
        <v>1.8427986409392541</v>
      </c>
      <c r="N33" s="48">
        <v>1.6096017017416895E-2</v>
      </c>
      <c r="O33" s="48">
        <v>0</v>
      </c>
      <c r="P33" s="48"/>
      <c r="Q33" s="48">
        <v>4.1353772416397499E-3</v>
      </c>
      <c r="R33" s="48">
        <v>1.0246137738126399E-2</v>
      </c>
      <c r="S33" s="48">
        <v>4.0426849440527119</v>
      </c>
      <c r="T33" s="48"/>
      <c r="U33" s="48">
        <v>0.78508964516941959</v>
      </c>
      <c r="V33" s="48">
        <v>0.1279447551007459</v>
      </c>
      <c r="W33" s="48">
        <v>1.0523111782485224E-2</v>
      </c>
      <c r="X33" s="48">
        <v>0.92355751205265069</v>
      </c>
      <c r="Y33" s="48"/>
      <c r="Z33" s="48">
        <v>0.8500712028474765</v>
      </c>
      <c r="AA33" s="48">
        <v>0.1385346915931446</v>
      </c>
      <c r="AB33" s="48">
        <v>1.1394105559378868E-2</v>
      </c>
      <c r="AC33" s="48" t="s">
        <v>58</v>
      </c>
      <c r="AD33" s="48"/>
      <c r="AE33" s="48" t="s">
        <v>27</v>
      </c>
      <c r="AF33" s="48"/>
      <c r="AG33" s="46">
        <v>0.42</v>
      </c>
      <c r="AH33" s="48"/>
      <c r="AI33" s="48"/>
      <c r="AJ33" s="48"/>
      <c r="AK33" s="48"/>
      <c r="AL33" s="48"/>
      <c r="AM33" s="48"/>
      <c r="AN33" s="48"/>
      <c r="AO33" s="48"/>
      <c r="AP33" s="48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</row>
    <row r="34" spans="1:56" x14ac:dyDescent="0.15">
      <c r="A34" s="45">
        <v>416</v>
      </c>
      <c r="B34" s="46">
        <v>47.08</v>
      </c>
      <c r="C34" s="46">
        <v>0.14000000000000001</v>
      </c>
      <c r="D34" s="46">
        <v>34.11</v>
      </c>
      <c r="E34" s="46">
        <v>0.18</v>
      </c>
      <c r="F34" s="46">
        <v>0.28000000000000003</v>
      </c>
      <c r="G34" s="48">
        <v>15.88</v>
      </c>
      <c r="H34" s="48">
        <v>1.44</v>
      </c>
      <c r="I34" s="48">
        <v>0.14000000000000001</v>
      </c>
      <c r="J34" s="48">
        <v>100</v>
      </c>
      <c r="K34" s="48"/>
      <c r="L34" s="48">
        <v>2.1584580149098862</v>
      </c>
      <c r="M34" s="48">
        <v>1.8430817267845694</v>
      </c>
      <c r="N34" s="48">
        <v>2.0704126147166393E-2</v>
      </c>
      <c r="O34" s="48">
        <v>6.9898104000605957E-3</v>
      </c>
      <c r="P34" s="48"/>
      <c r="Q34" s="48">
        <v>4.8267625684168397E-3</v>
      </c>
      <c r="R34" s="48">
        <v>1.9134669933279079E-2</v>
      </c>
      <c r="S34" s="48">
        <v>4.0531951107433786</v>
      </c>
      <c r="T34" s="48"/>
      <c r="U34" s="48">
        <v>0.78003716785876065</v>
      </c>
      <c r="V34" s="48">
        <v>0.1280019248533798</v>
      </c>
      <c r="W34" s="48">
        <v>8.1882996539433383E-3</v>
      </c>
      <c r="X34" s="48">
        <v>0.91622739236608375</v>
      </c>
      <c r="Y34" s="48"/>
      <c r="Z34" s="48">
        <v>0.85135761532339393</v>
      </c>
      <c r="AA34" s="48">
        <v>0.13970541147304613</v>
      </c>
      <c r="AB34" s="48">
        <v>8.9369732035599926E-3</v>
      </c>
      <c r="AC34" s="48" t="s">
        <v>59</v>
      </c>
      <c r="AD34" s="48"/>
      <c r="AE34" s="48" t="s">
        <v>27</v>
      </c>
      <c r="AF34" s="48"/>
      <c r="AG34" s="46">
        <v>0.54</v>
      </c>
      <c r="AH34" s="48"/>
      <c r="AI34" s="48"/>
      <c r="AJ34" s="48"/>
      <c r="AK34" s="48"/>
      <c r="AL34" s="48"/>
      <c r="AM34" s="48"/>
      <c r="AN34" s="48"/>
      <c r="AO34" s="48"/>
      <c r="AP34" s="48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</row>
    <row r="35" spans="1:56" x14ac:dyDescent="0.15">
      <c r="A35" s="45">
        <v>429</v>
      </c>
      <c r="B35" s="46">
        <v>46.97</v>
      </c>
      <c r="C35" s="46">
        <v>0.16</v>
      </c>
      <c r="D35" s="46">
        <v>34.270000000000003</v>
      </c>
      <c r="E35" s="46">
        <v>0.1</v>
      </c>
      <c r="F35" s="46">
        <v>0.28000000000000003</v>
      </c>
      <c r="G35" s="48">
        <v>15.91</v>
      </c>
      <c r="H35" s="48">
        <v>1.57</v>
      </c>
      <c r="I35" s="48">
        <v>0.15</v>
      </c>
      <c r="J35" s="48">
        <v>100.02</v>
      </c>
      <c r="K35" s="48"/>
      <c r="L35" s="48">
        <v>2.1504121847458109</v>
      </c>
      <c r="M35" s="48">
        <v>1.8491450493180139</v>
      </c>
      <c r="N35" s="48">
        <v>2.3355382324992218E-2</v>
      </c>
      <c r="O35" s="48">
        <v>3.8778132589364551E-3</v>
      </c>
      <c r="P35" s="48"/>
      <c r="Q35" s="48">
        <v>5.5086081948560704E-3</v>
      </c>
      <c r="R35" s="48">
        <v>1.9107988707332938E-2</v>
      </c>
      <c r="S35" s="48">
        <v>4.0514070265499429</v>
      </c>
      <c r="T35" s="48"/>
      <c r="U35" s="48">
        <v>0.78042105751255519</v>
      </c>
      <c r="V35" s="48">
        <v>0.13936305613840178</v>
      </c>
      <c r="W35" s="48">
        <v>8.7609449533253714E-3</v>
      </c>
      <c r="X35" s="48">
        <v>0.92854505860428238</v>
      </c>
      <c r="Y35" s="48"/>
      <c r="Z35" s="48">
        <v>0.84047731478494336</v>
      </c>
      <c r="AA35" s="48">
        <v>0.15008755347627567</v>
      </c>
      <c r="AB35" s="48">
        <v>9.4351317387808293E-3</v>
      </c>
      <c r="AC35" s="48" t="s">
        <v>60</v>
      </c>
      <c r="AD35" s="48"/>
      <c r="AE35" s="48" t="s">
        <v>27</v>
      </c>
      <c r="AF35" s="48"/>
      <c r="AG35" s="46">
        <v>0.61</v>
      </c>
      <c r="AH35" s="48"/>
      <c r="AI35" s="48"/>
      <c r="AJ35" s="48"/>
      <c r="AK35" s="48"/>
      <c r="AL35" s="48"/>
      <c r="AM35" s="48"/>
      <c r="AN35" s="48"/>
      <c r="AO35" s="48"/>
      <c r="AP35" s="48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</row>
    <row r="36" spans="1:56" x14ac:dyDescent="0.15">
      <c r="A36" s="45">
        <v>442</v>
      </c>
      <c r="B36" s="46">
        <v>47.22</v>
      </c>
      <c r="C36" s="46">
        <v>0.13</v>
      </c>
      <c r="D36" s="46">
        <v>34.25</v>
      </c>
      <c r="E36" s="46">
        <v>0</v>
      </c>
      <c r="F36" s="46">
        <v>0.26</v>
      </c>
      <c r="G36" s="48">
        <v>16.010000000000002</v>
      </c>
      <c r="H36" s="48">
        <v>1.53</v>
      </c>
      <c r="I36" s="48">
        <v>0.15</v>
      </c>
      <c r="J36" s="48">
        <v>100</v>
      </c>
      <c r="K36" s="48"/>
      <c r="L36" s="48">
        <v>2.1611769992989776</v>
      </c>
      <c r="M36" s="48">
        <v>1.8474838582835573</v>
      </c>
      <c r="N36" s="48">
        <v>1.4927426969561166E-2</v>
      </c>
      <c r="O36" s="48">
        <v>0</v>
      </c>
      <c r="P36" s="48"/>
      <c r="Q36" s="48">
        <v>4.4743345708399438E-3</v>
      </c>
      <c r="R36" s="48">
        <v>1.7737544362403473E-2</v>
      </c>
      <c r="S36" s="48">
        <v>4.0458001634853389</v>
      </c>
      <c r="T36" s="48"/>
      <c r="U36" s="48">
        <v>0.78507895093908198</v>
      </c>
      <c r="V36" s="48">
        <v>0.13576963237045916</v>
      </c>
      <c r="W36" s="48">
        <v>8.7581857879468952E-3</v>
      </c>
      <c r="X36" s="48">
        <v>0.92960676909748796</v>
      </c>
      <c r="Y36" s="48"/>
      <c r="Z36" s="48">
        <v>0.8445280058591641</v>
      </c>
      <c r="AA36" s="48">
        <v>0.14605060643251511</v>
      </c>
      <c r="AB36" s="48">
        <v>9.4213877083208098E-3</v>
      </c>
      <c r="AC36" s="48" t="s">
        <v>61</v>
      </c>
      <c r="AD36" s="48"/>
      <c r="AE36" s="48" t="s">
        <v>27</v>
      </c>
      <c r="AF36" s="48"/>
      <c r="AG36" s="46">
        <v>0.39</v>
      </c>
      <c r="AH36" s="48"/>
      <c r="AI36" s="48"/>
      <c r="AJ36" s="48"/>
      <c r="AK36" s="48"/>
      <c r="AL36" s="48"/>
      <c r="AM36" s="48"/>
      <c r="AN36" s="48"/>
      <c r="AO36" s="48"/>
      <c r="AP36" s="48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</row>
    <row r="37" spans="1:56" x14ac:dyDescent="0.15">
      <c r="A37" s="45">
        <v>455</v>
      </c>
      <c r="B37" s="46">
        <v>46.91</v>
      </c>
      <c r="C37" s="46">
        <v>0</v>
      </c>
      <c r="D37" s="46">
        <v>34.07</v>
      </c>
      <c r="E37" s="46">
        <v>0.06</v>
      </c>
      <c r="F37" s="46">
        <v>0.28999999999999998</v>
      </c>
      <c r="G37" s="48">
        <v>16.510000000000002</v>
      </c>
      <c r="H37" s="48">
        <v>1.55</v>
      </c>
      <c r="I37" s="48">
        <v>0.19</v>
      </c>
      <c r="J37" s="48">
        <v>100</v>
      </c>
      <c r="K37" s="48"/>
      <c r="L37" s="48">
        <v>2.154480462142836</v>
      </c>
      <c r="M37" s="48">
        <v>1.8441871149302065</v>
      </c>
      <c r="N37" s="48">
        <v>9.6022526732157699E-3</v>
      </c>
      <c r="O37" s="48">
        <v>2.3340712903295456E-3</v>
      </c>
      <c r="P37" s="48"/>
      <c r="Q37" s="48">
        <v>0</v>
      </c>
      <c r="R37" s="48">
        <v>1.9853218282320739E-2</v>
      </c>
      <c r="S37" s="48">
        <v>4.0304571193189078</v>
      </c>
      <c r="T37" s="48"/>
      <c r="U37" s="48">
        <v>0.81242232259759894</v>
      </c>
      <c r="V37" s="48">
        <v>0.13802434104415995</v>
      </c>
      <c r="W37" s="48">
        <v>1.113241194340113E-2</v>
      </c>
      <c r="X37" s="48">
        <v>0.96157907558515998</v>
      </c>
      <c r="Y37" s="48"/>
      <c r="Z37" s="48">
        <v>0.84488352879684592</v>
      </c>
      <c r="AA37" s="48">
        <v>0.14353925178765617</v>
      </c>
      <c r="AB37" s="48">
        <v>1.1577219415497997E-2</v>
      </c>
      <c r="AC37" s="48" t="s">
        <v>62</v>
      </c>
      <c r="AD37" s="48"/>
      <c r="AE37" s="48" t="s">
        <v>27</v>
      </c>
      <c r="AF37" s="48"/>
      <c r="AG37" s="46">
        <v>0.25</v>
      </c>
      <c r="AH37" s="48"/>
      <c r="AI37" s="48"/>
      <c r="AJ37" s="48"/>
      <c r="AK37" s="48"/>
      <c r="AL37" s="48"/>
      <c r="AM37" s="48"/>
      <c r="AN37" s="48"/>
      <c r="AO37" s="48"/>
      <c r="AP37" s="48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</row>
    <row r="38" spans="1:56" x14ac:dyDescent="0.15">
      <c r="A38" s="45">
        <v>468</v>
      </c>
      <c r="B38" s="46">
        <v>46.98</v>
      </c>
      <c r="C38" s="46">
        <v>0.06</v>
      </c>
      <c r="D38" s="46">
        <v>34</v>
      </c>
      <c r="E38" s="46">
        <v>0.1</v>
      </c>
      <c r="F38" s="46">
        <v>0.41</v>
      </c>
      <c r="G38" s="48">
        <v>16.02</v>
      </c>
      <c r="H38" s="48">
        <v>1.57</v>
      </c>
      <c r="I38" s="48">
        <v>0.16</v>
      </c>
      <c r="J38" s="48">
        <v>100</v>
      </c>
      <c r="K38" s="48"/>
      <c r="L38" s="48">
        <v>2.1558372273268587</v>
      </c>
      <c r="M38" s="48">
        <v>1.8388131225034199</v>
      </c>
      <c r="N38" s="48">
        <v>1.9955485226867901E-2</v>
      </c>
      <c r="O38" s="48">
        <v>3.8867686748176298E-3</v>
      </c>
      <c r="P38" s="48"/>
      <c r="Q38" s="48">
        <v>2.0704986622553136E-3</v>
      </c>
      <c r="R38" s="48">
        <v>2.8044170833232438E-2</v>
      </c>
      <c r="S38" s="48">
        <v>4.0486072732274518</v>
      </c>
      <c r="T38" s="48"/>
      <c r="U38" s="48">
        <v>0.78763156745114771</v>
      </c>
      <c r="V38" s="48">
        <v>0.13968490096249553</v>
      </c>
      <c r="W38" s="48">
        <v>9.3665892969725453E-3</v>
      </c>
      <c r="X38" s="48">
        <v>0.93668305771061577</v>
      </c>
      <c r="Y38" s="48"/>
      <c r="Z38" s="48">
        <v>0.84087307971196701</v>
      </c>
      <c r="AA38" s="48">
        <v>0.14912717787797392</v>
      </c>
      <c r="AB38" s="48">
        <v>9.9997424100589545E-3</v>
      </c>
      <c r="AC38" s="48" t="s">
        <v>63</v>
      </c>
      <c r="AD38" s="48"/>
      <c r="AE38" s="48" t="s">
        <v>27</v>
      </c>
      <c r="AF38" s="48"/>
      <c r="AG38" s="46">
        <v>0.52</v>
      </c>
      <c r="AH38" s="48"/>
      <c r="AI38" s="48"/>
      <c r="AJ38" s="48"/>
      <c r="AK38" s="48"/>
      <c r="AL38" s="48"/>
      <c r="AM38" s="48"/>
      <c r="AN38" s="48"/>
      <c r="AO38" s="48"/>
      <c r="AP38" s="48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</row>
    <row r="39" spans="1:56" x14ac:dyDescent="0.15">
      <c r="A39" s="45">
        <v>481</v>
      </c>
      <c r="B39" s="46">
        <v>47</v>
      </c>
      <c r="C39" s="46">
        <v>0</v>
      </c>
      <c r="D39" s="46">
        <v>34.24</v>
      </c>
      <c r="E39" s="46">
        <v>0.08</v>
      </c>
      <c r="F39" s="46">
        <v>0.34</v>
      </c>
      <c r="G39" s="48">
        <v>16.149999999999999</v>
      </c>
      <c r="H39" s="48">
        <v>1.54</v>
      </c>
      <c r="I39" s="48">
        <v>0.1</v>
      </c>
      <c r="J39" s="48">
        <v>99.98</v>
      </c>
      <c r="K39" s="48"/>
      <c r="L39" s="48">
        <v>2.1536234162927079</v>
      </c>
      <c r="M39" s="48">
        <v>1.8491042014482511</v>
      </c>
      <c r="N39" s="48">
        <v>1.8010499542295222E-2</v>
      </c>
      <c r="O39" s="48">
        <v>3.1049001113671389E-3</v>
      </c>
      <c r="P39" s="48"/>
      <c r="Q39" s="48">
        <v>0</v>
      </c>
      <c r="R39" s="48">
        <v>2.3222374063054954E-2</v>
      </c>
      <c r="S39" s="48">
        <v>4.047065391457676</v>
      </c>
      <c r="T39" s="48"/>
      <c r="U39" s="48">
        <v>0.79287017374818958</v>
      </c>
      <c r="V39" s="48">
        <v>0.13681681769103612</v>
      </c>
      <c r="W39" s="48">
        <v>5.8456182099052845E-3</v>
      </c>
      <c r="X39" s="48">
        <v>0.93553260964913099</v>
      </c>
      <c r="Y39" s="48"/>
      <c r="Z39" s="48">
        <v>0.84750672031149543</v>
      </c>
      <c r="AA39" s="48">
        <v>0.14624484093862736</v>
      </c>
      <c r="AB39" s="48">
        <v>6.2484387498771077E-3</v>
      </c>
      <c r="AC39" s="48" t="s">
        <v>64</v>
      </c>
      <c r="AD39" s="48"/>
      <c r="AE39" s="48" t="s">
        <v>27</v>
      </c>
      <c r="AF39" s="48"/>
      <c r="AG39" s="46">
        <v>0.47</v>
      </c>
      <c r="AH39" s="48"/>
      <c r="AI39" s="48"/>
      <c r="AJ39" s="48"/>
      <c r="AK39" s="48"/>
      <c r="AL39" s="48"/>
      <c r="AM39" s="48"/>
      <c r="AN39" s="48"/>
      <c r="AO39" s="48"/>
      <c r="AP39" s="48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</row>
    <row r="40" spans="1:56" x14ac:dyDescent="0.15">
      <c r="A40" s="45">
        <v>494</v>
      </c>
      <c r="B40" s="46">
        <v>46.93</v>
      </c>
      <c r="C40" s="46">
        <v>0.14000000000000001</v>
      </c>
      <c r="D40" s="46">
        <v>34.04</v>
      </c>
      <c r="E40" s="46">
        <v>0.1</v>
      </c>
      <c r="F40" s="46">
        <v>0.19</v>
      </c>
      <c r="G40" s="48">
        <v>16.38</v>
      </c>
      <c r="H40" s="48">
        <v>1.45</v>
      </c>
      <c r="I40" s="48">
        <v>0.15</v>
      </c>
      <c r="J40" s="48">
        <v>100</v>
      </c>
      <c r="K40" s="48"/>
      <c r="L40" s="48">
        <v>2.1538401960652802</v>
      </c>
      <c r="M40" s="48">
        <v>1.8412306578120941</v>
      </c>
      <c r="N40" s="48">
        <v>1.8422991634578671E-2</v>
      </c>
      <c r="O40" s="48">
        <v>3.8873054099300736E-3</v>
      </c>
      <c r="P40" s="48"/>
      <c r="Q40" s="48">
        <v>4.8318306945901949E-3</v>
      </c>
      <c r="R40" s="48">
        <v>1.2997873832728551E-2</v>
      </c>
      <c r="S40" s="48">
        <v>4.0352108554492014</v>
      </c>
      <c r="T40" s="48"/>
      <c r="U40" s="48">
        <v>0.80544236374155187</v>
      </c>
      <c r="V40" s="48">
        <v>0.12902616315807972</v>
      </c>
      <c r="W40" s="48">
        <v>8.7823900840706681E-3</v>
      </c>
      <c r="X40" s="48">
        <v>0.94325091698370223</v>
      </c>
      <c r="Y40" s="48"/>
      <c r="Z40" s="48">
        <v>0.85390043013917216</v>
      </c>
      <c r="AA40" s="48">
        <v>0.13678880225282525</v>
      </c>
      <c r="AB40" s="48">
        <v>9.3107676080026684E-3</v>
      </c>
      <c r="AC40" s="48" t="s">
        <v>65</v>
      </c>
      <c r="AD40" s="48"/>
      <c r="AE40" s="48" t="s">
        <v>27</v>
      </c>
      <c r="AF40" s="48"/>
      <c r="AG40" s="46">
        <v>0.48</v>
      </c>
      <c r="AH40" s="48"/>
      <c r="AI40" s="48"/>
      <c r="AJ40" s="48"/>
      <c r="AK40" s="48"/>
      <c r="AL40" s="48"/>
      <c r="AM40" s="48"/>
      <c r="AN40" s="48"/>
      <c r="AO40" s="48"/>
      <c r="AP40" s="48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</row>
    <row r="41" spans="1:56" x14ac:dyDescent="0.15">
      <c r="A41" s="45">
        <v>507</v>
      </c>
      <c r="B41" s="46">
        <v>47.16</v>
      </c>
      <c r="C41" s="46">
        <v>0.09</v>
      </c>
      <c r="D41" s="46">
        <v>34.01</v>
      </c>
      <c r="E41" s="46">
        <v>0</v>
      </c>
      <c r="F41" s="46">
        <v>0.34</v>
      </c>
      <c r="G41" s="48">
        <v>15.95</v>
      </c>
      <c r="H41" s="48">
        <v>1.52</v>
      </c>
      <c r="I41" s="48">
        <v>0.16</v>
      </c>
      <c r="J41" s="48">
        <v>100</v>
      </c>
      <c r="K41" s="48"/>
      <c r="L41" s="48">
        <v>2.1643438638864865</v>
      </c>
      <c r="M41" s="48">
        <v>1.8395636504683721</v>
      </c>
      <c r="N41" s="48">
        <v>1.727113872679693E-2</v>
      </c>
      <c r="O41" s="48">
        <v>0</v>
      </c>
      <c r="P41" s="48"/>
      <c r="Q41" s="48">
        <v>3.1061020726742901E-3</v>
      </c>
      <c r="R41" s="48">
        <v>2.3258793046597632E-2</v>
      </c>
      <c r="S41" s="48">
        <v>4.0475435482009283</v>
      </c>
      <c r="T41" s="48"/>
      <c r="U41" s="48">
        <v>0.78427938504905692</v>
      </c>
      <c r="V41" s="48">
        <v>0.13525175522594776</v>
      </c>
      <c r="W41" s="48">
        <v>9.3676571605942616E-3</v>
      </c>
      <c r="X41" s="48">
        <v>0.928898797435599</v>
      </c>
      <c r="Y41" s="48"/>
      <c r="Z41" s="48">
        <v>0.84431090578888524</v>
      </c>
      <c r="AA41" s="48">
        <v>0.14560440340684672</v>
      </c>
      <c r="AB41" s="48">
        <v>1.0084690804267863E-2</v>
      </c>
      <c r="AC41" s="48" t="s">
        <v>66</v>
      </c>
      <c r="AD41" s="48"/>
      <c r="AE41" s="48" t="s">
        <v>27</v>
      </c>
      <c r="AF41" s="48"/>
      <c r="AG41" s="46">
        <v>0.45</v>
      </c>
      <c r="AH41" s="48"/>
      <c r="AI41" s="48"/>
      <c r="AJ41" s="48"/>
      <c r="AK41" s="48"/>
      <c r="AL41" s="48"/>
      <c r="AM41" s="48"/>
      <c r="AN41" s="48"/>
      <c r="AO41" s="48"/>
      <c r="AP41" s="48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</row>
    <row r="42" spans="1:56" x14ac:dyDescent="0.15">
      <c r="A42" s="45">
        <v>520</v>
      </c>
      <c r="B42" s="46">
        <v>46.89</v>
      </c>
      <c r="C42" s="46">
        <v>0.16</v>
      </c>
      <c r="D42" s="46">
        <v>34.1</v>
      </c>
      <c r="E42" s="46">
        <v>0.13</v>
      </c>
      <c r="F42" s="46">
        <v>0.26</v>
      </c>
      <c r="G42" s="48">
        <v>16.22</v>
      </c>
      <c r="H42" s="48">
        <v>1.37</v>
      </c>
      <c r="I42" s="48">
        <v>0.13</v>
      </c>
      <c r="J42" s="48">
        <v>100</v>
      </c>
      <c r="K42" s="48"/>
      <c r="L42" s="48">
        <v>2.1512353878713442</v>
      </c>
      <c r="M42" s="48">
        <v>1.8438169469185608</v>
      </c>
      <c r="N42" s="48">
        <v>2.225315988466723E-2</v>
      </c>
      <c r="O42" s="48">
        <v>5.0516911662645209E-3</v>
      </c>
      <c r="P42" s="48"/>
      <c r="Q42" s="48">
        <v>5.5201189033014892E-3</v>
      </c>
      <c r="R42" s="48">
        <v>1.7780208165271493E-2</v>
      </c>
      <c r="S42" s="48">
        <v>4.0456575129094094</v>
      </c>
      <c r="T42" s="48"/>
      <c r="U42" s="48">
        <v>0.79728978159410169</v>
      </c>
      <c r="V42" s="48">
        <v>0.12186391466936468</v>
      </c>
      <c r="W42" s="48">
        <v>7.6086848048276534E-3</v>
      </c>
      <c r="X42" s="48">
        <v>0.92676238106829401</v>
      </c>
      <c r="Y42" s="48"/>
      <c r="Z42" s="48">
        <v>0.86029579737046813</v>
      </c>
      <c r="AA42" s="48">
        <v>0.13149423968729737</v>
      </c>
      <c r="AB42" s="48">
        <v>8.2099629422344462E-3</v>
      </c>
      <c r="AC42" s="48" t="s">
        <v>67</v>
      </c>
      <c r="AD42" s="48"/>
      <c r="AE42" s="48" t="s">
        <v>27</v>
      </c>
      <c r="AF42" s="48"/>
      <c r="AG42" s="46">
        <v>0.57999999999999996</v>
      </c>
      <c r="AH42" s="48"/>
      <c r="AI42" s="48"/>
      <c r="AJ42" s="48"/>
      <c r="AK42" s="48"/>
      <c r="AL42" s="48"/>
      <c r="AM42" s="48"/>
      <c r="AN42" s="48"/>
      <c r="AO42" s="48"/>
      <c r="AP42" s="48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</row>
    <row r="43" spans="1:56" x14ac:dyDescent="0.15">
      <c r="A43" s="45">
        <v>533</v>
      </c>
      <c r="B43" s="46">
        <v>46.8</v>
      </c>
      <c r="C43" s="46">
        <v>0.21</v>
      </c>
      <c r="D43" s="46">
        <v>33.99</v>
      </c>
      <c r="E43" s="46">
        <v>0.14000000000000001</v>
      </c>
      <c r="F43" s="46">
        <v>0.27</v>
      </c>
      <c r="G43" s="48">
        <v>16.27</v>
      </c>
      <c r="H43" s="48">
        <v>1.41</v>
      </c>
      <c r="I43" s="48">
        <v>0.25</v>
      </c>
      <c r="J43" s="48">
        <v>100</v>
      </c>
      <c r="K43" s="48"/>
      <c r="L43" s="48">
        <v>2.1494554493974443</v>
      </c>
      <c r="M43" s="48">
        <v>1.8398799313940617</v>
      </c>
      <c r="N43" s="48">
        <v>1.9588842084890829E-2</v>
      </c>
      <c r="O43" s="48">
        <v>5.446234914426514E-3</v>
      </c>
      <c r="P43" s="48"/>
      <c r="Q43" s="48">
        <v>7.2530828614191826E-3</v>
      </c>
      <c r="R43" s="48">
        <v>1.8484263539009643E-2</v>
      </c>
      <c r="S43" s="48">
        <v>4.0401078041912521</v>
      </c>
      <c r="T43" s="48"/>
      <c r="U43" s="48">
        <v>0.80062250830904313</v>
      </c>
      <c r="V43" s="48">
        <v>0.12555920721095665</v>
      </c>
      <c r="W43" s="48">
        <v>1.4648094877346906E-2</v>
      </c>
      <c r="X43" s="48">
        <v>0.9408298103973467</v>
      </c>
      <c r="Y43" s="48"/>
      <c r="Z43" s="48">
        <v>0.85097485162689634</v>
      </c>
      <c r="AA43" s="48">
        <v>0.13345581296783998</v>
      </c>
      <c r="AB43" s="48">
        <v>1.556933540526366E-2</v>
      </c>
      <c r="AC43" s="48" t="s">
        <v>68</v>
      </c>
      <c r="AD43" s="48"/>
      <c r="AE43" s="48" t="s">
        <v>27</v>
      </c>
      <c r="AF43" s="48"/>
      <c r="AG43" s="46">
        <v>0.51</v>
      </c>
      <c r="AH43" s="48"/>
      <c r="AI43" s="48"/>
      <c r="AJ43" s="48"/>
      <c r="AK43" s="48"/>
      <c r="AL43" s="48"/>
      <c r="AM43" s="48"/>
      <c r="AN43" s="48"/>
      <c r="AO43" s="48"/>
      <c r="AP43" s="48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</row>
    <row r="44" spans="1:56" x14ac:dyDescent="0.15">
      <c r="A44" s="45">
        <v>546</v>
      </c>
      <c r="B44" s="46">
        <v>46.89</v>
      </c>
      <c r="C44" s="46">
        <v>0.15</v>
      </c>
      <c r="D44" s="46">
        <v>34.04</v>
      </c>
      <c r="E44" s="46">
        <v>0.09</v>
      </c>
      <c r="F44" s="46">
        <v>0.2</v>
      </c>
      <c r="G44" s="48">
        <v>16.2</v>
      </c>
      <c r="H44" s="48">
        <v>1.53</v>
      </c>
      <c r="I44" s="48">
        <v>0.22</v>
      </c>
      <c r="J44" s="48">
        <v>100</v>
      </c>
      <c r="K44" s="48"/>
      <c r="L44" s="48">
        <v>2.1519478800715124</v>
      </c>
      <c r="M44" s="48">
        <v>1.8411822945031004</v>
      </c>
      <c r="N44" s="48">
        <v>2.2644332406848721E-2</v>
      </c>
      <c r="O44" s="48">
        <v>3.4984829724347419E-3</v>
      </c>
      <c r="P44" s="48"/>
      <c r="Q44" s="48">
        <v>5.1768254760770765E-3</v>
      </c>
      <c r="R44" s="48">
        <v>1.3681613073337958E-2</v>
      </c>
      <c r="S44" s="48">
        <v>4.0381314285033119</v>
      </c>
      <c r="T44" s="48"/>
      <c r="U44" s="48">
        <v>0.79657042481878559</v>
      </c>
      <c r="V44" s="48">
        <v>0.13614127192718908</v>
      </c>
      <c r="W44" s="48">
        <v>1.288050045105343E-2</v>
      </c>
      <c r="X44" s="48">
        <v>0.94559219719702803</v>
      </c>
      <c r="Y44" s="48"/>
      <c r="Z44" s="48">
        <v>0.84240376261566008</v>
      </c>
      <c r="AA44" s="48">
        <v>0.14397461435357217</v>
      </c>
      <c r="AB44" s="48">
        <v>1.362162303076787E-2</v>
      </c>
      <c r="AC44" s="48" t="s">
        <v>69</v>
      </c>
      <c r="AD44" s="48"/>
      <c r="AE44" s="48" t="s">
        <v>27</v>
      </c>
      <c r="AF44" s="48"/>
      <c r="AG44" s="46">
        <v>0.59</v>
      </c>
      <c r="AH44" s="48"/>
      <c r="AI44" s="48"/>
      <c r="AJ44" s="48"/>
      <c r="AK44" s="48"/>
      <c r="AL44" s="48"/>
      <c r="AM44" s="48"/>
      <c r="AN44" s="48"/>
      <c r="AO44" s="48"/>
      <c r="AP44" s="48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</row>
    <row r="45" spans="1:56" x14ac:dyDescent="0.15">
      <c r="A45" s="45">
        <v>559</v>
      </c>
      <c r="B45" s="46">
        <v>46.81</v>
      </c>
      <c r="C45" s="46">
        <v>0.22</v>
      </c>
      <c r="D45" s="46">
        <v>33.840000000000003</v>
      </c>
      <c r="E45" s="46">
        <v>0.13</v>
      </c>
      <c r="F45" s="46">
        <v>0.34</v>
      </c>
      <c r="G45" s="48">
        <v>16.21</v>
      </c>
      <c r="H45" s="48">
        <v>1.53</v>
      </c>
      <c r="I45" s="48">
        <v>0.2</v>
      </c>
      <c r="J45" s="48">
        <v>100.01</v>
      </c>
      <c r="K45" s="48"/>
      <c r="L45" s="48">
        <v>2.1506015534324421</v>
      </c>
      <c r="M45" s="48">
        <v>1.8323456060426584</v>
      </c>
      <c r="N45" s="48">
        <v>2.1516188234687181E-2</v>
      </c>
      <c r="O45" s="48">
        <v>5.0588337300110928E-3</v>
      </c>
      <c r="P45" s="48"/>
      <c r="Q45" s="48">
        <v>7.6008951905548548E-3</v>
      </c>
      <c r="R45" s="48">
        <v>2.3283915991326783E-2</v>
      </c>
      <c r="S45" s="48">
        <v>4.0404069926216799</v>
      </c>
      <c r="T45" s="48"/>
      <c r="U45" s="48">
        <v>0.79792482374782248</v>
      </c>
      <c r="V45" s="48">
        <v>0.1362886224837295</v>
      </c>
      <c r="W45" s="48">
        <v>1.1722219523915401E-2</v>
      </c>
      <c r="X45" s="48">
        <v>0.94593566575546739</v>
      </c>
      <c r="Y45" s="48"/>
      <c r="Z45" s="48">
        <v>0.84352969513054921</v>
      </c>
      <c r="AA45" s="48">
        <v>0.14407810955609035</v>
      </c>
      <c r="AB45" s="48">
        <v>1.2392195313360452E-2</v>
      </c>
      <c r="AC45" s="48" t="s">
        <v>70</v>
      </c>
      <c r="AD45" s="48"/>
      <c r="AE45" s="48" t="s">
        <v>27</v>
      </c>
      <c r="AF45" s="48"/>
      <c r="AG45" s="46">
        <v>0.56000000000000005</v>
      </c>
      <c r="AH45" s="48"/>
      <c r="AI45" s="48"/>
      <c r="AJ45" s="48"/>
      <c r="AK45" s="48"/>
      <c r="AL45" s="48"/>
      <c r="AM45" s="48"/>
      <c r="AN45" s="48"/>
      <c r="AO45" s="48"/>
      <c r="AP45" s="48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</row>
    <row r="46" spans="1:56" x14ac:dyDescent="0.15">
      <c r="A46" s="45">
        <v>572</v>
      </c>
      <c r="B46" s="46">
        <v>46.76</v>
      </c>
      <c r="C46" s="46">
        <v>0.11</v>
      </c>
      <c r="D46" s="46">
        <v>34.19</v>
      </c>
      <c r="E46" s="46">
        <v>0.12</v>
      </c>
      <c r="F46" s="46">
        <v>0.22</v>
      </c>
      <c r="G46" s="48">
        <v>16.170000000000002</v>
      </c>
      <c r="H46" s="48">
        <v>1.56</v>
      </c>
      <c r="I46" s="48">
        <v>0.19</v>
      </c>
      <c r="J46" s="48">
        <v>100.01</v>
      </c>
      <c r="K46" s="48"/>
      <c r="L46" s="48">
        <v>2.1484148248298065</v>
      </c>
      <c r="M46" s="48">
        <v>1.8513923354935533</v>
      </c>
      <c r="N46" s="48">
        <v>1.6906445487074463E-2</v>
      </c>
      <c r="O46" s="48">
        <v>4.6699327154872275E-3</v>
      </c>
      <c r="P46" s="48"/>
      <c r="Q46" s="48">
        <v>3.8006429540948885E-3</v>
      </c>
      <c r="R46" s="48">
        <v>1.5066837746838181E-2</v>
      </c>
      <c r="S46" s="48">
        <v>4.0402510192268544</v>
      </c>
      <c r="T46" s="48"/>
      <c r="U46" s="48">
        <v>0.79599676985334356</v>
      </c>
      <c r="V46" s="48">
        <v>0.13896809158565304</v>
      </c>
      <c r="W46" s="48">
        <v>1.1136680990028715E-2</v>
      </c>
      <c r="X46" s="48">
        <v>0.94610154242902533</v>
      </c>
      <c r="Y46" s="48"/>
      <c r="Z46" s="48">
        <v>0.84134390882578836</v>
      </c>
      <c r="AA46" s="48">
        <v>0.14688496461898345</v>
      </c>
      <c r="AB46" s="48">
        <v>1.1771126555228259E-2</v>
      </c>
      <c r="AC46" s="48" t="s">
        <v>72</v>
      </c>
      <c r="AD46" s="48"/>
      <c r="AE46" s="48" t="s">
        <v>27</v>
      </c>
      <c r="AF46" s="48"/>
      <c r="AG46" s="46">
        <v>0.44</v>
      </c>
      <c r="AH46" s="48"/>
      <c r="AI46" s="48"/>
      <c r="AJ46" s="48"/>
      <c r="AK46" s="48"/>
      <c r="AL46" s="48"/>
      <c r="AM46" s="48"/>
      <c r="AN46" s="48"/>
      <c r="AO46" s="48"/>
      <c r="AP46" s="48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</row>
    <row r="47" spans="1:56" x14ac:dyDescent="0.15">
      <c r="A47" s="45">
        <v>585</v>
      </c>
      <c r="B47" s="46">
        <v>46.86</v>
      </c>
      <c r="C47" s="46">
        <v>0.1</v>
      </c>
      <c r="D47" s="46">
        <v>34.049999999999997</v>
      </c>
      <c r="E47" s="46">
        <v>0.1</v>
      </c>
      <c r="F47" s="46">
        <v>0.19</v>
      </c>
      <c r="G47" s="48">
        <v>16.2</v>
      </c>
      <c r="H47" s="48">
        <v>1.61</v>
      </c>
      <c r="I47" s="48">
        <v>0.16</v>
      </c>
      <c r="J47" s="48">
        <v>100</v>
      </c>
      <c r="K47" s="48"/>
      <c r="L47" s="48">
        <v>2.1520287481269209</v>
      </c>
      <c r="M47" s="48">
        <v>1.8429715169403429</v>
      </c>
      <c r="N47" s="48">
        <v>2.1507493749685306E-2</v>
      </c>
      <c r="O47" s="48">
        <v>3.8898380799162122E-3</v>
      </c>
      <c r="P47" s="48"/>
      <c r="Q47" s="48">
        <v>3.4535562462796477E-3</v>
      </c>
      <c r="R47" s="48">
        <v>1.3006342250171565E-2</v>
      </c>
      <c r="S47" s="48">
        <v>4.036857495393317</v>
      </c>
      <c r="T47" s="48"/>
      <c r="U47" s="48">
        <v>0.79711034656683588</v>
      </c>
      <c r="V47" s="48">
        <v>0.14335687241327449</v>
      </c>
      <c r="W47" s="48">
        <v>9.3739861500785008E-3</v>
      </c>
      <c r="X47" s="48">
        <v>0.94984120513018888</v>
      </c>
      <c r="Y47" s="48"/>
      <c r="Z47" s="48">
        <v>0.83920379771014553</v>
      </c>
      <c r="AA47" s="48">
        <v>0.15092719881911781</v>
      </c>
      <c r="AB47" s="48">
        <v>9.8690034707366332E-3</v>
      </c>
      <c r="AC47" s="48" t="s">
        <v>73</v>
      </c>
      <c r="AD47" s="48"/>
      <c r="AE47" s="48" t="s">
        <v>27</v>
      </c>
      <c r="AF47" s="48"/>
      <c r="AG47" s="46">
        <v>0.56000000000000005</v>
      </c>
      <c r="AH47" s="48"/>
      <c r="AI47" s="48"/>
      <c r="AJ47" s="48"/>
      <c r="AK47" s="48"/>
      <c r="AL47" s="48"/>
      <c r="AM47" s="48"/>
      <c r="AN47" s="48"/>
      <c r="AO47" s="48"/>
      <c r="AP47" s="48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</row>
    <row r="48" spans="1:56" x14ac:dyDescent="0.15">
      <c r="A48" s="45">
        <v>598</v>
      </c>
      <c r="B48" s="46">
        <v>46.69</v>
      </c>
      <c r="C48" s="46">
        <v>0.2</v>
      </c>
      <c r="D48" s="46">
        <v>34.21</v>
      </c>
      <c r="E48" s="46">
        <v>0.16</v>
      </c>
      <c r="F48" s="46">
        <v>0.1</v>
      </c>
      <c r="G48" s="48">
        <v>16.100000000000001</v>
      </c>
      <c r="H48" s="48">
        <v>1.5</v>
      </c>
      <c r="I48" s="48">
        <v>0.24</v>
      </c>
      <c r="J48" s="48">
        <v>99.99</v>
      </c>
      <c r="K48" s="48"/>
      <c r="L48" s="48">
        <v>2.1464097698749725</v>
      </c>
      <c r="M48" s="48">
        <v>1.8535212071039404</v>
      </c>
      <c r="N48" s="48">
        <v>1.9991625157029083E-2</v>
      </c>
      <c r="O48" s="48">
        <v>6.2300923509025601E-3</v>
      </c>
      <c r="P48" s="48"/>
      <c r="Q48" s="48">
        <v>6.9141613067548457E-3</v>
      </c>
      <c r="R48" s="48">
        <v>6.85242916939239E-3</v>
      </c>
      <c r="S48" s="48">
        <v>4.0399192849629921</v>
      </c>
      <c r="T48" s="48"/>
      <c r="U48" s="48">
        <v>0.79299835427981746</v>
      </c>
      <c r="V48" s="48">
        <v>0.13369860586906068</v>
      </c>
      <c r="W48" s="48">
        <v>1.40753286699939E-2</v>
      </c>
      <c r="X48" s="48">
        <v>0.94077228881887209</v>
      </c>
      <c r="Y48" s="48"/>
      <c r="Z48" s="48">
        <v>0.84292273880156166</v>
      </c>
      <c r="AA48" s="48">
        <v>0.14211579938958194</v>
      </c>
      <c r="AB48" s="48">
        <v>1.4961461808856318E-2</v>
      </c>
      <c r="AC48" s="48" t="s">
        <v>89</v>
      </c>
      <c r="AD48" s="48"/>
      <c r="AE48" s="48" t="s">
        <v>27</v>
      </c>
      <c r="AF48" s="48"/>
      <c r="AG48" s="46">
        <v>0.52</v>
      </c>
      <c r="AH48" s="48"/>
      <c r="AI48" s="48"/>
      <c r="AJ48" s="48"/>
      <c r="AK48" s="48"/>
      <c r="AL48" s="48"/>
      <c r="AM48" s="48"/>
      <c r="AN48" s="48"/>
      <c r="AO48" s="48"/>
      <c r="AP48" s="48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</row>
    <row r="49" spans="1:56" x14ac:dyDescent="0.15">
      <c r="A49" s="45">
        <v>611</v>
      </c>
      <c r="B49" s="46">
        <v>46.72</v>
      </c>
      <c r="C49" s="46">
        <v>0</v>
      </c>
      <c r="D49" s="46">
        <v>34.01</v>
      </c>
      <c r="E49" s="46">
        <v>0.15</v>
      </c>
      <c r="F49" s="46">
        <v>0.24</v>
      </c>
      <c r="G49" s="48">
        <v>16.21</v>
      </c>
      <c r="H49" s="48">
        <v>1.71</v>
      </c>
      <c r="I49" s="48">
        <v>0.18</v>
      </c>
      <c r="J49" s="48">
        <v>100</v>
      </c>
      <c r="K49" s="48"/>
      <c r="L49" s="48">
        <v>2.1484372094825002</v>
      </c>
      <c r="M49" s="48">
        <v>1.8432412712310349</v>
      </c>
      <c r="N49" s="48">
        <v>2.1920511355736683E-2</v>
      </c>
      <c r="O49" s="48">
        <v>5.842474554914468E-3</v>
      </c>
      <c r="P49" s="48"/>
      <c r="Q49" s="48">
        <v>0</v>
      </c>
      <c r="R49" s="48">
        <v>1.6450794059684477E-2</v>
      </c>
      <c r="S49" s="48">
        <v>4.0358922606838714</v>
      </c>
      <c r="T49" s="48"/>
      <c r="U49" s="48">
        <v>0.79865735157793061</v>
      </c>
      <c r="V49" s="48">
        <v>0.15246241646618677</v>
      </c>
      <c r="W49" s="48">
        <v>1.0559682903523451E-2</v>
      </c>
      <c r="X49" s="48">
        <v>0.96167945094764085</v>
      </c>
      <c r="Y49" s="48"/>
      <c r="Z49" s="48">
        <v>0.83048187292650599</v>
      </c>
      <c r="AA49" s="48">
        <v>0.15853766690756468</v>
      </c>
      <c r="AB49" s="48">
        <v>1.0980460165929426E-2</v>
      </c>
      <c r="AC49" s="48" t="s">
        <v>88</v>
      </c>
      <c r="AD49" s="48"/>
      <c r="AE49" s="48" t="s">
        <v>27</v>
      </c>
      <c r="AF49" s="48"/>
      <c r="AG49" s="46">
        <v>0.56999999999999995</v>
      </c>
      <c r="AH49" s="48"/>
      <c r="AI49" s="48"/>
      <c r="AJ49" s="48"/>
      <c r="AK49" s="48"/>
      <c r="AL49" s="48"/>
      <c r="AM49" s="48"/>
      <c r="AN49" s="48"/>
      <c r="AO49" s="48"/>
      <c r="AP49" s="48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</row>
    <row r="50" spans="1:56" x14ac:dyDescent="0.15">
      <c r="A50" s="45">
        <v>624</v>
      </c>
      <c r="B50" s="46">
        <v>47.03</v>
      </c>
      <c r="C50" s="46">
        <v>0.05</v>
      </c>
      <c r="D50" s="46">
        <v>33.74</v>
      </c>
      <c r="E50" s="46">
        <v>0.19</v>
      </c>
      <c r="F50" s="46">
        <v>0.33</v>
      </c>
      <c r="G50" s="48">
        <v>16.100000000000001</v>
      </c>
      <c r="H50" s="48">
        <v>1.56</v>
      </c>
      <c r="I50" s="48">
        <v>0.15</v>
      </c>
      <c r="J50" s="48">
        <v>100</v>
      </c>
      <c r="K50" s="48"/>
      <c r="L50" s="48">
        <v>2.1602624174105554</v>
      </c>
      <c r="M50" s="48">
        <v>1.826553226972123</v>
      </c>
      <c r="N50" s="48">
        <v>2.4200708183969532E-2</v>
      </c>
      <c r="O50" s="48">
        <v>7.3921517140254859E-3</v>
      </c>
      <c r="P50" s="48"/>
      <c r="Q50" s="48">
        <v>1.7271190918304799E-3</v>
      </c>
      <c r="R50" s="48">
        <v>2.2594423457623219E-2</v>
      </c>
      <c r="S50" s="48">
        <v>4.042730046830127</v>
      </c>
      <c r="T50" s="48"/>
      <c r="U50" s="48">
        <v>0.79234633772792029</v>
      </c>
      <c r="V50" s="48">
        <v>0.13893222369739036</v>
      </c>
      <c r="W50" s="48">
        <v>8.7898473116275726E-3</v>
      </c>
      <c r="X50" s="48">
        <v>0.9400684087369382</v>
      </c>
      <c r="Y50" s="48"/>
      <c r="Z50" s="48">
        <v>0.84286029651023475</v>
      </c>
      <c r="AA50" s="48">
        <v>0.14778948255910185</v>
      </c>
      <c r="AB50" s="48">
        <v>9.3502209306634172E-3</v>
      </c>
      <c r="AC50" s="48" t="s">
        <v>87</v>
      </c>
      <c r="AD50" s="48"/>
      <c r="AE50" s="48" t="s">
        <v>27</v>
      </c>
      <c r="AF50" s="48"/>
      <c r="AG50" s="46">
        <v>0.63</v>
      </c>
      <c r="AH50" s="48"/>
      <c r="AI50" s="48"/>
      <c r="AJ50" s="48"/>
      <c r="AK50" s="48"/>
      <c r="AL50" s="48"/>
      <c r="AM50" s="48"/>
      <c r="AN50" s="48"/>
      <c r="AO50" s="48"/>
      <c r="AP50" s="48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</row>
    <row r="51" spans="1:56" x14ac:dyDescent="0.15">
      <c r="A51" s="45">
        <v>637</v>
      </c>
      <c r="B51" s="46">
        <v>47.06</v>
      </c>
      <c r="C51" s="46">
        <v>0.13</v>
      </c>
      <c r="D51" s="46">
        <v>34.020000000000003</v>
      </c>
      <c r="E51" s="46">
        <v>0</v>
      </c>
      <c r="F51" s="46">
        <v>0.2</v>
      </c>
      <c r="G51" s="48">
        <v>16.21</v>
      </c>
      <c r="H51" s="48">
        <v>1.54</v>
      </c>
      <c r="I51" s="48">
        <v>0.19</v>
      </c>
      <c r="J51" s="48">
        <v>100</v>
      </c>
      <c r="K51" s="48"/>
      <c r="L51" s="48">
        <v>2.1585267569581967</v>
      </c>
      <c r="M51" s="48">
        <v>1.8390585057606474</v>
      </c>
      <c r="N51" s="48">
        <v>2.0713584841029798E-2</v>
      </c>
      <c r="O51" s="48">
        <v>0</v>
      </c>
      <c r="P51" s="48"/>
      <c r="Q51" s="48">
        <v>4.4840414153981926E-3</v>
      </c>
      <c r="R51" s="48">
        <v>1.3673865442873259E-2</v>
      </c>
      <c r="S51" s="48">
        <v>4.0364567544181451</v>
      </c>
      <c r="T51" s="48"/>
      <c r="U51" s="48">
        <v>0.79661077422648863</v>
      </c>
      <c r="V51" s="48">
        <v>0.13695348613342886</v>
      </c>
      <c r="W51" s="48">
        <v>1.1117769228436492E-2</v>
      </c>
      <c r="X51" s="48">
        <v>0.94468202958835401</v>
      </c>
      <c r="Y51" s="48"/>
      <c r="Z51" s="48">
        <v>0.84325810090154074</v>
      </c>
      <c r="AA51" s="48">
        <v>0.14497310401162861</v>
      </c>
      <c r="AB51" s="48">
        <v>1.1768795086830505E-2</v>
      </c>
      <c r="AC51" s="48" t="s">
        <v>86</v>
      </c>
      <c r="AD51" s="48"/>
      <c r="AE51" s="48" t="s">
        <v>27</v>
      </c>
      <c r="AF51" s="48"/>
      <c r="AG51" s="46">
        <v>0.54</v>
      </c>
      <c r="AH51" s="48"/>
      <c r="AI51" s="48"/>
      <c r="AJ51" s="48"/>
      <c r="AK51" s="48"/>
      <c r="AL51" s="48"/>
      <c r="AM51" s="48"/>
      <c r="AN51" s="48"/>
      <c r="AO51" s="48"/>
      <c r="AP51" s="48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</row>
    <row r="52" spans="1:56" x14ac:dyDescent="0.15">
      <c r="A52" s="45">
        <v>650</v>
      </c>
      <c r="B52" s="46">
        <v>46.92</v>
      </c>
      <c r="C52" s="46">
        <v>0</v>
      </c>
      <c r="D52" s="46">
        <v>34.32</v>
      </c>
      <c r="E52" s="46">
        <v>0.11</v>
      </c>
      <c r="F52" s="46">
        <v>0.37</v>
      </c>
      <c r="G52" s="48">
        <v>15.98</v>
      </c>
      <c r="H52" s="48">
        <v>1.58</v>
      </c>
      <c r="I52" s="48">
        <v>0.21</v>
      </c>
      <c r="J52" s="48">
        <v>100</v>
      </c>
      <c r="K52" s="48"/>
      <c r="L52" s="48">
        <v>2.1505313067135439</v>
      </c>
      <c r="M52" s="48">
        <v>1.8539190524642493</v>
      </c>
      <c r="N52" s="48">
        <v>1.6865391860688306E-2</v>
      </c>
      <c r="O52" s="48">
        <v>4.2703767327945353E-3</v>
      </c>
      <c r="P52" s="48"/>
      <c r="Q52" s="48">
        <v>0</v>
      </c>
      <c r="R52" s="48">
        <v>2.527814975858568E-2</v>
      </c>
      <c r="S52" s="48">
        <v>4.050864277529862</v>
      </c>
      <c r="T52" s="48"/>
      <c r="U52" s="48">
        <v>0.78473349161596639</v>
      </c>
      <c r="V52" s="48">
        <v>0.14040795366443792</v>
      </c>
      <c r="W52" s="48">
        <v>1.227907355908516E-2</v>
      </c>
      <c r="X52" s="48">
        <v>0.93742051883948951</v>
      </c>
      <c r="Y52" s="48"/>
      <c r="Z52" s="48">
        <v>0.83712002867982116</v>
      </c>
      <c r="AA52" s="48">
        <v>0.14978118234307539</v>
      </c>
      <c r="AB52" s="48">
        <v>1.3098788977103298E-2</v>
      </c>
      <c r="AC52" s="48" t="s">
        <v>85</v>
      </c>
      <c r="AD52" s="48"/>
      <c r="AE52" s="48" t="s">
        <v>27</v>
      </c>
      <c r="AF52" s="48"/>
      <c r="AG52" s="46">
        <v>0.44</v>
      </c>
      <c r="AH52" s="48"/>
      <c r="AI52" s="48"/>
      <c r="AJ52" s="48"/>
      <c r="AK52" s="48"/>
      <c r="AL52" s="48"/>
      <c r="AM52" s="48"/>
      <c r="AN52" s="48"/>
      <c r="AO52" s="48"/>
      <c r="AP52" s="48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</row>
    <row r="53" spans="1:56" x14ac:dyDescent="0.15">
      <c r="A53" s="45">
        <v>663</v>
      </c>
      <c r="B53" s="46">
        <v>46.89</v>
      </c>
      <c r="C53" s="46">
        <v>0</v>
      </c>
      <c r="D53" s="46">
        <v>34.17</v>
      </c>
      <c r="E53" s="46">
        <v>0.06</v>
      </c>
      <c r="F53" s="46">
        <v>0.28999999999999998</v>
      </c>
      <c r="G53" s="48">
        <v>16.25</v>
      </c>
      <c r="H53" s="48">
        <v>1.56</v>
      </c>
      <c r="I53" s="48">
        <v>0.11</v>
      </c>
      <c r="J53" s="48">
        <v>100</v>
      </c>
      <c r="K53" s="48"/>
      <c r="L53" s="48">
        <v>2.1530343450979057</v>
      </c>
      <c r="M53" s="48">
        <v>1.8491469540091263</v>
      </c>
      <c r="N53" s="48">
        <v>1.651182870531297E-2</v>
      </c>
      <c r="O53" s="48">
        <v>2.3334995130526114E-3</v>
      </c>
      <c r="P53" s="48"/>
      <c r="Q53" s="48">
        <v>0</v>
      </c>
      <c r="R53" s="48">
        <v>1.9848354840859082E-2</v>
      </c>
      <c r="S53" s="48">
        <v>4.0408749821662564</v>
      </c>
      <c r="T53" s="48"/>
      <c r="U53" s="48">
        <v>0.79943238539309058</v>
      </c>
      <c r="V53" s="48">
        <v>0.1388807907101243</v>
      </c>
      <c r="W53" s="48">
        <v>6.4435017478781881E-3</v>
      </c>
      <c r="X53" s="48">
        <v>0.94475667785109307</v>
      </c>
      <c r="Y53" s="48"/>
      <c r="Z53" s="48">
        <v>0.84617807329126105</v>
      </c>
      <c r="AA53" s="48">
        <v>0.14700165023021289</v>
      </c>
      <c r="AB53" s="48">
        <v>6.8202764785260132E-3</v>
      </c>
      <c r="AC53" s="48" t="s">
        <v>84</v>
      </c>
      <c r="AD53" s="48"/>
      <c r="AE53" s="48" t="s">
        <v>27</v>
      </c>
      <c r="AF53" s="48"/>
      <c r="AG53" s="46">
        <v>0.43</v>
      </c>
      <c r="AH53" s="48"/>
      <c r="AI53" s="48"/>
      <c r="AJ53" s="48"/>
      <c r="AK53" s="48"/>
      <c r="AL53" s="48"/>
      <c r="AM53" s="48"/>
      <c r="AN53" s="48"/>
      <c r="AO53" s="48"/>
      <c r="AP53" s="48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</row>
    <row r="54" spans="1:56" x14ac:dyDescent="0.15">
      <c r="A54" s="45">
        <v>676</v>
      </c>
      <c r="B54" s="46">
        <v>46.9</v>
      </c>
      <c r="C54" s="46">
        <v>0.19</v>
      </c>
      <c r="D54" s="46">
        <v>34.049999999999997</v>
      </c>
      <c r="E54" s="46">
        <v>0.19</v>
      </c>
      <c r="F54" s="46">
        <v>0.28999999999999998</v>
      </c>
      <c r="G54" s="48">
        <v>16.09</v>
      </c>
      <c r="H54" s="48">
        <v>1.44</v>
      </c>
      <c r="I54" s="48">
        <v>0.2</v>
      </c>
      <c r="J54" s="48">
        <v>100</v>
      </c>
      <c r="K54" s="48"/>
      <c r="L54" s="48">
        <v>2.1509743051698229</v>
      </c>
      <c r="M54" s="48">
        <v>1.8404974441253514</v>
      </c>
      <c r="N54" s="48">
        <v>2.1862168107155498E-2</v>
      </c>
      <c r="O54" s="48">
        <v>7.3807708143327176E-3</v>
      </c>
      <c r="P54" s="48"/>
      <c r="Q54" s="48">
        <v>6.5529481239348488E-3</v>
      </c>
      <c r="R54" s="48">
        <v>1.9825135771965697E-2</v>
      </c>
      <c r="S54" s="48">
        <v>4.0470927721125634</v>
      </c>
      <c r="T54" s="48"/>
      <c r="U54" s="48">
        <v>0.7906350645386766</v>
      </c>
      <c r="V54" s="48">
        <v>0.1280476843557182</v>
      </c>
      <c r="W54" s="48">
        <v>1.1701752707448651E-2</v>
      </c>
      <c r="X54" s="48">
        <v>0.93038450160184349</v>
      </c>
      <c r="Y54" s="48"/>
      <c r="Z54" s="48">
        <v>0.84979388970628777</v>
      </c>
      <c r="AA54" s="48">
        <v>0.13762878050446717</v>
      </c>
      <c r="AB54" s="48">
        <v>1.2577329789244916E-2</v>
      </c>
      <c r="AC54" s="48" t="s">
        <v>83</v>
      </c>
      <c r="AD54" s="48"/>
      <c r="AE54" s="48" t="s">
        <v>27</v>
      </c>
      <c r="AF54" s="48"/>
      <c r="AG54" s="46">
        <v>0.56999999999999995</v>
      </c>
      <c r="AH54" s="48"/>
      <c r="AI54" s="48"/>
      <c r="AJ54" s="48"/>
      <c r="AK54" s="48"/>
      <c r="AL54" s="48"/>
      <c r="AM54" s="48"/>
      <c r="AN54" s="48"/>
      <c r="AO54" s="48"/>
      <c r="AP54" s="48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</row>
    <row r="55" spans="1:56" x14ac:dyDescent="0.15">
      <c r="A55" s="45">
        <v>689</v>
      </c>
      <c r="B55" s="46">
        <v>46.71</v>
      </c>
      <c r="C55" s="46">
        <v>0.09</v>
      </c>
      <c r="D55" s="46">
        <v>34.11</v>
      </c>
      <c r="E55" s="46">
        <v>0.18</v>
      </c>
      <c r="F55" s="46">
        <v>0.27</v>
      </c>
      <c r="G55" s="48">
        <v>16.329999999999998</v>
      </c>
      <c r="H55" s="48">
        <v>1.54</v>
      </c>
      <c r="I55" s="48">
        <v>0.14000000000000001</v>
      </c>
      <c r="J55" s="48">
        <v>100</v>
      </c>
      <c r="K55" s="48"/>
      <c r="L55" s="48">
        <v>2.144734347753507</v>
      </c>
      <c r="M55" s="48">
        <v>1.8458698738924348</v>
      </c>
      <c r="N55" s="48">
        <v>2.0351456845563214E-2</v>
      </c>
      <c r="O55" s="48">
        <v>7.0003843314105944E-3</v>
      </c>
      <c r="P55" s="48"/>
      <c r="Q55" s="48">
        <v>3.1076127768565106E-3</v>
      </c>
      <c r="R55" s="48">
        <v>1.8479201303999673E-2</v>
      </c>
      <c r="S55" s="48">
        <v>4.0395428769037718</v>
      </c>
      <c r="T55" s="48"/>
      <c r="U55" s="48">
        <v>0.80335494618954217</v>
      </c>
      <c r="V55" s="48">
        <v>0.13709803106692353</v>
      </c>
      <c r="W55" s="48">
        <v>8.2006866163154887E-3</v>
      </c>
      <c r="X55" s="48">
        <v>0.94865366387278116</v>
      </c>
      <c r="Y55" s="48"/>
      <c r="Z55" s="48">
        <v>0.84683691929247196</v>
      </c>
      <c r="AA55" s="48">
        <v>0.14451852798126019</v>
      </c>
      <c r="AB55" s="48">
        <v>8.6445527262679067E-3</v>
      </c>
      <c r="AC55" s="48" t="s">
        <v>82</v>
      </c>
      <c r="AD55" s="48"/>
      <c r="AE55" s="48" t="s">
        <v>27</v>
      </c>
      <c r="AF55" s="48"/>
      <c r="AG55" s="46">
        <v>0.53</v>
      </c>
      <c r="AH55" s="48"/>
      <c r="AI55" s="48"/>
      <c r="AJ55" s="48"/>
      <c r="AK55" s="48"/>
      <c r="AL55" s="48"/>
      <c r="AM55" s="48"/>
      <c r="AN55" s="48"/>
      <c r="AO55" s="48"/>
      <c r="AP55" s="48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</row>
    <row r="56" spans="1:56" x14ac:dyDescent="0.15">
      <c r="A56" s="45">
        <v>702</v>
      </c>
      <c r="B56" s="46">
        <v>46.75</v>
      </c>
      <c r="C56" s="46">
        <v>0.15</v>
      </c>
      <c r="D56" s="46">
        <v>34.04</v>
      </c>
      <c r="E56" s="46">
        <v>0.14000000000000001</v>
      </c>
      <c r="F56" s="46">
        <v>0.24</v>
      </c>
      <c r="G56" s="48">
        <v>16.260000000000002</v>
      </c>
      <c r="H56" s="48">
        <v>1.51</v>
      </c>
      <c r="I56" s="48">
        <v>0.17</v>
      </c>
      <c r="J56" s="48">
        <v>100</v>
      </c>
      <c r="K56" s="48"/>
      <c r="L56" s="48">
        <v>2.1482230826331623</v>
      </c>
      <c r="M56" s="48">
        <v>1.8434995572431241</v>
      </c>
      <c r="N56" s="48">
        <v>2.0367120232861455E-2</v>
      </c>
      <c r="O56" s="48">
        <v>5.4489338857884335E-3</v>
      </c>
      <c r="P56" s="48"/>
      <c r="Q56" s="48">
        <v>5.183340890016876E-3</v>
      </c>
      <c r="R56" s="48">
        <v>1.6438598862288455E-2</v>
      </c>
      <c r="S56" s="48">
        <v>4.0391606337472421</v>
      </c>
      <c r="T56" s="48"/>
      <c r="U56" s="48">
        <v>0.80052694098003185</v>
      </c>
      <c r="V56" s="48">
        <v>0.13453075142964224</v>
      </c>
      <c r="W56" s="48">
        <v>9.9656407076815258E-3</v>
      </c>
      <c r="X56" s="48">
        <v>0.94502333311735565</v>
      </c>
      <c r="Y56" s="48"/>
      <c r="Z56" s="48">
        <v>0.8470975402684795</v>
      </c>
      <c r="AA56" s="48">
        <v>0.14235706856661903</v>
      </c>
      <c r="AB56" s="48">
        <v>1.0545391164901496E-2</v>
      </c>
      <c r="AC56" s="48" t="s">
        <v>81</v>
      </c>
      <c r="AD56" s="48"/>
      <c r="AE56" s="48" t="s">
        <v>27</v>
      </c>
      <c r="AF56" s="48"/>
      <c r="AG56" s="46">
        <v>0.53</v>
      </c>
      <c r="AH56" s="48"/>
      <c r="AI56" s="48"/>
      <c r="AJ56" s="48"/>
      <c r="AK56" s="48"/>
      <c r="AL56" s="48"/>
      <c r="AM56" s="48"/>
      <c r="AN56" s="48"/>
      <c r="AO56" s="48"/>
      <c r="AP56" s="48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</row>
    <row r="57" spans="1:56" x14ac:dyDescent="0.15">
      <c r="A57" s="45">
        <v>715</v>
      </c>
      <c r="B57" s="46">
        <v>47.03</v>
      </c>
      <c r="C57" s="46">
        <v>0.14000000000000001</v>
      </c>
      <c r="D57" s="46">
        <v>34.04</v>
      </c>
      <c r="E57" s="46">
        <v>0.16</v>
      </c>
      <c r="F57" s="46">
        <v>0.18</v>
      </c>
      <c r="G57" s="48">
        <v>16.12</v>
      </c>
      <c r="H57" s="48">
        <v>1.46</v>
      </c>
      <c r="I57" s="48">
        <v>0.17</v>
      </c>
      <c r="J57" s="48">
        <v>100.01</v>
      </c>
      <c r="K57" s="48"/>
      <c r="L57" s="48">
        <v>2.1575888502556424</v>
      </c>
      <c r="M57" s="48">
        <v>1.8405134033097164</v>
      </c>
      <c r="N57" s="48">
        <v>2.0334128982087033E-2</v>
      </c>
      <c r="O57" s="48">
        <v>6.2172657657016571E-3</v>
      </c>
      <c r="P57" s="48"/>
      <c r="Q57" s="48">
        <v>4.8299484468089524E-3</v>
      </c>
      <c r="R57" s="48">
        <v>1.2308978358090654E-2</v>
      </c>
      <c r="S57" s="48">
        <v>4.0417925751180466</v>
      </c>
      <c r="T57" s="48"/>
      <c r="U57" s="48">
        <v>0.79234878322850066</v>
      </c>
      <c r="V57" s="48">
        <v>0.12986538977003953</v>
      </c>
      <c r="W57" s="48">
        <v>9.9494980744591587E-3</v>
      </c>
      <c r="X57" s="48">
        <v>0.93216367107299936</v>
      </c>
      <c r="Y57" s="48"/>
      <c r="Z57" s="48">
        <v>0.85001036600840718</v>
      </c>
      <c r="AA57" s="48">
        <v>0.13931608128490297</v>
      </c>
      <c r="AB57" s="48">
        <v>1.067355270668985E-2</v>
      </c>
      <c r="AC57" s="48" t="s">
        <v>80</v>
      </c>
      <c r="AD57" s="48"/>
      <c r="AE57" s="48" t="s">
        <v>27</v>
      </c>
      <c r="AF57" s="48"/>
      <c r="AG57" s="46">
        <v>0.53</v>
      </c>
      <c r="AH57" s="48"/>
      <c r="AI57" s="48"/>
      <c r="AJ57" s="48"/>
      <c r="AK57" s="48"/>
      <c r="AL57" s="48"/>
      <c r="AM57" s="48"/>
      <c r="AN57" s="48"/>
      <c r="AO57" s="48"/>
      <c r="AP57" s="48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</row>
    <row r="58" spans="1:56" x14ac:dyDescent="0.15">
      <c r="A58" s="45">
        <v>728</v>
      </c>
      <c r="B58" s="46">
        <v>46.68</v>
      </c>
      <c r="C58" s="46">
        <v>0.22</v>
      </c>
      <c r="D58" s="46">
        <v>34.18</v>
      </c>
      <c r="E58" s="46">
        <v>0.21</v>
      </c>
      <c r="F58" s="46">
        <v>0.35</v>
      </c>
      <c r="G58" s="48">
        <v>15.99</v>
      </c>
      <c r="H58" s="48">
        <v>1.39</v>
      </c>
      <c r="I58" s="48">
        <v>0.24</v>
      </c>
      <c r="J58" s="48">
        <v>100</v>
      </c>
      <c r="K58" s="48"/>
      <c r="L58" s="48">
        <v>2.1426370374651</v>
      </c>
      <c r="M58" s="48">
        <v>1.8490367438908974</v>
      </c>
      <c r="N58" s="48">
        <v>2.3031647490038928E-2</v>
      </c>
      <c r="O58" s="48">
        <v>8.1643721842063095E-3</v>
      </c>
      <c r="P58" s="48"/>
      <c r="Q58" s="48">
        <v>7.5938355939061519E-3</v>
      </c>
      <c r="R58" s="48">
        <v>2.3946475248948218E-2</v>
      </c>
      <c r="S58" s="48">
        <v>4.0544101118730964</v>
      </c>
      <c r="T58" s="48"/>
      <c r="U58" s="48">
        <v>0.78636444999028299</v>
      </c>
      <c r="V58" s="48">
        <v>0.12370276806591522</v>
      </c>
      <c r="W58" s="48">
        <v>1.405359852416946E-2</v>
      </c>
      <c r="X58" s="48">
        <v>0.9241208165803676</v>
      </c>
      <c r="Y58" s="48"/>
      <c r="Z58" s="48">
        <v>0.85093251432227168</v>
      </c>
      <c r="AA58" s="48">
        <v>0.1338599519093911</v>
      </c>
      <c r="AB58" s="48">
        <v>1.5207533768337387E-2</v>
      </c>
      <c r="AC58" s="48" t="s">
        <v>79</v>
      </c>
      <c r="AD58" s="48"/>
      <c r="AE58" s="48" t="s">
        <v>27</v>
      </c>
      <c r="AF58" s="48"/>
      <c r="AG58" s="46">
        <v>0.6</v>
      </c>
      <c r="AH58" s="48"/>
      <c r="AI58" s="48"/>
      <c r="AJ58" s="48"/>
      <c r="AK58" s="48"/>
      <c r="AL58" s="48"/>
      <c r="AM58" s="48"/>
      <c r="AN58" s="48"/>
      <c r="AO58" s="48"/>
      <c r="AP58" s="48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</row>
    <row r="59" spans="1:56" x14ac:dyDescent="0.15">
      <c r="A59" s="45">
        <v>741</v>
      </c>
      <c r="B59" s="46">
        <v>46.75</v>
      </c>
      <c r="C59" s="46">
        <v>0.15</v>
      </c>
      <c r="D59" s="46">
        <v>34.340000000000003</v>
      </c>
      <c r="E59" s="46">
        <v>0.15</v>
      </c>
      <c r="F59" s="46">
        <v>0.24</v>
      </c>
      <c r="G59" s="48">
        <v>15.91</v>
      </c>
      <c r="H59" s="48">
        <v>1.55</v>
      </c>
      <c r="I59" s="48">
        <v>0.19</v>
      </c>
      <c r="J59" s="48">
        <v>100.01</v>
      </c>
      <c r="K59" s="48"/>
      <c r="L59" s="48">
        <v>2.1447450821687997</v>
      </c>
      <c r="M59" s="48">
        <v>1.856735662221586</v>
      </c>
      <c r="N59" s="48">
        <v>2.225246122968506E-2</v>
      </c>
      <c r="O59" s="48">
        <v>5.8286914206402947E-3</v>
      </c>
      <c r="P59" s="48"/>
      <c r="Q59" s="48">
        <v>5.1749489952606148E-3</v>
      </c>
      <c r="R59" s="48">
        <v>1.6411984561874909E-2</v>
      </c>
      <c r="S59" s="48">
        <v>4.0511488305978469</v>
      </c>
      <c r="T59" s="48"/>
      <c r="U59" s="48">
        <v>0.7820272610132577</v>
      </c>
      <c r="V59" s="48">
        <v>0.13787090322678847</v>
      </c>
      <c r="W59" s="48">
        <v>1.1120036350967553E-2</v>
      </c>
      <c r="X59" s="48">
        <v>0.9310182005910137</v>
      </c>
      <c r="Y59" s="48"/>
      <c r="Z59" s="48">
        <v>0.83996989588047155</v>
      </c>
      <c r="AA59" s="48">
        <v>0.14808615249333207</v>
      </c>
      <c r="AB59" s="48">
        <v>1.1943951626196476E-2</v>
      </c>
      <c r="AC59" s="48" t="s">
        <v>78</v>
      </c>
      <c r="AD59" s="48"/>
      <c r="AE59" s="48" t="s">
        <v>27</v>
      </c>
      <c r="AF59" s="48"/>
      <c r="AG59" s="46">
        <v>0.57999999999999996</v>
      </c>
      <c r="AH59" s="48"/>
      <c r="AI59" s="48"/>
      <c r="AJ59" s="48"/>
      <c r="AK59" s="48"/>
      <c r="AL59" s="48"/>
      <c r="AM59" s="48"/>
      <c r="AN59" s="48"/>
      <c r="AO59" s="48"/>
      <c r="AP59" s="48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</row>
    <row r="60" spans="1:56" x14ac:dyDescent="0.15">
      <c r="A60" s="45">
        <v>754</v>
      </c>
      <c r="B60" s="46">
        <v>46.92</v>
      </c>
      <c r="C60" s="46">
        <v>0.08</v>
      </c>
      <c r="D60" s="46">
        <v>34.270000000000003</v>
      </c>
      <c r="E60" s="46">
        <v>0.12</v>
      </c>
      <c r="F60" s="46">
        <v>0.32</v>
      </c>
      <c r="G60" s="48">
        <v>16.16</v>
      </c>
      <c r="H60" s="48">
        <v>1.43</v>
      </c>
      <c r="I60" s="48">
        <v>0.17</v>
      </c>
      <c r="J60" s="48">
        <v>100</v>
      </c>
      <c r="K60" s="48"/>
      <c r="L60" s="48">
        <v>2.1492392687036537</v>
      </c>
      <c r="M60" s="48">
        <v>1.8501059106286757</v>
      </c>
      <c r="N60" s="48">
        <v>2.030292578548033E-2</v>
      </c>
      <c r="O60" s="48">
        <v>4.6557939194560669E-3</v>
      </c>
      <c r="P60" s="48"/>
      <c r="Q60" s="48">
        <v>2.755735301673474E-3</v>
      </c>
      <c r="R60" s="48">
        <v>2.1849048787291998E-2</v>
      </c>
      <c r="S60" s="48">
        <v>4.0489086831262311</v>
      </c>
      <c r="T60" s="48"/>
      <c r="U60" s="48">
        <v>0.79309601443154543</v>
      </c>
      <c r="V60" s="48">
        <v>0.12700173620326857</v>
      </c>
      <c r="W60" s="48">
        <v>9.9342303369116675E-3</v>
      </c>
      <c r="X60" s="48">
        <v>0.93003198097172568</v>
      </c>
      <c r="Y60" s="48"/>
      <c r="Z60" s="48">
        <v>0.85276208846376933</v>
      </c>
      <c r="AA60" s="48">
        <v>0.13655631075242519</v>
      </c>
      <c r="AB60" s="48">
        <v>1.0681600783805393E-2</v>
      </c>
      <c r="AC60" s="48" t="s">
        <v>77</v>
      </c>
      <c r="AD60" s="48"/>
      <c r="AE60" s="48" t="s">
        <v>27</v>
      </c>
      <c r="AF60" s="48"/>
      <c r="AG60" s="46">
        <v>0.53</v>
      </c>
      <c r="AH60" s="48"/>
      <c r="AI60" s="48"/>
      <c r="AJ60" s="48"/>
      <c r="AK60" s="48"/>
      <c r="AL60" s="48"/>
      <c r="AM60" s="48"/>
      <c r="AN60" s="48"/>
      <c r="AO60" s="48"/>
      <c r="AP60" s="48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</row>
    <row r="61" spans="1:56" x14ac:dyDescent="0.15">
      <c r="A61" s="45">
        <v>767</v>
      </c>
      <c r="B61" s="46">
        <v>46.53</v>
      </c>
      <c r="C61" s="46">
        <v>0.32</v>
      </c>
      <c r="D61" s="46">
        <v>33.950000000000003</v>
      </c>
      <c r="E61" s="46">
        <v>0.21</v>
      </c>
      <c r="F61" s="46">
        <v>0.33</v>
      </c>
      <c r="G61" s="48">
        <v>15.89</v>
      </c>
      <c r="H61" s="48">
        <v>1.63</v>
      </c>
      <c r="I61" s="48">
        <v>0.22</v>
      </c>
      <c r="J61" s="48">
        <v>100.02</v>
      </c>
      <c r="K61" s="48"/>
      <c r="L61" s="48">
        <v>2.139405389581619</v>
      </c>
      <c r="M61" s="48">
        <v>1.8397361168093924</v>
      </c>
      <c r="N61" s="48">
        <v>2.8454289562161759E-2</v>
      </c>
      <c r="O61" s="48">
        <v>8.1783382176506131E-3</v>
      </c>
      <c r="P61" s="48"/>
      <c r="Q61" s="48">
        <v>1.1064473692187637E-2</v>
      </c>
      <c r="R61" s="48">
        <v>2.2616727503000277E-2</v>
      </c>
      <c r="S61" s="48">
        <v>4.0494553353660114</v>
      </c>
      <c r="T61" s="48"/>
      <c r="U61" s="48">
        <v>0.78278334666047578</v>
      </c>
      <c r="V61" s="48">
        <v>0.14530966265909226</v>
      </c>
      <c r="W61" s="48">
        <v>1.2904502151114402E-2</v>
      </c>
      <c r="X61" s="48">
        <v>0.94099751147068245</v>
      </c>
      <c r="Y61" s="48"/>
      <c r="Z61" s="48">
        <v>0.83186548010851369</v>
      </c>
      <c r="AA61" s="48">
        <v>0.15442087878849775</v>
      </c>
      <c r="AB61" s="48">
        <v>1.371364110298867E-2</v>
      </c>
      <c r="AC61" s="48" t="s">
        <v>76</v>
      </c>
      <c r="AD61" s="48"/>
      <c r="AE61" s="48" t="s">
        <v>27</v>
      </c>
      <c r="AF61" s="48"/>
      <c r="AG61" s="46">
        <v>0.74</v>
      </c>
      <c r="AH61" s="48"/>
      <c r="AI61" s="48"/>
      <c r="AJ61" s="48"/>
      <c r="AK61" s="48"/>
      <c r="AL61" s="48"/>
      <c r="AM61" s="48"/>
      <c r="AN61" s="48"/>
      <c r="AO61" s="48"/>
      <c r="AP61" s="48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</row>
    <row r="62" spans="1:56" x14ac:dyDescent="0.15">
      <c r="A62" s="45">
        <v>780</v>
      </c>
      <c r="B62" s="46">
        <v>46.99</v>
      </c>
      <c r="C62" s="46">
        <v>0.11</v>
      </c>
      <c r="D62" s="46">
        <v>34.49</v>
      </c>
      <c r="E62" s="46">
        <v>0.08</v>
      </c>
      <c r="F62" s="46">
        <v>0.27</v>
      </c>
      <c r="G62" s="48">
        <v>15.7</v>
      </c>
      <c r="H62" s="48">
        <v>1.65</v>
      </c>
      <c r="I62" s="48">
        <v>0.17</v>
      </c>
      <c r="J62" s="48">
        <v>99.98</v>
      </c>
      <c r="K62" s="48"/>
      <c r="L62" s="48">
        <v>2.1523711960030059</v>
      </c>
      <c r="M62" s="48">
        <v>1.8619183988456756</v>
      </c>
      <c r="N62" s="48">
        <v>1.5322432322766612E-2</v>
      </c>
      <c r="O62" s="48">
        <v>3.10375514646553E-3</v>
      </c>
      <c r="P62" s="48"/>
      <c r="Q62" s="48">
        <v>3.7890048467494543E-3</v>
      </c>
      <c r="R62" s="48">
        <v>1.843449662587094E-2</v>
      </c>
      <c r="S62" s="48">
        <v>4.0549392837905334</v>
      </c>
      <c r="T62" s="48"/>
      <c r="U62" s="48">
        <v>0.7704935834575789</v>
      </c>
      <c r="V62" s="48">
        <v>0.14653539111001185</v>
      </c>
      <c r="W62" s="48">
        <v>9.9338863793500404E-3</v>
      </c>
      <c r="X62" s="48">
        <v>0.9269628609469408</v>
      </c>
      <c r="Y62" s="48"/>
      <c r="Z62" s="48">
        <v>0.83120221523274374</v>
      </c>
      <c r="AA62" s="48">
        <v>0.15808118888422168</v>
      </c>
      <c r="AB62" s="48">
        <v>1.0716595883034688E-2</v>
      </c>
      <c r="AC62" s="48" t="s">
        <v>75</v>
      </c>
      <c r="AD62" s="48"/>
      <c r="AE62" s="48" t="s">
        <v>27</v>
      </c>
      <c r="AF62" s="48"/>
      <c r="AG62" s="46">
        <v>0.4</v>
      </c>
      <c r="AH62" s="48"/>
      <c r="AI62" s="48"/>
      <c r="AJ62" s="48"/>
      <c r="AK62" s="48"/>
      <c r="AL62" s="48"/>
      <c r="AM62" s="48"/>
      <c r="AN62" s="48"/>
      <c r="AO62" s="48"/>
      <c r="AP62" s="48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</row>
    <row r="63" spans="1:56" x14ac:dyDescent="0.15">
      <c r="A63" s="45">
        <v>793</v>
      </c>
      <c r="B63" s="46">
        <v>46.77</v>
      </c>
      <c r="C63" s="46">
        <v>0.19</v>
      </c>
      <c r="D63" s="46">
        <v>34.06</v>
      </c>
      <c r="E63" s="46">
        <v>0.12</v>
      </c>
      <c r="F63" s="46">
        <v>0.36</v>
      </c>
      <c r="G63" s="48">
        <v>15.88</v>
      </c>
      <c r="H63" s="48">
        <v>1.6</v>
      </c>
      <c r="I63" s="48">
        <v>0.17</v>
      </c>
      <c r="J63" s="48">
        <v>100</v>
      </c>
      <c r="K63" s="48"/>
      <c r="L63" s="48">
        <v>2.1485947171555155</v>
      </c>
      <c r="M63" s="48">
        <v>1.8441128750501443</v>
      </c>
      <c r="N63" s="48">
        <v>2.2667057135340011E-2</v>
      </c>
      <c r="O63" s="48">
        <v>4.669325168488711E-3</v>
      </c>
      <c r="P63" s="48"/>
      <c r="Q63" s="48">
        <v>6.5638928629464929E-3</v>
      </c>
      <c r="R63" s="48">
        <v>2.4651617870514363E-2</v>
      </c>
      <c r="S63" s="48">
        <v>4.0512594852429489</v>
      </c>
      <c r="T63" s="48"/>
      <c r="U63" s="48">
        <v>0.78161930834518534</v>
      </c>
      <c r="V63" s="48">
        <v>0.14251283299656348</v>
      </c>
      <c r="W63" s="48">
        <v>9.9631024362704153E-3</v>
      </c>
      <c r="X63" s="48">
        <v>0.93409524377801922</v>
      </c>
      <c r="Y63" s="48"/>
      <c r="Z63" s="48">
        <v>0.83676617941428189</v>
      </c>
      <c r="AA63" s="48">
        <v>0.15256777501634575</v>
      </c>
      <c r="AB63" s="48">
        <v>1.0666045569372444E-2</v>
      </c>
      <c r="AC63" s="48" t="s">
        <v>92</v>
      </c>
      <c r="AD63" s="48"/>
      <c r="AE63" s="48" t="s">
        <v>27</v>
      </c>
      <c r="AF63" s="48"/>
      <c r="AG63" s="46">
        <v>0.59</v>
      </c>
      <c r="AH63" s="48"/>
      <c r="AI63" s="48"/>
      <c r="AJ63" s="48"/>
      <c r="AK63" s="48"/>
      <c r="AL63" s="48"/>
      <c r="AM63" s="48"/>
      <c r="AN63" s="48"/>
      <c r="AO63" s="48"/>
      <c r="AP63" s="48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</row>
    <row r="64" spans="1:56" x14ac:dyDescent="0.15">
      <c r="A64" s="45">
        <v>806</v>
      </c>
      <c r="B64" s="46">
        <v>46.77</v>
      </c>
      <c r="C64" s="46">
        <v>0.17</v>
      </c>
      <c r="D64" s="46">
        <v>34.1</v>
      </c>
      <c r="E64" s="46">
        <v>0.14000000000000001</v>
      </c>
      <c r="F64" s="46">
        <v>0.22</v>
      </c>
      <c r="G64" s="48">
        <v>16.09</v>
      </c>
      <c r="H64" s="48">
        <v>1.53</v>
      </c>
      <c r="I64" s="48">
        <v>0.22</v>
      </c>
      <c r="J64" s="48">
        <v>100.01</v>
      </c>
      <c r="K64" s="48"/>
      <c r="L64" s="48">
        <v>2.1478677838225497</v>
      </c>
      <c r="M64" s="48">
        <v>1.8456539469241791</v>
      </c>
      <c r="N64" s="48">
        <v>2.3043445624546605E-2</v>
      </c>
      <c r="O64" s="48">
        <v>5.4457029634748287E-3</v>
      </c>
      <c r="P64" s="48"/>
      <c r="Q64" s="48">
        <v>5.8709697766070401E-3</v>
      </c>
      <c r="R64" s="48">
        <v>1.5059780692534445E-2</v>
      </c>
      <c r="S64" s="48">
        <v>4.0429416298038925</v>
      </c>
      <c r="T64" s="48"/>
      <c r="U64" s="48">
        <v>0.79168764176523387</v>
      </c>
      <c r="V64" s="48">
        <v>0.1362317896977436</v>
      </c>
      <c r="W64" s="48">
        <v>1.2889064453489659E-2</v>
      </c>
      <c r="X64" s="48">
        <v>0.9408084959164672</v>
      </c>
      <c r="Y64" s="48"/>
      <c r="Z64" s="48">
        <v>0.84149712210456751</v>
      </c>
      <c r="AA64" s="48">
        <v>0.14480289058724594</v>
      </c>
      <c r="AB64" s="48">
        <v>1.369998730818653E-2</v>
      </c>
      <c r="AC64" s="48" t="s">
        <v>91</v>
      </c>
      <c r="AD64" s="48"/>
      <c r="AE64" s="48" t="s">
        <v>27</v>
      </c>
      <c r="AF64" s="48"/>
      <c r="AG64" s="46">
        <v>0.6</v>
      </c>
      <c r="AH64" s="48"/>
      <c r="AI64" s="48"/>
      <c r="AJ64" s="48"/>
      <c r="AK64" s="48"/>
      <c r="AL64" s="48"/>
      <c r="AM64" s="48"/>
      <c r="AN64" s="48"/>
      <c r="AO64" s="48"/>
      <c r="AP64" s="48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</row>
    <row r="65" spans="1:56" x14ac:dyDescent="0.15">
      <c r="A65" s="45">
        <v>819</v>
      </c>
      <c r="B65" s="46">
        <v>46.5</v>
      </c>
      <c r="C65" s="46">
        <v>0.27</v>
      </c>
      <c r="D65" s="46">
        <v>34.08</v>
      </c>
      <c r="E65" s="46">
        <v>0.2</v>
      </c>
      <c r="F65" s="46">
        <v>0.18</v>
      </c>
      <c r="G65" s="48">
        <v>16.239999999999998</v>
      </c>
      <c r="H65" s="48">
        <v>1.53</v>
      </c>
      <c r="I65" s="48">
        <v>0.18</v>
      </c>
      <c r="J65" s="48">
        <v>100</v>
      </c>
      <c r="K65" s="48"/>
      <c r="L65" s="48">
        <v>2.1377427453472864</v>
      </c>
      <c r="M65" s="48">
        <v>1.8465360769630381</v>
      </c>
      <c r="N65" s="48">
        <v>2.5759254213936225E-2</v>
      </c>
      <c r="O65" s="48">
        <v>7.78786156992212E-3</v>
      </c>
      <c r="P65" s="48"/>
      <c r="Q65" s="48">
        <v>9.3344127733553071E-3</v>
      </c>
      <c r="R65" s="48">
        <v>1.2334762338622187E-2</v>
      </c>
      <c r="S65" s="48">
        <v>4.0394951132061605</v>
      </c>
      <c r="T65" s="48"/>
      <c r="U65" s="48">
        <v>0.7999192731736019</v>
      </c>
      <c r="V65" s="48">
        <v>0.13637688810670137</v>
      </c>
      <c r="W65" s="48">
        <v>1.055683014559374E-2</v>
      </c>
      <c r="X65" s="48">
        <v>0.94685299142589696</v>
      </c>
      <c r="Y65" s="48"/>
      <c r="Z65" s="48">
        <v>0.84481886883937207</v>
      </c>
      <c r="AA65" s="48">
        <v>0.14403174446471034</v>
      </c>
      <c r="AB65" s="48">
        <v>1.1149386695917666E-2</v>
      </c>
      <c r="AC65" s="48" t="s">
        <v>93</v>
      </c>
      <c r="AD65" s="48"/>
      <c r="AE65" s="48" t="s">
        <v>27</v>
      </c>
      <c r="AF65" s="48"/>
      <c r="AG65" s="46">
        <v>0.67</v>
      </c>
      <c r="AH65" s="48"/>
      <c r="AI65" s="48"/>
      <c r="AJ65" s="48"/>
      <c r="AK65" s="48"/>
      <c r="AL65" s="48"/>
      <c r="AM65" s="48"/>
      <c r="AN65" s="48"/>
      <c r="AO65" s="48"/>
      <c r="AP65" s="48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</row>
    <row r="66" spans="1:56" x14ac:dyDescent="0.15">
      <c r="A66" s="45">
        <v>832</v>
      </c>
      <c r="B66" s="46">
        <v>46.87</v>
      </c>
      <c r="C66" s="46">
        <v>0.17</v>
      </c>
      <c r="D66" s="46">
        <v>34.159999999999997</v>
      </c>
      <c r="E66" s="46">
        <v>0.11</v>
      </c>
      <c r="F66" s="46">
        <v>0.35</v>
      </c>
      <c r="G66" s="48">
        <v>15.9</v>
      </c>
      <c r="H66" s="48">
        <v>1.54</v>
      </c>
      <c r="I66" s="48">
        <v>0.17</v>
      </c>
      <c r="J66" s="48">
        <v>100.01</v>
      </c>
      <c r="K66" s="48"/>
      <c r="L66" s="48">
        <v>2.1501670139282751</v>
      </c>
      <c r="M66" s="48">
        <v>1.8469316606192452</v>
      </c>
      <c r="N66" s="48">
        <v>2.14843026906015E-2</v>
      </c>
      <c r="O66" s="48">
        <v>4.2742081280543395E-3</v>
      </c>
      <c r="P66" s="48"/>
      <c r="Q66" s="48">
        <v>5.864714998873248E-3</v>
      </c>
      <c r="R66" s="48">
        <v>2.3933216993389551E-2</v>
      </c>
      <c r="S66" s="48">
        <v>4.0526551173584391</v>
      </c>
      <c r="T66" s="48"/>
      <c r="U66" s="48">
        <v>0.78150545402709304</v>
      </c>
      <c r="V66" s="48">
        <v>0.13697610715131903</v>
      </c>
      <c r="W66" s="48">
        <v>9.9491207854255775E-3</v>
      </c>
      <c r="X66" s="48">
        <v>0.9284306819638376</v>
      </c>
      <c r="Y66" s="48"/>
      <c r="Z66" s="48">
        <v>0.84174884480770817</v>
      </c>
      <c r="AA66" s="48">
        <v>0.1475350931548105</v>
      </c>
      <c r="AB66" s="48">
        <v>1.0716062037481324E-2</v>
      </c>
      <c r="AC66" s="48" t="s">
        <v>94</v>
      </c>
      <c r="AD66" s="48"/>
      <c r="AE66" s="48" t="s">
        <v>27</v>
      </c>
      <c r="AF66" s="48"/>
      <c r="AG66" s="46">
        <v>0.56000000000000005</v>
      </c>
      <c r="AH66" s="48"/>
      <c r="AI66" s="48"/>
      <c r="AJ66" s="48"/>
      <c r="AK66" s="48"/>
      <c r="AL66" s="48"/>
      <c r="AM66" s="48"/>
      <c r="AN66" s="48"/>
      <c r="AO66" s="48"/>
      <c r="AP66" s="48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</row>
    <row r="67" spans="1:56" x14ac:dyDescent="0.15">
      <c r="A67" s="45">
        <v>845</v>
      </c>
      <c r="B67" s="46">
        <v>46.69</v>
      </c>
      <c r="C67" s="46">
        <v>0.13</v>
      </c>
      <c r="D67" s="46">
        <v>34.340000000000003</v>
      </c>
      <c r="E67" s="46">
        <v>0.05</v>
      </c>
      <c r="F67" s="46">
        <v>0.36</v>
      </c>
      <c r="G67" s="48">
        <v>16.3</v>
      </c>
      <c r="H67" s="48">
        <v>1.53</v>
      </c>
      <c r="I67" s="48">
        <v>0.14000000000000001</v>
      </c>
      <c r="J67" s="48">
        <v>100.02</v>
      </c>
      <c r="K67" s="48"/>
      <c r="L67" s="48">
        <v>2.1402390154140463</v>
      </c>
      <c r="M67" s="48">
        <v>1.8552157230560269</v>
      </c>
      <c r="N67" s="48">
        <v>1.8400754632491655E-2</v>
      </c>
      <c r="O67" s="48">
        <v>1.9413066685495602E-3</v>
      </c>
      <c r="P67" s="48"/>
      <c r="Q67" s="48">
        <v>4.4812843739940478E-3</v>
      </c>
      <c r="R67" s="48">
        <v>2.459782436341449E-2</v>
      </c>
      <c r="S67" s="48">
        <v>4.0448759085085229</v>
      </c>
      <c r="T67" s="48"/>
      <c r="U67" s="48">
        <v>0.80054113881887157</v>
      </c>
      <c r="V67" s="48">
        <v>0.13598051785618687</v>
      </c>
      <c r="W67" s="48">
        <v>8.1870035558790008E-3</v>
      </c>
      <c r="X67" s="48">
        <v>0.94470866023093747</v>
      </c>
      <c r="Y67" s="48"/>
      <c r="Z67" s="48">
        <v>0.84739472868087862</v>
      </c>
      <c r="AA67" s="48">
        <v>0.14393910374754681</v>
      </c>
      <c r="AB67" s="48">
        <v>8.6661675715745609E-3</v>
      </c>
      <c r="AC67" s="48" t="s">
        <v>95</v>
      </c>
      <c r="AD67" s="48"/>
      <c r="AE67" s="48" t="s">
        <v>27</v>
      </c>
      <c r="AF67" s="48"/>
      <c r="AG67" s="46">
        <v>0.48</v>
      </c>
      <c r="AH67" s="48"/>
      <c r="AI67" s="48"/>
      <c r="AJ67" s="48"/>
      <c r="AK67" s="48"/>
      <c r="AL67" s="48"/>
      <c r="AM67" s="48"/>
      <c r="AN67" s="48"/>
      <c r="AO67" s="48"/>
      <c r="AP67" s="48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</row>
    <row r="68" spans="1:56" x14ac:dyDescent="0.15">
      <c r="A68" s="45">
        <v>858</v>
      </c>
      <c r="B68" s="46">
        <v>46.38</v>
      </c>
      <c r="C68" s="46">
        <v>0.2</v>
      </c>
      <c r="D68" s="46">
        <v>34.299999999999997</v>
      </c>
      <c r="E68" s="46">
        <v>0.12</v>
      </c>
      <c r="F68" s="46">
        <v>0.37</v>
      </c>
      <c r="G68" s="48">
        <v>16.25</v>
      </c>
      <c r="H68" s="48">
        <v>1.5</v>
      </c>
      <c r="I68" s="48">
        <v>0.21</v>
      </c>
      <c r="J68" s="48">
        <v>100</v>
      </c>
      <c r="K68" s="48"/>
      <c r="L68" s="48">
        <v>2.1308412373404475</v>
      </c>
      <c r="M68" s="48">
        <v>1.8572492486950039</v>
      </c>
      <c r="N68" s="48">
        <v>2.2284573991097786E-2</v>
      </c>
      <c r="O68" s="48">
        <v>4.6696822933459878E-3</v>
      </c>
      <c r="P68" s="48"/>
      <c r="Q68" s="48">
        <v>6.9098893582882704E-3</v>
      </c>
      <c r="R68" s="48">
        <v>2.5338322840989459E-2</v>
      </c>
      <c r="S68" s="48">
        <v>4.0472929545191736</v>
      </c>
      <c r="T68" s="48"/>
      <c r="U68" s="48">
        <v>0.79989201495781381</v>
      </c>
      <c r="V68" s="48">
        <v>0.13361599952984096</v>
      </c>
      <c r="W68" s="48">
        <v>1.2308303139262877E-2</v>
      </c>
      <c r="X68" s="48">
        <v>0.94581631762691765</v>
      </c>
      <c r="Y68" s="48"/>
      <c r="Z68" s="48">
        <v>0.84571602334454077</v>
      </c>
      <c r="AA68" s="48">
        <v>0.14127055860601734</v>
      </c>
      <c r="AB68" s="48">
        <v>1.3013418049441979E-2</v>
      </c>
      <c r="AC68" s="48" t="s">
        <v>96</v>
      </c>
      <c r="AD68" s="48"/>
      <c r="AE68" s="48" t="s">
        <v>27</v>
      </c>
      <c r="AF68" s="48"/>
      <c r="AG68" s="46">
        <v>0.57999999999999996</v>
      </c>
      <c r="AH68" s="48"/>
      <c r="AI68" s="48"/>
      <c r="AJ68" s="48"/>
      <c r="AK68" s="48"/>
      <c r="AL68" s="48"/>
      <c r="AM68" s="48"/>
      <c r="AN68" s="48"/>
      <c r="AO68" s="48"/>
      <c r="AP68" s="48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</row>
    <row r="69" spans="1:56" x14ac:dyDescent="0.15">
      <c r="A69" s="45">
        <v>871</v>
      </c>
      <c r="B69" s="46">
        <v>46.44</v>
      </c>
      <c r="C69" s="46">
        <v>0.13</v>
      </c>
      <c r="D69" s="46">
        <v>34.39</v>
      </c>
      <c r="E69" s="46">
        <v>0.12</v>
      </c>
      <c r="F69" s="46">
        <v>0.32</v>
      </c>
      <c r="G69" s="48">
        <v>16.170000000000002</v>
      </c>
      <c r="H69" s="48">
        <v>1.51</v>
      </c>
      <c r="I69" s="48">
        <v>0.15</v>
      </c>
      <c r="J69" s="48">
        <v>99.99</v>
      </c>
      <c r="K69" s="48"/>
      <c r="L69" s="48">
        <v>2.1347043470967986</v>
      </c>
      <c r="M69" s="48">
        <v>1.8630882287318866</v>
      </c>
      <c r="N69" s="48">
        <v>1.9989634855217764E-2</v>
      </c>
      <c r="O69" s="48">
        <v>4.672104077230556E-3</v>
      </c>
      <c r="P69" s="48"/>
      <c r="Q69" s="48">
        <v>4.4937574208308443E-3</v>
      </c>
      <c r="R69" s="48">
        <v>2.1925590283567001E-2</v>
      </c>
      <c r="S69" s="48">
        <v>4.0488736624655317</v>
      </c>
      <c r="T69" s="48"/>
      <c r="U69" s="48">
        <v>0.79636688159566926</v>
      </c>
      <c r="V69" s="48">
        <v>0.13457653056825528</v>
      </c>
      <c r="W69" s="48">
        <v>8.7962046097534614E-3</v>
      </c>
      <c r="X69" s="48">
        <v>0.93973961677367801</v>
      </c>
      <c r="Y69" s="48"/>
      <c r="Z69" s="48">
        <v>0.84743355221073136</v>
      </c>
      <c r="AA69" s="48">
        <v>0.14320619048740818</v>
      </c>
      <c r="AB69" s="48">
        <v>9.3602573018605577E-3</v>
      </c>
      <c r="AC69" s="48" t="s">
        <v>97</v>
      </c>
      <c r="AD69" s="48"/>
      <c r="AE69" s="48" t="s">
        <v>27</v>
      </c>
      <c r="AF69" s="48"/>
      <c r="AG69" s="46">
        <v>0.52</v>
      </c>
      <c r="AH69" s="48"/>
      <c r="AI69" s="48"/>
      <c r="AJ69" s="48"/>
      <c r="AK69" s="48"/>
      <c r="AL69" s="48"/>
      <c r="AM69" s="48"/>
      <c r="AN69" s="48"/>
      <c r="AO69" s="48"/>
      <c r="AP69" s="48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</row>
    <row r="70" spans="1:56" x14ac:dyDescent="0.15">
      <c r="A70" s="45">
        <v>884</v>
      </c>
      <c r="B70" s="46">
        <v>46.86</v>
      </c>
      <c r="C70" s="46">
        <v>0.05</v>
      </c>
      <c r="D70" s="46">
        <v>34.119999999999997</v>
      </c>
      <c r="E70" s="46">
        <v>0.12</v>
      </c>
      <c r="F70" s="46">
        <v>0.36</v>
      </c>
      <c r="G70" s="48">
        <v>16.04</v>
      </c>
      <c r="H70" s="48">
        <v>1.71</v>
      </c>
      <c r="I70" s="48">
        <v>0.24</v>
      </c>
      <c r="J70" s="48">
        <v>100</v>
      </c>
      <c r="K70" s="48"/>
      <c r="L70" s="48">
        <v>2.1504451094816357</v>
      </c>
      <c r="M70" s="48">
        <v>1.8454013011567998</v>
      </c>
      <c r="N70" s="48">
        <v>1.6118750083429369E-2</v>
      </c>
      <c r="O70" s="48">
        <v>4.6643707429532433E-3</v>
      </c>
      <c r="P70" s="48"/>
      <c r="Q70" s="48">
        <v>1.7255074186615415E-3</v>
      </c>
      <c r="R70" s="48">
        <v>2.4625461070407039E-2</v>
      </c>
      <c r="S70" s="48">
        <v>4.0429804999538872</v>
      </c>
      <c r="T70" s="48"/>
      <c r="U70" s="48">
        <v>0.78865686621474629</v>
      </c>
      <c r="V70" s="48">
        <v>0.15214897987160453</v>
      </c>
      <c r="W70" s="48">
        <v>1.4050632007353661E-2</v>
      </c>
      <c r="X70" s="48">
        <v>0.95485647809370455</v>
      </c>
      <c r="Y70" s="48"/>
      <c r="Z70" s="48">
        <v>0.8259428346647838</v>
      </c>
      <c r="AA70" s="48">
        <v>0.15934225023571913</v>
      </c>
      <c r="AB70" s="48">
        <v>1.4714915099497088E-2</v>
      </c>
      <c r="AC70" s="48" t="s">
        <v>98</v>
      </c>
      <c r="AD70" s="48"/>
      <c r="AE70" s="48" t="s">
        <v>27</v>
      </c>
      <c r="AF70" s="48"/>
      <c r="AG70" s="46">
        <v>0.42</v>
      </c>
      <c r="AH70" s="48"/>
      <c r="AI70" s="48"/>
      <c r="AJ70" s="48"/>
      <c r="AK70" s="48"/>
      <c r="AL70" s="48"/>
      <c r="AM70" s="48"/>
      <c r="AN70" s="48"/>
      <c r="AO70" s="48"/>
      <c r="AP70" s="48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</row>
    <row r="71" spans="1:56" x14ac:dyDescent="0.15">
      <c r="A71" s="45">
        <v>897</v>
      </c>
      <c r="B71" s="46">
        <v>46.51</v>
      </c>
      <c r="C71" s="46">
        <v>0.24</v>
      </c>
      <c r="D71" s="46">
        <v>34.06</v>
      </c>
      <c r="E71" s="46">
        <v>0.16</v>
      </c>
      <c r="F71" s="46">
        <v>0.31</v>
      </c>
      <c r="G71" s="48">
        <v>16.07</v>
      </c>
      <c r="H71" s="48">
        <v>1.56</v>
      </c>
      <c r="I71" s="48">
        <v>0.24</v>
      </c>
      <c r="J71" s="48">
        <v>100.01</v>
      </c>
      <c r="K71" s="48"/>
      <c r="L71" s="48">
        <v>2.1395250981267191</v>
      </c>
      <c r="M71" s="48">
        <v>1.8465939664414996</v>
      </c>
      <c r="N71" s="48">
        <v>2.3466962262319722E-2</v>
      </c>
      <c r="O71" s="48">
        <v>6.2341431121275504E-3</v>
      </c>
      <c r="P71" s="48"/>
      <c r="Q71" s="48">
        <v>8.3023882136321857E-3</v>
      </c>
      <c r="R71" s="48">
        <v>2.1256342165572272E-2</v>
      </c>
      <c r="S71" s="48">
        <v>4.0453789003218708</v>
      </c>
      <c r="T71" s="48"/>
      <c r="U71" s="48">
        <v>0.79203535867091412</v>
      </c>
      <c r="V71" s="48">
        <v>0.1391369571703488</v>
      </c>
      <c r="W71" s="48">
        <v>1.408448034743206E-2</v>
      </c>
      <c r="X71" s="48">
        <v>0.94525679618869496</v>
      </c>
      <c r="Y71" s="48"/>
      <c r="Z71" s="48">
        <v>0.8379049607095399</v>
      </c>
      <c r="AA71" s="48">
        <v>0.14719487628267086</v>
      </c>
      <c r="AB71" s="48">
        <v>1.4900163007789128E-2</v>
      </c>
      <c r="AC71" s="48" t="s">
        <v>99</v>
      </c>
      <c r="AD71" s="48"/>
      <c r="AE71" s="48" t="s">
        <v>27</v>
      </c>
      <c r="AF71" s="48"/>
      <c r="AG71" s="46">
        <v>0.61</v>
      </c>
      <c r="AH71" s="48"/>
      <c r="AI71" s="48"/>
      <c r="AJ71" s="48"/>
      <c r="AK71" s="48"/>
      <c r="AL71" s="48"/>
      <c r="AM71" s="48"/>
      <c r="AN71" s="48"/>
      <c r="AO71" s="48"/>
      <c r="AP71" s="48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</row>
    <row r="72" spans="1:56" x14ac:dyDescent="0.15">
      <c r="A72" s="45">
        <v>910</v>
      </c>
      <c r="B72" s="46">
        <v>46.64</v>
      </c>
      <c r="C72" s="46">
        <v>0.14000000000000001</v>
      </c>
      <c r="D72" s="46">
        <v>34.049999999999997</v>
      </c>
      <c r="E72" s="46">
        <v>0.1</v>
      </c>
      <c r="F72" s="46">
        <v>0.24</v>
      </c>
      <c r="G72" s="48">
        <v>16.45</v>
      </c>
      <c r="H72" s="48">
        <v>1.46</v>
      </c>
      <c r="I72" s="48">
        <v>0.14000000000000001</v>
      </c>
      <c r="J72" s="48">
        <v>100</v>
      </c>
      <c r="K72" s="48"/>
      <c r="L72" s="48">
        <v>2.1449520026167015</v>
      </c>
      <c r="M72" s="48">
        <v>1.8455757521575995</v>
      </c>
      <c r="N72" s="48">
        <v>1.9999464826238308E-2</v>
      </c>
      <c r="O72" s="48">
        <v>3.8953346669356151E-3</v>
      </c>
      <c r="P72" s="48"/>
      <c r="Q72" s="48">
        <v>4.8418108752971249E-3</v>
      </c>
      <c r="R72" s="48">
        <v>1.6452279200447169E-2</v>
      </c>
      <c r="S72" s="48">
        <v>4.0357166443432195</v>
      </c>
      <c r="T72" s="48"/>
      <c r="U72" s="48">
        <v>0.81055518166518914</v>
      </c>
      <c r="V72" s="48">
        <v>0.13018434118664388</v>
      </c>
      <c r="W72" s="48">
        <v>8.2138281617731082E-3</v>
      </c>
      <c r="X72" s="48">
        <v>0.94895335101360612</v>
      </c>
      <c r="Y72" s="48"/>
      <c r="Z72" s="48">
        <v>0.85415703606442861</v>
      </c>
      <c r="AA72" s="48">
        <v>0.1371872927658562</v>
      </c>
      <c r="AB72" s="48">
        <v>8.6556711697152091E-3</v>
      </c>
      <c r="AC72" s="48" t="s">
        <v>100</v>
      </c>
      <c r="AD72" s="48"/>
      <c r="AE72" s="48" t="s">
        <v>27</v>
      </c>
      <c r="AF72" s="48"/>
      <c r="AG72" s="46">
        <v>0.52</v>
      </c>
      <c r="AH72" s="48"/>
      <c r="AI72" s="48"/>
      <c r="AJ72" s="48"/>
      <c r="AK72" s="48"/>
      <c r="AL72" s="48"/>
      <c r="AM72" s="48"/>
      <c r="AN72" s="48"/>
      <c r="AO72" s="48"/>
      <c r="AP72" s="48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</row>
    <row r="73" spans="1:56" x14ac:dyDescent="0.15">
      <c r="A73" s="45">
        <v>923</v>
      </c>
      <c r="B73" s="46">
        <v>46.34</v>
      </c>
      <c r="C73" s="46">
        <v>0.1</v>
      </c>
      <c r="D73" s="46">
        <v>34.49</v>
      </c>
      <c r="E73" s="46">
        <v>0.19</v>
      </c>
      <c r="F73" s="46">
        <v>0.3</v>
      </c>
      <c r="G73" s="48">
        <v>16.170000000000002</v>
      </c>
      <c r="H73" s="48">
        <v>1.56</v>
      </c>
      <c r="I73" s="48">
        <v>0.14000000000000001</v>
      </c>
      <c r="J73" s="48">
        <v>100.01</v>
      </c>
      <c r="K73" s="48"/>
      <c r="L73" s="48">
        <v>2.1284781758516607</v>
      </c>
      <c r="M73" s="48">
        <v>1.8670763985309875</v>
      </c>
      <c r="N73" s="48">
        <v>2.3047319186218315E-2</v>
      </c>
      <c r="O73" s="48">
        <v>7.3918392250147315E-3</v>
      </c>
      <c r="P73" s="48"/>
      <c r="Q73" s="48">
        <v>3.4540921623785669E-3</v>
      </c>
      <c r="R73" s="48">
        <v>2.0539516656166799E-2</v>
      </c>
      <c r="S73" s="48">
        <v>4.049987341612427</v>
      </c>
      <c r="T73" s="48"/>
      <c r="U73" s="48">
        <v>0.79575768125586743</v>
      </c>
      <c r="V73" s="48">
        <v>0.13892635060457184</v>
      </c>
      <c r="W73" s="48">
        <v>8.2035106885395073E-3</v>
      </c>
      <c r="X73" s="48">
        <v>0.94288754254897877</v>
      </c>
      <c r="Y73" s="48"/>
      <c r="Z73" s="48">
        <v>0.84395820853103631</v>
      </c>
      <c r="AA73" s="48">
        <v>0.14734137883400367</v>
      </c>
      <c r="AB73" s="48">
        <v>8.7004126349599867E-3</v>
      </c>
      <c r="AC73" s="48" t="s">
        <v>101</v>
      </c>
      <c r="AD73" s="48"/>
      <c r="AE73" s="48" t="s">
        <v>27</v>
      </c>
      <c r="AF73" s="48"/>
      <c r="AG73" s="46">
        <v>0.6</v>
      </c>
      <c r="AH73" s="48"/>
      <c r="AI73" s="48"/>
      <c r="AJ73" s="48"/>
      <c r="AK73" s="48"/>
      <c r="AL73" s="48"/>
      <c r="AM73" s="48"/>
      <c r="AN73" s="48"/>
      <c r="AO73" s="48"/>
      <c r="AP73" s="48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</row>
    <row r="74" spans="1:56" x14ac:dyDescent="0.15">
      <c r="A74" s="45">
        <v>936</v>
      </c>
      <c r="B74" s="46">
        <v>46.81</v>
      </c>
      <c r="C74" s="46">
        <v>0</v>
      </c>
      <c r="D74" s="46">
        <v>34.07</v>
      </c>
      <c r="E74" s="46">
        <v>0.13</v>
      </c>
      <c r="F74" s="46">
        <v>0.13</v>
      </c>
      <c r="G74" s="48">
        <v>16.46</v>
      </c>
      <c r="H74" s="48">
        <v>1.46</v>
      </c>
      <c r="I74" s="48">
        <v>0.18</v>
      </c>
      <c r="J74" s="48">
        <v>99.99</v>
      </c>
      <c r="K74" s="48"/>
      <c r="L74" s="48">
        <v>2.1523057102667549</v>
      </c>
      <c r="M74" s="48">
        <v>1.8462613280763858</v>
      </c>
      <c r="N74" s="48">
        <v>1.884158313097677E-2</v>
      </c>
      <c r="O74" s="48">
        <v>5.0628423972888092E-3</v>
      </c>
      <c r="P74" s="48"/>
      <c r="Q74" s="48">
        <v>0</v>
      </c>
      <c r="R74" s="48">
        <v>8.9097283235468842E-3</v>
      </c>
      <c r="S74" s="48">
        <v>4.0313811921949529</v>
      </c>
      <c r="T74" s="48"/>
      <c r="U74" s="48">
        <v>0.8108729166504226</v>
      </c>
      <c r="V74" s="48">
        <v>0.13015625068257436</v>
      </c>
      <c r="W74" s="48">
        <v>1.055835748851304E-2</v>
      </c>
      <c r="X74" s="48">
        <v>0.95158752482150999</v>
      </c>
      <c r="Y74" s="48"/>
      <c r="Z74" s="48">
        <v>0.85212646813809234</v>
      </c>
      <c r="AA74" s="48">
        <v>0.13677801283385663</v>
      </c>
      <c r="AB74" s="48">
        <v>1.1095519028051023E-2</v>
      </c>
      <c r="AC74" s="48" t="s">
        <v>102</v>
      </c>
      <c r="AD74" s="48"/>
      <c r="AE74" s="48" t="s">
        <v>27</v>
      </c>
      <c r="AF74" s="48"/>
      <c r="AG74" s="46">
        <v>0.49</v>
      </c>
      <c r="AH74" s="48"/>
      <c r="AI74" s="48"/>
      <c r="AJ74" s="48"/>
      <c r="AK74" s="48"/>
      <c r="AL74" s="48"/>
      <c r="AM74" s="48"/>
      <c r="AN74" s="48"/>
      <c r="AO74" s="48"/>
      <c r="AP74" s="48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</row>
    <row r="75" spans="1:56" x14ac:dyDescent="0.15">
      <c r="A75" s="45">
        <v>949</v>
      </c>
      <c r="B75" s="46">
        <v>46.61</v>
      </c>
      <c r="C75" s="46">
        <v>0.12</v>
      </c>
      <c r="D75" s="46">
        <v>34.049999999999997</v>
      </c>
      <c r="E75" s="46">
        <v>0.19</v>
      </c>
      <c r="F75" s="46">
        <v>0.25</v>
      </c>
      <c r="G75" s="48">
        <v>16.350000000000001</v>
      </c>
      <c r="H75" s="48">
        <v>1.54</v>
      </c>
      <c r="I75" s="48">
        <v>0.18</v>
      </c>
      <c r="J75" s="48">
        <v>100</v>
      </c>
      <c r="K75" s="48"/>
      <c r="L75" s="48">
        <v>2.1412872767124869</v>
      </c>
      <c r="M75" s="48">
        <v>1.8436083755461015</v>
      </c>
      <c r="N75" s="48">
        <v>2.4588486737364884E-2</v>
      </c>
      <c r="O75" s="48">
        <v>7.3932462849773265E-3</v>
      </c>
      <c r="P75" s="48"/>
      <c r="Q75" s="48">
        <v>4.1456995916883581E-3</v>
      </c>
      <c r="R75" s="48">
        <v>1.7119522015074277E-2</v>
      </c>
      <c r="S75" s="48">
        <v>4.0381426068876927</v>
      </c>
      <c r="T75" s="48"/>
      <c r="U75" s="48">
        <v>0.80476899843049532</v>
      </c>
      <c r="V75" s="48">
        <v>0.13717134957617333</v>
      </c>
      <c r="W75" s="48">
        <v>1.0549378610654057E-2</v>
      </c>
      <c r="X75" s="48">
        <v>0.95248972661732267</v>
      </c>
      <c r="Y75" s="48"/>
      <c r="Z75" s="48">
        <v>0.84491094858162552</v>
      </c>
      <c r="AA75" s="48">
        <v>0.14401346885212549</v>
      </c>
      <c r="AB75" s="48">
        <v>1.107558256624896E-2</v>
      </c>
      <c r="AC75" s="48" t="s">
        <v>103</v>
      </c>
      <c r="AD75" s="48"/>
      <c r="AE75" s="48" t="s">
        <v>27</v>
      </c>
      <c r="AF75" s="48"/>
      <c r="AG75" s="46">
        <v>0.64</v>
      </c>
      <c r="AH75" s="48"/>
      <c r="AI75" s="48"/>
      <c r="AJ75" s="48"/>
      <c r="AK75" s="48"/>
      <c r="AL75" s="48"/>
      <c r="AM75" s="48"/>
      <c r="AN75" s="48"/>
      <c r="AO75" s="48"/>
      <c r="AP75" s="48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</row>
    <row r="76" spans="1:56" x14ac:dyDescent="0.15">
      <c r="A76" s="45">
        <v>962</v>
      </c>
      <c r="B76" s="46">
        <v>46.69</v>
      </c>
      <c r="C76" s="46">
        <v>0.13</v>
      </c>
      <c r="D76" s="46">
        <v>34.340000000000003</v>
      </c>
      <c r="E76" s="46">
        <v>0.11</v>
      </c>
      <c r="F76" s="46">
        <v>0.3</v>
      </c>
      <c r="G76" s="48">
        <v>16.18</v>
      </c>
      <c r="H76" s="48">
        <v>1.46</v>
      </c>
      <c r="I76" s="48">
        <v>0.11</v>
      </c>
      <c r="J76" s="48">
        <v>100</v>
      </c>
      <c r="K76" s="48"/>
      <c r="L76" s="48">
        <v>2.142893970130233</v>
      </c>
      <c r="M76" s="48">
        <v>1.8575171079471524</v>
      </c>
      <c r="N76" s="48">
        <v>1.8807405264549205E-2</v>
      </c>
      <c r="O76" s="48">
        <v>4.27617266732617E-3</v>
      </c>
      <c r="P76" s="48"/>
      <c r="Q76" s="48">
        <v>4.4868433825896404E-3</v>
      </c>
      <c r="R76" s="48">
        <v>2.0523614857601225E-2</v>
      </c>
      <c r="S76" s="48">
        <v>4.0485051142494513</v>
      </c>
      <c r="T76" s="48"/>
      <c r="U76" s="48">
        <v>0.79563334037644484</v>
      </c>
      <c r="V76" s="48">
        <v>0.12992015253096903</v>
      </c>
      <c r="W76" s="48">
        <v>6.4406253125649376E-3</v>
      </c>
      <c r="X76" s="48">
        <v>0.9319941182199788</v>
      </c>
      <c r="Y76" s="48"/>
      <c r="Z76" s="48">
        <v>0.85368922917242196</v>
      </c>
      <c r="AA76" s="48">
        <v>0.1394001850345411</v>
      </c>
      <c r="AB76" s="48">
        <v>6.9105857930368986E-3</v>
      </c>
      <c r="AC76" s="48" t="s">
        <v>104</v>
      </c>
      <c r="AD76" s="48"/>
      <c r="AE76" s="48" t="s">
        <v>27</v>
      </c>
      <c r="AF76" s="48"/>
      <c r="AG76" s="46">
        <v>0.49</v>
      </c>
      <c r="AH76" s="48"/>
      <c r="AI76" s="48"/>
      <c r="AJ76" s="48"/>
      <c r="AK76" s="48"/>
      <c r="AL76" s="48"/>
      <c r="AM76" s="48"/>
      <c r="AN76" s="48"/>
      <c r="AO76" s="48"/>
      <c r="AP76" s="48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</row>
    <row r="77" spans="1:56" x14ac:dyDescent="0.15">
      <c r="A77" s="45">
        <v>975</v>
      </c>
      <c r="B77" s="46">
        <v>46.92</v>
      </c>
      <c r="C77" s="46">
        <v>0.11</v>
      </c>
      <c r="D77" s="46">
        <v>34.14</v>
      </c>
      <c r="E77" s="46">
        <v>0.13</v>
      </c>
      <c r="F77" s="46">
        <v>0.12</v>
      </c>
      <c r="G77" s="48">
        <v>16.350000000000001</v>
      </c>
      <c r="H77" s="48">
        <v>1.36</v>
      </c>
      <c r="I77" s="48">
        <v>0.18</v>
      </c>
      <c r="J77" s="48">
        <v>100.01</v>
      </c>
      <c r="K77" s="48"/>
      <c r="L77" s="48">
        <v>2.1545239265661831</v>
      </c>
      <c r="M77" s="48">
        <v>1.8476195860155655</v>
      </c>
      <c r="N77" s="48">
        <v>1.728071969682228E-2</v>
      </c>
      <c r="O77" s="48">
        <v>5.0561786386103301E-3</v>
      </c>
      <c r="P77" s="48"/>
      <c r="Q77" s="48">
        <v>3.7984529585157151E-3</v>
      </c>
      <c r="R77" s="48">
        <v>8.213539623718704E-3</v>
      </c>
      <c r="S77" s="48">
        <v>4.0364924034994161</v>
      </c>
      <c r="T77" s="48"/>
      <c r="U77" s="48">
        <v>0.80439381459864157</v>
      </c>
      <c r="V77" s="48">
        <v>0.12108185992002017</v>
      </c>
      <c r="W77" s="48">
        <v>1.0544460483466578E-2</v>
      </c>
      <c r="X77" s="48">
        <v>0.93602013500212833</v>
      </c>
      <c r="Y77" s="48"/>
      <c r="Z77" s="48">
        <v>0.85937661436825019</v>
      </c>
      <c r="AA77" s="48">
        <v>0.1293581787316411</v>
      </c>
      <c r="AB77" s="48">
        <v>1.1265206900108619E-2</v>
      </c>
      <c r="AC77" s="48" t="s">
        <v>105</v>
      </c>
      <c r="AD77" s="48"/>
      <c r="AE77" s="48" t="s">
        <v>27</v>
      </c>
      <c r="AF77" s="48"/>
      <c r="AG77" s="46">
        <v>0.45</v>
      </c>
      <c r="AH77" s="48"/>
      <c r="AI77" s="48"/>
      <c r="AJ77" s="48"/>
      <c r="AK77" s="48"/>
      <c r="AL77" s="48"/>
      <c r="AM77" s="48"/>
      <c r="AN77" s="48"/>
      <c r="AO77" s="48"/>
      <c r="AP77" s="48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</row>
    <row r="78" spans="1:56" x14ac:dyDescent="0.15">
      <c r="A78" s="45">
        <v>988</v>
      </c>
      <c r="B78" s="46">
        <v>46.29</v>
      </c>
      <c r="C78" s="46">
        <v>0.18</v>
      </c>
      <c r="D78" s="46">
        <v>34.119999999999997</v>
      </c>
      <c r="E78" s="46">
        <v>0.18</v>
      </c>
      <c r="F78" s="46">
        <v>0.32</v>
      </c>
      <c r="G78" s="48">
        <v>16.5</v>
      </c>
      <c r="H78" s="48">
        <v>1.54</v>
      </c>
      <c r="I78" s="48">
        <v>0.13</v>
      </c>
      <c r="J78" s="48">
        <v>100</v>
      </c>
      <c r="K78" s="48"/>
      <c r="L78" s="48">
        <v>2.1289459834163287</v>
      </c>
      <c r="M78" s="48">
        <v>1.8494483486075801</v>
      </c>
      <c r="N78" s="48">
        <v>2.5000391653197462E-2</v>
      </c>
      <c r="O78" s="48">
        <v>7.0118998743857047E-3</v>
      </c>
      <c r="P78" s="48"/>
      <c r="Q78" s="48">
        <v>6.22544952050905E-3</v>
      </c>
      <c r="R78" s="48">
        <v>2.1937302938723216E-2</v>
      </c>
      <c r="S78" s="48">
        <v>4.0385693760107246</v>
      </c>
      <c r="T78" s="48"/>
      <c r="U78" s="48">
        <v>0.81305336832564379</v>
      </c>
      <c r="V78" s="48">
        <v>0.13732355558012352</v>
      </c>
      <c r="W78" s="48">
        <v>7.6274497383000813E-3</v>
      </c>
      <c r="X78" s="48">
        <v>0.95800437364406743</v>
      </c>
      <c r="Y78" s="48"/>
      <c r="Z78" s="48">
        <v>0.84869483970406367</v>
      </c>
      <c r="AA78" s="48">
        <v>0.14334334931872042</v>
      </c>
      <c r="AB78" s="48">
        <v>7.9618109772157976E-3</v>
      </c>
      <c r="AC78" s="48" t="s">
        <v>106</v>
      </c>
      <c r="AD78" s="48"/>
      <c r="AE78" s="48" t="s">
        <v>27</v>
      </c>
      <c r="AF78" s="48"/>
      <c r="AG78" s="46">
        <v>0.65</v>
      </c>
      <c r="AH78" s="48"/>
      <c r="AI78" s="48"/>
      <c r="AJ78" s="48"/>
      <c r="AK78" s="48"/>
      <c r="AL78" s="48"/>
      <c r="AM78" s="48"/>
      <c r="AN78" s="48"/>
      <c r="AO78" s="48"/>
      <c r="AP78" s="48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</row>
    <row r="79" spans="1:56" x14ac:dyDescent="0.15">
      <c r="A79" s="45">
        <v>1001</v>
      </c>
      <c r="B79" s="46">
        <v>46.72</v>
      </c>
      <c r="C79" s="46">
        <v>0.11</v>
      </c>
      <c r="D79" s="46">
        <v>34.119999999999997</v>
      </c>
      <c r="E79" s="46">
        <v>0.06</v>
      </c>
      <c r="F79" s="46">
        <v>0.24</v>
      </c>
      <c r="G79" s="48">
        <v>16.440000000000001</v>
      </c>
      <c r="H79" s="48">
        <v>1.56</v>
      </c>
      <c r="I79" s="48">
        <v>0.13</v>
      </c>
      <c r="J79" s="48">
        <v>100</v>
      </c>
      <c r="K79" s="48"/>
      <c r="L79" s="48">
        <v>2.1448668526295682</v>
      </c>
      <c r="M79" s="48">
        <v>1.8461298677720572</v>
      </c>
      <c r="N79" s="48">
        <v>2.1116220432760697E-2</v>
      </c>
      <c r="O79" s="48">
        <v>2.3331061210182984E-3</v>
      </c>
      <c r="P79" s="48"/>
      <c r="Q79" s="48">
        <v>3.7976150322665625E-3</v>
      </c>
      <c r="R79" s="48">
        <v>1.6423455487699256E-2</v>
      </c>
      <c r="S79" s="48">
        <v>4.0346671174753705</v>
      </c>
      <c r="T79" s="48"/>
      <c r="U79" s="48">
        <v>0.80864324705435187</v>
      </c>
      <c r="V79" s="48">
        <v>0.13885737755041339</v>
      </c>
      <c r="W79" s="48">
        <v>7.613763740635146E-3</v>
      </c>
      <c r="X79" s="48">
        <v>0.95511438834540041</v>
      </c>
      <c r="Y79" s="48"/>
      <c r="Z79" s="48">
        <v>0.84664544574101863</v>
      </c>
      <c r="AA79" s="48">
        <v>0.14538298160387261</v>
      </c>
      <c r="AB79" s="48">
        <v>7.9715726551087846E-3</v>
      </c>
      <c r="AC79" s="48" t="s">
        <v>107</v>
      </c>
      <c r="AD79" s="48"/>
      <c r="AE79" s="48" t="s">
        <v>27</v>
      </c>
      <c r="AF79" s="48"/>
      <c r="AG79" s="46">
        <v>0.55000000000000004</v>
      </c>
      <c r="AH79" s="48"/>
      <c r="AI79" s="48"/>
      <c r="AJ79" s="48"/>
      <c r="AK79" s="48"/>
      <c r="AL79" s="48"/>
      <c r="AM79" s="48"/>
      <c r="AN79" s="48"/>
      <c r="AO79" s="48"/>
      <c r="AP79" s="48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</row>
    <row r="80" spans="1:56" x14ac:dyDescent="0.15">
      <c r="A80" s="45">
        <v>1014</v>
      </c>
      <c r="B80" s="46">
        <v>46.4</v>
      </c>
      <c r="C80" s="46">
        <v>0.18</v>
      </c>
      <c r="D80" s="46">
        <v>34.090000000000003</v>
      </c>
      <c r="E80" s="46">
        <v>0.06</v>
      </c>
      <c r="F80" s="46">
        <v>0.28000000000000003</v>
      </c>
      <c r="G80" s="48">
        <v>16.62</v>
      </c>
      <c r="H80" s="48">
        <v>1.49</v>
      </c>
      <c r="I80" s="48">
        <v>0.19</v>
      </c>
      <c r="J80" s="48">
        <v>100.01</v>
      </c>
      <c r="K80" s="48"/>
      <c r="L80" s="48">
        <v>2.1369578984687019</v>
      </c>
      <c r="M80" s="48">
        <v>1.8503790780440215</v>
      </c>
      <c r="N80" s="48">
        <v>1.5406144633811113E-2</v>
      </c>
      <c r="O80" s="48">
        <v>2.34053411138267E-3</v>
      </c>
      <c r="P80" s="48"/>
      <c r="Q80" s="48">
        <v>6.2340637583842432E-3</v>
      </c>
      <c r="R80" s="48">
        <v>1.9221700643768443E-2</v>
      </c>
      <c r="S80" s="48">
        <v>4.0305394196600703</v>
      </c>
      <c r="T80" s="48"/>
      <c r="U80" s="48">
        <v>0.82009969862310894</v>
      </c>
      <c r="V80" s="48">
        <v>0.13304884565868533</v>
      </c>
      <c r="W80" s="48">
        <v>1.1163236531569433E-2</v>
      </c>
      <c r="X80" s="48">
        <v>0.96431178081336377</v>
      </c>
      <c r="Y80" s="48"/>
      <c r="Z80" s="48">
        <v>0.85045077218841314</v>
      </c>
      <c r="AA80" s="48">
        <v>0.13797285100723669</v>
      </c>
      <c r="AB80" s="48">
        <v>1.1576376804350174E-2</v>
      </c>
      <c r="AC80" s="48" t="s">
        <v>108</v>
      </c>
      <c r="AD80" s="48"/>
      <c r="AE80" s="48" t="s">
        <v>27</v>
      </c>
      <c r="AF80" s="48"/>
      <c r="AG80" s="46">
        <v>0.4</v>
      </c>
      <c r="AH80" s="48"/>
      <c r="AI80" s="48"/>
      <c r="AJ80" s="48"/>
      <c r="AK80" s="48"/>
      <c r="AL80" s="48"/>
      <c r="AM80" s="48"/>
      <c r="AN80" s="48"/>
      <c r="AO80" s="48"/>
      <c r="AP80" s="48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</row>
    <row r="81" spans="1:56" x14ac:dyDescent="0.15">
      <c r="A81" s="45">
        <v>1027</v>
      </c>
      <c r="B81" s="46">
        <v>46.59</v>
      </c>
      <c r="C81" s="46">
        <v>0.11</v>
      </c>
      <c r="D81" s="46">
        <v>34.31</v>
      </c>
      <c r="E81" s="46">
        <v>0.1</v>
      </c>
      <c r="F81" s="46">
        <v>0.19</v>
      </c>
      <c r="G81" s="48">
        <v>16.28</v>
      </c>
      <c r="H81" s="48">
        <v>1.49</v>
      </c>
      <c r="I81" s="48">
        <v>0.17</v>
      </c>
      <c r="J81" s="48">
        <v>100</v>
      </c>
      <c r="K81" s="48"/>
      <c r="L81" s="48">
        <v>2.1398046434272087</v>
      </c>
      <c r="M81" s="48">
        <v>1.8571964972273061</v>
      </c>
      <c r="N81" s="48">
        <v>2.3813821757105554E-2</v>
      </c>
      <c r="O81" s="48">
        <v>3.8901572269710149E-3</v>
      </c>
      <c r="P81" s="48"/>
      <c r="Q81" s="48">
        <v>3.7992235577979519E-3</v>
      </c>
      <c r="R81" s="48">
        <v>1.3007409373207952E-2</v>
      </c>
      <c r="S81" s="48">
        <v>4.0415117525695976</v>
      </c>
      <c r="T81" s="48"/>
      <c r="U81" s="48">
        <v>0.80111241692258617</v>
      </c>
      <c r="V81" s="48">
        <v>0.13268277337949796</v>
      </c>
      <c r="W81" s="48">
        <v>9.9606774547392075E-3</v>
      </c>
      <c r="X81" s="48">
        <v>0.9437558677568233</v>
      </c>
      <c r="Y81" s="48"/>
      <c r="Z81" s="48">
        <v>0.84885556137173401</v>
      </c>
      <c r="AA81" s="48">
        <v>0.1405901440325521</v>
      </c>
      <c r="AB81" s="48">
        <v>1.0554294595713991E-2</v>
      </c>
      <c r="AC81" s="48" t="s">
        <v>109</v>
      </c>
      <c r="AD81" s="48"/>
      <c r="AE81" s="48" t="s">
        <v>27</v>
      </c>
      <c r="AF81" s="48"/>
      <c r="AG81" s="46">
        <v>0.62</v>
      </c>
      <c r="AH81" s="48"/>
      <c r="AI81" s="48"/>
      <c r="AJ81" s="48"/>
      <c r="AK81" s="48"/>
      <c r="AL81" s="48"/>
      <c r="AM81" s="48"/>
      <c r="AN81" s="48"/>
      <c r="AO81" s="48"/>
      <c r="AP81" s="48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</row>
    <row r="82" spans="1:56" x14ac:dyDescent="0.15">
      <c r="A82" s="45">
        <v>1040</v>
      </c>
      <c r="B82" s="46">
        <v>46.43</v>
      </c>
      <c r="C82" s="46">
        <v>0.19</v>
      </c>
      <c r="D82" s="46">
        <v>34.11</v>
      </c>
      <c r="E82" s="46">
        <v>0.13</v>
      </c>
      <c r="F82" s="46">
        <v>0.18</v>
      </c>
      <c r="G82" s="48">
        <v>16.760000000000002</v>
      </c>
      <c r="H82" s="48">
        <v>1.36</v>
      </c>
      <c r="I82" s="48">
        <v>0.17</v>
      </c>
      <c r="J82" s="48">
        <v>100.01</v>
      </c>
      <c r="K82" s="48"/>
      <c r="L82" s="48">
        <v>2.1343471928329616</v>
      </c>
      <c r="M82" s="48">
        <v>1.8480079093543957</v>
      </c>
      <c r="N82" s="48">
        <v>2.3450505703173374E-2</v>
      </c>
      <c r="O82" s="48">
        <v>5.0616892022095922E-3</v>
      </c>
      <c r="P82" s="48"/>
      <c r="Q82" s="48">
        <v>6.5681147812017117E-3</v>
      </c>
      <c r="R82" s="48">
        <v>1.2333736937563233E-2</v>
      </c>
      <c r="S82" s="48">
        <v>4.0297691488115053</v>
      </c>
      <c r="T82" s="48"/>
      <c r="U82" s="48">
        <v>0.82546382453764167</v>
      </c>
      <c r="V82" s="48">
        <v>0.12121382307589268</v>
      </c>
      <c r="W82" s="48">
        <v>9.9695107377056457E-3</v>
      </c>
      <c r="X82" s="48">
        <v>0.95664715835124003</v>
      </c>
      <c r="Y82" s="48"/>
      <c r="Z82" s="48">
        <v>0.86287176764347473</v>
      </c>
      <c r="AA82" s="48">
        <v>0.12670692848218143</v>
      </c>
      <c r="AB82" s="48">
        <v>1.0421303874343675E-2</v>
      </c>
      <c r="AC82" s="48" t="s">
        <v>110</v>
      </c>
      <c r="AD82" s="48"/>
      <c r="AE82" s="48" t="s">
        <v>27</v>
      </c>
      <c r="AF82" s="48"/>
      <c r="AG82" s="46">
        <v>0.61</v>
      </c>
      <c r="AH82" s="48"/>
      <c r="AI82" s="48"/>
      <c r="AJ82" s="48"/>
      <c r="AK82" s="48"/>
      <c r="AL82" s="48"/>
      <c r="AM82" s="48"/>
      <c r="AN82" s="48"/>
      <c r="AO82" s="48"/>
      <c r="AP82" s="48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</row>
    <row r="83" spans="1:56" x14ac:dyDescent="0.15">
      <c r="A83" s="45">
        <v>1053</v>
      </c>
      <c r="B83" s="46">
        <v>46.45</v>
      </c>
      <c r="C83" s="46">
        <v>0.15</v>
      </c>
      <c r="D83" s="46">
        <v>34.04</v>
      </c>
      <c r="E83" s="46">
        <v>0.14000000000000001</v>
      </c>
      <c r="F83" s="46">
        <v>0.19</v>
      </c>
      <c r="G83" s="48">
        <v>16.52</v>
      </c>
      <c r="H83" s="48">
        <v>1.51</v>
      </c>
      <c r="I83" s="48">
        <v>0.21</v>
      </c>
      <c r="J83" s="48">
        <v>100</v>
      </c>
      <c r="K83" s="48"/>
      <c r="L83" s="48">
        <v>2.1388346233527908</v>
      </c>
      <c r="M83" s="48">
        <v>1.8472971558249252</v>
      </c>
      <c r="N83" s="48">
        <v>2.0794153297383263E-2</v>
      </c>
      <c r="O83" s="48">
        <v>5.4601586585396366E-3</v>
      </c>
      <c r="P83" s="48"/>
      <c r="Q83" s="48">
        <v>5.1940185427104069E-3</v>
      </c>
      <c r="R83" s="48">
        <v>1.3040699306790001E-2</v>
      </c>
      <c r="S83" s="48">
        <v>4.0306208089831408</v>
      </c>
      <c r="T83" s="48"/>
      <c r="U83" s="48">
        <v>0.81500294477591007</v>
      </c>
      <c r="V83" s="48">
        <v>0.13480788401089541</v>
      </c>
      <c r="W83" s="48">
        <v>1.2335856899155683E-2</v>
      </c>
      <c r="X83" s="48">
        <v>0.96214668568596118</v>
      </c>
      <c r="Y83" s="48"/>
      <c r="Z83" s="48">
        <v>0.84706724754225482</v>
      </c>
      <c r="AA83" s="48">
        <v>0.14011157136064376</v>
      </c>
      <c r="AB83" s="48">
        <v>1.2821181097101479E-2</v>
      </c>
      <c r="AC83" s="48" t="s">
        <v>111</v>
      </c>
      <c r="AD83" s="48"/>
      <c r="AE83" s="48" t="s">
        <v>27</v>
      </c>
      <c r="AF83" s="48"/>
      <c r="AG83" s="46">
        <v>0.54</v>
      </c>
      <c r="AH83" s="48"/>
      <c r="AI83" s="48"/>
      <c r="AJ83" s="48"/>
      <c r="AK83" s="48"/>
      <c r="AL83" s="48"/>
      <c r="AM83" s="48"/>
      <c r="AN83" s="48"/>
      <c r="AO83" s="48"/>
      <c r="AP83" s="48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</row>
    <row r="84" spans="1:56" x14ac:dyDescent="0.15">
      <c r="A84" s="45">
        <v>1066</v>
      </c>
      <c r="B84" s="46">
        <v>46.93</v>
      </c>
      <c r="C84" s="46">
        <v>0.08</v>
      </c>
      <c r="D84" s="46">
        <v>34.21</v>
      </c>
      <c r="E84" s="46">
        <v>0.08</v>
      </c>
      <c r="F84" s="46">
        <v>0.11</v>
      </c>
      <c r="G84" s="48">
        <v>16.52</v>
      </c>
      <c r="H84" s="48">
        <v>1.42</v>
      </c>
      <c r="I84" s="48">
        <v>0.16</v>
      </c>
      <c r="J84" s="48">
        <v>100.01</v>
      </c>
      <c r="K84" s="48"/>
      <c r="L84" s="48">
        <v>2.1511496440970124</v>
      </c>
      <c r="M84" s="48">
        <v>1.8481144625632018</v>
      </c>
      <c r="N84" s="48">
        <v>1.9166643592727278E-2</v>
      </c>
      <c r="O84" s="48">
        <v>3.1059595468015946E-3</v>
      </c>
      <c r="P84" s="48"/>
      <c r="Q84" s="48">
        <v>2.7575970447025915E-3</v>
      </c>
      <c r="R84" s="48">
        <v>7.5156846025917854E-3</v>
      </c>
      <c r="S84" s="48">
        <v>4.0318099914470373</v>
      </c>
      <c r="T84" s="48"/>
      <c r="U84" s="48">
        <v>0.81131173776762988</v>
      </c>
      <c r="V84" s="48">
        <v>0.12619881307767702</v>
      </c>
      <c r="W84" s="48">
        <v>9.3561805068276098E-3</v>
      </c>
      <c r="X84" s="48">
        <v>0.94686673135213451</v>
      </c>
      <c r="Y84" s="48"/>
      <c r="Z84" s="48">
        <v>0.85683836056745721</v>
      </c>
      <c r="AA84" s="48">
        <v>0.13328043841762605</v>
      </c>
      <c r="AB84" s="48">
        <v>9.8812010149167424E-3</v>
      </c>
      <c r="AC84" s="48" t="s">
        <v>112</v>
      </c>
      <c r="AD84" s="48"/>
      <c r="AE84" s="48" t="s">
        <v>27</v>
      </c>
      <c r="AF84" s="48"/>
      <c r="AG84" s="46">
        <v>0.5</v>
      </c>
      <c r="AH84" s="48"/>
      <c r="AI84" s="48"/>
      <c r="AJ84" s="48"/>
      <c r="AK84" s="48"/>
      <c r="AL84" s="48"/>
      <c r="AM84" s="48"/>
      <c r="AN84" s="48"/>
      <c r="AO84" s="48"/>
      <c r="AP84" s="48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</row>
    <row r="85" spans="1:56" x14ac:dyDescent="0.15">
      <c r="A85" s="45">
        <v>1079</v>
      </c>
      <c r="B85" s="46">
        <v>46.66</v>
      </c>
      <c r="C85" s="46">
        <v>0.23</v>
      </c>
      <c r="D85" s="46">
        <v>34.159999999999997</v>
      </c>
      <c r="E85" s="46">
        <v>0.11</v>
      </c>
      <c r="F85" s="46">
        <v>0.26</v>
      </c>
      <c r="G85" s="48">
        <v>16.260000000000002</v>
      </c>
      <c r="H85" s="48">
        <v>1.47</v>
      </c>
      <c r="I85" s="48">
        <v>0.19</v>
      </c>
      <c r="J85" s="48">
        <v>100</v>
      </c>
      <c r="K85" s="48"/>
      <c r="L85" s="48">
        <v>2.1420165642427835</v>
      </c>
      <c r="M85" s="48">
        <v>1.8482115295610577</v>
      </c>
      <c r="N85" s="48">
        <v>2.1883104795299632E-2</v>
      </c>
      <c r="O85" s="48">
        <v>4.2771700277015115E-3</v>
      </c>
      <c r="P85" s="48"/>
      <c r="Q85" s="48">
        <v>7.9401128630338796E-3</v>
      </c>
      <c r="R85" s="48">
        <v>1.779128148865328E-2</v>
      </c>
      <c r="S85" s="48">
        <v>4.0421197629785297</v>
      </c>
      <c r="T85" s="48"/>
      <c r="U85" s="48">
        <v>0.79975373901049562</v>
      </c>
      <c r="V85" s="48">
        <v>0.13084052628519466</v>
      </c>
      <c r="W85" s="48">
        <v>1.1127311141060595E-2</v>
      </c>
      <c r="X85" s="48">
        <v>0.94172157643675081</v>
      </c>
      <c r="Y85" s="48"/>
      <c r="Z85" s="48">
        <v>0.84924648539600478</v>
      </c>
      <c r="AA85" s="48">
        <v>0.13893759000432371</v>
      </c>
      <c r="AB85" s="48">
        <v>1.1815924599671677E-2</v>
      </c>
      <c r="AC85" s="48" t="s">
        <v>113</v>
      </c>
      <c r="AD85" s="48"/>
      <c r="AE85" s="48" t="s">
        <v>27</v>
      </c>
      <c r="AF85" s="48"/>
      <c r="AG85" s="46">
        <v>0.56999999999999995</v>
      </c>
      <c r="AH85" s="48"/>
      <c r="AI85" s="48"/>
      <c r="AJ85" s="48"/>
      <c r="AK85" s="48"/>
      <c r="AL85" s="48"/>
      <c r="AM85" s="48"/>
      <c r="AN85" s="48"/>
      <c r="AO85" s="48"/>
      <c r="AP85" s="48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</row>
    <row r="86" spans="1:56" x14ac:dyDescent="0.15">
      <c r="A86" s="45">
        <v>1092</v>
      </c>
      <c r="B86" s="46">
        <v>46.89</v>
      </c>
      <c r="C86" s="46">
        <v>0.1</v>
      </c>
      <c r="D86" s="46">
        <v>34.01</v>
      </c>
      <c r="E86" s="46">
        <v>7.0000000000000007E-2</v>
      </c>
      <c r="F86" s="46">
        <v>0.35</v>
      </c>
      <c r="G86" s="48">
        <v>16.21</v>
      </c>
      <c r="H86" s="48">
        <v>1.6</v>
      </c>
      <c r="I86" s="48">
        <v>0.19</v>
      </c>
      <c r="J86" s="48">
        <v>100</v>
      </c>
      <c r="K86" s="48"/>
      <c r="L86" s="48">
        <v>2.1518992902412255</v>
      </c>
      <c r="M86" s="48">
        <v>1.8395180946353256</v>
      </c>
      <c r="N86" s="48">
        <v>1.880588532860589E-2</v>
      </c>
      <c r="O86" s="48">
        <v>2.7209808722160069E-3</v>
      </c>
      <c r="P86" s="48"/>
      <c r="Q86" s="48">
        <v>3.4511390574207762E-3</v>
      </c>
      <c r="R86" s="48">
        <v>2.3942282262227516E-2</v>
      </c>
      <c r="S86" s="48">
        <v>4.0403376723970217</v>
      </c>
      <c r="T86" s="48"/>
      <c r="U86" s="48">
        <v>0.7970441377215588</v>
      </c>
      <c r="V86" s="48">
        <v>0.1423667429335454</v>
      </c>
      <c r="W86" s="48">
        <v>1.1123817395855386E-2</v>
      </c>
      <c r="X86" s="48">
        <v>0.95053469805095969</v>
      </c>
      <c r="Y86" s="48"/>
      <c r="Z86" s="48">
        <v>0.83852187548321144</v>
      </c>
      <c r="AA86" s="48">
        <v>0.14977542979279321</v>
      </c>
      <c r="AB86" s="48">
        <v>1.1702694723995252E-2</v>
      </c>
      <c r="AC86" s="48" t="s">
        <v>114</v>
      </c>
      <c r="AD86" s="48"/>
      <c r="AE86" s="48" t="s">
        <v>27</v>
      </c>
      <c r="AF86" s="48"/>
      <c r="AG86" s="46">
        <v>0.49</v>
      </c>
      <c r="AH86" s="48"/>
      <c r="AI86" s="48"/>
      <c r="AJ86" s="48"/>
      <c r="AK86" s="48"/>
      <c r="AL86" s="48"/>
      <c r="AM86" s="48"/>
      <c r="AN86" s="48"/>
      <c r="AO86" s="48"/>
      <c r="AP86" s="48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</row>
    <row r="87" spans="1:56" x14ac:dyDescent="0.15">
      <c r="A87" s="45">
        <v>1105</v>
      </c>
      <c r="B87" s="46">
        <v>46.61</v>
      </c>
      <c r="C87" s="46">
        <v>0.24</v>
      </c>
      <c r="D87" s="46">
        <v>33.83</v>
      </c>
      <c r="E87" s="46">
        <v>0.15</v>
      </c>
      <c r="F87" s="46">
        <v>0.27</v>
      </c>
      <c r="G87" s="48">
        <v>16.46</v>
      </c>
      <c r="H87" s="48">
        <v>1.49</v>
      </c>
      <c r="I87" s="48">
        <v>0.2</v>
      </c>
      <c r="J87" s="48">
        <v>100</v>
      </c>
      <c r="K87" s="48"/>
      <c r="L87" s="48">
        <v>2.1454204537464245</v>
      </c>
      <c r="M87" s="48">
        <v>1.8352322580347933</v>
      </c>
      <c r="N87" s="48">
        <v>1.8861897820104074E-2</v>
      </c>
      <c r="O87" s="48">
        <v>5.8480396982193731E-3</v>
      </c>
      <c r="P87" s="48"/>
      <c r="Q87" s="48">
        <v>8.307403491185689E-3</v>
      </c>
      <c r="R87" s="48">
        <v>1.8524771961267707E-2</v>
      </c>
      <c r="S87" s="48">
        <v>4.0321948247519952</v>
      </c>
      <c r="T87" s="48"/>
      <c r="U87" s="48">
        <v>0.81174718666844581</v>
      </c>
      <c r="V87" s="48">
        <v>0.13297391008834414</v>
      </c>
      <c r="W87" s="48">
        <v>1.1744157042435404E-2</v>
      </c>
      <c r="X87" s="48">
        <v>0.95646525379922531</v>
      </c>
      <c r="Y87" s="48"/>
      <c r="Z87" s="48">
        <v>0.8486949039121523</v>
      </c>
      <c r="AA87" s="48">
        <v>0.13902638863267805</v>
      </c>
      <c r="AB87" s="48">
        <v>1.227870745516978E-2</v>
      </c>
      <c r="AC87" s="48" t="s">
        <v>115</v>
      </c>
      <c r="AD87" s="48"/>
      <c r="AE87" s="48" t="s">
        <v>27</v>
      </c>
      <c r="AF87" s="48"/>
      <c r="AG87" s="46">
        <v>0.49</v>
      </c>
      <c r="AH87" s="48"/>
      <c r="AI87" s="48"/>
      <c r="AJ87" s="48"/>
      <c r="AK87" s="48"/>
      <c r="AL87" s="48"/>
      <c r="AM87" s="48"/>
      <c r="AN87" s="48"/>
      <c r="AO87" s="48"/>
      <c r="AP87" s="48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</row>
    <row r="88" spans="1:56" x14ac:dyDescent="0.15">
      <c r="A88" s="45">
        <v>1118</v>
      </c>
      <c r="B88" s="46">
        <v>46.33</v>
      </c>
      <c r="C88" s="46">
        <v>0.2</v>
      </c>
      <c r="D88" s="46">
        <v>33.880000000000003</v>
      </c>
      <c r="E88" s="46">
        <v>0.23</v>
      </c>
      <c r="F88" s="46">
        <v>0.39</v>
      </c>
      <c r="G88" s="48">
        <v>16.41</v>
      </c>
      <c r="H88" s="48">
        <v>1.45</v>
      </c>
      <c r="I88" s="48">
        <v>0.16</v>
      </c>
      <c r="J88" s="48">
        <v>100</v>
      </c>
      <c r="K88" s="48"/>
      <c r="L88" s="48">
        <v>2.134909132534621</v>
      </c>
      <c r="M88" s="48">
        <v>1.8399932048130121</v>
      </c>
      <c r="N88" s="48">
        <v>2.4278040875204507E-2</v>
      </c>
      <c r="O88" s="48">
        <v>8.9769885253478676E-3</v>
      </c>
      <c r="P88" s="48"/>
      <c r="Q88" s="48">
        <v>6.9305522117871698E-3</v>
      </c>
      <c r="R88" s="48">
        <v>2.6787827548894041E-2</v>
      </c>
      <c r="S88" s="48">
        <v>4.0418757465088664</v>
      </c>
      <c r="T88" s="48"/>
      <c r="U88" s="48">
        <v>0.81018336778037015</v>
      </c>
      <c r="V88" s="48">
        <v>0.12954837035543912</v>
      </c>
      <c r="W88" s="48">
        <v>9.4057973597034376E-3</v>
      </c>
      <c r="X88" s="48">
        <v>0.94913753549551272</v>
      </c>
      <c r="Y88" s="48"/>
      <c r="Z88" s="48">
        <v>0.85359954430355622</v>
      </c>
      <c r="AA88" s="48">
        <v>0.13649061965272111</v>
      </c>
      <c r="AB88" s="48">
        <v>9.9098360437225655E-3</v>
      </c>
      <c r="AC88" s="48" t="s">
        <v>116</v>
      </c>
      <c r="AD88" s="48"/>
      <c r="AE88" s="48" t="s">
        <v>27</v>
      </c>
      <c r="AF88" s="48"/>
      <c r="AG88" s="46">
        <v>0.63</v>
      </c>
      <c r="AH88" s="48"/>
      <c r="AI88" s="48"/>
      <c r="AJ88" s="48"/>
      <c r="AK88" s="48"/>
      <c r="AL88" s="48"/>
      <c r="AM88" s="48"/>
      <c r="AN88" s="48"/>
      <c r="AO88" s="48"/>
      <c r="AP88" s="48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</row>
    <row r="89" spans="1:56" x14ac:dyDescent="0.15">
      <c r="A89" s="45">
        <v>1131</v>
      </c>
      <c r="B89" s="46">
        <v>47.32</v>
      </c>
      <c r="C89" s="46">
        <v>0.06</v>
      </c>
      <c r="D89" s="46">
        <v>33.909999999999997</v>
      </c>
      <c r="E89" s="46">
        <v>0.05</v>
      </c>
      <c r="F89" s="46">
        <v>0.32</v>
      </c>
      <c r="G89" s="48">
        <v>16.22</v>
      </c>
      <c r="H89" s="48">
        <v>1.53</v>
      </c>
      <c r="I89" s="48">
        <v>0.13</v>
      </c>
      <c r="J89" s="48">
        <v>100</v>
      </c>
      <c r="K89" s="48"/>
      <c r="L89" s="48">
        <v>2.1679712983697024</v>
      </c>
      <c r="M89" s="48">
        <v>1.8310166976730535</v>
      </c>
      <c r="N89" s="48">
        <v>1.3793271576146893E-2</v>
      </c>
      <c r="O89" s="48">
        <v>1.940280575566314E-3</v>
      </c>
      <c r="P89" s="48"/>
      <c r="Q89" s="48">
        <v>2.0671918872550449E-3</v>
      </c>
      <c r="R89" s="48">
        <v>2.1853175990162121E-2</v>
      </c>
      <c r="S89" s="48">
        <v>4.0386419160718861</v>
      </c>
      <c r="T89" s="48"/>
      <c r="U89" s="48">
        <v>0.79619104693170895</v>
      </c>
      <c r="V89" s="48">
        <v>0.13590864427871924</v>
      </c>
      <c r="W89" s="48">
        <v>7.5981993754100459E-3</v>
      </c>
      <c r="X89" s="48">
        <v>0.9396978905858383</v>
      </c>
      <c r="Y89" s="48"/>
      <c r="Z89" s="48">
        <v>0.84728406321667649</v>
      </c>
      <c r="AA89" s="48">
        <v>0.14463014724231141</v>
      </c>
      <c r="AB89" s="48">
        <v>8.0857895410120385E-3</v>
      </c>
      <c r="AC89" s="48" t="s">
        <v>117</v>
      </c>
      <c r="AD89" s="48"/>
      <c r="AE89" s="48" t="s">
        <v>27</v>
      </c>
      <c r="AF89" s="48"/>
      <c r="AG89" s="46">
        <v>0.36</v>
      </c>
      <c r="AH89" s="48"/>
      <c r="AI89" s="48"/>
      <c r="AJ89" s="48"/>
      <c r="AK89" s="48"/>
      <c r="AL89" s="48"/>
      <c r="AM89" s="48"/>
      <c r="AN89" s="48"/>
      <c r="AO89" s="48"/>
      <c r="AP89" s="48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</row>
    <row r="90" spans="1:56" x14ac:dyDescent="0.15">
      <c r="A90" s="45">
        <v>1144</v>
      </c>
      <c r="B90" s="46">
        <v>46.69</v>
      </c>
      <c r="C90" s="46">
        <v>0.27</v>
      </c>
      <c r="D90" s="46">
        <v>33.549999999999997</v>
      </c>
      <c r="E90" s="46">
        <v>0.16</v>
      </c>
      <c r="F90" s="46">
        <v>0.23</v>
      </c>
      <c r="G90" s="48">
        <v>16.47</v>
      </c>
      <c r="H90" s="48">
        <v>1.54</v>
      </c>
      <c r="I90" s="48">
        <v>0.24</v>
      </c>
      <c r="J90" s="48">
        <v>99.99</v>
      </c>
      <c r="K90" s="48"/>
      <c r="L90" s="48">
        <v>2.1500488555546444</v>
      </c>
      <c r="M90" s="48">
        <v>1.8208438421169122</v>
      </c>
      <c r="N90" s="48">
        <v>2.4261687136168213E-2</v>
      </c>
      <c r="O90" s="48">
        <v>6.2406550310465866E-3</v>
      </c>
      <c r="P90" s="48"/>
      <c r="Q90" s="48">
        <v>9.3499430994135949E-3</v>
      </c>
      <c r="R90" s="48">
        <v>1.5787308048287072E-2</v>
      </c>
      <c r="S90" s="48">
        <v>4.0265322909864718</v>
      </c>
      <c r="T90" s="48"/>
      <c r="U90" s="48">
        <v>0.81259791039841789</v>
      </c>
      <c r="V90" s="48">
        <v>0.13749662324553724</v>
      </c>
      <c r="W90" s="48">
        <v>1.4099192392438023E-2</v>
      </c>
      <c r="X90" s="48">
        <v>0.96419372603639319</v>
      </c>
      <c r="Y90" s="48"/>
      <c r="Z90" s="48">
        <v>0.8427745259646573</v>
      </c>
      <c r="AA90" s="48">
        <v>0.14260269438877005</v>
      </c>
      <c r="AB90" s="48">
        <v>1.4622779646572657E-2</v>
      </c>
      <c r="AC90" s="48" t="s">
        <v>118</v>
      </c>
      <c r="AD90" s="48"/>
      <c r="AE90" s="48" t="s">
        <v>27</v>
      </c>
      <c r="AF90" s="48"/>
      <c r="AG90" s="46">
        <v>0.63</v>
      </c>
      <c r="AH90" s="48"/>
      <c r="AI90" s="48"/>
      <c r="AJ90" s="48"/>
      <c r="AK90" s="48"/>
      <c r="AL90" s="48"/>
      <c r="AM90" s="48"/>
      <c r="AN90" s="48"/>
      <c r="AO90" s="48"/>
      <c r="AP90" s="48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</row>
    <row r="91" spans="1:56" x14ac:dyDescent="0.15">
      <c r="A91" s="45">
        <v>1157</v>
      </c>
      <c r="B91" s="46">
        <v>47.13</v>
      </c>
      <c r="C91" s="46">
        <v>0.14000000000000001</v>
      </c>
      <c r="D91" s="46">
        <v>33.78</v>
      </c>
      <c r="E91" s="46">
        <v>0.08</v>
      </c>
      <c r="F91" s="46">
        <v>0.24</v>
      </c>
      <c r="G91" s="48">
        <v>16.22</v>
      </c>
      <c r="H91" s="48">
        <v>1.55</v>
      </c>
      <c r="I91" s="48">
        <v>0.19</v>
      </c>
      <c r="J91" s="48">
        <v>100</v>
      </c>
      <c r="K91" s="48"/>
      <c r="L91" s="48">
        <v>2.1632904298099338</v>
      </c>
      <c r="M91" s="48">
        <v>1.8273963669440676</v>
      </c>
      <c r="N91" s="48">
        <v>1.9576883633676774E-2</v>
      </c>
      <c r="O91" s="48">
        <v>3.1102343641590102E-3</v>
      </c>
      <c r="P91" s="48"/>
      <c r="Q91" s="48">
        <v>4.8324367020801734E-3</v>
      </c>
      <c r="R91" s="48">
        <v>1.6420426135754888E-2</v>
      </c>
      <c r="S91" s="48">
        <v>4.0346267775896729</v>
      </c>
      <c r="T91" s="48"/>
      <c r="U91" s="48">
        <v>0.79767482657758315</v>
      </c>
      <c r="V91" s="48">
        <v>0.13794181771071942</v>
      </c>
      <c r="W91" s="48">
        <v>1.1125755988836503E-2</v>
      </c>
      <c r="X91" s="48">
        <v>0.94674240027713907</v>
      </c>
      <c r="Y91" s="48"/>
      <c r="Z91" s="48">
        <v>0.8425468494324122</v>
      </c>
      <c r="AA91" s="48">
        <v>0.14570153155741186</v>
      </c>
      <c r="AB91" s="48">
        <v>1.1751619010176021E-2</v>
      </c>
      <c r="AC91" s="48" t="s">
        <v>119</v>
      </c>
      <c r="AD91" s="48"/>
      <c r="AE91" s="48" t="s">
        <v>27</v>
      </c>
      <c r="AF91" s="48"/>
      <c r="AG91" s="46">
        <v>0.51</v>
      </c>
      <c r="AH91" s="48"/>
      <c r="AI91" s="48"/>
      <c r="AJ91" s="48"/>
      <c r="AK91" s="48"/>
      <c r="AL91" s="48"/>
      <c r="AM91" s="48"/>
      <c r="AN91" s="48"/>
      <c r="AO91" s="48"/>
      <c r="AP91" s="48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</row>
    <row r="92" spans="1:56" x14ac:dyDescent="0.15">
      <c r="A92" s="45">
        <v>1170</v>
      </c>
      <c r="B92" s="46">
        <v>46.64</v>
      </c>
      <c r="C92" s="46">
        <v>0.12</v>
      </c>
      <c r="D92" s="46">
        <v>34.04</v>
      </c>
      <c r="E92" s="46">
        <v>0.12</v>
      </c>
      <c r="F92" s="46">
        <v>0.42</v>
      </c>
      <c r="G92" s="48">
        <v>16.36</v>
      </c>
      <c r="H92" s="48">
        <v>1.54</v>
      </c>
      <c r="I92" s="48">
        <v>0.12</v>
      </c>
      <c r="J92" s="48">
        <v>100.02</v>
      </c>
      <c r="K92" s="48"/>
      <c r="L92" s="48">
        <v>2.1416954527593712</v>
      </c>
      <c r="M92" s="48">
        <v>1.8422325306140974</v>
      </c>
      <c r="N92" s="48">
        <v>2.1505185539461728E-2</v>
      </c>
      <c r="O92" s="48">
        <v>4.6673047413505718E-3</v>
      </c>
      <c r="P92" s="48"/>
      <c r="Q92" s="48">
        <v>4.1438227277391156E-3</v>
      </c>
      <c r="R92" s="48">
        <v>2.8747776238929774E-2</v>
      </c>
      <c r="S92" s="48">
        <v>4.0429920726209501</v>
      </c>
      <c r="T92" s="48"/>
      <c r="U92" s="48">
        <v>0.80489664959482776</v>
      </c>
      <c r="V92" s="48">
        <v>0.13710924860739965</v>
      </c>
      <c r="W92" s="48">
        <v>7.0297350919164732E-3</v>
      </c>
      <c r="X92" s="48">
        <v>0.94903563329414398</v>
      </c>
      <c r="Y92" s="48"/>
      <c r="Z92" s="48">
        <v>0.84812057772899052</v>
      </c>
      <c r="AA92" s="48">
        <v>0.14447218186264249</v>
      </c>
      <c r="AB92" s="48">
        <v>7.40724040836692E-3</v>
      </c>
      <c r="AC92" s="48" t="s">
        <v>120</v>
      </c>
      <c r="AD92" s="48"/>
      <c r="AE92" s="48" t="s">
        <v>27</v>
      </c>
      <c r="AF92" s="48"/>
      <c r="AG92" s="46">
        <v>0.56000000000000005</v>
      </c>
      <c r="AH92" s="48"/>
      <c r="AI92" s="48"/>
      <c r="AJ92" s="48"/>
      <c r="AK92" s="48"/>
      <c r="AL92" s="48"/>
      <c r="AM92" s="48"/>
      <c r="AN92" s="48"/>
      <c r="AO92" s="48"/>
      <c r="AP92" s="48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</row>
    <row r="93" spans="1:56" x14ac:dyDescent="0.15">
      <c r="A93" s="45">
        <v>1183</v>
      </c>
      <c r="B93" s="46">
        <v>46.99</v>
      </c>
      <c r="C93" s="46">
        <v>0.12</v>
      </c>
      <c r="D93" s="46">
        <v>33.89</v>
      </c>
      <c r="E93" s="46">
        <v>0.11</v>
      </c>
      <c r="F93" s="46">
        <v>0.31</v>
      </c>
      <c r="G93" s="48">
        <v>16.36</v>
      </c>
      <c r="H93" s="48">
        <v>1.38</v>
      </c>
      <c r="I93" s="48">
        <v>0.19</v>
      </c>
      <c r="J93" s="48">
        <v>100</v>
      </c>
      <c r="K93" s="48"/>
      <c r="L93" s="48">
        <v>2.1571811884459926</v>
      </c>
      <c r="M93" s="48">
        <v>1.8336163418002378</v>
      </c>
      <c r="N93" s="48">
        <v>1.8428008791024249E-2</v>
      </c>
      <c r="O93" s="48">
        <v>4.2772004491630098E-3</v>
      </c>
      <c r="P93" s="48"/>
      <c r="Q93" s="48">
        <v>4.1426970455233515E-3</v>
      </c>
      <c r="R93" s="48">
        <v>2.1212832650576632E-2</v>
      </c>
      <c r="S93" s="48">
        <v>4.0388582691825174</v>
      </c>
      <c r="T93" s="48"/>
      <c r="U93" s="48">
        <v>0.80467799693917441</v>
      </c>
      <c r="V93" s="48">
        <v>0.12283075544886386</v>
      </c>
      <c r="W93" s="48">
        <v>1.1127390284294382E-2</v>
      </c>
      <c r="X93" s="48">
        <v>0.93863614267233275</v>
      </c>
      <c r="Y93" s="48"/>
      <c r="Z93" s="48">
        <v>0.85728426634864663</v>
      </c>
      <c r="AA93" s="48">
        <v>0.13086088406862326</v>
      </c>
      <c r="AB93" s="48">
        <v>1.1854849582729979E-2</v>
      </c>
      <c r="AC93" s="48" t="s">
        <v>121</v>
      </c>
      <c r="AD93" s="48"/>
      <c r="AE93" s="48" t="s">
        <v>27</v>
      </c>
      <c r="AF93" s="48"/>
      <c r="AG93" s="46">
        <v>0.48</v>
      </c>
      <c r="AH93" s="48"/>
      <c r="AI93" s="48"/>
      <c r="AJ93" s="48"/>
      <c r="AK93" s="48"/>
      <c r="AL93" s="48"/>
      <c r="AM93" s="48"/>
      <c r="AN93" s="48"/>
      <c r="AO93" s="48"/>
      <c r="AP93" s="48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</row>
    <row r="94" spans="1:56" x14ac:dyDescent="0.15">
      <c r="A94" s="45">
        <v>1196</v>
      </c>
      <c r="B94" s="46">
        <v>46.57</v>
      </c>
      <c r="C94" s="46">
        <v>0.1</v>
      </c>
      <c r="D94" s="46">
        <v>34.270000000000003</v>
      </c>
      <c r="E94" s="46">
        <v>0.2</v>
      </c>
      <c r="F94" s="46">
        <v>0.34</v>
      </c>
      <c r="G94" s="48">
        <v>16.260000000000002</v>
      </c>
      <c r="H94" s="48">
        <v>1.55</v>
      </c>
      <c r="I94" s="48">
        <v>0.1</v>
      </c>
      <c r="J94" s="48">
        <v>99.99</v>
      </c>
      <c r="K94" s="48"/>
      <c r="L94" s="48">
        <v>2.1382244859898059</v>
      </c>
      <c r="M94" s="48">
        <v>1.8544575129296272</v>
      </c>
      <c r="N94" s="48">
        <v>1.8814779574680664E-2</v>
      </c>
      <c r="O94" s="48">
        <v>7.7779078871341584E-3</v>
      </c>
      <c r="P94" s="48"/>
      <c r="Q94" s="48">
        <v>3.4527712741166993E-3</v>
      </c>
      <c r="R94" s="48">
        <v>2.3269217031717547E-2</v>
      </c>
      <c r="S94" s="48">
        <v>4.0459966746870828</v>
      </c>
      <c r="T94" s="48"/>
      <c r="U94" s="48">
        <v>0.79988075778381862</v>
      </c>
      <c r="V94" s="48">
        <v>0.13798301045110248</v>
      </c>
      <c r="W94" s="48">
        <v>5.8574096878083E-3</v>
      </c>
      <c r="X94" s="48">
        <v>0.94372117792272947</v>
      </c>
      <c r="Y94" s="48"/>
      <c r="Z94" s="48">
        <v>0.84758165493803483</v>
      </c>
      <c r="AA94" s="48">
        <v>0.14621162868764223</v>
      </c>
      <c r="AB94" s="48">
        <v>6.2067163743229001E-3</v>
      </c>
      <c r="AC94" s="48" t="s">
        <v>122</v>
      </c>
      <c r="AD94" s="48"/>
      <c r="AE94" s="48" t="s">
        <v>27</v>
      </c>
      <c r="AF94" s="48"/>
      <c r="AG94" s="46">
        <v>0.49</v>
      </c>
      <c r="AH94" s="48"/>
      <c r="AI94" s="48"/>
      <c r="AJ94" s="48"/>
      <c r="AK94" s="48"/>
      <c r="AL94" s="48"/>
      <c r="AM94" s="48"/>
      <c r="AN94" s="48"/>
      <c r="AO94" s="48"/>
      <c r="AP94" s="48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</row>
    <row r="95" spans="1:56" x14ac:dyDescent="0.15">
      <c r="A95" s="45">
        <v>1209</v>
      </c>
      <c r="B95" s="46">
        <v>46.94</v>
      </c>
      <c r="C95" s="46">
        <v>0.16</v>
      </c>
      <c r="D95" s="46">
        <v>34.159999999999997</v>
      </c>
      <c r="E95" s="46">
        <v>0.1</v>
      </c>
      <c r="F95" s="46">
        <v>0.26</v>
      </c>
      <c r="G95" s="48">
        <v>16.16</v>
      </c>
      <c r="H95" s="48">
        <v>1.46</v>
      </c>
      <c r="I95" s="48">
        <v>0.1</v>
      </c>
      <c r="J95" s="48">
        <v>100.01</v>
      </c>
      <c r="K95" s="48"/>
      <c r="L95" s="48">
        <v>2.1512552442695605</v>
      </c>
      <c r="M95" s="48">
        <v>1.8451107598639513</v>
      </c>
      <c r="N95" s="48">
        <v>2.261293125436839E-2</v>
      </c>
      <c r="O95" s="48">
        <v>3.8818128738139601E-3</v>
      </c>
      <c r="P95" s="48"/>
      <c r="Q95" s="48">
        <v>5.5142898277298858E-3</v>
      </c>
      <c r="R95" s="48">
        <v>1.776143281298475E-2</v>
      </c>
      <c r="S95" s="48">
        <v>4.0461364709024092</v>
      </c>
      <c r="T95" s="48"/>
      <c r="U95" s="48">
        <v>0.79350169846450369</v>
      </c>
      <c r="V95" s="48">
        <v>0.12973243502716889</v>
      </c>
      <c r="W95" s="48">
        <v>5.8466540522928876E-3</v>
      </c>
      <c r="X95" s="48">
        <v>0.9290807875439655</v>
      </c>
      <c r="Y95" s="48"/>
      <c r="Z95" s="48">
        <v>0.85407179774122055</v>
      </c>
      <c r="AA95" s="48">
        <v>0.13963525752170367</v>
      </c>
      <c r="AB95" s="48">
        <v>6.2929447370756383E-3</v>
      </c>
      <c r="AC95" s="48" t="s">
        <v>123</v>
      </c>
      <c r="AD95" s="48"/>
      <c r="AE95" s="48" t="s">
        <v>27</v>
      </c>
      <c r="AF95" s="48"/>
      <c r="AG95" s="46">
        <v>0.59</v>
      </c>
      <c r="AH95" s="48"/>
      <c r="AI95" s="48"/>
      <c r="AJ95" s="48"/>
      <c r="AK95" s="48"/>
      <c r="AL95" s="48"/>
      <c r="AM95" s="48"/>
      <c r="AN95" s="48"/>
      <c r="AO95" s="48"/>
      <c r="AP95" s="48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</row>
    <row r="96" spans="1:56" x14ac:dyDescent="0.15">
      <c r="A96" s="45">
        <v>1222</v>
      </c>
      <c r="B96" s="46">
        <v>46.74</v>
      </c>
      <c r="C96" s="46">
        <v>0.3</v>
      </c>
      <c r="D96" s="46">
        <v>33.799999999999997</v>
      </c>
      <c r="E96" s="46">
        <v>0.26</v>
      </c>
      <c r="F96" s="46">
        <v>0.19</v>
      </c>
      <c r="G96" s="48">
        <v>16.28</v>
      </c>
      <c r="H96" s="48">
        <v>1.54</v>
      </c>
      <c r="I96" s="48">
        <v>0.22</v>
      </c>
      <c r="J96" s="48">
        <v>100</v>
      </c>
      <c r="K96" s="48"/>
      <c r="L96" s="48">
        <v>2.146317801293967</v>
      </c>
      <c r="M96" s="48">
        <v>1.8292697070435278</v>
      </c>
      <c r="N96" s="48">
        <v>2.5729782570689492E-2</v>
      </c>
      <c r="O96" s="48">
        <v>1.0112636731897698E-2</v>
      </c>
      <c r="P96" s="48"/>
      <c r="Q96" s="48">
        <v>1.0359703441757472E-2</v>
      </c>
      <c r="R96" s="48">
        <v>1.3005130457329699E-2</v>
      </c>
      <c r="S96" s="48">
        <v>4.0347947615391693</v>
      </c>
      <c r="T96" s="48"/>
      <c r="U96" s="48">
        <v>0.8009720609335641</v>
      </c>
      <c r="V96" s="48">
        <v>0.13711118916226808</v>
      </c>
      <c r="W96" s="48">
        <v>1.2888030074702694E-2</v>
      </c>
      <c r="X96" s="48">
        <v>0.95097128017053489</v>
      </c>
      <c r="Y96" s="48"/>
      <c r="Z96" s="48">
        <v>0.84226735090246696</v>
      </c>
      <c r="AA96" s="48">
        <v>0.14418015772009471</v>
      </c>
      <c r="AB96" s="48">
        <v>1.3552491377438362E-2</v>
      </c>
      <c r="AC96" s="48" t="s">
        <v>124</v>
      </c>
      <c r="AD96" s="48"/>
      <c r="AE96" s="48" t="s">
        <v>27</v>
      </c>
      <c r="AF96" s="48"/>
      <c r="AG96" s="46">
        <v>0.67</v>
      </c>
      <c r="AH96" s="48"/>
      <c r="AI96" s="48"/>
      <c r="AJ96" s="48"/>
      <c r="AK96" s="48"/>
      <c r="AL96" s="48"/>
      <c r="AM96" s="48"/>
      <c r="AN96" s="48"/>
      <c r="AO96" s="48"/>
      <c r="AP96" s="48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</row>
    <row r="97" spans="1:56" x14ac:dyDescent="0.15">
      <c r="A97" s="45">
        <v>1235</v>
      </c>
      <c r="B97" s="46">
        <v>47.86</v>
      </c>
      <c r="C97" s="46">
        <v>0.24</v>
      </c>
      <c r="D97" s="46">
        <v>32.979999999999997</v>
      </c>
      <c r="E97" s="46">
        <v>0.19</v>
      </c>
      <c r="F97" s="46">
        <v>0.31</v>
      </c>
      <c r="G97" s="48">
        <v>15.29</v>
      </c>
      <c r="H97" s="48">
        <v>2.13</v>
      </c>
      <c r="I97" s="48">
        <v>0.15</v>
      </c>
      <c r="J97" s="48">
        <v>100</v>
      </c>
      <c r="K97" s="48"/>
      <c r="L97" s="48">
        <v>2.194357731183457</v>
      </c>
      <c r="M97" s="48">
        <v>1.7821370896328979</v>
      </c>
      <c r="N97" s="48">
        <v>2.6073518522568225E-2</v>
      </c>
      <c r="O97" s="48">
        <v>7.3786018257392038E-3</v>
      </c>
      <c r="P97" s="48"/>
      <c r="Q97" s="48">
        <v>8.2749756729609079E-3</v>
      </c>
      <c r="R97" s="48">
        <v>2.1186158704001593E-2</v>
      </c>
      <c r="S97" s="48">
        <v>4.0394080755416253</v>
      </c>
      <c r="T97" s="48"/>
      <c r="U97" s="48">
        <v>0.75110364174933053</v>
      </c>
      <c r="V97" s="48">
        <v>0.18934820629076829</v>
      </c>
      <c r="W97" s="48">
        <v>8.7737354332823193E-3</v>
      </c>
      <c r="X97" s="48">
        <v>0.94922558347338115</v>
      </c>
      <c r="Y97" s="48"/>
      <c r="Z97" s="48">
        <v>0.79128044463457459</v>
      </c>
      <c r="AA97" s="48">
        <v>0.19947650968056546</v>
      </c>
      <c r="AB97" s="48">
        <v>9.2430456848599674E-3</v>
      </c>
      <c r="AC97" s="48" t="s">
        <v>125</v>
      </c>
      <c r="AD97" s="48"/>
      <c r="AE97" s="48" t="s">
        <v>27</v>
      </c>
      <c r="AF97" s="48"/>
      <c r="AG97" s="46">
        <v>0.68</v>
      </c>
      <c r="AH97" s="48"/>
      <c r="AI97" s="48"/>
      <c r="AJ97" s="48"/>
      <c r="AK97" s="48"/>
      <c r="AL97" s="48"/>
      <c r="AM97" s="48"/>
      <c r="AN97" s="48"/>
      <c r="AO97" s="48"/>
      <c r="AP97" s="48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</row>
    <row r="98" spans="1:56" x14ac:dyDescent="0.15">
      <c r="A98" s="45">
        <v>1248</v>
      </c>
      <c r="B98" s="46">
        <v>48.39</v>
      </c>
      <c r="C98" s="46">
        <v>0.2</v>
      </c>
      <c r="D98" s="46">
        <v>32.799999999999997</v>
      </c>
      <c r="E98" s="46">
        <v>0.13</v>
      </c>
      <c r="F98" s="46">
        <v>0.23</v>
      </c>
      <c r="G98" s="48">
        <v>15.24</v>
      </c>
      <c r="H98" s="48">
        <v>2.08</v>
      </c>
      <c r="I98" s="48">
        <v>0.26</v>
      </c>
      <c r="J98" s="48">
        <v>100.01</v>
      </c>
      <c r="K98" s="48"/>
      <c r="L98" s="48">
        <v>2.2143257118947481</v>
      </c>
      <c r="M98" s="48">
        <v>1.7689495503811532</v>
      </c>
      <c r="N98" s="48">
        <v>2.2578437625617166E-2</v>
      </c>
      <c r="O98" s="48">
        <v>5.0386590538735766E-3</v>
      </c>
      <c r="P98" s="48"/>
      <c r="Q98" s="48">
        <v>6.882347954166858E-3</v>
      </c>
      <c r="R98" s="48">
        <v>1.5688069673269533E-2</v>
      </c>
      <c r="S98" s="48">
        <v>4.0334627765828284</v>
      </c>
      <c r="T98" s="48"/>
      <c r="U98" s="48">
        <v>0.74718560318572391</v>
      </c>
      <c r="V98" s="48">
        <v>0.18454236114047848</v>
      </c>
      <c r="W98" s="48">
        <v>1.5178112563941207E-2</v>
      </c>
      <c r="X98" s="48">
        <v>0.94690607689014361</v>
      </c>
      <c r="Y98" s="48"/>
      <c r="Z98" s="48">
        <v>0.78908100963894179</v>
      </c>
      <c r="AA98" s="48">
        <v>0.1948898266093696</v>
      </c>
      <c r="AB98" s="48">
        <v>1.6029163751688662E-2</v>
      </c>
      <c r="AC98" s="48" t="s">
        <v>126</v>
      </c>
      <c r="AD98" s="48"/>
      <c r="AE98" s="48" t="s">
        <v>27</v>
      </c>
      <c r="AF98" s="48"/>
      <c r="AG98" s="46">
        <v>0.59</v>
      </c>
      <c r="AH98" s="48"/>
      <c r="AI98" s="48"/>
      <c r="AJ98" s="48"/>
      <c r="AK98" s="48"/>
      <c r="AL98" s="48"/>
      <c r="AM98" s="48"/>
      <c r="AN98" s="48"/>
      <c r="AO98" s="48"/>
      <c r="AP98" s="48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</row>
    <row r="99" spans="1:56" x14ac:dyDescent="0.15">
      <c r="A99" s="45">
        <v>1261</v>
      </c>
      <c r="B99" s="46">
        <v>47.91</v>
      </c>
      <c r="C99" s="46">
        <v>0.12</v>
      </c>
      <c r="D99" s="46">
        <v>33.119999999999997</v>
      </c>
      <c r="E99" s="46">
        <v>0.19</v>
      </c>
      <c r="F99" s="46">
        <v>0.41</v>
      </c>
      <c r="G99" s="48">
        <v>15.52</v>
      </c>
      <c r="H99" s="48">
        <v>2.09</v>
      </c>
      <c r="I99" s="48">
        <v>0.15</v>
      </c>
      <c r="J99" s="48">
        <v>99.99</v>
      </c>
      <c r="K99" s="48"/>
      <c r="L99" s="48">
        <v>2.1932206909595306</v>
      </c>
      <c r="M99" s="48">
        <v>1.7869080869661149</v>
      </c>
      <c r="N99" s="48">
        <v>1.8376102088381988E-2</v>
      </c>
      <c r="O99" s="48">
        <v>7.3670819978165691E-3</v>
      </c>
      <c r="P99" s="48"/>
      <c r="Q99" s="48">
        <v>4.1310281915458297E-3</v>
      </c>
      <c r="R99" s="48">
        <v>2.7976656646186437E-2</v>
      </c>
      <c r="S99" s="48">
        <v>4.0379796468495766</v>
      </c>
      <c r="T99" s="48"/>
      <c r="U99" s="48">
        <v>0.76121182802136844</v>
      </c>
      <c r="V99" s="48">
        <v>0.18550230344794677</v>
      </c>
      <c r="W99" s="48">
        <v>8.7600374556956219E-3</v>
      </c>
      <c r="X99" s="48">
        <v>0.95547416892501091</v>
      </c>
      <c r="Y99" s="48"/>
      <c r="Z99" s="48">
        <v>0.79668488461367404</v>
      </c>
      <c r="AA99" s="48">
        <v>0.19414685344832766</v>
      </c>
      <c r="AB99" s="48">
        <v>9.1682619379981813E-3</v>
      </c>
      <c r="AC99" s="48" t="s">
        <v>127</v>
      </c>
      <c r="AD99" s="48"/>
      <c r="AE99" s="48" t="s">
        <v>27</v>
      </c>
      <c r="AF99" s="48"/>
      <c r="AG99" s="46">
        <v>0.48</v>
      </c>
      <c r="AH99" s="48"/>
      <c r="AI99" s="48"/>
      <c r="AJ99" s="48"/>
      <c r="AK99" s="48"/>
      <c r="AL99" s="48"/>
      <c r="AM99" s="48"/>
      <c r="AN99" s="48"/>
      <c r="AO99" s="48"/>
      <c r="AP99" s="48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</row>
    <row r="100" spans="1:56" x14ac:dyDescent="0.15">
      <c r="A100" s="45">
        <v>1274</v>
      </c>
      <c r="B100" s="46">
        <v>48.06</v>
      </c>
      <c r="C100" s="46">
        <v>0.14000000000000001</v>
      </c>
      <c r="D100" s="46">
        <v>32.700000000000003</v>
      </c>
      <c r="E100" s="46">
        <v>0.14000000000000001</v>
      </c>
      <c r="F100" s="46">
        <v>0.43</v>
      </c>
      <c r="G100" s="48">
        <v>15.4</v>
      </c>
      <c r="H100" s="48">
        <v>2.17</v>
      </c>
      <c r="I100" s="48">
        <v>0.19</v>
      </c>
      <c r="J100" s="48">
        <v>100</v>
      </c>
      <c r="K100" s="48"/>
      <c r="L100" s="48">
        <v>2.2028699801408766</v>
      </c>
      <c r="M100" s="48">
        <v>1.7664793845753701</v>
      </c>
      <c r="N100" s="48">
        <v>2.6065736751004837E-2</v>
      </c>
      <c r="O100" s="48">
        <v>5.4352418438658829E-3</v>
      </c>
      <c r="P100" s="48"/>
      <c r="Q100" s="48">
        <v>4.8256284797149858E-3</v>
      </c>
      <c r="R100" s="48">
        <v>2.9378481623918394E-2</v>
      </c>
      <c r="S100" s="48">
        <v>4.0350544534147499</v>
      </c>
      <c r="T100" s="48"/>
      <c r="U100" s="48">
        <v>0.75628148170728793</v>
      </c>
      <c r="V100" s="48">
        <v>0.19284646797810032</v>
      </c>
      <c r="W100" s="48">
        <v>1.1110081366400121E-2</v>
      </c>
      <c r="X100" s="48">
        <v>0.9602380310517884</v>
      </c>
      <c r="Y100" s="48"/>
      <c r="Z100" s="48">
        <v>0.78759792598393707</v>
      </c>
      <c r="AA100" s="48">
        <v>0.20083194139568458</v>
      </c>
      <c r="AB100" s="48">
        <v>1.1570132620378292E-2</v>
      </c>
      <c r="AC100" s="48" t="s">
        <v>128</v>
      </c>
      <c r="AD100" s="48"/>
      <c r="AE100" s="48" t="s">
        <v>27</v>
      </c>
      <c r="AF100" s="48"/>
      <c r="AG100" s="46">
        <v>0.68</v>
      </c>
      <c r="AH100" s="48"/>
      <c r="AI100" s="48"/>
      <c r="AJ100" s="48"/>
      <c r="AK100" s="48"/>
      <c r="AL100" s="48"/>
      <c r="AM100" s="48"/>
      <c r="AN100" s="48"/>
      <c r="AO100" s="48"/>
      <c r="AP100" s="48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</row>
    <row r="101" spans="1:56" x14ac:dyDescent="0.15">
      <c r="B101" s="46"/>
      <c r="C101" s="46"/>
      <c r="D101" s="46"/>
      <c r="E101" s="46"/>
      <c r="F101" s="46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6"/>
      <c r="AH101" s="48"/>
      <c r="AI101" s="48"/>
      <c r="AJ101" s="48"/>
      <c r="AK101" s="48"/>
      <c r="AL101" s="48"/>
      <c r="AM101" s="48"/>
      <c r="AN101" s="48"/>
      <c r="AO101" s="48"/>
      <c r="AP101" s="48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</row>
  </sheetData>
  <pageMargins left="0.75" right="0.75" top="1" bottom="1" header="0.5" footer="0.5"/>
  <pageSetup paperSize="9" orientation="portrait" horizontalDpi="1200" verticalDpi="120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92D0F-E39E-8043-816A-0302EC6A4AAC}">
  <dimension ref="A1:AH58"/>
  <sheetViews>
    <sheetView workbookViewId="0">
      <selection activeCell="K56" sqref="K56"/>
    </sheetView>
  </sheetViews>
  <sheetFormatPr baseColWidth="10" defaultColWidth="9.1640625" defaultRowHeight="14" x14ac:dyDescent="0.2"/>
  <cols>
    <col min="1" max="1" width="15" style="28" customWidth="1"/>
    <col min="2" max="24" width="9.1640625" style="4"/>
    <col min="25" max="25" width="15.6640625" style="4" customWidth="1"/>
    <col min="26" max="26" width="11.1640625" style="4" customWidth="1"/>
    <col min="27" max="27" width="12" style="4" customWidth="1"/>
    <col min="28" max="28" width="17.1640625" style="4" customWidth="1"/>
    <col min="29" max="33" width="9.1640625" style="4"/>
    <col min="34" max="34" width="9.1640625" style="5"/>
    <col min="35" max="16384" width="9.1640625" style="4"/>
  </cols>
  <sheetData>
    <row r="1" spans="1:32" s="39" customFormat="1" ht="13" x14ac:dyDescent="0.15">
      <c r="A1" s="1" t="s">
        <v>74</v>
      </c>
      <c r="B1" s="39" t="s">
        <v>0</v>
      </c>
      <c r="C1" s="39" t="s">
        <v>1</v>
      </c>
      <c r="D1" s="39" t="s">
        <v>2</v>
      </c>
      <c r="E1" s="39" t="s">
        <v>4</v>
      </c>
      <c r="F1" s="39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L1" s="39" t="s">
        <v>10</v>
      </c>
      <c r="M1" s="39" t="s">
        <v>11</v>
      </c>
      <c r="N1" s="39" t="s">
        <v>12</v>
      </c>
      <c r="O1" s="39" t="s">
        <v>13</v>
      </c>
      <c r="Q1" s="39" t="s">
        <v>14</v>
      </c>
      <c r="R1" s="39" t="s">
        <v>15</v>
      </c>
      <c r="S1" s="39" t="s">
        <v>16</v>
      </c>
      <c r="U1" s="39" t="s">
        <v>17</v>
      </c>
      <c r="V1" s="39" t="s">
        <v>18</v>
      </c>
      <c r="W1" s="39" t="s">
        <v>19</v>
      </c>
      <c r="X1" s="39" t="s">
        <v>20</v>
      </c>
      <c r="Y1" s="39" t="s">
        <v>21</v>
      </c>
      <c r="Z1" s="39" t="s">
        <v>22</v>
      </c>
      <c r="AA1" s="39" t="s">
        <v>23</v>
      </c>
      <c r="AB1" s="39" t="s">
        <v>24</v>
      </c>
      <c r="AC1" s="39" t="s">
        <v>25</v>
      </c>
      <c r="AF1" s="39" t="s">
        <v>3</v>
      </c>
    </row>
    <row r="2" spans="1:32" x14ac:dyDescent="0.2">
      <c r="A2" s="28">
        <v>0</v>
      </c>
      <c r="B2" s="4">
        <v>46.35</v>
      </c>
      <c r="C2" s="4">
        <v>0.27</v>
      </c>
      <c r="D2" s="4">
        <v>34.1</v>
      </c>
      <c r="E2" s="4">
        <v>0.25</v>
      </c>
      <c r="F2" s="4">
        <v>0.28999999999999998</v>
      </c>
      <c r="G2" s="4">
        <v>16.36</v>
      </c>
      <c r="H2" s="4">
        <v>1.45</v>
      </c>
      <c r="I2" s="4">
        <v>0.22</v>
      </c>
      <c r="J2" s="4">
        <f>SUM(B2:I2)</f>
        <v>99.29</v>
      </c>
      <c r="L2" s="4">
        <v>2.1324000000000001</v>
      </c>
      <c r="M2" s="4">
        <v>1.8489</v>
      </c>
      <c r="N2" s="4">
        <v>2.0799999999999999E-2</v>
      </c>
      <c r="O2" s="4">
        <v>9.7000000000000003E-3</v>
      </c>
      <c r="Q2" s="4">
        <v>9.2999999999999992E-3</v>
      </c>
      <c r="R2" s="4">
        <v>1.9900000000000001E-2</v>
      </c>
      <c r="S2" s="4">
        <v>4.0410000000000004</v>
      </c>
      <c r="U2" s="4">
        <v>0.80640000000000001</v>
      </c>
      <c r="V2" s="4">
        <v>0.1293</v>
      </c>
      <c r="W2" s="4">
        <v>1.29E-2</v>
      </c>
      <c r="X2" s="4">
        <v>0.94869999999999999</v>
      </c>
      <c r="Z2" s="4">
        <v>0.85009999999999997</v>
      </c>
      <c r="AA2" s="4">
        <v>0.1363</v>
      </c>
      <c r="AB2" s="4">
        <v>1.3599999999999999E-2</v>
      </c>
      <c r="AC2" s="4" t="s">
        <v>26</v>
      </c>
      <c r="AE2" s="4" t="s">
        <v>27</v>
      </c>
      <c r="AF2" s="4">
        <v>0.54</v>
      </c>
    </row>
    <row r="3" spans="1:32" x14ac:dyDescent="0.2">
      <c r="A3" s="28">
        <f>SUM(A2)+11.2</f>
        <v>11.2</v>
      </c>
      <c r="B3" s="4">
        <v>46.46</v>
      </c>
      <c r="C3" s="4">
        <v>0.22</v>
      </c>
      <c r="D3" s="4">
        <v>33.659999999999997</v>
      </c>
      <c r="E3" s="4">
        <v>0.23</v>
      </c>
      <c r="F3" s="4">
        <v>0.22</v>
      </c>
      <c r="G3" s="4">
        <v>16.79</v>
      </c>
      <c r="H3" s="4">
        <v>1.52</v>
      </c>
      <c r="I3" s="4">
        <v>0.15</v>
      </c>
      <c r="J3" s="4">
        <f t="shared" ref="J3:J58" si="0">SUM(B3:I3)</f>
        <v>99.250000000000014</v>
      </c>
      <c r="L3" s="4">
        <v>2.1377999999999999</v>
      </c>
      <c r="M3" s="4">
        <v>1.8253999999999999</v>
      </c>
      <c r="N3" s="4">
        <v>2.8500000000000001E-2</v>
      </c>
      <c r="O3" s="4">
        <v>8.9999999999999993E-3</v>
      </c>
      <c r="Q3" s="4">
        <v>7.6E-3</v>
      </c>
      <c r="R3" s="4">
        <v>1.5100000000000001E-2</v>
      </c>
      <c r="S3" s="4">
        <v>4.0232999999999999</v>
      </c>
      <c r="U3" s="4">
        <v>0.82769999999999999</v>
      </c>
      <c r="V3" s="4">
        <v>0.1356</v>
      </c>
      <c r="W3" s="4">
        <v>8.8000000000000005E-3</v>
      </c>
      <c r="X3" s="4">
        <v>0.97209999999999996</v>
      </c>
      <c r="Z3" s="4">
        <v>0.85150000000000003</v>
      </c>
      <c r="AA3" s="4">
        <v>0.13950000000000001</v>
      </c>
      <c r="AB3" s="4">
        <v>9.1000000000000004E-3</v>
      </c>
      <c r="AC3" s="4" t="s">
        <v>28</v>
      </c>
      <c r="AE3" s="4" t="s">
        <v>27</v>
      </c>
      <c r="AF3" s="4">
        <v>0.74</v>
      </c>
    </row>
    <row r="4" spans="1:32" x14ac:dyDescent="0.2">
      <c r="A4" s="28">
        <f t="shared" ref="A4:A58" si="1">SUM(A3)+11.2</f>
        <v>22.4</v>
      </c>
      <c r="B4" s="4">
        <v>46.36</v>
      </c>
      <c r="C4" s="4">
        <v>0.15</v>
      </c>
      <c r="D4" s="4">
        <v>33.96</v>
      </c>
      <c r="E4" s="4">
        <v>0.1</v>
      </c>
      <c r="F4" s="4">
        <v>0.25</v>
      </c>
      <c r="G4" s="4">
        <v>16.48</v>
      </c>
      <c r="H4" s="4">
        <v>1.64</v>
      </c>
      <c r="I4" s="4">
        <v>0.19</v>
      </c>
      <c r="J4" s="4">
        <f t="shared" si="0"/>
        <v>99.13</v>
      </c>
      <c r="L4" s="4">
        <v>2.1360999999999999</v>
      </c>
      <c r="M4" s="4">
        <v>1.8441000000000001</v>
      </c>
      <c r="N4" s="4">
        <v>2.3900000000000001E-2</v>
      </c>
      <c r="O4" s="4">
        <v>3.8999999999999998E-3</v>
      </c>
      <c r="Q4" s="4">
        <v>5.1999999999999998E-3</v>
      </c>
      <c r="R4" s="4">
        <v>1.72E-2</v>
      </c>
      <c r="S4" s="4">
        <v>4.0304000000000002</v>
      </c>
      <c r="U4" s="4">
        <v>0.81359999999999999</v>
      </c>
      <c r="V4" s="4">
        <v>0.14649999999999999</v>
      </c>
      <c r="W4" s="4">
        <v>1.12E-2</v>
      </c>
      <c r="X4" s="4">
        <v>0.97119999999999995</v>
      </c>
      <c r="Z4" s="4">
        <v>0.8377</v>
      </c>
      <c r="AA4" s="4">
        <v>0.15079999999999999</v>
      </c>
      <c r="AB4" s="4">
        <v>1.15E-2</v>
      </c>
      <c r="AC4" s="4" t="s">
        <v>29</v>
      </c>
      <c r="AE4" s="4" t="s">
        <v>27</v>
      </c>
      <c r="AF4" s="4">
        <v>0.62</v>
      </c>
    </row>
    <row r="5" spans="1:32" x14ac:dyDescent="0.2">
      <c r="A5" s="28">
        <f t="shared" si="1"/>
        <v>33.599999999999994</v>
      </c>
      <c r="B5" s="4">
        <v>46.49</v>
      </c>
      <c r="C5" s="4">
        <v>0.26</v>
      </c>
      <c r="D5" s="4">
        <v>33.85</v>
      </c>
      <c r="E5" s="4">
        <v>0.23</v>
      </c>
      <c r="F5" s="4">
        <v>0.24</v>
      </c>
      <c r="G5" s="4">
        <v>16.57</v>
      </c>
      <c r="H5" s="4">
        <v>1.43</v>
      </c>
      <c r="I5" s="4">
        <v>0.18</v>
      </c>
      <c r="J5" s="4">
        <f t="shared" si="0"/>
        <v>99.25</v>
      </c>
      <c r="L5" s="4">
        <v>2.1385000000000001</v>
      </c>
      <c r="M5" s="4">
        <v>1.8351</v>
      </c>
      <c r="N5" s="4">
        <v>2.46E-2</v>
      </c>
      <c r="O5" s="4">
        <v>8.9999999999999993E-3</v>
      </c>
      <c r="Q5" s="4">
        <v>8.9999999999999993E-3</v>
      </c>
      <c r="R5" s="4">
        <v>1.6500000000000001E-2</v>
      </c>
      <c r="S5" s="4">
        <v>4.0326000000000004</v>
      </c>
      <c r="U5" s="4">
        <v>0.81659999999999999</v>
      </c>
      <c r="V5" s="4">
        <v>0.1275</v>
      </c>
      <c r="W5" s="4">
        <v>1.06E-2</v>
      </c>
      <c r="X5" s="4">
        <v>0.95469999999999999</v>
      </c>
      <c r="Z5" s="4">
        <v>0.85540000000000005</v>
      </c>
      <c r="AA5" s="4">
        <v>0.1336</v>
      </c>
      <c r="AB5" s="4">
        <v>1.11E-2</v>
      </c>
      <c r="AC5" s="4" t="s">
        <v>30</v>
      </c>
      <c r="AE5" s="4" t="s">
        <v>27</v>
      </c>
      <c r="AF5" s="4">
        <v>0.64</v>
      </c>
    </row>
    <row r="6" spans="1:32" x14ac:dyDescent="0.2">
      <c r="A6" s="28">
        <f t="shared" si="1"/>
        <v>44.8</v>
      </c>
      <c r="B6" s="4">
        <v>46.34</v>
      </c>
      <c r="C6" s="4">
        <v>7.0000000000000007E-2</v>
      </c>
      <c r="D6" s="4">
        <v>34.020000000000003</v>
      </c>
      <c r="E6" s="4">
        <v>0.23</v>
      </c>
      <c r="F6" s="4">
        <v>0.25</v>
      </c>
      <c r="G6" s="4">
        <v>16.920000000000002</v>
      </c>
      <c r="H6" s="4">
        <v>1.44</v>
      </c>
      <c r="I6" s="4">
        <v>0.14000000000000001</v>
      </c>
      <c r="J6" s="4">
        <f t="shared" si="0"/>
        <v>99.410000000000011</v>
      </c>
      <c r="L6" s="4">
        <v>2.1335000000000002</v>
      </c>
      <c r="M6" s="4">
        <v>1.8460000000000001</v>
      </c>
      <c r="N6" s="4">
        <v>1.6899999999999998E-2</v>
      </c>
      <c r="O6" s="4">
        <v>8.9999999999999993E-3</v>
      </c>
      <c r="Q6" s="4">
        <v>2.3999999999999998E-3</v>
      </c>
      <c r="R6" s="4">
        <v>1.72E-2</v>
      </c>
      <c r="S6" s="4">
        <v>4.0250000000000004</v>
      </c>
      <c r="U6" s="4">
        <v>0.83460000000000001</v>
      </c>
      <c r="V6" s="4">
        <v>0.1285</v>
      </c>
      <c r="W6" s="4">
        <v>8.2000000000000007E-3</v>
      </c>
      <c r="X6" s="4">
        <v>0.97140000000000004</v>
      </c>
      <c r="Z6" s="4">
        <v>0.85919999999999996</v>
      </c>
      <c r="AA6" s="4">
        <v>0.1323</v>
      </c>
      <c r="AB6" s="4">
        <v>8.5000000000000006E-3</v>
      </c>
      <c r="AC6" s="4" t="s">
        <v>31</v>
      </c>
      <c r="AE6" s="4" t="s">
        <v>27</v>
      </c>
      <c r="AF6" s="4">
        <v>0.44</v>
      </c>
    </row>
    <row r="7" spans="1:32" x14ac:dyDescent="0.2">
      <c r="A7" s="28">
        <f t="shared" si="1"/>
        <v>56</v>
      </c>
      <c r="B7" s="4">
        <v>46.48</v>
      </c>
      <c r="C7" s="4">
        <v>0.21</v>
      </c>
      <c r="D7" s="4">
        <v>33.770000000000003</v>
      </c>
      <c r="E7" s="4">
        <v>0.2</v>
      </c>
      <c r="F7" s="4">
        <v>0.3</v>
      </c>
      <c r="G7" s="4">
        <v>16.440000000000001</v>
      </c>
      <c r="H7" s="4">
        <v>1.54</v>
      </c>
      <c r="I7" s="4">
        <v>0.21</v>
      </c>
      <c r="J7" s="4">
        <f t="shared" si="0"/>
        <v>99.15</v>
      </c>
      <c r="L7" s="4">
        <v>2.14</v>
      </c>
      <c r="M7" s="4">
        <v>1.8324</v>
      </c>
      <c r="N7" s="4">
        <v>2.58E-2</v>
      </c>
      <c r="O7" s="4">
        <v>7.7999999999999996E-3</v>
      </c>
      <c r="Q7" s="4">
        <v>7.3000000000000001E-3</v>
      </c>
      <c r="R7" s="4">
        <v>2.06E-2</v>
      </c>
      <c r="S7" s="4">
        <v>4.0339</v>
      </c>
      <c r="U7" s="4">
        <v>0.81100000000000005</v>
      </c>
      <c r="V7" s="4">
        <v>0.13750000000000001</v>
      </c>
      <c r="W7" s="4">
        <v>1.23E-2</v>
      </c>
      <c r="X7" s="4">
        <v>0.96079999999999999</v>
      </c>
      <c r="Z7" s="4">
        <v>0.84409999999999996</v>
      </c>
      <c r="AA7" s="4">
        <v>0.1431</v>
      </c>
      <c r="AB7" s="4">
        <v>1.2800000000000001E-2</v>
      </c>
      <c r="AC7" s="4" t="s">
        <v>32</v>
      </c>
      <c r="AE7" s="4" t="s">
        <v>27</v>
      </c>
      <c r="AF7" s="4">
        <v>0.67</v>
      </c>
    </row>
    <row r="8" spans="1:32" x14ac:dyDescent="0.2">
      <c r="A8" s="28">
        <f t="shared" si="1"/>
        <v>67.2</v>
      </c>
      <c r="B8" s="4">
        <v>46.48</v>
      </c>
      <c r="C8" s="4">
        <v>0.06</v>
      </c>
      <c r="D8" s="4">
        <v>34.130000000000003</v>
      </c>
      <c r="E8" s="4">
        <v>0.13</v>
      </c>
      <c r="F8" s="4">
        <v>0.32</v>
      </c>
      <c r="G8" s="4">
        <v>16.55</v>
      </c>
      <c r="H8" s="4">
        <v>1.47</v>
      </c>
      <c r="I8" s="4">
        <v>0.08</v>
      </c>
      <c r="J8" s="4">
        <f t="shared" si="0"/>
        <v>99.219999999999985</v>
      </c>
      <c r="L8" s="4">
        <v>2.1373000000000002</v>
      </c>
      <c r="M8" s="4">
        <v>1.8495999999999999</v>
      </c>
      <c r="N8" s="4">
        <v>2.2700000000000001E-2</v>
      </c>
      <c r="O8" s="4">
        <v>5.1000000000000004E-3</v>
      </c>
      <c r="Q8" s="4">
        <v>2.0999999999999999E-3</v>
      </c>
      <c r="R8" s="4">
        <v>2.1899999999999999E-2</v>
      </c>
      <c r="S8" s="4">
        <v>4.0387000000000004</v>
      </c>
      <c r="U8" s="4">
        <v>0.81540000000000001</v>
      </c>
      <c r="V8" s="4">
        <v>0.13109999999999999</v>
      </c>
      <c r="W8" s="4">
        <v>4.7000000000000002E-3</v>
      </c>
      <c r="X8" s="4">
        <v>0.95109999999999995</v>
      </c>
      <c r="Z8" s="4">
        <v>0.85729999999999995</v>
      </c>
      <c r="AA8" s="4">
        <v>0.13780000000000001</v>
      </c>
      <c r="AB8" s="4">
        <v>4.8999999999999998E-3</v>
      </c>
      <c r="AC8" s="4" t="s">
        <v>33</v>
      </c>
      <c r="AE8" s="4" t="s">
        <v>27</v>
      </c>
      <c r="AF8" s="4">
        <v>0.59</v>
      </c>
    </row>
    <row r="9" spans="1:32" x14ac:dyDescent="0.2">
      <c r="A9" s="28">
        <f t="shared" si="1"/>
        <v>78.400000000000006</v>
      </c>
      <c r="B9" s="4">
        <v>46.44</v>
      </c>
      <c r="C9" s="4">
        <v>0.21</v>
      </c>
      <c r="D9" s="4">
        <v>33.99</v>
      </c>
      <c r="E9" s="4">
        <v>0.19</v>
      </c>
      <c r="F9" s="4">
        <v>0.21</v>
      </c>
      <c r="G9" s="4">
        <v>16.600000000000001</v>
      </c>
      <c r="H9" s="4">
        <v>1.5</v>
      </c>
      <c r="I9" s="4">
        <v>0.22</v>
      </c>
      <c r="J9" s="4">
        <f t="shared" si="0"/>
        <v>99.359999999999985</v>
      </c>
      <c r="L9" s="4">
        <v>2.1362999999999999</v>
      </c>
      <c r="M9" s="4">
        <v>1.8428</v>
      </c>
      <c r="N9" s="4">
        <v>2.12E-2</v>
      </c>
      <c r="O9" s="4">
        <v>7.4000000000000003E-3</v>
      </c>
      <c r="Q9" s="4">
        <v>7.3000000000000001E-3</v>
      </c>
      <c r="R9" s="4">
        <v>1.44E-2</v>
      </c>
      <c r="S9" s="4">
        <v>4.0293000000000001</v>
      </c>
      <c r="U9" s="4">
        <v>0.81810000000000005</v>
      </c>
      <c r="V9" s="4">
        <v>0.1338</v>
      </c>
      <c r="W9" s="4">
        <v>1.29E-2</v>
      </c>
      <c r="X9" s="4">
        <v>0.96479999999999999</v>
      </c>
      <c r="Z9" s="4">
        <v>0.84799999999999998</v>
      </c>
      <c r="AA9" s="4">
        <v>0.13869999999999999</v>
      </c>
      <c r="AB9" s="4">
        <v>1.34E-2</v>
      </c>
      <c r="AC9" s="4" t="s">
        <v>34</v>
      </c>
      <c r="AE9" s="4" t="s">
        <v>27</v>
      </c>
      <c r="AF9" s="4">
        <v>0.55000000000000004</v>
      </c>
    </row>
    <row r="10" spans="1:32" x14ac:dyDescent="0.2">
      <c r="A10" s="28">
        <f t="shared" si="1"/>
        <v>89.600000000000009</v>
      </c>
      <c r="B10" s="4">
        <v>46.49</v>
      </c>
      <c r="C10" s="4">
        <v>0.16</v>
      </c>
      <c r="D10" s="4">
        <v>33.799999999999997</v>
      </c>
      <c r="E10" s="4">
        <v>0.12</v>
      </c>
      <c r="F10" s="4">
        <v>0.26</v>
      </c>
      <c r="G10" s="4">
        <v>16.739999999999998</v>
      </c>
      <c r="H10" s="4">
        <v>1.51</v>
      </c>
      <c r="I10" s="4">
        <v>0.21</v>
      </c>
      <c r="J10" s="4">
        <f t="shared" si="0"/>
        <v>99.289999999999992</v>
      </c>
      <c r="L10" s="4">
        <v>2.1421000000000001</v>
      </c>
      <c r="M10" s="4">
        <v>1.8354999999999999</v>
      </c>
      <c r="N10" s="4">
        <v>1.77E-2</v>
      </c>
      <c r="O10" s="4">
        <v>4.7000000000000002E-3</v>
      </c>
      <c r="Q10" s="4">
        <v>5.4999999999999997E-3</v>
      </c>
      <c r="R10" s="4">
        <v>1.7899999999999999E-2</v>
      </c>
      <c r="S10" s="4">
        <v>4.0233999999999996</v>
      </c>
      <c r="U10" s="4">
        <v>0.82640000000000002</v>
      </c>
      <c r="V10" s="4">
        <v>0.13489999999999999</v>
      </c>
      <c r="W10" s="4">
        <v>1.23E-2</v>
      </c>
      <c r="X10" s="4">
        <v>0.97360000000000002</v>
      </c>
      <c r="Z10" s="4">
        <v>0.8488</v>
      </c>
      <c r="AA10" s="4">
        <v>0.13850000000000001</v>
      </c>
      <c r="AB10" s="4">
        <v>1.2699999999999999E-2</v>
      </c>
      <c r="AC10" s="4" t="s">
        <v>35</v>
      </c>
      <c r="AE10" s="4" t="s">
        <v>27</v>
      </c>
      <c r="AF10" s="4">
        <v>0.46</v>
      </c>
    </row>
    <row r="11" spans="1:32" x14ac:dyDescent="0.2">
      <c r="A11" s="28">
        <f t="shared" si="1"/>
        <v>100.80000000000001</v>
      </c>
      <c r="B11" s="4">
        <v>46.64</v>
      </c>
      <c r="C11" s="4">
        <v>7.0000000000000007E-2</v>
      </c>
      <c r="D11" s="4">
        <v>33.950000000000003</v>
      </c>
      <c r="E11" s="4">
        <v>0.11</v>
      </c>
      <c r="F11" s="4">
        <v>0.4</v>
      </c>
      <c r="G11" s="4">
        <v>16.57</v>
      </c>
      <c r="H11" s="4">
        <v>1.42</v>
      </c>
      <c r="I11" s="4">
        <v>0.12</v>
      </c>
      <c r="J11" s="4">
        <f t="shared" si="0"/>
        <v>99.280000000000015</v>
      </c>
      <c r="L11" s="4">
        <v>2.1442000000000001</v>
      </c>
      <c r="M11" s="4">
        <v>1.8394999999999999</v>
      </c>
      <c r="N11" s="4">
        <v>2.0400000000000001E-2</v>
      </c>
      <c r="O11" s="4">
        <v>4.3E-3</v>
      </c>
      <c r="Q11" s="4">
        <v>2.3999999999999998E-3</v>
      </c>
      <c r="R11" s="4">
        <v>2.7400000000000001E-2</v>
      </c>
      <c r="S11" s="4">
        <v>4.0382999999999996</v>
      </c>
      <c r="U11" s="4">
        <v>0.81620000000000004</v>
      </c>
      <c r="V11" s="4">
        <v>0.12659999999999999</v>
      </c>
      <c r="W11" s="4">
        <v>7.0000000000000001E-3</v>
      </c>
      <c r="X11" s="4">
        <v>0.94979999999999998</v>
      </c>
      <c r="Z11" s="4">
        <v>0.85929999999999995</v>
      </c>
      <c r="AA11" s="4">
        <v>0.1333</v>
      </c>
      <c r="AB11" s="4">
        <v>7.4000000000000003E-3</v>
      </c>
      <c r="AC11" s="4" t="s">
        <v>36</v>
      </c>
      <c r="AE11" s="4" t="s">
        <v>27</v>
      </c>
      <c r="AF11" s="4">
        <v>0.53</v>
      </c>
    </row>
    <row r="12" spans="1:32" x14ac:dyDescent="0.2">
      <c r="A12" s="28">
        <f t="shared" si="1"/>
        <v>112.00000000000001</v>
      </c>
      <c r="B12" s="4">
        <v>46.87</v>
      </c>
      <c r="C12" s="4">
        <v>0</v>
      </c>
      <c r="D12" s="4">
        <v>34.130000000000003</v>
      </c>
      <c r="E12" s="4">
        <v>0</v>
      </c>
      <c r="F12" s="4">
        <v>0.31</v>
      </c>
      <c r="G12" s="4">
        <v>16.62</v>
      </c>
      <c r="H12" s="4">
        <v>1.51</v>
      </c>
      <c r="I12" s="4">
        <v>7.0000000000000007E-2</v>
      </c>
      <c r="J12" s="4">
        <f t="shared" si="0"/>
        <v>99.51</v>
      </c>
      <c r="L12" s="4">
        <v>2.1507999999999998</v>
      </c>
      <c r="M12" s="4">
        <v>1.8459000000000001</v>
      </c>
      <c r="N12" s="4">
        <v>1.46E-2</v>
      </c>
      <c r="O12" s="4">
        <v>0</v>
      </c>
      <c r="Q12" s="4">
        <v>0</v>
      </c>
      <c r="R12" s="4">
        <v>2.12E-2</v>
      </c>
      <c r="S12" s="4">
        <v>4.0324999999999998</v>
      </c>
      <c r="U12" s="4">
        <v>0.81720000000000004</v>
      </c>
      <c r="V12" s="4">
        <v>0.13439999999999999</v>
      </c>
      <c r="W12" s="4">
        <v>4.1000000000000003E-3</v>
      </c>
      <c r="X12" s="4">
        <v>0.9556</v>
      </c>
      <c r="Z12" s="4">
        <v>0.85509999999999997</v>
      </c>
      <c r="AA12" s="4">
        <v>0.1406</v>
      </c>
      <c r="AB12" s="4">
        <v>4.3E-3</v>
      </c>
      <c r="AC12" s="4" t="s">
        <v>37</v>
      </c>
      <c r="AE12" s="4" t="s">
        <v>27</v>
      </c>
      <c r="AF12" s="4">
        <v>0.38</v>
      </c>
    </row>
    <row r="13" spans="1:32" x14ac:dyDescent="0.2">
      <c r="A13" s="28">
        <f t="shared" si="1"/>
        <v>123.20000000000002</v>
      </c>
      <c r="B13" s="4">
        <v>45.9</v>
      </c>
      <c r="C13" s="4">
        <v>0.14000000000000001</v>
      </c>
      <c r="D13" s="4">
        <v>33.82</v>
      </c>
      <c r="E13" s="4">
        <v>0.22</v>
      </c>
      <c r="F13" s="4">
        <v>0.32</v>
      </c>
      <c r="G13" s="4">
        <v>16.89</v>
      </c>
      <c r="H13" s="4">
        <v>1.62</v>
      </c>
      <c r="I13" s="4">
        <v>0.23</v>
      </c>
      <c r="J13" s="4">
        <f t="shared" si="0"/>
        <v>99.14</v>
      </c>
      <c r="L13" s="4">
        <v>2.1206999999999998</v>
      </c>
      <c r="M13" s="4">
        <v>1.8415999999999999</v>
      </c>
      <c r="N13" s="4">
        <v>2.4E-2</v>
      </c>
      <c r="O13" s="4">
        <v>8.6E-3</v>
      </c>
      <c r="Q13" s="4">
        <v>4.8999999999999998E-3</v>
      </c>
      <c r="R13" s="4">
        <v>2.1999999999999999E-2</v>
      </c>
      <c r="S13" s="4">
        <v>4.0217999999999998</v>
      </c>
      <c r="U13" s="4">
        <v>0.83609999999999995</v>
      </c>
      <c r="V13" s="4">
        <v>0.14510000000000001</v>
      </c>
      <c r="W13" s="4">
        <v>1.3599999999999999E-2</v>
      </c>
      <c r="X13" s="4">
        <v>0.99480000000000002</v>
      </c>
      <c r="Z13" s="4">
        <v>0.84050000000000002</v>
      </c>
      <c r="AA13" s="4">
        <v>0.1459</v>
      </c>
      <c r="AB13" s="4">
        <v>1.3599999999999999E-2</v>
      </c>
      <c r="AC13" s="4" t="s">
        <v>38</v>
      </c>
      <c r="AE13" s="4" t="s">
        <v>27</v>
      </c>
      <c r="AF13" s="4">
        <v>0.62</v>
      </c>
    </row>
    <row r="14" spans="1:32" x14ac:dyDescent="0.2">
      <c r="A14" s="28">
        <f t="shared" si="1"/>
        <v>134.4</v>
      </c>
      <c r="B14" s="4">
        <v>46.57</v>
      </c>
      <c r="C14" s="4">
        <v>0.15</v>
      </c>
      <c r="D14" s="4">
        <v>33.82</v>
      </c>
      <c r="E14" s="4">
        <v>0.18</v>
      </c>
      <c r="F14" s="4">
        <v>0.31</v>
      </c>
      <c r="G14" s="4">
        <v>16.489999999999998</v>
      </c>
      <c r="H14" s="4">
        <v>1.5</v>
      </c>
      <c r="I14" s="4">
        <v>0.2</v>
      </c>
      <c r="J14" s="4">
        <f t="shared" si="0"/>
        <v>99.22</v>
      </c>
      <c r="L14" s="4">
        <v>2.1423999999999999</v>
      </c>
      <c r="M14" s="4">
        <v>1.8337000000000001</v>
      </c>
      <c r="N14" s="4">
        <v>2.46E-2</v>
      </c>
      <c r="O14" s="4">
        <v>7.0000000000000001E-3</v>
      </c>
      <c r="Q14" s="4">
        <v>5.1999999999999998E-3</v>
      </c>
      <c r="R14" s="4">
        <v>2.1299999999999999E-2</v>
      </c>
      <c r="S14" s="4">
        <v>4.0342000000000002</v>
      </c>
      <c r="U14" s="4">
        <v>0.81279999999999997</v>
      </c>
      <c r="V14" s="4">
        <v>0.1338</v>
      </c>
      <c r="W14" s="4">
        <v>1.17E-2</v>
      </c>
      <c r="X14" s="4">
        <v>0.95830000000000004</v>
      </c>
      <c r="Z14" s="4">
        <v>0.84809999999999997</v>
      </c>
      <c r="AA14" s="4">
        <v>0.1396</v>
      </c>
      <c r="AB14" s="4">
        <v>1.2200000000000001E-2</v>
      </c>
      <c r="AC14" s="4" t="s">
        <v>39</v>
      </c>
      <c r="AE14" s="4" t="s">
        <v>27</v>
      </c>
      <c r="AF14" s="4">
        <v>0.64</v>
      </c>
    </row>
    <row r="15" spans="1:32" x14ac:dyDescent="0.2">
      <c r="A15" s="28">
        <f t="shared" si="1"/>
        <v>145.6</v>
      </c>
      <c r="B15" s="4">
        <v>46.53</v>
      </c>
      <c r="C15" s="4">
        <v>0.16</v>
      </c>
      <c r="D15" s="4">
        <v>34.159999999999997</v>
      </c>
      <c r="E15" s="4">
        <v>0.14000000000000001</v>
      </c>
      <c r="F15" s="4">
        <v>0.32</v>
      </c>
      <c r="G15" s="4">
        <v>16.41</v>
      </c>
      <c r="H15" s="4">
        <v>1.4</v>
      </c>
      <c r="I15" s="4">
        <v>0.12</v>
      </c>
      <c r="J15" s="4">
        <f t="shared" si="0"/>
        <v>99.24</v>
      </c>
      <c r="L15" s="4">
        <v>2.1391</v>
      </c>
      <c r="M15" s="4">
        <v>1.8509</v>
      </c>
      <c r="N15" s="4">
        <v>0.02</v>
      </c>
      <c r="O15" s="4">
        <v>5.4999999999999997E-3</v>
      </c>
      <c r="Q15" s="4">
        <v>5.4999999999999997E-3</v>
      </c>
      <c r="R15" s="4">
        <v>2.1899999999999999E-2</v>
      </c>
      <c r="S15" s="4">
        <v>4.0429000000000004</v>
      </c>
      <c r="U15" s="4">
        <v>0.80830000000000002</v>
      </c>
      <c r="V15" s="4">
        <v>0.12479999999999999</v>
      </c>
      <c r="W15" s="4">
        <v>7.0000000000000001E-3</v>
      </c>
      <c r="X15" s="4">
        <v>0.94010000000000005</v>
      </c>
      <c r="Z15" s="4">
        <v>0.85980000000000001</v>
      </c>
      <c r="AA15" s="4">
        <v>0.13270000000000001</v>
      </c>
      <c r="AB15" s="4">
        <v>7.4999999999999997E-3</v>
      </c>
      <c r="AC15" s="4" t="s">
        <v>40</v>
      </c>
      <c r="AE15" s="4" t="s">
        <v>27</v>
      </c>
      <c r="AF15" s="4">
        <v>0.52</v>
      </c>
    </row>
    <row r="16" spans="1:32" x14ac:dyDescent="0.2">
      <c r="A16" s="28">
        <f t="shared" si="1"/>
        <v>156.79999999999998</v>
      </c>
      <c r="B16" s="4">
        <v>46.54</v>
      </c>
      <c r="C16" s="4">
        <v>0</v>
      </c>
      <c r="D16" s="4">
        <v>34.03</v>
      </c>
      <c r="E16" s="4">
        <v>0.13</v>
      </c>
      <c r="F16" s="4">
        <v>0.37</v>
      </c>
      <c r="G16" s="4">
        <v>16.61</v>
      </c>
      <c r="H16" s="4">
        <v>1.52</v>
      </c>
      <c r="I16" s="4">
        <v>0.13</v>
      </c>
      <c r="J16" s="4">
        <f t="shared" si="0"/>
        <v>99.329999999999984</v>
      </c>
      <c r="L16" s="4">
        <v>2.1404000000000001</v>
      </c>
      <c r="M16" s="4">
        <v>1.8445</v>
      </c>
      <c r="N16" s="4">
        <v>1.9599999999999999E-2</v>
      </c>
      <c r="O16" s="4">
        <v>5.1000000000000004E-3</v>
      </c>
      <c r="Q16" s="4">
        <v>0</v>
      </c>
      <c r="R16" s="4">
        <v>2.5399999999999999E-2</v>
      </c>
      <c r="S16" s="4">
        <v>4.0350000000000001</v>
      </c>
      <c r="U16" s="4">
        <v>0.81850000000000001</v>
      </c>
      <c r="V16" s="4">
        <v>0.13550000000000001</v>
      </c>
      <c r="W16" s="4">
        <v>7.6E-3</v>
      </c>
      <c r="X16" s="4">
        <v>0.96160000000000001</v>
      </c>
      <c r="Z16" s="4">
        <v>0.85109999999999997</v>
      </c>
      <c r="AA16" s="4">
        <v>0.1409</v>
      </c>
      <c r="AB16" s="4">
        <v>7.9000000000000008E-3</v>
      </c>
      <c r="AC16" s="4" t="s">
        <v>41</v>
      </c>
      <c r="AE16" s="4" t="s">
        <v>27</v>
      </c>
      <c r="AF16" s="4">
        <v>0.51</v>
      </c>
    </row>
    <row r="17" spans="1:32" x14ac:dyDescent="0.2">
      <c r="A17" s="28">
        <f t="shared" si="1"/>
        <v>167.99999999999997</v>
      </c>
      <c r="B17" s="4">
        <v>46.61</v>
      </c>
      <c r="C17" s="4">
        <v>0.15</v>
      </c>
      <c r="D17" s="4">
        <v>33.71</v>
      </c>
      <c r="E17" s="4">
        <v>0.13</v>
      </c>
      <c r="F17" s="4">
        <v>0.28999999999999998</v>
      </c>
      <c r="G17" s="4">
        <v>16.62</v>
      </c>
      <c r="H17" s="4">
        <v>1.61</v>
      </c>
      <c r="I17" s="4">
        <v>0.23</v>
      </c>
      <c r="J17" s="4">
        <f t="shared" si="0"/>
        <v>99.350000000000009</v>
      </c>
      <c r="L17" s="4">
        <v>2.1450999999999998</v>
      </c>
      <c r="M17" s="4">
        <v>1.8284</v>
      </c>
      <c r="N17" s="4">
        <v>2.0799999999999999E-2</v>
      </c>
      <c r="O17" s="4">
        <v>5.1000000000000004E-3</v>
      </c>
      <c r="Q17" s="4">
        <v>5.1999999999999998E-3</v>
      </c>
      <c r="R17" s="4">
        <v>1.9900000000000001E-2</v>
      </c>
      <c r="S17" s="4">
        <v>4.0244999999999997</v>
      </c>
      <c r="U17" s="4">
        <v>0.81950000000000001</v>
      </c>
      <c r="V17" s="4">
        <v>0.14369999999999999</v>
      </c>
      <c r="W17" s="4">
        <v>1.35E-2</v>
      </c>
      <c r="X17" s="4">
        <v>0.97670000000000001</v>
      </c>
      <c r="Z17" s="4">
        <v>0.83909999999999996</v>
      </c>
      <c r="AA17" s="4">
        <v>0.14710000000000001</v>
      </c>
      <c r="AB17" s="4">
        <v>1.38E-2</v>
      </c>
      <c r="AC17" s="4" t="s">
        <v>42</v>
      </c>
      <c r="AE17" s="4" t="s">
        <v>27</v>
      </c>
      <c r="AF17" s="4">
        <v>0.54</v>
      </c>
    </row>
    <row r="18" spans="1:32" x14ac:dyDescent="0.2">
      <c r="A18" s="28">
        <f t="shared" si="1"/>
        <v>179.19999999999996</v>
      </c>
      <c r="B18" s="4">
        <v>46.42</v>
      </c>
      <c r="C18" s="4">
        <v>0.22</v>
      </c>
      <c r="D18" s="4">
        <v>33.69</v>
      </c>
      <c r="E18" s="4">
        <v>0.26</v>
      </c>
      <c r="F18" s="4">
        <v>0.35</v>
      </c>
      <c r="G18" s="4">
        <v>16.420000000000002</v>
      </c>
      <c r="H18" s="4">
        <v>1.58</v>
      </c>
      <c r="I18" s="4">
        <v>0.19</v>
      </c>
      <c r="J18" s="4">
        <f t="shared" si="0"/>
        <v>99.13</v>
      </c>
      <c r="L18" s="4">
        <v>2.1389999999999998</v>
      </c>
      <c r="M18" s="4">
        <v>1.8295999999999999</v>
      </c>
      <c r="N18" s="4">
        <v>2.4299999999999999E-2</v>
      </c>
      <c r="O18" s="4">
        <v>1.01E-2</v>
      </c>
      <c r="Q18" s="4">
        <v>7.6E-3</v>
      </c>
      <c r="R18" s="4">
        <v>2.4E-2</v>
      </c>
      <c r="S18" s="4">
        <v>4.0346000000000002</v>
      </c>
      <c r="U18" s="4">
        <v>0.81059999999999999</v>
      </c>
      <c r="V18" s="4">
        <v>0.14119999999999999</v>
      </c>
      <c r="W18" s="4">
        <v>1.12E-2</v>
      </c>
      <c r="X18" s="4">
        <v>0.96299999999999997</v>
      </c>
      <c r="Z18" s="4">
        <v>0.84179999999999999</v>
      </c>
      <c r="AA18" s="4">
        <v>0.14660000000000001</v>
      </c>
      <c r="AB18" s="4">
        <v>1.1599999999999999E-2</v>
      </c>
      <c r="AC18" s="4" t="s">
        <v>43</v>
      </c>
      <c r="AE18" s="4" t="s">
        <v>27</v>
      </c>
      <c r="AF18" s="4">
        <v>0.63</v>
      </c>
    </row>
    <row r="19" spans="1:32" x14ac:dyDescent="0.2">
      <c r="A19" s="28">
        <f t="shared" si="1"/>
        <v>190.39999999999995</v>
      </c>
      <c r="B19" s="4">
        <v>46.34</v>
      </c>
      <c r="C19" s="4">
        <v>0.19</v>
      </c>
      <c r="D19" s="4">
        <v>33.99</v>
      </c>
      <c r="E19" s="4">
        <v>0.14000000000000001</v>
      </c>
      <c r="F19" s="4">
        <v>0.23</v>
      </c>
      <c r="G19" s="4">
        <v>16.600000000000001</v>
      </c>
      <c r="H19" s="4">
        <v>1.63</v>
      </c>
      <c r="I19" s="4">
        <v>0.15</v>
      </c>
      <c r="J19" s="4">
        <f t="shared" si="0"/>
        <v>99.27000000000001</v>
      </c>
      <c r="L19" s="4">
        <v>2.133</v>
      </c>
      <c r="M19" s="4">
        <v>1.8439000000000001</v>
      </c>
      <c r="N19" s="4">
        <v>2.35E-2</v>
      </c>
      <c r="O19" s="4">
        <v>5.4999999999999997E-3</v>
      </c>
      <c r="Q19" s="4">
        <v>6.6E-3</v>
      </c>
      <c r="R19" s="4">
        <v>1.5800000000000002E-2</v>
      </c>
      <c r="S19" s="4">
        <v>4.0282</v>
      </c>
      <c r="U19" s="4">
        <v>0.81869999999999998</v>
      </c>
      <c r="V19" s="4">
        <v>0.14549999999999999</v>
      </c>
      <c r="W19" s="4">
        <v>8.8000000000000005E-3</v>
      </c>
      <c r="X19" s="4">
        <v>0.97289999999999999</v>
      </c>
      <c r="Z19" s="4">
        <v>0.84140000000000004</v>
      </c>
      <c r="AA19" s="4">
        <v>0.14949999999999999</v>
      </c>
      <c r="AB19" s="4">
        <v>9.1000000000000004E-3</v>
      </c>
      <c r="AC19" s="4" t="s">
        <v>44</v>
      </c>
      <c r="AE19" s="4" t="s">
        <v>27</v>
      </c>
      <c r="AF19" s="4">
        <v>0.61</v>
      </c>
    </row>
    <row r="20" spans="1:32" x14ac:dyDescent="0.2">
      <c r="A20" s="28">
        <f t="shared" si="1"/>
        <v>201.59999999999994</v>
      </c>
      <c r="B20" s="4">
        <v>46.49</v>
      </c>
      <c r="C20" s="4">
        <v>0.16</v>
      </c>
      <c r="D20" s="4">
        <v>33.86</v>
      </c>
      <c r="E20" s="4">
        <v>0.1</v>
      </c>
      <c r="F20" s="4">
        <v>0.27</v>
      </c>
      <c r="G20" s="4">
        <v>16.760000000000002</v>
      </c>
      <c r="H20" s="4">
        <v>1.45</v>
      </c>
      <c r="I20" s="4">
        <v>0.19</v>
      </c>
      <c r="J20" s="4">
        <f t="shared" si="0"/>
        <v>99.279999999999987</v>
      </c>
      <c r="L20" s="4">
        <v>2.1412</v>
      </c>
      <c r="M20" s="4">
        <v>1.8380000000000001</v>
      </c>
      <c r="N20" s="4">
        <v>1.8499999999999999E-2</v>
      </c>
      <c r="O20" s="4">
        <v>3.8999999999999998E-3</v>
      </c>
      <c r="Q20" s="4">
        <v>5.4999999999999997E-3</v>
      </c>
      <c r="R20" s="4">
        <v>1.8499999999999999E-2</v>
      </c>
      <c r="S20" s="4">
        <v>4.0256999999999996</v>
      </c>
      <c r="U20" s="4">
        <v>0.82709999999999995</v>
      </c>
      <c r="V20" s="4">
        <v>0.1295</v>
      </c>
      <c r="W20" s="4">
        <v>1.12E-2</v>
      </c>
      <c r="X20" s="4">
        <v>0.9677</v>
      </c>
      <c r="Z20" s="4">
        <v>0.85470000000000002</v>
      </c>
      <c r="AA20" s="4">
        <v>0.1338</v>
      </c>
      <c r="AB20" s="4">
        <v>1.15E-2</v>
      </c>
      <c r="AC20" s="4" t="s">
        <v>45</v>
      </c>
      <c r="AE20" s="4" t="s">
        <v>27</v>
      </c>
      <c r="AF20" s="4">
        <v>0.48</v>
      </c>
    </row>
    <row r="21" spans="1:32" x14ac:dyDescent="0.2">
      <c r="A21" s="28">
        <f t="shared" si="1"/>
        <v>212.79999999999993</v>
      </c>
      <c r="B21" s="4">
        <v>46.22</v>
      </c>
      <c r="C21" s="4">
        <v>0.19</v>
      </c>
      <c r="D21" s="4">
        <v>33.92</v>
      </c>
      <c r="E21" s="4">
        <v>0.21</v>
      </c>
      <c r="F21" s="4">
        <v>0.4</v>
      </c>
      <c r="G21" s="4">
        <v>16.63</v>
      </c>
      <c r="H21" s="4">
        <v>1.6</v>
      </c>
      <c r="I21" s="4">
        <v>0.14000000000000001</v>
      </c>
      <c r="J21" s="4">
        <f t="shared" si="0"/>
        <v>99.309999999999988</v>
      </c>
      <c r="L21" s="4">
        <v>2.1282000000000001</v>
      </c>
      <c r="M21" s="4">
        <v>1.8408</v>
      </c>
      <c r="N21" s="4">
        <v>2.23E-2</v>
      </c>
      <c r="O21" s="4">
        <v>8.2000000000000007E-3</v>
      </c>
      <c r="Q21" s="4">
        <v>6.6E-3</v>
      </c>
      <c r="R21" s="4">
        <v>2.75E-2</v>
      </c>
      <c r="S21" s="4">
        <v>4.0335999999999999</v>
      </c>
      <c r="U21" s="4">
        <v>0.82040000000000002</v>
      </c>
      <c r="V21" s="4">
        <v>0.14280000000000001</v>
      </c>
      <c r="W21" s="4">
        <v>8.2000000000000007E-3</v>
      </c>
      <c r="X21" s="4">
        <v>0.97150000000000003</v>
      </c>
      <c r="Z21" s="4">
        <v>0.84450000000000003</v>
      </c>
      <c r="AA21" s="4">
        <v>0.14699999999999999</v>
      </c>
      <c r="AB21" s="4">
        <v>8.5000000000000006E-3</v>
      </c>
      <c r="AC21" s="4" t="s">
        <v>46</v>
      </c>
      <c r="AE21" s="4" t="s">
        <v>27</v>
      </c>
      <c r="AF21" s="4">
        <v>0.57999999999999996</v>
      </c>
    </row>
    <row r="22" spans="1:32" x14ac:dyDescent="0.2">
      <c r="A22" s="28">
        <f t="shared" si="1"/>
        <v>223.99999999999991</v>
      </c>
      <c r="B22" s="4">
        <v>46.23</v>
      </c>
      <c r="C22" s="4">
        <v>0.11</v>
      </c>
      <c r="D22" s="4">
        <v>33.97</v>
      </c>
      <c r="E22" s="4">
        <v>0.14000000000000001</v>
      </c>
      <c r="F22" s="4">
        <v>0.34</v>
      </c>
      <c r="G22" s="4">
        <v>16.64</v>
      </c>
      <c r="H22" s="4">
        <v>1.53</v>
      </c>
      <c r="I22" s="4">
        <v>0.2</v>
      </c>
      <c r="J22" s="4">
        <f t="shared" si="0"/>
        <v>99.160000000000011</v>
      </c>
      <c r="L22" s="4">
        <v>2.1311</v>
      </c>
      <c r="M22" s="4">
        <v>1.8455999999999999</v>
      </c>
      <c r="N22" s="4">
        <v>2.2700000000000001E-2</v>
      </c>
      <c r="O22" s="4">
        <v>5.4999999999999997E-3</v>
      </c>
      <c r="Q22" s="4">
        <v>3.8E-3</v>
      </c>
      <c r="R22" s="4">
        <v>2.3400000000000001E-2</v>
      </c>
      <c r="S22" s="4">
        <v>4.0320999999999998</v>
      </c>
      <c r="U22" s="4">
        <v>0.82189999999999996</v>
      </c>
      <c r="V22" s="4">
        <v>0.13669999999999999</v>
      </c>
      <c r="W22" s="4">
        <v>1.18E-2</v>
      </c>
      <c r="X22" s="4">
        <v>0.97040000000000004</v>
      </c>
      <c r="Z22" s="4">
        <v>0.84699999999999998</v>
      </c>
      <c r="AA22" s="4">
        <v>0.1409</v>
      </c>
      <c r="AB22" s="4">
        <v>1.21E-2</v>
      </c>
      <c r="AC22" s="4" t="s">
        <v>47</v>
      </c>
      <c r="AE22" s="4" t="s">
        <v>27</v>
      </c>
      <c r="AF22" s="4">
        <v>0.59</v>
      </c>
    </row>
    <row r="23" spans="1:32" x14ac:dyDescent="0.2">
      <c r="A23" s="28">
        <f t="shared" si="1"/>
        <v>235.1999999999999</v>
      </c>
      <c r="B23" s="4">
        <v>46.63</v>
      </c>
      <c r="C23" s="4">
        <v>0.11</v>
      </c>
      <c r="D23" s="4">
        <v>34.06</v>
      </c>
      <c r="E23" s="4">
        <v>0.04</v>
      </c>
      <c r="F23" s="4">
        <v>0.16</v>
      </c>
      <c r="G23" s="4">
        <v>16.62</v>
      </c>
      <c r="H23" s="4">
        <v>1.53</v>
      </c>
      <c r="I23" s="4">
        <v>0.15</v>
      </c>
      <c r="J23" s="4">
        <f t="shared" si="0"/>
        <v>99.300000000000026</v>
      </c>
      <c r="L23" s="4">
        <v>2.1454</v>
      </c>
      <c r="M23" s="4">
        <v>1.8469</v>
      </c>
      <c r="N23" s="4">
        <v>1.7299999999999999E-2</v>
      </c>
      <c r="O23" s="4">
        <v>1.6000000000000001E-3</v>
      </c>
      <c r="Q23" s="4">
        <v>3.8E-3</v>
      </c>
      <c r="R23" s="4">
        <v>1.0999999999999999E-2</v>
      </c>
      <c r="S23" s="4">
        <v>4.0259999999999998</v>
      </c>
      <c r="U23" s="4">
        <v>0.81930000000000003</v>
      </c>
      <c r="V23" s="4">
        <v>0.13650000000000001</v>
      </c>
      <c r="W23" s="4">
        <v>8.8000000000000005E-3</v>
      </c>
      <c r="X23" s="4">
        <v>0.96460000000000001</v>
      </c>
      <c r="Z23" s="4">
        <v>0.84940000000000004</v>
      </c>
      <c r="AA23" s="4">
        <v>0.14149999999999999</v>
      </c>
      <c r="AB23" s="4">
        <v>9.1000000000000004E-3</v>
      </c>
      <c r="AC23" s="4" t="s">
        <v>48</v>
      </c>
      <c r="AE23" s="4" t="s">
        <v>27</v>
      </c>
      <c r="AF23" s="4">
        <v>0.45</v>
      </c>
    </row>
    <row r="24" spans="1:32" x14ac:dyDescent="0.2">
      <c r="A24" s="28">
        <f t="shared" si="1"/>
        <v>246.39999999999989</v>
      </c>
      <c r="B24" s="4">
        <v>46.38</v>
      </c>
      <c r="C24" s="4">
        <v>0.18</v>
      </c>
      <c r="D24" s="4">
        <v>33.840000000000003</v>
      </c>
      <c r="E24" s="4">
        <v>0.18</v>
      </c>
      <c r="F24" s="4">
        <v>0.31</v>
      </c>
      <c r="G24" s="4">
        <v>16.600000000000001</v>
      </c>
      <c r="H24" s="4">
        <v>1.56</v>
      </c>
      <c r="I24" s="4">
        <v>0.19</v>
      </c>
      <c r="J24" s="4">
        <f t="shared" si="0"/>
        <v>99.240000000000009</v>
      </c>
      <c r="L24" s="4">
        <v>2.1356999999999999</v>
      </c>
      <c r="M24" s="4">
        <v>1.8365</v>
      </c>
      <c r="N24" s="4">
        <v>2.35E-2</v>
      </c>
      <c r="O24" s="4">
        <v>7.0000000000000001E-3</v>
      </c>
      <c r="Q24" s="4">
        <v>6.1999999999999998E-3</v>
      </c>
      <c r="R24" s="4">
        <v>2.1299999999999999E-2</v>
      </c>
      <c r="S24" s="4">
        <v>4.0303000000000004</v>
      </c>
      <c r="U24" s="4">
        <v>0.81899999999999995</v>
      </c>
      <c r="V24" s="4">
        <v>0.13930000000000001</v>
      </c>
      <c r="W24" s="4">
        <v>1.12E-2</v>
      </c>
      <c r="X24" s="4">
        <v>0.96940000000000004</v>
      </c>
      <c r="Z24" s="4">
        <v>0.8448</v>
      </c>
      <c r="AA24" s="4">
        <v>0.14369999999999999</v>
      </c>
      <c r="AB24" s="4">
        <v>1.15E-2</v>
      </c>
      <c r="AC24" s="4" t="s">
        <v>49</v>
      </c>
      <c r="AE24" s="4" t="s">
        <v>27</v>
      </c>
      <c r="AF24" s="4">
        <v>0.61</v>
      </c>
    </row>
    <row r="25" spans="1:32" x14ac:dyDescent="0.2">
      <c r="A25" s="28">
        <f t="shared" si="1"/>
        <v>257.59999999999991</v>
      </c>
      <c r="B25" s="4">
        <v>46.56</v>
      </c>
      <c r="C25" s="4">
        <v>0.12</v>
      </c>
      <c r="D25" s="4">
        <v>34.1</v>
      </c>
      <c r="E25" s="4">
        <v>0.18</v>
      </c>
      <c r="F25" s="4">
        <v>0.14000000000000001</v>
      </c>
      <c r="G25" s="4">
        <v>16.760000000000002</v>
      </c>
      <c r="H25" s="4">
        <v>1.36</v>
      </c>
      <c r="I25" s="4">
        <v>0.13</v>
      </c>
      <c r="J25" s="4">
        <f t="shared" si="0"/>
        <v>99.350000000000009</v>
      </c>
      <c r="L25" s="4">
        <v>2.1417999999999999</v>
      </c>
      <c r="M25" s="4">
        <v>1.8488</v>
      </c>
      <c r="N25" s="4">
        <v>1.6199999999999999E-2</v>
      </c>
      <c r="O25" s="4">
        <v>7.0000000000000001E-3</v>
      </c>
      <c r="Q25" s="4">
        <v>4.1999999999999997E-3</v>
      </c>
      <c r="R25" s="4">
        <v>9.5999999999999992E-3</v>
      </c>
      <c r="S25" s="4">
        <v>4.0274999999999999</v>
      </c>
      <c r="U25" s="4">
        <v>0.82599999999999996</v>
      </c>
      <c r="V25" s="4">
        <v>0.12130000000000001</v>
      </c>
      <c r="W25" s="4">
        <v>7.6E-3</v>
      </c>
      <c r="X25" s="4">
        <v>0.95499999999999996</v>
      </c>
      <c r="Z25" s="4">
        <v>0.86499999999999999</v>
      </c>
      <c r="AA25" s="4">
        <v>0.127</v>
      </c>
      <c r="AB25" s="4">
        <v>8.0000000000000002E-3</v>
      </c>
      <c r="AC25" s="4" t="s">
        <v>50</v>
      </c>
      <c r="AE25" s="4" t="s">
        <v>27</v>
      </c>
      <c r="AF25" s="4">
        <v>0.42</v>
      </c>
    </row>
    <row r="26" spans="1:32" x14ac:dyDescent="0.2">
      <c r="A26" s="28">
        <f t="shared" si="1"/>
        <v>268.7999999999999</v>
      </c>
      <c r="B26" s="4">
        <v>46.42</v>
      </c>
      <c r="C26" s="4">
        <v>0.12</v>
      </c>
      <c r="D26" s="4">
        <v>34.11</v>
      </c>
      <c r="E26" s="4">
        <v>0.17</v>
      </c>
      <c r="F26" s="4">
        <v>0.31</v>
      </c>
      <c r="G26" s="4">
        <v>16.68</v>
      </c>
      <c r="H26" s="4">
        <v>1.41</v>
      </c>
      <c r="I26" s="4">
        <v>0.14000000000000001</v>
      </c>
      <c r="J26" s="4">
        <f t="shared" si="0"/>
        <v>99.36</v>
      </c>
      <c r="L26" s="4">
        <v>2.1339000000000001</v>
      </c>
      <c r="M26" s="4">
        <v>1.8480000000000001</v>
      </c>
      <c r="N26" s="4">
        <v>2.1499999999999998E-2</v>
      </c>
      <c r="O26" s="4">
        <v>6.6E-3</v>
      </c>
      <c r="Q26" s="4">
        <v>4.1000000000000003E-3</v>
      </c>
      <c r="R26" s="4">
        <v>2.12E-2</v>
      </c>
      <c r="S26" s="4">
        <v>4.0354000000000001</v>
      </c>
      <c r="U26" s="4">
        <v>0.82150000000000001</v>
      </c>
      <c r="V26" s="4">
        <v>0.12570000000000001</v>
      </c>
      <c r="W26" s="4">
        <v>8.2000000000000007E-3</v>
      </c>
      <c r="X26" s="4">
        <v>0.95540000000000003</v>
      </c>
      <c r="Z26" s="4">
        <v>0.8599</v>
      </c>
      <c r="AA26" s="4">
        <v>0.13150000000000001</v>
      </c>
      <c r="AB26" s="4">
        <v>8.6E-3</v>
      </c>
      <c r="AC26" s="4" t="s">
        <v>51</v>
      </c>
      <c r="AE26" s="4" t="s">
        <v>27</v>
      </c>
      <c r="AF26" s="4">
        <v>0.56000000000000005</v>
      </c>
    </row>
    <row r="27" spans="1:32" x14ac:dyDescent="0.2">
      <c r="A27" s="28">
        <f t="shared" si="1"/>
        <v>279.99999999999989</v>
      </c>
      <c r="B27" s="4">
        <v>46.65</v>
      </c>
      <c r="C27" s="4">
        <v>0.08</v>
      </c>
      <c r="D27" s="4">
        <v>34.06</v>
      </c>
      <c r="E27" s="4">
        <v>0</v>
      </c>
      <c r="F27" s="4">
        <v>0.35</v>
      </c>
      <c r="G27" s="4">
        <v>16.77</v>
      </c>
      <c r="H27" s="4">
        <v>1.42</v>
      </c>
      <c r="I27" s="4">
        <v>0.15</v>
      </c>
      <c r="J27" s="4">
        <f t="shared" si="0"/>
        <v>99.47999999999999</v>
      </c>
      <c r="L27" s="4">
        <v>2.1419000000000001</v>
      </c>
      <c r="M27" s="4">
        <v>1.8431</v>
      </c>
      <c r="N27" s="4">
        <v>1.9599999999999999E-2</v>
      </c>
      <c r="O27" s="4">
        <v>0</v>
      </c>
      <c r="Q27" s="4">
        <v>2.8E-3</v>
      </c>
      <c r="R27" s="4">
        <v>2.4E-2</v>
      </c>
      <c r="S27" s="4">
        <v>4.0313999999999997</v>
      </c>
      <c r="U27" s="4">
        <v>0.82499999999999996</v>
      </c>
      <c r="V27" s="4">
        <v>0.12640000000000001</v>
      </c>
      <c r="W27" s="4">
        <v>8.8000000000000005E-3</v>
      </c>
      <c r="X27" s="4">
        <v>0.96020000000000005</v>
      </c>
      <c r="Z27" s="4">
        <v>0.85919999999999996</v>
      </c>
      <c r="AA27" s="4">
        <v>0.13170000000000001</v>
      </c>
      <c r="AB27" s="4">
        <v>9.1999999999999998E-3</v>
      </c>
      <c r="AC27" s="4" t="s">
        <v>52</v>
      </c>
      <c r="AE27" s="4" t="s">
        <v>27</v>
      </c>
      <c r="AF27" s="4">
        <v>0.51</v>
      </c>
    </row>
    <row r="28" spans="1:32" x14ac:dyDescent="0.2">
      <c r="A28" s="28">
        <f t="shared" si="1"/>
        <v>291.19999999999987</v>
      </c>
      <c r="B28" s="4">
        <v>46.49</v>
      </c>
      <c r="C28" s="4">
        <v>0.06</v>
      </c>
      <c r="D28" s="4">
        <v>33.96</v>
      </c>
      <c r="E28" s="4">
        <v>0.19</v>
      </c>
      <c r="F28" s="4">
        <v>0.32</v>
      </c>
      <c r="G28" s="4">
        <v>16.57</v>
      </c>
      <c r="H28" s="4">
        <v>1.53</v>
      </c>
      <c r="I28" s="4">
        <v>0.15</v>
      </c>
      <c r="J28" s="4">
        <f t="shared" si="0"/>
        <v>99.27000000000001</v>
      </c>
      <c r="L28" s="4">
        <v>2.1392000000000002</v>
      </c>
      <c r="M28" s="4">
        <v>1.8416999999999999</v>
      </c>
      <c r="N28" s="4">
        <v>2.1499999999999998E-2</v>
      </c>
      <c r="O28" s="4">
        <v>7.4000000000000003E-3</v>
      </c>
      <c r="Q28" s="4">
        <v>2.0999999999999999E-3</v>
      </c>
      <c r="R28" s="4">
        <v>2.1899999999999999E-2</v>
      </c>
      <c r="S28" s="4">
        <v>4.0339</v>
      </c>
      <c r="U28" s="4">
        <v>0.81689999999999996</v>
      </c>
      <c r="V28" s="4">
        <v>0.13650000000000001</v>
      </c>
      <c r="W28" s="4">
        <v>8.8000000000000005E-3</v>
      </c>
      <c r="X28" s="4">
        <v>0.96220000000000006</v>
      </c>
      <c r="Z28" s="4">
        <v>0.84899999999999998</v>
      </c>
      <c r="AA28" s="4">
        <v>0.1419</v>
      </c>
      <c r="AB28" s="4">
        <v>9.1999999999999998E-3</v>
      </c>
      <c r="AC28" s="4" t="s">
        <v>53</v>
      </c>
      <c r="AE28" s="4" t="s">
        <v>27</v>
      </c>
      <c r="AF28" s="4">
        <v>0.56000000000000005</v>
      </c>
    </row>
    <row r="29" spans="1:32" x14ac:dyDescent="0.2">
      <c r="A29" s="28">
        <f t="shared" si="1"/>
        <v>302.39999999999986</v>
      </c>
      <c r="B29" s="4">
        <v>46.56</v>
      </c>
      <c r="C29" s="4">
        <v>0.14000000000000001</v>
      </c>
      <c r="D29" s="4">
        <v>33.72</v>
      </c>
      <c r="E29" s="4">
        <v>0.13</v>
      </c>
      <c r="F29" s="4">
        <v>0.22</v>
      </c>
      <c r="G29" s="4">
        <v>16.8</v>
      </c>
      <c r="H29" s="4">
        <v>1.47</v>
      </c>
      <c r="I29" s="4">
        <v>0.34</v>
      </c>
      <c r="J29" s="4">
        <f t="shared" si="0"/>
        <v>99.38</v>
      </c>
      <c r="L29" s="4">
        <v>2.1442000000000001</v>
      </c>
      <c r="M29" s="4">
        <v>1.8302</v>
      </c>
      <c r="N29" s="4">
        <v>1.9599999999999999E-2</v>
      </c>
      <c r="O29" s="4">
        <v>5.1000000000000004E-3</v>
      </c>
      <c r="Q29" s="4">
        <v>4.7999999999999996E-3</v>
      </c>
      <c r="R29" s="4">
        <v>1.5100000000000001E-2</v>
      </c>
      <c r="S29" s="4">
        <v>4.0190000000000001</v>
      </c>
      <c r="U29" s="4">
        <v>0.82889999999999997</v>
      </c>
      <c r="V29" s="4">
        <v>0.1313</v>
      </c>
      <c r="W29" s="4">
        <v>0.02</v>
      </c>
      <c r="X29" s="4">
        <v>0.98019999999999996</v>
      </c>
      <c r="Z29" s="4">
        <v>0.84570000000000001</v>
      </c>
      <c r="AA29" s="4">
        <v>0.13389999999999999</v>
      </c>
      <c r="AB29" s="4">
        <v>2.0400000000000001E-2</v>
      </c>
      <c r="AC29" s="4" t="s">
        <v>54</v>
      </c>
      <c r="AE29" s="4" t="s">
        <v>27</v>
      </c>
      <c r="AF29" s="4">
        <v>0.51</v>
      </c>
    </row>
    <row r="30" spans="1:32" x14ac:dyDescent="0.2">
      <c r="A30" s="28">
        <f t="shared" si="1"/>
        <v>313.59999999999985</v>
      </c>
      <c r="B30" s="4">
        <v>46.03</v>
      </c>
      <c r="C30" s="4">
        <v>0.25</v>
      </c>
      <c r="D30" s="4">
        <v>34.33</v>
      </c>
      <c r="E30" s="4">
        <v>0.18</v>
      </c>
      <c r="F30" s="4">
        <v>0.35</v>
      </c>
      <c r="G30" s="4">
        <v>16.559999999999999</v>
      </c>
      <c r="H30" s="4">
        <v>1.38</v>
      </c>
      <c r="I30" s="4">
        <v>0.17</v>
      </c>
      <c r="J30" s="4">
        <f t="shared" si="0"/>
        <v>99.25</v>
      </c>
      <c r="L30" s="4">
        <v>2.1200999999999999</v>
      </c>
      <c r="M30" s="4">
        <v>1.8634999999999999</v>
      </c>
      <c r="N30" s="4">
        <v>1.9300000000000001E-2</v>
      </c>
      <c r="O30" s="4">
        <v>7.0000000000000001E-3</v>
      </c>
      <c r="Q30" s="4">
        <v>8.6999999999999994E-3</v>
      </c>
      <c r="R30" s="4">
        <v>2.4E-2</v>
      </c>
      <c r="S30" s="4">
        <v>4.0426000000000002</v>
      </c>
      <c r="U30" s="4">
        <v>0.81720000000000004</v>
      </c>
      <c r="V30" s="4">
        <v>0.1232</v>
      </c>
      <c r="W30" s="4">
        <v>0.01</v>
      </c>
      <c r="X30" s="4">
        <v>0.95040000000000002</v>
      </c>
      <c r="Z30" s="4">
        <v>0.85980000000000001</v>
      </c>
      <c r="AA30" s="4">
        <v>0.12970000000000001</v>
      </c>
      <c r="AB30" s="4">
        <v>1.0500000000000001E-2</v>
      </c>
      <c r="AC30" s="4" t="s">
        <v>55</v>
      </c>
      <c r="AE30" s="4" t="s">
        <v>27</v>
      </c>
      <c r="AF30" s="4">
        <v>0.5</v>
      </c>
    </row>
    <row r="31" spans="1:32" x14ac:dyDescent="0.2">
      <c r="A31" s="28">
        <f t="shared" si="1"/>
        <v>324.79999999999984</v>
      </c>
      <c r="B31" s="4">
        <v>46.1</v>
      </c>
      <c r="C31" s="4">
        <v>0.1</v>
      </c>
      <c r="D31" s="4">
        <v>34.17</v>
      </c>
      <c r="E31" s="4">
        <v>0.09</v>
      </c>
      <c r="F31" s="4">
        <v>0.36</v>
      </c>
      <c r="G31" s="4">
        <v>17.02</v>
      </c>
      <c r="H31" s="4">
        <v>1.34</v>
      </c>
      <c r="I31" s="4">
        <v>0.19</v>
      </c>
      <c r="J31" s="4">
        <f t="shared" si="0"/>
        <v>99.37</v>
      </c>
      <c r="L31" s="4">
        <v>2.1238999999999999</v>
      </c>
      <c r="M31" s="4">
        <v>1.8553999999999999</v>
      </c>
      <c r="N31" s="4">
        <v>1.77E-2</v>
      </c>
      <c r="O31" s="4">
        <v>3.5000000000000001E-3</v>
      </c>
      <c r="Q31" s="4">
        <v>3.5000000000000001E-3</v>
      </c>
      <c r="R31" s="4">
        <v>2.47E-2</v>
      </c>
      <c r="S31" s="4">
        <v>4.0286999999999997</v>
      </c>
      <c r="U31" s="4">
        <v>0.84009999999999996</v>
      </c>
      <c r="V31" s="4">
        <v>0.1197</v>
      </c>
      <c r="W31" s="4">
        <v>1.12E-2</v>
      </c>
      <c r="X31" s="4">
        <v>0.97099999999999997</v>
      </c>
      <c r="Z31" s="4">
        <v>0.86519999999999997</v>
      </c>
      <c r="AA31" s="4">
        <v>0.12330000000000001</v>
      </c>
      <c r="AB31" s="4">
        <v>1.15E-2</v>
      </c>
      <c r="AC31" s="4" t="s">
        <v>56</v>
      </c>
      <c r="AE31" s="4" t="s">
        <v>27</v>
      </c>
      <c r="AF31" s="4">
        <v>0.46</v>
      </c>
    </row>
    <row r="32" spans="1:32" x14ac:dyDescent="0.2">
      <c r="A32" s="28">
        <f t="shared" si="1"/>
        <v>335.99999999999983</v>
      </c>
      <c r="B32" s="4">
        <v>45.9</v>
      </c>
      <c r="C32" s="4">
        <v>0.26</v>
      </c>
      <c r="D32" s="4">
        <v>34.229999999999997</v>
      </c>
      <c r="E32" s="4">
        <v>0.13</v>
      </c>
      <c r="F32" s="4">
        <v>0.28000000000000003</v>
      </c>
      <c r="G32" s="4">
        <v>17</v>
      </c>
      <c r="H32" s="4">
        <v>1.42</v>
      </c>
      <c r="I32" s="4">
        <v>0.19</v>
      </c>
      <c r="J32" s="4">
        <f t="shared" si="0"/>
        <v>99.409999999999982</v>
      </c>
      <c r="L32" s="4">
        <v>2.1137999999999999</v>
      </c>
      <c r="M32" s="4">
        <v>1.8579000000000001</v>
      </c>
      <c r="N32" s="4">
        <v>2.1999999999999999E-2</v>
      </c>
      <c r="O32" s="4">
        <v>5.1000000000000004E-3</v>
      </c>
      <c r="Q32" s="4">
        <v>8.9999999999999993E-3</v>
      </c>
      <c r="R32" s="4">
        <v>1.9199999999999998E-2</v>
      </c>
      <c r="S32" s="4">
        <v>4.0269000000000004</v>
      </c>
      <c r="U32" s="4">
        <v>0.83879999999999999</v>
      </c>
      <c r="V32" s="4">
        <v>0.1268</v>
      </c>
      <c r="W32" s="4">
        <v>1.12E-2</v>
      </c>
      <c r="X32" s="4">
        <v>0.9768</v>
      </c>
      <c r="Z32" s="4">
        <v>0.85880000000000001</v>
      </c>
      <c r="AA32" s="4">
        <v>0.1298</v>
      </c>
      <c r="AB32" s="4">
        <v>1.14E-2</v>
      </c>
      <c r="AC32" s="4" t="s">
        <v>57</v>
      </c>
      <c r="AE32" s="4" t="s">
        <v>27</v>
      </c>
      <c r="AF32" s="4">
        <v>0.56999999999999995</v>
      </c>
    </row>
    <row r="33" spans="1:32" x14ac:dyDescent="0.2">
      <c r="A33" s="28">
        <f t="shared" si="1"/>
        <v>347.19999999999982</v>
      </c>
      <c r="B33" s="4">
        <v>46.45</v>
      </c>
      <c r="C33" s="4">
        <v>0.05</v>
      </c>
      <c r="D33" s="4">
        <v>34.29</v>
      </c>
      <c r="E33" s="4">
        <v>0</v>
      </c>
      <c r="F33" s="4">
        <v>0.46</v>
      </c>
      <c r="G33" s="4">
        <v>16.670000000000002</v>
      </c>
      <c r="H33" s="4">
        <v>1.53</v>
      </c>
      <c r="I33" s="4">
        <v>0.09</v>
      </c>
      <c r="J33" s="4">
        <f t="shared" si="0"/>
        <v>99.539999999999992</v>
      </c>
      <c r="L33" s="4">
        <v>2.1326000000000001</v>
      </c>
      <c r="M33" s="4">
        <v>1.8554999999999999</v>
      </c>
      <c r="N33" s="4">
        <v>1.7299999999999999E-2</v>
      </c>
      <c r="O33" s="4">
        <v>0</v>
      </c>
      <c r="Q33" s="4">
        <v>1.6999999999999999E-3</v>
      </c>
      <c r="R33" s="4">
        <v>3.15E-2</v>
      </c>
      <c r="S33" s="4">
        <v>4.0385999999999997</v>
      </c>
      <c r="U33" s="4">
        <v>0.82</v>
      </c>
      <c r="V33" s="4">
        <v>0.13619999999999999</v>
      </c>
      <c r="W33" s="4">
        <v>5.3E-3</v>
      </c>
      <c r="X33" s="4">
        <v>0.96150000000000002</v>
      </c>
      <c r="Z33" s="4">
        <v>0.85289999999999999</v>
      </c>
      <c r="AA33" s="4">
        <v>0.14169999999999999</v>
      </c>
      <c r="AB33" s="4">
        <v>5.4999999999999997E-3</v>
      </c>
      <c r="AC33" s="4" t="s">
        <v>58</v>
      </c>
      <c r="AE33" s="4" t="s">
        <v>27</v>
      </c>
      <c r="AF33" s="4">
        <v>0.45</v>
      </c>
    </row>
    <row r="34" spans="1:32" x14ac:dyDescent="0.2">
      <c r="A34" s="28">
        <f t="shared" si="1"/>
        <v>358.39999999999981</v>
      </c>
      <c r="B34" s="4">
        <v>46.05</v>
      </c>
      <c r="C34" s="4">
        <v>0.3</v>
      </c>
      <c r="D34" s="4">
        <v>33.909999999999997</v>
      </c>
      <c r="E34" s="4">
        <v>0.25</v>
      </c>
      <c r="F34" s="4">
        <v>0.26</v>
      </c>
      <c r="G34" s="4">
        <v>16.72</v>
      </c>
      <c r="H34" s="4">
        <v>1.48</v>
      </c>
      <c r="I34" s="4">
        <v>0.2</v>
      </c>
      <c r="J34" s="4">
        <f t="shared" si="0"/>
        <v>99.17</v>
      </c>
      <c r="L34" s="4">
        <v>2.1238999999999999</v>
      </c>
      <c r="M34" s="4">
        <v>1.8431999999999999</v>
      </c>
      <c r="N34" s="4">
        <v>2.3900000000000001E-2</v>
      </c>
      <c r="O34" s="4">
        <v>9.7999999999999997E-3</v>
      </c>
      <c r="Q34" s="4">
        <v>1.04E-2</v>
      </c>
      <c r="R34" s="4">
        <v>1.7899999999999999E-2</v>
      </c>
      <c r="S34" s="4">
        <v>4.0289999999999999</v>
      </c>
      <c r="U34" s="4">
        <v>0.82620000000000005</v>
      </c>
      <c r="V34" s="4">
        <v>0.1323</v>
      </c>
      <c r="W34" s="4">
        <v>1.18E-2</v>
      </c>
      <c r="X34" s="4">
        <v>0.97030000000000005</v>
      </c>
      <c r="Z34" s="4">
        <v>0.85150000000000003</v>
      </c>
      <c r="AA34" s="4">
        <v>0.13639999999999999</v>
      </c>
      <c r="AB34" s="4">
        <v>1.21E-2</v>
      </c>
      <c r="AC34" s="4" t="s">
        <v>59</v>
      </c>
      <c r="AE34" s="4" t="s">
        <v>27</v>
      </c>
      <c r="AF34" s="4">
        <v>0.62</v>
      </c>
    </row>
    <row r="35" spans="1:32" x14ac:dyDescent="0.2">
      <c r="A35" s="28">
        <f t="shared" si="1"/>
        <v>369.5999999999998</v>
      </c>
      <c r="B35" s="4">
        <v>46.04</v>
      </c>
      <c r="C35" s="4">
        <v>0.05</v>
      </c>
      <c r="D35" s="4">
        <v>34.36</v>
      </c>
      <c r="E35" s="4">
        <v>0.1</v>
      </c>
      <c r="F35" s="4">
        <v>0.36</v>
      </c>
      <c r="G35" s="4">
        <v>16.8</v>
      </c>
      <c r="H35" s="4">
        <v>1.43</v>
      </c>
      <c r="I35" s="4">
        <v>0.14000000000000001</v>
      </c>
      <c r="J35" s="4">
        <f t="shared" si="0"/>
        <v>99.279999999999987</v>
      </c>
      <c r="L35" s="4">
        <v>2.1193</v>
      </c>
      <c r="M35" s="4">
        <v>1.8641000000000001</v>
      </c>
      <c r="N35" s="4">
        <v>2.3099999999999999E-2</v>
      </c>
      <c r="O35" s="4">
        <v>3.8999999999999998E-3</v>
      </c>
      <c r="Q35" s="4">
        <v>1.6999999999999999E-3</v>
      </c>
      <c r="R35" s="4">
        <v>2.47E-2</v>
      </c>
      <c r="S35" s="4">
        <v>4.0369000000000002</v>
      </c>
      <c r="U35" s="4">
        <v>0.8286</v>
      </c>
      <c r="V35" s="4">
        <v>0.12759999999999999</v>
      </c>
      <c r="W35" s="4">
        <v>8.2000000000000007E-3</v>
      </c>
      <c r="X35" s="4">
        <v>0.96440000000000003</v>
      </c>
      <c r="Z35" s="4">
        <v>0.85909999999999997</v>
      </c>
      <c r="AA35" s="4">
        <v>0.1323</v>
      </c>
      <c r="AB35" s="4">
        <v>8.5000000000000006E-3</v>
      </c>
      <c r="AC35" s="4" t="s">
        <v>60</v>
      </c>
      <c r="AE35" s="4" t="s">
        <v>27</v>
      </c>
      <c r="AF35" s="4">
        <v>0.6</v>
      </c>
    </row>
    <row r="36" spans="1:32" x14ac:dyDescent="0.2">
      <c r="A36" s="28">
        <f t="shared" si="1"/>
        <v>380.79999999999978</v>
      </c>
      <c r="B36" s="4">
        <v>46.63</v>
      </c>
      <c r="C36" s="4">
        <v>0.11</v>
      </c>
      <c r="D36" s="4">
        <v>34.19</v>
      </c>
      <c r="E36" s="4">
        <v>0.05</v>
      </c>
      <c r="F36" s="4">
        <v>0.25</v>
      </c>
      <c r="G36" s="4">
        <v>16.66</v>
      </c>
      <c r="H36" s="4">
        <v>1.4</v>
      </c>
      <c r="I36" s="4">
        <v>0.16</v>
      </c>
      <c r="J36" s="4">
        <f t="shared" si="0"/>
        <v>99.45</v>
      </c>
      <c r="L36" s="4">
        <v>2.1429</v>
      </c>
      <c r="M36" s="4">
        <v>1.8517999999999999</v>
      </c>
      <c r="N36" s="4">
        <v>1.4200000000000001E-2</v>
      </c>
      <c r="O36" s="4">
        <v>1.9E-3</v>
      </c>
      <c r="Q36" s="4">
        <v>3.8E-3</v>
      </c>
      <c r="R36" s="4">
        <v>1.7100000000000001E-2</v>
      </c>
      <c r="S36" s="4">
        <v>4.0319000000000003</v>
      </c>
      <c r="U36" s="4">
        <v>0.82030000000000003</v>
      </c>
      <c r="V36" s="4">
        <v>0.12470000000000001</v>
      </c>
      <c r="W36" s="4">
        <v>9.4000000000000004E-3</v>
      </c>
      <c r="X36" s="4">
        <v>0.95440000000000003</v>
      </c>
      <c r="Z36" s="4">
        <v>0.85950000000000004</v>
      </c>
      <c r="AA36" s="4">
        <v>0.13070000000000001</v>
      </c>
      <c r="AB36" s="4">
        <v>9.7999999999999997E-3</v>
      </c>
      <c r="AC36" s="4" t="s">
        <v>61</v>
      </c>
      <c r="AE36" s="4" t="s">
        <v>27</v>
      </c>
      <c r="AF36" s="4">
        <v>0.37</v>
      </c>
    </row>
    <row r="37" spans="1:32" x14ac:dyDescent="0.2">
      <c r="A37" s="28">
        <f t="shared" si="1"/>
        <v>391.99999999999977</v>
      </c>
      <c r="B37" s="4">
        <v>46.3</v>
      </c>
      <c r="C37" s="4">
        <v>0.25</v>
      </c>
      <c r="D37" s="4">
        <v>34.020000000000003</v>
      </c>
      <c r="E37" s="4">
        <v>0.22</v>
      </c>
      <c r="F37" s="4">
        <v>0.25</v>
      </c>
      <c r="G37" s="4">
        <v>16.510000000000002</v>
      </c>
      <c r="H37" s="4">
        <v>1.41</v>
      </c>
      <c r="I37" s="4">
        <v>0.17</v>
      </c>
      <c r="J37" s="4">
        <f t="shared" si="0"/>
        <v>99.13</v>
      </c>
      <c r="L37" s="4">
        <v>2.1309999999999998</v>
      </c>
      <c r="M37" s="4">
        <v>1.8453999999999999</v>
      </c>
      <c r="N37" s="4">
        <v>2.69E-2</v>
      </c>
      <c r="O37" s="4">
        <v>8.6E-3</v>
      </c>
      <c r="Q37" s="4">
        <v>8.6999999999999994E-3</v>
      </c>
      <c r="R37" s="4">
        <v>1.72E-2</v>
      </c>
      <c r="S37" s="4">
        <v>4.0377999999999998</v>
      </c>
      <c r="U37" s="4">
        <v>0.81420000000000003</v>
      </c>
      <c r="V37" s="4">
        <v>0.1258</v>
      </c>
      <c r="W37" s="4">
        <v>0.01</v>
      </c>
      <c r="X37" s="4">
        <v>0.95</v>
      </c>
      <c r="Z37" s="4">
        <v>0.85699999999999998</v>
      </c>
      <c r="AA37" s="4">
        <v>0.13250000000000001</v>
      </c>
      <c r="AB37" s="4">
        <v>1.0500000000000001E-2</v>
      </c>
      <c r="AC37" s="4" t="s">
        <v>62</v>
      </c>
      <c r="AE37" s="4" t="s">
        <v>27</v>
      </c>
      <c r="AF37" s="4">
        <v>0.7</v>
      </c>
    </row>
    <row r="38" spans="1:32" x14ac:dyDescent="0.2">
      <c r="A38" s="28">
        <f t="shared" si="1"/>
        <v>403.19999999999976</v>
      </c>
      <c r="B38" s="4">
        <v>46.29</v>
      </c>
      <c r="C38" s="4">
        <v>0.08</v>
      </c>
      <c r="D38" s="4">
        <v>34.049999999999997</v>
      </c>
      <c r="E38" s="4">
        <v>0.09</v>
      </c>
      <c r="F38" s="4">
        <v>0.27</v>
      </c>
      <c r="G38" s="4">
        <v>16.89</v>
      </c>
      <c r="H38" s="4">
        <v>1.46</v>
      </c>
      <c r="I38" s="4">
        <v>0.14000000000000001</v>
      </c>
      <c r="J38" s="4">
        <f t="shared" si="0"/>
        <v>99.269999999999982</v>
      </c>
      <c r="L38" s="4">
        <v>2.1322000000000001</v>
      </c>
      <c r="M38" s="4">
        <v>1.8485</v>
      </c>
      <c r="N38" s="4">
        <v>2.0400000000000001E-2</v>
      </c>
      <c r="O38" s="4">
        <v>3.5000000000000001E-3</v>
      </c>
      <c r="Q38" s="4">
        <v>2.8E-3</v>
      </c>
      <c r="R38" s="4">
        <v>1.8499999999999999E-2</v>
      </c>
      <c r="S38" s="4">
        <v>4.0259</v>
      </c>
      <c r="U38" s="4">
        <v>0.83350000000000002</v>
      </c>
      <c r="V38" s="4">
        <v>0.13039999999999999</v>
      </c>
      <c r="W38" s="4">
        <v>8.2000000000000007E-3</v>
      </c>
      <c r="X38" s="4">
        <v>0.97219999999999995</v>
      </c>
      <c r="Z38" s="4">
        <v>0.85740000000000005</v>
      </c>
      <c r="AA38" s="4">
        <v>0.1341</v>
      </c>
      <c r="AB38" s="4">
        <v>8.5000000000000006E-3</v>
      </c>
      <c r="AC38" s="4" t="s">
        <v>63</v>
      </c>
      <c r="AE38" s="4" t="s">
        <v>27</v>
      </c>
      <c r="AF38" s="4">
        <v>0.53</v>
      </c>
    </row>
    <row r="39" spans="1:32" x14ac:dyDescent="0.2">
      <c r="A39" s="28">
        <f t="shared" si="1"/>
        <v>414.39999999999975</v>
      </c>
      <c r="B39" s="4">
        <v>46.77</v>
      </c>
      <c r="C39" s="4">
        <v>0.09</v>
      </c>
      <c r="D39" s="4">
        <v>33.94</v>
      </c>
      <c r="E39" s="4">
        <v>0.06</v>
      </c>
      <c r="F39" s="4">
        <v>0.17</v>
      </c>
      <c r="G39" s="4">
        <v>16.72</v>
      </c>
      <c r="H39" s="4">
        <v>1.31</v>
      </c>
      <c r="I39" s="4">
        <v>0.16</v>
      </c>
      <c r="J39" s="4">
        <f t="shared" si="0"/>
        <v>99.220000000000013</v>
      </c>
      <c r="L39" s="4">
        <v>2.1509</v>
      </c>
      <c r="M39" s="4">
        <v>1.8395999999999999</v>
      </c>
      <c r="N39" s="4">
        <v>2.0400000000000001E-2</v>
      </c>
      <c r="O39" s="4">
        <v>2.3E-3</v>
      </c>
      <c r="Q39" s="4">
        <v>3.0999999999999999E-3</v>
      </c>
      <c r="R39" s="4">
        <v>1.17E-2</v>
      </c>
      <c r="S39" s="4">
        <v>4.0278999999999998</v>
      </c>
      <c r="U39" s="4">
        <v>0.82379999999999998</v>
      </c>
      <c r="V39" s="4">
        <v>0.1168</v>
      </c>
      <c r="W39" s="4">
        <v>9.4000000000000004E-3</v>
      </c>
      <c r="X39" s="4">
        <v>0.95</v>
      </c>
      <c r="Z39" s="4">
        <v>0.86719999999999997</v>
      </c>
      <c r="AA39" s="4">
        <v>0.1229</v>
      </c>
      <c r="AB39" s="4">
        <v>9.9000000000000008E-3</v>
      </c>
      <c r="AC39" s="4" t="s">
        <v>64</v>
      </c>
      <c r="AE39" s="4" t="s">
        <v>27</v>
      </c>
      <c r="AF39" s="4">
        <v>0.53</v>
      </c>
    </row>
    <row r="40" spans="1:32" x14ac:dyDescent="0.2">
      <c r="A40" s="28">
        <f t="shared" si="1"/>
        <v>425.59999999999974</v>
      </c>
      <c r="B40" s="4">
        <v>46.48</v>
      </c>
      <c r="C40" s="4">
        <v>0.12</v>
      </c>
      <c r="D40" s="4">
        <v>33.99</v>
      </c>
      <c r="E40" s="4">
        <v>0.13</v>
      </c>
      <c r="F40" s="4">
        <v>0.36</v>
      </c>
      <c r="G40" s="4">
        <v>16.68</v>
      </c>
      <c r="H40" s="4">
        <v>1.45</v>
      </c>
      <c r="I40" s="4">
        <v>0.16</v>
      </c>
      <c r="J40" s="4">
        <f t="shared" si="0"/>
        <v>99.36999999999999</v>
      </c>
      <c r="L40" s="4">
        <v>2.1368999999999998</v>
      </c>
      <c r="M40" s="4">
        <v>1.8416999999999999</v>
      </c>
      <c r="N40" s="4">
        <v>2.1499999999999998E-2</v>
      </c>
      <c r="O40" s="4">
        <v>5.1000000000000004E-3</v>
      </c>
      <c r="Q40" s="4">
        <v>4.1000000000000003E-3</v>
      </c>
      <c r="R40" s="4">
        <v>2.47E-2</v>
      </c>
      <c r="S40" s="4">
        <v>4.0339</v>
      </c>
      <c r="U40" s="4">
        <v>0.8216</v>
      </c>
      <c r="V40" s="4">
        <v>0.12920000000000001</v>
      </c>
      <c r="W40" s="4">
        <v>9.4000000000000004E-3</v>
      </c>
      <c r="X40" s="4">
        <v>0.96020000000000005</v>
      </c>
      <c r="Z40" s="4">
        <v>0.85560000000000003</v>
      </c>
      <c r="AA40" s="4">
        <v>0.1346</v>
      </c>
      <c r="AB40" s="4">
        <v>9.7999999999999997E-3</v>
      </c>
      <c r="AC40" s="4" t="s">
        <v>65</v>
      </c>
      <c r="AE40" s="4" t="s">
        <v>27</v>
      </c>
      <c r="AF40" s="4">
        <v>0.56000000000000005</v>
      </c>
    </row>
    <row r="41" spans="1:32" x14ac:dyDescent="0.2">
      <c r="A41" s="28">
        <f t="shared" si="1"/>
        <v>436.79999999999973</v>
      </c>
      <c r="B41" s="4">
        <v>46.42</v>
      </c>
      <c r="C41" s="4">
        <v>0.21</v>
      </c>
      <c r="D41" s="4">
        <v>34.020000000000003</v>
      </c>
      <c r="E41" s="4">
        <v>0.2</v>
      </c>
      <c r="F41" s="4">
        <v>0.22</v>
      </c>
      <c r="G41" s="4">
        <v>16.41</v>
      </c>
      <c r="H41" s="4">
        <v>1.54</v>
      </c>
      <c r="I41" s="4">
        <v>0.21</v>
      </c>
      <c r="J41" s="4">
        <f t="shared" si="0"/>
        <v>99.23</v>
      </c>
      <c r="L41" s="4">
        <v>2.1362999999999999</v>
      </c>
      <c r="M41" s="4">
        <v>1.8452999999999999</v>
      </c>
      <c r="N41" s="4">
        <v>2.2700000000000001E-2</v>
      </c>
      <c r="O41" s="4">
        <v>7.7999999999999996E-3</v>
      </c>
      <c r="Q41" s="4">
        <v>7.3000000000000001E-3</v>
      </c>
      <c r="R41" s="4">
        <v>1.5100000000000001E-2</v>
      </c>
      <c r="S41" s="4">
        <v>4.0345000000000004</v>
      </c>
      <c r="U41" s="4">
        <v>0.80920000000000003</v>
      </c>
      <c r="V41" s="4">
        <v>0.13739999999999999</v>
      </c>
      <c r="W41" s="4">
        <v>1.23E-2</v>
      </c>
      <c r="X41" s="4">
        <v>0.95889999999999997</v>
      </c>
      <c r="Z41" s="4">
        <v>0.84379999999999999</v>
      </c>
      <c r="AA41" s="4">
        <v>0.14330000000000001</v>
      </c>
      <c r="AB41" s="4">
        <v>1.29E-2</v>
      </c>
      <c r="AC41" s="4" t="s">
        <v>66</v>
      </c>
      <c r="AE41" s="4" t="s">
        <v>27</v>
      </c>
      <c r="AF41" s="4">
        <v>0.59</v>
      </c>
    </row>
    <row r="42" spans="1:32" x14ac:dyDescent="0.2">
      <c r="A42" s="28">
        <f t="shared" si="1"/>
        <v>447.99999999999972</v>
      </c>
      <c r="B42" s="4">
        <v>46.29</v>
      </c>
      <c r="C42" s="4">
        <v>0.1</v>
      </c>
      <c r="D42" s="4">
        <v>33.82</v>
      </c>
      <c r="E42" s="4">
        <v>0.1</v>
      </c>
      <c r="F42" s="4">
        <v>0.42</v>
      </c>
      <c r="G42" s="4">
        <v>16.760000000000002</v>
      </c>
      <c r="H42" s="4">
        <v>1.5</v>
      </c>
      <c r="I42" s="4">
        <v>0.18</v>
      </c>
      <c r="J42" s="4">
        <f t="shared" si="0"/>
        <v>99.170000000000016</v>
      </c>
      <c r="L42" s="4">
        <v>2.1347</v>
      </c>
      <c r="M42" s="4">
        <v>1.8381000000000001</v>
      </c>
      <c r="N42" s="4">
        <v>2.0799999999999999E-2</v>
      </c>
      <c r="O42" s="4">
        <v>3.8999999999999998E-3</v>
      </c>
      <c r="Q42" s="4">
        <v>3.5000000000000001E-3</v>
      </c>
      <c r="R42" s="4">
        <v>2.8899999999999999E-2</v>
      </c>
      <c r="S42" s="4">
        <v>4.0298999999999996</v>
      </c>
      <c r="U42" s="4">
        <v>0.82809999999999995</v>
      </c>
      <c r="V42" s="4">
        <v>0.1341</v>
      </c>
      <c r="W42" s="4">
        <v>1.06E-2</v>
      </c>
      <c r="X42" s="4">
        <v>0.9728</v>
      </c>
      <c r="Z42" s="4">
        <v>0.85119999999999996</v>
      </c>
      <c r="AA42" s="4">
        <v>0.13789999999999999</v>
      </c>
      <c r="AB42" s="4">
        <v>1.09E-2</v>
      </c>
      <c r="AC42" s="4" t="s">
        <v>67</v>
      </c>
      <c r="AE42" s="4" t="s">
        <v>27</v>
      </c>
      <c r="AF42" s="4">
        <v>0.54</v>
      </c>
    </row>
    <row r="43" spans="1:32" x14ac:dyDescent="0.2">
      <c r="A43" s="28">
        <f t="shared" si="1"/>
        <v>459.1999999999997</v>
      </c>
      <c r="B43" s="4">
        <v>46.52</v>
      </c>
      <c r="C43" s="4">
        <v>0.09</v>
      </c>
      <c r="D43" s="4">
        <v>33.85</v>
      </c>
      <c r="E43" s="4">
        <v>0.13</v>
      </c>
      <c r="F43" s="4">
        <v>0.34</v>
      </c>
      <c r="G43" s="4">
        <v>16.579999999999998</v>
      </c>
      <c r="H43" s="4">
        <v>1.66</v>
      </c>
      <c r="I43" s="4">
        <v>0.2</v>
      </c>
      <c r="J43" s="4">
        <f t="shared" si="0"/>
        <v>99.37</v>
      </c>
      <c r="L43" s="4">
        <v>2.1408999999999998</v>
      </c>
      <c r="M43" s="4">
        <v>1.8360000000000001</v>
      </c>
      <c r="N43" s="4">
        <v>1.9599999999999999E-2</v>
      </c>
      <c r="O43" s="4">
        <v>5.1000000000000004E-3</v>
      </c>
      <c r="Q43" s="4">
        <v>3.0999999999999999E-3</v>
      </c>
      <c r="R43" s="4">
        <v>2.3300000000000001E-2</v>
      </c>
      <c r="S43" s="4">
        <v>4.0281000000000002</v>
      </c>
      <c r="U43" s="4">
        <v>0.8175</v>
      </c>
      <c r="V43" s="4">
        <v>0.14810000000000001</v>
      </c>
      <c r="W43" s="4">
        <v>1.17E-2</v>
      </c>
      <c r="X43" s="4">
        <v>0.97740000000000005</v>
      </c>
      <c r="Z43" s="4">
        <v>0.83640000000000003</v>
      </c>
      <c r="AA43" s="4">
        <v>0.1515</v>
      </c>
      <c r="AB43" s="4">
        <v>1.2E-2</v>
      </c>
      <c r="AC43" s="4" t="s">
        <v>68</v>
      </c>
      <c r="AE43" s="4" t="s">
        <v>27</v>
      </c>
      <c r="AF43" s="4">
        <v>0.51</v>
      </c>
    </row>
    <row r="44" spans="1:32" x14ac:dyDescent="0.2">
      <c r="A44" s="28">
        <f t="shared" si="1"/>
        <v>470.39999999999969</v>
      </c>
      <c r="B44" s="4">
        <v>46.74</v>
      </c>
      <c r="C44" s="4">
        <v>7.0000000000000007E-2</v>
      </c>
      <c r="D44" s="4">
        <v>33.9</v>
      </c>
      <c r="E44" s="4">
        <v>0.09</v>
      </c>
      <c r="F44" s="4">
        <v>0.19</v>
      </c>
      <c r="G44" s="4">
        <v>16.62</v>
      </c>
      <c r="H44" s="4">
        <v>1.49</v>
      </c>
      <c r="I44" s="4">
        <v>0.18</v>
      </c>
      <c r="J44" s="4">
        <f t="shared" si="0"/>
        <v>99.280000000000015</v>
      </c>
      <c r="L44" s="4">
        <v>2.1495000000000002</v>
      </c>
      <c r="M44" s="4">
        <v>1.8373999999999999</v>
      </c>
      <c r="N44" s="4">
        <v>2.0799999999999999E-2</v>
      </c>
      <c r="O44" s="4">
        <v>3.5000000000000001E-3</v>
      </c>
      <c r="Q44" s="4">
        <v>2.3999999999999998E-3</v>
      </c>
      <c r="R44" s="4">
        <v>1.2999999999999999E-2</v>
      </c>
      <c r="S44" s="4">
        <v>4.0266000000000002</v>
      </c>
      <c r="U44" s="4">
        <v>0.81889999999999996</v>
      </c>
      <c r="V44" s="4">
        <v>0.13289999999999999</v>
      </c>
      <c r="W44" s="4">
        <v>1.06E-2</v>
      </c>
      <c r="X44" s="4">
        <v>0.96230000000000004</v>
      </c>
      <c r="Z44" s="4">
        <v>0.85099999999999998</v>
      </c>
      <c r="AA44" s="4">
        <v>0.1381</v>
      </c>
      <c r="AB44" s="4">
        <v>1.0999999999999999E-2</v>
      </c>
      <c r="AC44" s="4" t="s">
        <v>69</v>
      </c>
      <c r="AE44" s="4" t="s">
        <v>27</v>
      </c>
      <c r="AF44" s="4">
        <v>0.54</v>
      </c>
    </row>
    <row r="45" spans="1:32" x14ac:dyDescent="0.2">
      <c r="A45" s="28">
        <f t="shared" si="1"/>
        <v>481.59999999999968</v>
      </c>
      <c r="B45" s="4">
        <v>46.82</v>
      </c>
      <c r="C45" s="4">
        <v>0.14000000000000001</v>
      </c>
      <c r="D45" s="4">
        <v>33.76</v>
      </c>
      <c r="E45" s="4">
        <v>0.06</v>
      </c>
      <c r="F45" s="4">
        <v>0.25</v>
      </c>
      <c r="G45" s="4">
        <v>16.440000000000001</v>
      </c>
      <c r="H45" s="4">
        <v>1.69</v>
      </c>
      <c r="I45" s="4">
        <v>0.15</v>
      </c>
      <c r="J45" s="4">
        <f t="shared" si="0"/>
        <v>99.31</v>
      </c>
      <c r="L45" s="4">
        <v>2.1524999999999999</v>
      </c>
      <c r="M45" s="4">
        <v>1.8292999999999999</v>
      </c>
      <c r="N45" s="4">
        <v>2.0799999999999999E-2</v>
      </c>
      <c r="O45" s="4">
        <v>2.3E-3</v>
      </c>
      <c r="Q45" s="4">
        <v>4.7999999999999996E-3</v>
      </c>
      <c r="R45" s="4">
        <v>1.7100000000000001E-2</v>
      </c>
      <c r="S45" s="4">
        <v>4.0269000000000004</v>
      </c>
      <c r="U45" s="4">
        <v>0.80979999999999996</v>
      </c>
      <c r="V45" s="4">
        <v>0.15060000000000001</v>
      </c>
      <c r="W45" s="4">
        <v>8.8000000000000005E-3</v>
      </c>
      <c r="X45" s="4">
        <v>0.96919999999999995</v>
      </c>
      <c r="Z45" s="4">
        <v>0.83550000000000002</v>
      </c>
      <c r="AA45" s="4">
        <v>0.15540000000000001</v>
      </c>
      <c r="AB45" s="4">
        <v>9.1000000000000004E-3</v>
      </c>
      <c r="AC45" s="4" t="s">
        <v>70</v>
      </c>
      <c r="AE45" s="4" t="s">
        <v>27</v>
      </c>
      <c r="AF45" s="4">
        <v>0.54</v>
      </c>
    </row>
    <row r="46" spans="1:32" x14ac:dyDescent="0.2">
      <c r="A46" s="28">
        <f t="shared" si="1"/>
        <v>492.79999999999967</v>
      </c>
      <c r="B46" s="4">
        <v>46.69</v>
      </c>
      <c r="C46" s="4">
        <v>0.19</v>
      </c>
      <c r="D46" s="4">
        <v>33.64</v>
      </c>
      <c r="E46" s="4">
        <v>0.16</v>
      </c>
      <c r="F46" s="4">
        <v>0.27</v>
      </c>
      <c r="G46" s="4">
        <v>16.54</v>
      </c>
      <c r="H46" s="4">
        <v>1.48</v>
      </c>
      <c r="I46" s="4">
        <v>0.16</v>
      </c>
      <c r="J46" s="4">
        <f t="shared" si="0"/>
        <v>99.129999999999981</v>
      </c>
      <c r="L46" s="4">
        <v>2.1494</v>
      </c>
      <c r="M46" s="4">
        <v>1.8251999999999999</v>
      </c>
      <c r="N46" s="4">
        <v>2.3900000000000001E-2</v>
      </c>
      <c r="O46" s="4">
        <v>6.1999999999999998E-3</v>
      </c>
      <c r="Q46" s="4">
        <v>6.6E-3</v>
      </c>
      <c r="R46" s="4">
        <v>1.8499999999999999E-2</v>
      </c>
      <c r="S46" s="4">
        <v>4.0297999999999998</v>
      </c>
      <c r="U46" s="4">
        <v>0.81579999999999997</v>
      </c>
      <c r="V46" s="4">
        <v>0.1321</v>
      </c>
      <c r="W46" s="4">
        <v>9.4000000000000004E-3</v>
      </c>
      <c r="X46" s="4">
        <v>0.95730000000000004</v>
      </c>
      <c r="Z46" s="4">
        <v>0.85219999999999996</v>
      </c>
      <c r="AA46" s="4">
        <v>0.13800000000000001</v>
      </c>
      <c r="AB46" s="4">
        <v>9.7999999999999997E-3</v>
      </c>
      <c r="AC46" s="4" t="s">
        <v>71</v>
      </c>
      <c r="AE46" s="4" t="s">
        <v>27</v>
      </c>
      <c r="AF46" s="4">
        <v>0.62</v>
      </c>
    </row>
    <row r="47" spans="1:32" x14ac:dyDescent="0.2">
      <c r="A47" s="28">
        <f t="shared" si="1"/>
        <v>503.99999999999966</v>
      </c>
      <c r="B47" s="4">
        <v>46.99</v>
      </c>
      <c r="C47" s="4">
        <v>0.08</v>
      </c>
      <c r="D47" s="4">
        <v>33.86</v>
      </c>
      <c r="E47" s="4">
        <v>7.0000000000000007E-2</v>
      </c>
      <c r="F47" s="4">
        <v>0.24</v>
      </c>
      <c r="G47" s="4">
        <v>16.54</v>
      </c>
      <c r="H47" s="4">
        <v>1.5</v>
      </c>
      <c r="I47" s="4">
        <v>0.13</v>
      </c>
      <c r="J47" s="4">
        <f t="shared" si="0"/>
        <v>99.41</v>
      </c>
      <c r="L47" s="4">
        <v>2.1575000000000002</v>
      </c>
      <c r="M47" s="4">
        <v>1.8322000000000001</v>
      </c>
      <c r="N47" s="4">
        <v>1.77E-2</v>
      </c>
      <c r="O47" s="4">
        <v>2.7000000000000001E-3</v>
      </c>
      <c r="Q47" s="4">
        <v>2.8E-3</v>
      </c>
      <c r="R47" s="4">
        <v>1.6400000000000001E-2</v>
      </c>
      <c r="S47" s="4">
        <v>4.0293000000000001</v>
      </c>
      <c r="U47" s="4">
        <v>0.81359999999999999</v>
      </c>
      <c r="V47" s="4">
        <v>0.13350000000000001</v>
      </c>
      <c r="W47" s="4">
        <v>7.6E-3</v>
      </c>
      <c r="X47" s="4">
        <v>0.95479999999999998</v>
      </c>
      <c r="Z47" s="4">
        <v>0.85219999999999996</v>
      </c>
      <c r="AA47" s="4">
        <v>0.1399</v>
      </c>
      <c r="AB47" s="4">
        <v>8.0000000000000002E-3</v>
      </c>
      <c r="AC47" s="4" t="s">
        <v>72</v>
      </c>
      <c r="AE47" s="4" t="s">
        <v>27</v>
      </c>
      <c r="AF47" s="4">
        <v>0.46</v>
      </c>
    </row>
    <row r="48" spans="1:32" x14ac:dyDescent="0.2">
      <c r="A48" s="28">
        <f t="shared" si="1"/>
        <v>515.1999999999997</v>
      </c>
      <c r="B48" s="4">
        <v>47.11</v>
      </c>
      <c r="C48" s="4">
        <v>0.06</v>
      </c>
      <c r="D48" s="4">
        <v>33.58</v>
      </c>
      <c r="E48" s="4">
        <v>0</v>
      </c>
      <c r="F48" s="4">
        <v>0.33</v>
      </c>
      <c r="G48" s="4">
        <v>16.28</v>
      </c>
      <c r="H48" s="4">
        <v>1.71</v>
      </c>
      <c r="I48" s="4">
        <v>0.14000000000000001</v>
      </c>
      <c r="J48" s="4">
        <f t="shared" si="0"/>
        <v>99.21</v>
      </c>
      <c r="L48" s="4">
        <v>2.1654</v>
      </c>
      <c r="M48" s="4">
        <v>1.8190999999999999</v>
      </c>
      <c r="N48" s="4">
        <v>2.1100000000000001E-2</v>
      </c>
      <c r="O48" s="4">
        <v>0</v>
      </c>
      <c r="Q48" s="4">
        <v>2.0999999999999999E-3</v>
      </c>
      <c r="R48" s="4">
        <v>2.2599999999999999E-2</v>
      </c>
      <c r="S48" s="4">
        <v>4.0303000000000004</v>
      </c>
      <c r="U48" s="4">
        <v>0.80169999999999997</v>
      </c>
      <c r="V48" s="4">
        <v>0.15240000000000001</v>
      </c>
      <c r="W48" s="4">
        <v>8.2000000000000007E-3</v>
      </c>
      <c r="X48" s="4">
        <v>0.96240000000000003</v>
      </c>
      <c r="Z48" s="4">
        <v>0.83309999999999995</v>
      </c>
      <c r="AA48" s="4">
        <v>0.15840000000000001</v>
      </c>
      <c r="AB48" s="4">
        <v>8.5000000000000006E-3</v>
      </c>
      <c r="AC48" s="4" t="s">
        <v>73</v>
      </c>
      <c r="AE48" s="4" t="s">
        <v>27</v>
      </c>
      <c r="AF48" s="4">
        <v>0.55000000000000004</v>
      </c>
    </row>
    <row r="49" spans="1:32" x14ac:dyDescent="0.2">
      <c r="A49" s="28">
        <f t="shared" si="1"/>
        <v>526.39999999999975</v>
      </c>
      <c r="B49" s="4">
        <v>47.57</v>
      </c>
      <c r="C49" s="4">
        <v>0.23</v>
      </c>
      <c r="D49" s="4">
        <v>33.090000000000003</v>
      </c>
      <c r="E49" s="4">
        <v>0.09</v>
      </c>
      <c r="F49" s="4">
        <v>0.47</v>
      </c>
      <c r="G49" s="4">
        <v>15.76</v>
      </c>
      <c r="H49" s="4">
        <v>2.11</v>
      </c>
      <c r="I49" s="4">
        <v>0.13</v>
      </c>
      <c r="J49" s="4">
        <f t="shared" si="0"/>
        <v>99.45</v>
      </c>
      <c r="L49" s="4">
        <v>2.1808000000000001</v>
      </c>
      <c r="M49" s="4">
        <v>1.7879</v>
      </c>
      <c r="N49" s="4">
        <v>2.1100000000000001E-2</v>
      </c>
      <c r="O49" s="4">
        <v>3.5000000000000001E-3</v>
      </c>
      <c r="Q49" s="4">
        <v>7.9000000000000008E-3</v>
      </c>
      <c r="R49" s="4">
        <v>3.2099999999999997E-2</v>
      </c>
      <c r="S49" s="4">
        <v>4.0332999999999997</v>
      </c>
      <c r="U49" s="4">
        <v>0.77410000000000001</v>
      </c>
      <c r="V49" s="4">
        <v>0.1875</v>
      </c>
      <c r="W49" s="4">
        <v>7.6E-3</v>
      </c>
      <c r="X49" s="4">
        <v>0.96930000000000005</v>
      </c>
      <c r="Z49" s="4">
        <v>0.79869999999999997</v>
      </c>
      <c r="AA49" s="4">
        <v>0.19350000000000001</v>
      </c>
      <c r="AB49" s="4">
        <v>7.7999999999999996E-3</v>
      </c>
      <c r="AC49" s="4" t="s">
        <v>89</v>
      </c>
      <c r="AE49" s="4" t="s">
        <v>27</v>
      </c>
      <c r="AF49" s="4">
        <v>0.55000000000000004</v>
      </c>
    </row>
    <row r="50" spans="1:32" x14ac:dyDescent="0.2">
      <c r="A50" s="28">
        <f t="shared" si="1"/>
        <v>537.5999999999998</v>
      </c>
      <c r="B50" s="4">
        <v>47.77</v>
      </c>
      <c r="C50" s="4">
        <v>0.11</v>
      </c>
      <c r="D50" s="4">
        <v>32.93</v>
      </c>
      <c r="E50" s="4">
        <v>0.13</v>
      </c>
      <c r="F50" s="4">
        <v>0.37</v>
      </c>
      <c r="G50" s="4">
        <v>15.79</v>
      </c>
      <c r="H50" s="4">
        <v>2.0499999999999998</v>
      </c>
      <c r="I50" s="4">
        <v>0.2</v>
      </c>
      <c r="J50" s="4">
        <f t="shared" si="0"/>
        <v>99.35</v>
      </c>
      <c r="L50" s="4">
        <v>2.1924000000000001</v>
      </c>
      <c r="M50" s="4">
        <v>1.7811999999999999</v>
      </c>
      <c r="N50" s="4">
        <v>1.9599999999999999E-2</v>
      </c>
      <c r="O50" s="4">
        <v>5.1000000000000004E-3</v>
      </c>
      <c r="Q50" s="4">
        <v>3.8E-3</v>
      </c>
      <c r="R50" s="4">
        <v>2.53E-2</v>
      </c>
      <c r="S50" s="4">
        <v>4.0274000000000001</v>
      </c>
      <c r="U50" s="4">
        <v>0.77639999999999998</v>
      </c>
      <c r="V50" s="4">
        <v>0.18240000000000001</v>
      </c>
      <c r="W50" s="4">
        <v>1.17E-2</v>
      </c>
      <c r="X50" s="4">
        <v>0.97060000000000002</v>
      </c>
      <c r="Z50" s="4">
        <v>0.8</v>
      </c>
      <c r="AA50" s="4">
        <v>0.188</v>
      </c>
      <c r="AB50" s="4">
        <v>1.21E-2</v>
      </c>
      <c r="AC50" s="4" t="s">
        <v>88</v>
      </c>
      <c r="AE50" s="4" t="s">
        <v>27</v>
      </c>
      <c r="AF50" s="4">
        <v>0.51</v>
      </c>
    </row>
    <row r="51" spans="1:32" x14ac:dyDescent="0.2">
      <c r="A51" s="28">
        <f t="shared" si="1"/>
        <v>548.79999999999984</v>
      </c>
      <c r="B51" s="4">
        <v>48.58</v>
      </c>
      <c r="C51" s="4">
        <v>7.0000000000000007E-2</v>
      </c>
      <c r="D51" s="4">
        <v>33.11</v>
      </c>
      <c r="E51" s="4">
        <v>0</v>
      </c>
      <c r="F51" s="4">
        <v>0.15</v>
      </c>
      <c r="G51" s="4">
        <v>15.32</v>
      </c>
      <c r="H51" s="4">
        <v>2.09</v>
      </c>
      <c r="I51" s="4">
        <v>0.1</v>
      </c>
      <c r="J51" s="4">
        <f t="shared" si="0"/>
        <v>99.419999999999987</v>
      </c>
      <c r="L51" s="4">
        <v>2.2193000000000001</v>
      </c>
      <c r="M51" s="4">
        <v>1.7827</v>
      </c>
      <c r="N51" s="4">
        <v>1.7999999999999999E-2</v>
      </c>
      <c r="O51" s="4">
        <v>0</v>
      </c>
      <c r="Q51" s="4">
        <v>2.3999999999999998E-3</v>
      </c>
      <c r="R51" s="4">
        <v>1.0200000000000001E-2</v>
      </c>
      <c r="S51" s="4">
        <v>4.0326000000000004</v>
      </c>
      <c r="U51" s="4">
        <v>0.74990000000000001</v>
      </c>
      <c r="V51" s="4">
        <v>0.18509999999999999</v>
      </c>
      <c r="W51" s="4">
        <v>5.7999999999999996E-3</v>
      </c>
      <c r="X51" s="4">
        <v>0.94079999999999997</v>
      </c>
      <c r="Z51" s="4">
        <v>0.79700000000000004</v>
      </c>
      <c r="AA51" s="4">
        <v>0.1968</v>
      </c>
      <c r="AB51" s="4">
        <v>6.1999999999999998E-3</v>
      </c>
      <c r="AC51" s="4" t="s">
        <v>86</v>
      </c>
      <c r="AE51" s="4" t="s">
        <v>27</v>
      </c>
      <c r="AF51" s="4">
        <v>0.47</v>
      </c>
    </row>
    <row r="52" spans="1:32" x14ac:dyDescent="0.2">
      <c r="A52" s="28">
        <f t="shared" si="1"/>
        <v>559.99999999999989</v>
      </c>
      <c r="B52" s="4">
        <v>47.96</v>
      </c>
      <c r="C52" s="4">
        <v>0.13</v>
      </c>
      <c r="D52" s="4">
        <v>32.880000000000003</v>
      </c>
      <c r="E52" s="4">
        <v>0.06</v>
      </c>
      <c r="F52" s="4">
        <v>0.33</v>
      </c>
      <c r="G52" s="4">
        <v>15.61</v>
      </c>
      <c r="H52" s="4">
        <v>2.16</v>
      </c>
      <c r="I52" s="4">
        <v>0.19</v>
      </c>
      <c r="J52" s="4">
        <f t="shared" si="0"/>
        <v>99.32</v>
      </c>
      <c r="L52" s="4">
        <v>2.1983999999999999</v>
      </c>
      <c r="M52" s="4">
        <v>1.7763</v>
      </c>
      <c r="N52" s="4">
        <v>2.3800000000000002E-2</v>
      </c>
      <c r="O52" s="4">
        <v>2.3E-3</v>
      </c>
      <c r="Q52" s="4">
        <v>4.4999999999999997E-3</v>
      </c>
      <c r="R52" s="4">
        <v>2.2499999999999999E-2</v>
      </c>
      <c r="S52" s="4">
        <v>4.0278</v>
      </c>
      <c r="U52" s="4">
        <v>0.76659999999999995</v>
      </c>
      <c r="V52" s="4">
        <v>0.192</v>
      </c>
      <c r="W52" s="4">
        <v>1.11E-2</v>
      </c>
      <c r="X52" s="4">
        <v>0.96970000000000001</v>
      </c>
      <c r="Z52" s="4">
        <v>0.79059999999999997</v>
      </c>
      <c r="AA52" s="4">
        <v>0.19800000000000001</v>
      </c>
      <c r="AB52" s="4">
        <v>1.15E-2</v>
      </c>
      <c r="AC52" s="4" t="s">
        <v>85</v>
      </c>
      <c r="AE52" s="4" t="s">
        <v>27</v>
      </c>
      <c r="AF52" s="4">
        <v>0.62</v>
      </c>
    </row>
    <row r="53" spans="1:32" x14ac:dyDescent="0.2">
      <c r="A53" s="28">
        <f t="shared" si="1"/>
        <v>571.19999999999993</v>
      </c>
      <c r="B53" s="4">
        <v>47.94</v>
      </c>
      <c r="C53" s="4">
        <v>0.17</v>
      </c>
      <c r="D53" s="4">
        <v>32.630000000000003</v>
      </c>
      <c r="E53" s="4">
        <v>0.09</v>
      </c>
      <c r="F53" s="4">
        <v>0.33</v>
      </c>
      <c r="G53" s="4">
        <v>15.42</v>
      </c>
      <c r="H53" s="4">
        <v>2.2799999999999998</v>
      </c>
      <c r="I53" s="4">
        <v>0.23</v>
      </c>
      <c r="J53" s="4">
        <f t="shared" si="0"/>
        <v>99.090000000000018</v>
      </c>
      <c r="L53" s="4">
        <v>2.2031999999999998</v>
      </c>
      <c r="M53" s="4">
        <v>1.7674000000000001</v>
      </c>
      <c r="N53" s="4">
        <v>2.3400000000000001E-2</v>
      </c>
      <c r="O53" s="4">
        <v>3.5000000000000001E-3</v>
      </c>
      <c r="Q53" s="4">
        <v>5.8999999999999999E-3</v>
      </c>
      <c r="R53" s="4">
        <v>2.2599999999999999E-2</v>
      </c>
      <c r="S53" s="4">
        <v>4.0260999999999996</v>
      </c>
      <c r="U53" s="4">
        <v>0.75929999999999997</v>
      </c>
      <c r="V53" s="4">
        <v>0.20319999999999999</v>
      </c>
      <c r="W53" s="4">
        <v>1.35E-2</v>
      </c>
      <c r="X53" s="4">
        <v>0.97589999999999999</v>
      </c>
      <c r="Z53" s="4">
        <v>0.77800000000000002</v>
      </c>
      <c r="AA53" s="4">
        <v>0.2082</v>
      </c>
      <c r="AB53" s="4">
        <v>1.38E-2</v>
      </c>
      <c r="AC53" s="4" t="s">
        <v>83</v>
      </c>
      <c r="AE53" s="4" t="s">
        <v>27</v>
      </c>
      <c r="AF53" s="4">
        <v>0.61</v>
      </c>
    </row>
    <row r="54" spans="1:32" x14ac:dyDescent="0.2">
      <c r="A54" s="28">
        <f t="shared" si="1"/>
        <v>582.4</v>
      </c>
      <c r="B54" s="4">
        <v>49.36</v>
      </c>
      <c r="C54" s="4">
        <v>0.2</v>
      </c>
      <c r="D54" s="4">
        <v>31.84</v>
      </c>
      <c r="E54" s="4">
        <v>0.09</v>
      </c>
      <c r="F54" s="4">
        <v>0.38</v>
      </c>
      <c r="G54" s="4">
        <v>14.5</v>
      </c>
      <c r="H54" s="4">
        <v>2.71</v>
      </c>
      <c r="I54" s="4">
        <v>0.17</v>
      </c>
      <c r="J54" s="4">
        <f t="shared" si="0"/>
        <v>99.25</v>
      </c>
      <c r="L54" s="4">
        <v>2.2538999999999998</v>
      </c>
      <c r="M54" s="4">
        <v>1.7135</v>
      </c>
      <c r="N54" s="4">
        <v>2.86E-2</v>
      </c>
      <c r="O54" s="4">
        <v>3.5000000000000001E-3</v>
      </c>
      <c r="Q54" s="4">
        <v>6.8999999999999999E-3</v>
      </c>
      <c r="R54" s="4">
        <v>2.5899999999999999E-2</v>
      </c>
      <c r="S54" s="4">
        <v>4.0321999999999996</v>
      </c>
      <c r="U54" s="4">
        <v>0.70940000000000003</v>
      </c>
      <c r="V54" s="4">
        <v>0.2399</v>
      </c>
      <c r="W54" s="4">
        <v>9.9000000000000008E-3</v>
      </c>
      <c r="X54" s="4">
        <v>0.95920000000000005</v>
      </c>
      <c r="Z54" s="4">
        <v>0.73960000000000004</v>
      </c>
      <c r="AA54" s="4">
        <v>0.25009999999999999</v>
      </c>
      <c r="AB54" s="4">
        <v>1.03E-2</v>
      </c>
      <c r="AC54" s="4" t="s">
        <v>82</v>
      </c>
      <c r="AE54" s="4" t="s">
        <v>27</v>
      </c>
      <c r="AF54" s="4">
        <v>0.75</v>
      </c>
    </row>
    <row r="55" spans="1:32" x14ac:dyDescent="0.2">
      <c r="A55" s="28">
        <f t="shared" si="1"/>
        <v>593.6</v>
      </c>
      <c r="B55" s="4">
        <v>49.87</v>
      </c>
      <c r="C55" s="4">
        <v>0.16</v>
      </c>
      <c r="D55" s="4">
        <v>31.38</v>
      </c>
      <c r="E55" s="4">
        <v>0.12</v>
      </c>
      <c r="F55" s="4">
        <v>0.36</v>
      </c>
      <c r="G55" s="4">
        <v>14.04</v>
      </c>
      <c r="H55" s="4">
        <v>2.97</v>
      </c>
      <c r="I55" s="4">
        <v>0.28999999999999998</v>
      </c>
      <c r="J55" s="4">
        <f t="shared" si="0"/>
        <v>99.190000000000012</v>
      </c>
      <c r="L55" s="4">
        <v>2.2787000000000002</v>
      </c>
      <c r="M55" s="4">
        <v>1.6899</v>
      </c>
      <c r="N55" s="4">
        <v>2.52E-2</v>
      </c>
      <c r="O55" s="4">
        <v>4.5999999999999999E-3</v>
      </c>
      <c r="Q55" s="4">
        <v>5.4999999999999997E-3</v>
      </c>
      <c r="R55" s="4">
        <v>2.4500000000000001E-2</v>
      </c>
      <c r="S55" s="4">
        <v>4.0285000000000002</v>
      </c>
      <c r="U55" s="4">
        <v>0.68740000000000001</v>
      </c>
      <c r="V55" s="4">
        <v>0.2631</v>
      </c>
      <c r="W55" s="4">
        <v>1.6899999999999998E-2</v>
      </c>
      <c r="X55" s="4">
        <v>0.96740000000000004</v>
      </c>
      <c r="Z55" s="4">
        <v>0.71050000000000002</v>
      </c>
      <c r="AA55" s="4">
        <v>0.27200000000000002</v>
      </c>
      <c r="AB55" s="4">
        <v>1.7500000000000002E-2</v>
      </c>
      <c r="AC55" s="4" t="s">
        <v>81</v>
      </c>
      <c r="AE55" s="4" t="s">
        <v>27</v>
      </c>
      <c r="AF55" s="4">
        <v>0.66</v>
      </c>
    </row>
    <row r="56" spans="1:32" x14ac:dyDescent="0.2">
      <c r="A56" s="28">
        <f t="shared" si="1"/>
        <v>604.80000000000007</v>
      </c>
      <c r="B56" s="4">
        <v>49.41</v>
      </c>
      <c r="C56" s="4">
        <v>0.2</v>
      </c>
      <c r="D56" s="4">
        <v>31.52</v>
      </c>
      <c r="E56" s="4">
        <v>0.11</v>
      </c>
      <c r="F56" s="4">
        <v>0.28000000000000003</v>
      </c>
      <c r="G56" s="4">
        <v>14.32</v>
      </c>
      <c r="H56" s="4">
        <v>2.85</v>
      </c>
      <c r="I56" s="4">
        <v>0.22</v>
      </c>
      <c r="J56" s="4">
        <f t="shared" si="0"/>
        <v>98.91</v>
      </c>
      <c r="L56" s="4">
        <v>2.2637999999999998</v>
      </c>
      <c r="M56" s="4">
        <v>1.702</v>
      </c>
      <c r="N56" s="4">
        <v>2.9499999999999998E-2</v>
      </c>
      <c r="O56" s="4">
        <v>4.3E-3</v>
      </c>
      <c r="Q56" s="4">
        <v>6.8999999999999999E-3</v>
      </c>
      <c r="R56" s="4">
        <v>1.9099999999999999E-2</v>
      </c>
      <c r="S56" s="4">
        <v>4.0255000000000001</v>
      </c>
      <c r="U56" s="4">
        <v>0.70289999999999997</v>
      </c>
      <c r="V56" s="4">
        <v>0.25319999999999998</v>
      </c>
      <c r="W56" s="4">
        <v>1.29E-2</v>
      </c>
      <c r="X56" s="4">
        <v>0.96899999999999997</v>
      </c>
      <c r="Z56" s="4">
        <v>0.72550000000000003</v>
      </c>
      <c r="AA56" s="4">
        <v>0.26129999999999998</v>
      </c>
      <c r="AB56" s="4">
        <v>1.3299999999999999E-2</v>
      </c>
      <c r="AC56" s="4" t="s">
        <v>80</v>
      </c>
      <c r="AE56" s="4" t="s">
        <v>27</v>
      </c>
      <c r="AF56" s="4">
        <v>0.77</v>
      </c>
    </row>
    <row r="57" spans="1:32" x14ac:dyDescent="0.2">
      <c r="A57" s="28">
        <f t="shared" si="1"/>
        <v>616.00000000000011</v>
      </c>
      <c r="B57" s="4">
        <v>49.12</v>
      </c>
      <c r="C57" s="4">
        <v>0.24</v>
      </c>
      <c r="D57" s="4">
        <v>31.56</v>
      </c>
      <c r="E57" s="4">
        <v>0.23</v>
      </c>
      <c r="F57" s="4">
        <v>0.27</v>
      </c>
      <c r="G57" s="4">
        <v>14.51</v>
      </c>
      <c r="H57" s="4">
        <v>2.83</v>
      </c>
      <c r="I57" s="4">
        <v>0.32</v>
      </c>
      <c r="J57" s="4">
        <f t="shared" si="0"/>
        <v>99.08</v>
      </c>
      <c r="L57" s="4">
        <v>2.2505999999999999</v>
      </c>
      <c r="M57" s="4">
        <v>1.7042999999999999</v>
      </c>
      <c r="N57" s="4">
        <v>3.1E-2</v>
      </c>
      <c r="O57" s="4">
        <v>8.8999999999999999E-3</v>
      </c>
      <c r="Q57" s="4">
        <v>8.3000000000000001E-3</v>
      </c>
      <c r="R57" s="4">
        <v>1.84E-2</v>
      </c>
      <c r="S57" s="4">
        <v>4.0216000000000003</v>
      </c>
      <c r="U57" s="4">
        <v>0.71230000000000004</v>
      </c>
      <c r="V57" s="4">
        <v>0.25140000000000001</v>
      </c>
      <c r="W57" s="4">
        <v>1.8700000000000001E-2</v>
      </c>
      <c r="X57" s="4">
        <v>0.98240000000000005</v>
      </c>
      <c r="Z57" s="4">
        <v>0.72509999999999997</v>
      </c>
      <c r="AA57" s="4">
        <v>0.25590000000000002</v>
      </c>
      <c r="AB57" s="4">
        <v>1.9E-2</v>
      </c>
      <c r="AC57" s="4" t="s">
        <v>79</v>
      </c>
      <c r="AE57" s="4" t="s">
        <v>27</v>
      </c>
      <c r="AF57" s="4">
        <v>0.81</v>
      </c>
    </row>
    <row r="58" spans="1:32" x14ac:dyDescent="0.2">
      <c r="A58" s="28">
        <f t="shared" si="1"/>
        <v>627.20000000000016</v>
      </c>
      <c r="B58" s="4">
        <v>51.37</v>
      </c>
      <c r="C58" s="4">
        <v>0.14000000000000001</v>
      </c>
      <c r="D58" s="4">
        <v>30.28</v>
      </c>
      <c r="E58" s="4">
        <v>0.05</v>
      </c>
      <c r="F58" s="4">
        <v>0.33</v>
      </c>
      <c r="G58" s="4">
        <v>13.15</v>
      </c>
      <c r="H58" s="4">
        <v>3.47</v>
      </c>
      <c r="I58" s="4">
        <v>0.2</v>
      </c>
      <c r="J58" s="4">
        <f t="shared" si="0"/>
        <v>98.99</v>
      </c>
      <c r="L58" s="4">
        <v>2.3393999999999999</v>
      </c>
      <c r="M58" s="4">
        <v>1.6252</v>
      </c>
      <c r="N58" s="4">
        <v>3.2000000000000001E-2</v>
      </c>
      <c r="O58" s="4">
        <v>1.9E-3</v>
      </c>
      <c r="Q58" s="4">
        <v>4.7999999999999996E-3</v>
      </c>
      <c r="R58" s="4">
        <v>2.24E-2</v>
      </c>
      <c r="S58" s="4">
        <v>4.0256999999999996</v>
      </c>
      <c r="U58" s="4">
        <v>0.64159999999999995</v>
      </c>
      <c r="V58" s="4">
        <v>0.30640000000000001</v>
      </c>
      <c r="W58" s="4">
        <v>1.1599999999999999E-2</v>
      </c>
      <c r="X58" s="4">
        <v>0.95960000000000001</v>
      </c>
      <c r="Z58" s="4">
        <v>0.66859999999999997</v>
      </c>
      <c r="AA58" s="4">
        <v>0.31929999999999997</v>
      </c>
      <c r="AB58" s="4">
        <v>1.21E-2</v>
      </c>
      <c r="AC58" s="4" t="s">
        <v>78</v>
      </c>
      <c r="AE58" s="4" t="s">
        <v>27</v>
      </c>
      <c r="AF58" s="4">
        <v>0.84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F7494-27AB-A64D-B92A-E66C864708F4}">
  <dimension ref="A1:BC63"/>
  <sheetViews>
    <sheetView workbookViewId="0">
      <selection activeCell="G4" sqref="G4"/>
    </sheetView>
  </sheetViews>
  <sheetFormatPr baseColWidth="10" defaultColWidth="9.1640625" defaultRowHeight="13" x14ac:dyDescent="0.15"/>
  <cols>
    <col min="1" max="1" width="16.1640625" style="6" customWidth="1"/>
    <col min="2" max="23" width="9.1640625" style="6"/>
    <col min="24" max="24" width="12.83203125" style="6" customWidth="1"/>
    <col min="25" max="16384" width="9.1640625" style="6"/>
  </cols>
  <sheetData>
    <row r="1" spans="1:55" x14ac:dyDescent="0.15">
      <c r="A1" s="14" t="s">
        <v>90</v>
      </c>
      <c r="B1" s="12" t="s">
        <v>0</v>
      </c>
      <c r="C1" s="12" t="s">
        <v>1</v>
      </c>
      <c r="D1" s="12" t="s">
        <v>2</v>
      </c>
      <c r="E1" s="12" t="s">
        <v>4</v>
      </c>
      <c r="F1" s="12" t="s">
        <v>5</v>
      </c>
      <c r="G1" s="13" t="s">
        <v>6</v>
      </c>
      <c r="H1" s="13" t="s">
        <v>7</v>
      </c>
      <c r="I1" s="13" t="s">
        <v>8</v>
      </c>
      <c r="J1" s="13"/>
      <c r="K1" s="13" t="s">
        <v>9</v>
      </c>
      <c r="L1" s="13"/>
      <c r="M1" s="13" t="s">
        <v>10</v>
      </c>
      <c r="N1" s="13" t="s">
        <v>11</v>
      </c>
      <c r="O1" s="13" t="s">
        <v>12</v>
      </c>
      <c r="P1" s="13" t="s">
        <v>13</v>
      </c>
      <c r="Q1" s="13" t="s">
        <v>14</v>
      </c>
      <c r="R1" s="13" t="s">
        <v>15</v>
      </c>
      <c r="S1" s="13" t="s">
        <v>16</v>
      </c>
      <c r="T1" s="13" t="s">
        <v>17</v>
      </c>
      <c r="U1" s="13" t="s">
        <v>18</v>
      </c>
      <c r="V1" s="13" t="s">
        <v>19</v>
      </c>
      <c r="W1" s="13" t="s">
        <v>20</v>
      </c>
      <c r="X1" s="13" t="s">
        <v>21</v>
      </c>
      <c r="Y1" s="13" t="s">
        <v>22</v>
      </c>
      <c r="Z1" s="13" t="s">
        <v>23</v>
      </c>
      <c r="AA1" s="13" t="s">
        <v>24</v>
      </c>
      <c r="AB1" s="13" t="s">
        <v>25</v>
      </c>
      <c r="AC1" s="13"/>
      <c r="AD1" s="13"/>
      <c r="AE1" s="11"/>
      <c r="AF1" s="12" t="s">
        <v>3</v>
      </c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</row>
    <row r="2" spans="1:55" x14ac:dyDescent="0.15">
      <c r="A2" s="10">
        <v>0</v>
      </c>
      <c r="B2" s="8">
        <v>50.63</v>
      </c>
      <c r="C2" s="8">
        <v>0.17</v>
      </c>
      <c r="D2" s="8">
        <v>30.86</v>
      </c>
      <c r="E2" s="8">
        <v>0.11</v>
      </c>
      <c r="F2" s="8">
        <v>0.25</v>
      </c>
      <c r="G2" s="9">
        <v>13.94</v>
      </c>
      <c r="H2" s="9">
        <v>2.94</v>
      </c>
      <c r="I2" s="9">
        <v>0.26</v>
      </c>
      <c r="J2" s="9"/>
      <c r="K2" s="33">
        <f>SUM(B2:J2)</f>
        <v>99.16</v>
      </c>
      <c r="L2" s="9"/>
      <c r="M2" s="9">
        <v>2.3095507988332087</v>
      </c>
      <c r="N2" s="9">
        <v>1.6590949295521429</v>
      </c>
      <c r="O2" s="9">
        <v>2.5559384327996561E-2</v>
      </c>
      <c r="P2" s="9">
        <v>4.2500889163223738E-3</v>
      </c>
      <c r="Q2" s="9">
        <v>5.8316206107275198E-3</v>
      </c>
      <c r="R2" s="9">
        <v>1.6998687614521675E-2</v>
      </c>
      <c r="S2" s="9">
        <v>4.0212855098549198</v>
      </c>
      <c r="T2" s="9">
        <v>0.68130254756463982</v>
      </c>
      <c r="U2" s="9">
        <v>0.26002420617789812</v>
      </c>
      <c r="V2" s="9">
        <v>1.5130437298651741E-2</v>
      </c>
      <c r="W2" s="9">
        <v>0.95645719104118965</v>
      </c>
      <c r="X2" s="9"/>
      <c r="Y2" s="9">
        <v>0.71231891395262636</v>
      </c>
      <c r="Z2" s="9">
        <v>0.27186183408254627</v>
      </c>
      <c r="AA2" s="9">
        <v>1.5819251964827512E-2</v>
      </c>
      <c r="AB2" s="9" t="s">
        <v>26</v>
      </c>
      <c r="AC2" s="9"/>
      <c r="AD2" s="9" t="s">
        <v>27</v>
      </c>
      <c r="AE2" s="7"/>
      <c r="AF2" s="8">
        <v>0.67</v>
      </c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</row>
    <row r="3" spans="1:55" x14ac:dyDescent="0.15">
      <c r="A3" s="10">
        <f t="shared" ref="A3:A34" si="0">SUM(A2)+10.6</f>
        <v>10.6</v>
      </c>
      <c r="B3" s="8">
        <v>50.65</v>
      </c>
      <c r="C3" s="8">
        <v>0.19</v>
      </c>
      <c r="D3" s="8">
        <v>30.95</v>
      </c>
      <c r="E3" s="8">
        <v>0.17</v>
      </c>
      <c r="F3" s="8">
        <v>0.38</v>
      </c>
      <c r="G3" s="9">
        <v>13.61</v>
      </c>
      <c r="H3" s="9">
        <v>3</v>
      </c>
      <c r="I3" s="9">
        <v>0.25</v>
      </c>
      <c r="J3" s="9"/>
      <c r="K3" s="33">
        <f t="shared" ref="K3:K63" si="1">SUM(B3:J3)</f>
        <v>99.199999999999989</v>
      </c>
      <c r="L3" s="9"/>
      <c r="M3" s="9">
        <v>2.3078652552404502</v>
      </c>
      <c r="N3" s="9">
        <v>1.6620625931853981</v>
      </c>
      <c r="O3" s="9">
        <v>2.5530645534579108E-2</v>
      </c>
      <c r="P3" s="9">
        <v>6.5609338619947262E-3</v>
      </c>
      <c r="Q3" s="9">
        <v>6.5103651745159309E-3</v>
      </c>
      <c r="R3" s="9">
        <v>2.5808953101320021E-2</v>
      </c>
      <c r="S3" s="9">
        <v>4.0343387460982578</v>
      </c>
      <c r="T3" s="9">
        <v>0.66442623435666304</v>
      </c>
      <c r="U3" s="9">
        <v>0.26503248650468425</v>
      </c>
      <c r="V3" s="9">
        <v>1.4532139173571275E-2</v>
      </c>
      <c r="W3" s="9">
        <v>0.94399086003491861</v>
      </c>
      <c r="X3" s="9"/>
      <c r="Y3" s="9">
        <v>0.70384816472914324</v>
      </c>
      <c r="Z3" s="9">
        <v>0.28075747099381931</v>
      </c>
      <c r="AA3" s="9">
        <v>1.5394364277037305E-2</v>
      </c>
      <c r="AB3" s="9" t="s">
        <v>28</v>
      </c>
      <c r="AC3" s="9"/>
      <c r="AD3" s="9" t="s">
        <v>27</v>
      </c>
      <c r="AE3" s="7"/>
      <c r="AF3" s="8">
        <v>0.67</v>
      </c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</row>
    <row r="4" spans="1:55" x14ac:dyDescent="0.15">
      <c r="A4" s="10">
        <f t="shared" si="0"/>
        <v>21.2</v>
      </c>
      <c r="B4" s="8">
        <v>50.65</v>
      </c>
      <c r="C4" s="8">
        <v>0.25</v>
      </c>
      <c r="D4" s="8">
        <v>30.74</v>
      </c>
      <c r="E4" s="8">
        <v>0.23</v>
      </c>
      <c r="F4" s="8">
        <v>0.31</v>
      </c>
      <c r="G4" s="9">
        <v>13.44</v>
      </c>
      <c r="H4" s="9">
        <v>3.28</v>
      </c>
      <c r="I4" s="9">
        <v>0.26</v>
      </c>
      <c r="J4" s="9"/>
      <c r="K4" s="33">
        <f t="shared" si="1"/>
        <v>99.160000000000011</v>
      </c>
      <c r="L4" s="9"/>
      <c r="M4" s="9">
        <v>2.3091876073640045</v>
      </c>
      <c r="N4" s="9">
        <v>1.6517311311158818</v>
      </c>
      <c r="O4" s="9">
        <v>2.8976728704747597E-2</v>
      </c>
      <c r="P4" s="9">
        <v>8.8816436352210579E-3</v>
      </c>
      <c r="Q4" s="9">
        <v>8.5711782362450761E-3</v>
      </c>
      <c r="R4" s="9">
        <v>2.1066736095341418E-2</v>
      </c>
      <c r="S4" s="9">
        <v>4.0284150251514417</v>
      </c>
      <c r="T4" s="9">
        <v>0.65650295403293168</v>
      </c>
      <c r="U4" s="9">
        <v>0.28993488260001621</v>
      </c>
      <c r="V4" s="9">
        <v>1.5122084374890271E-2</v>
      </c>
      <c r="W4" s="9">
        <v>0.96155992100783816</v>
      </c>
      <c r="X4" s="9"/>
      <c r="Y4" s="9">
        <v>0.68274783473174749</v>
      </c>
      <c r="Z4" s="9">
        <v>0.30152554850261154</v>
      </c>
      <c r="AA4" s="9">
        <v>1.5726616765640966E-2</v>
      </c>
      <c r="AB4" s="9" t="s">
        <v>29</v>
      </c>
      <c r="AC4" s="9"/>
      <c r="AD4" s="9" t="s">
        <v>27</v>
      </c>
      <c r="AE4" s="7"/>
      <c r="AF4" s="8">
        <v>0.76</v>
      </c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</row>
    <row r="5" spans="1:55" x14ac:dyDescent="0.15">
      <c r="A5" s="10">
        <f t="shared" si="0"/>
        <v>31.799999999999997</v>
      </c>
      <c r="B5" s="8">
        <v>50.24</v>
      </c>
      <c r="C5" s="8">
        <v>0.09</v>
      </c>
      <c r="D5" s="8">
        <v>31.12</v>
      </c>
      <c r="E5" s="8">
        <v>0.09</v>
      </c>
      <c r="F5" s="8">
        <v>0.38</v>
      </c>
      <c r="G5" s="9">
        <v>13.86</v>
      </c>
      <c r="H5" s="9">
        <v>3.2</v>
      </c>
      <c r="I5" s="9">
        <v>0.25</v>
      </c>
      <c r="J5" s="9"/>
      <c r="K5" s="33">
        <f t="shared" si="1"/>
        <v>99.23</v>
      </c>
      <c r="L5" s="9"/>
      <c r="M5" s="9">
        <v>2.2952009090717302</v>
      </c>
      <c r="N5" s="9">
        <v>1.6755847054290145</v>
      </c>
      <c r="O5" s="9">
        <v>2.1013082229548844E-2</v>
      </c>
      <c r="P5" s="9">
        <v>3.4825657551263568E-3</v>
      </c>
      <c r="Q5" s="9">
        <v>3.0919633335882444E-3</v>
      </c>
      <c r="R5" s="9">
        <v>2.5876793834665651E-2</v>
      </c>
      <c r="S5" s="9">
        <v>4.0242500196536737</v>
      </c>
      <c r="T5" s="9">
        <v>0.67840955216435739</v>
      </c>
      <c r="U5" s="9">
        <v>0.28344442016832794</v>
      </c>
      <c r="V5" s="9">
        <v>1.4570337971280949E-2</v>
      </c>
      <c r="W5" s="9">
        <v>0.97642431030396626</v>
      </c>
      <c r="X5" s="9"/>
      <c r="Y5" s="9">
        <v>0.694789698500199</v>
      </c>
      <c r="Z5" s="9">
        <v>0.29028816384148626</v>
      </c>
      <c r="AA5" s="9">
        <v>1.4922137658314882E-2</v>
      </c>
      <c r="AB5" s="9" t="s">
        <v>30</v>
      </c>
      <c r="AC5" s="9"/>
      <c r="AD5" s="9" t="s">
        <v>27</v>
      </c>
      <c r="AE5" s="7"/>
      <c r="AF5" s="8">
        <v>0.55000000000000004</v>
      </c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</row>
    <row r="6" spans="1:55" x14ac:dyDescent="0.15">
      <c r="A6" s="10">
        <f t="shared" si="0"/>
        <v>42.4</v>
      </c>
      <c r="B6" s="8">
        <v>50.92</v>
      </c>
      <c r="C6" s="8">
        <v>0.23</v>
      </c>
      <c r="D6" s="8">
        <v>30.42</v>
      </c>
      <c r="E6" s="8">
        <v>0.18</v>
      </c>
      <c r="F6" s="8">
        <v>0.37</v>
      </c>
      <c r="G6" s="9">
        <v>13.4</v>
      </c>
      <c r="H6" s="9">
        <v>3.38</v>
      </c>
      <c r="I6" s="9">
        <v>0.32</v>
      </c>
      <c r="J6" s="9"/>
      <c r="K6" s="33">
        <f t="shared" si="1"/>
        <v>99.22</v>
      </c>
      <c r="L6" s="9"/>
      <c r="M6" s="9">
        <v>2.3226627854698654</v>
      </c>
      <c r="N6" s="9">
        <v>1.6353574696687756</v>
      </c>
      <c r="O6" s="9">
        <v>2.4413707364225143E-2</v>
      </c>
      <c r="P6" s="9">
        <v>6.9543414611675167E-3</v>
      </c>
      <c r="Q6" s="9">
        <v>7.8894431631366235E-3</v>
      </c>
      <c r="R6" s="9">
        <v>2.5156793406214E-2</v>
      </c>
      <c r="S6" s="9">
        <v>4.0224345405333839</v>
      </c>
      <c r="T6" s="9">
        <v>0.65487771567966235</v>
      </c>
      <c r="U6" s="9">
        <v>0.29892437095028573</v>
      </c>
      <c r="V6" s="9">
        <v>1.8621140863445001E-2</v>
      </c>
      <c r="W6" s="9">
        <v>0.97242322749339316</v>
      </c>
      <c r="X6" s="9"/>
      <c r="Y6" s="9">
        <v>0.67344927307807623</v>
      </c>
      <c r="Z6" s="9">
        <v>0.3074015125294986</v>
      </c>
      <c r="AA6" s="9">
        <v>1.9149214392425153E-2</v>
      </c>
      <c r="AB6" s="9" t="s">
        <v>31</v>
      </c>
      <c r="AC6" s="9"/>
      <c r="AD6" s="9" t="s">
        <v>27</v>
      </c>
      <c r="AE6" s="7"/>
      <c r="AF6" s="8">
        <v>0.64</v>
      </c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</row>
    <row r="7" spans="1:55" x14ac:dyDescent="0.15">
      <c r="A7" s="10">
        <f t="shared" si="0"/>
        <v>53</v>
      </c>
      <c r="B7" s="8">
        <v>50.69</v>
      </c>
      <c r="C7" s="8">
        <v>0.27</v>
      </c>
      <c r="D7" s="8">
        <v>30.7</v>
      </c>
      <c r="E7" s="8">
        <v>0.17</v>
      </c>
      <c r="F7" s="8">
        <v>0.39</v>
      </c>
      <c r="G7" s="9">
        <v>13.39</v>
      </c>
      <c r="H7" s="9">
        <v>3.23</v>
      </c>
      <c r="I7" s="9">
        <v>0.31</v>
      </c>
      <c r="J7" s="9"/>
      <c r="K7" s="33">
        <f t="shared" si="1"/>
        <v>99.15</v>
      </c>
      <c r="L7" s="9"/>
      <c r="M7" s="9">
        <v>2.3120070451907</v>
      </c>
      <c r="N7" s="9">
        <v>1.6502926296051024</v>
      </c>
      <c r="O7" s="9">
        <v>2.6319155297651744E-2</v>
      </c>
      <c r="P7" s="9">
        <v>6.5675217921292994E-3</v>
      </c>
      <c r="Q7" s="9">
        <v>9.2608612027882987E-3</v>
      </c>
      <c r="R7" s="9">
        <v>2.6514733204473732E-2</v>
      </c>
      <c r="S7" s="9">
        <v>4.0309619462928454</v>
      </c>
      <c r="T7" s="9">
        <v>0.65434243588742924</v>
      </c>
      <c r="U7" s="9">
        <v>0.28563816958350252</v>
      </c>
      <c r="V7" s="9">
        <v>1.8037946574085549E-2</v>
      </c>
      <c r="W7" s="9">
        <v>0.95801855204501729</v>
      </c>
      <c r="X7" s="9"/>
      <c r="Y7" s="9">
        <v>0.68301645567369096</v>
      </c>
      <c r="Z7" s="9">
        <v>0.29815515469274584</v>
      </c>
      <c r="AA7" s="9">
        <v>1.8828389633563113E-2</v>
      </c>
      <c r="AB7" s="9" t="s">
        <v>32</v>
      </c>
      <c r="AC7" s="9"/>
      <c r="AD7" s="9" t="s">
        <v>27</v>
      </c>
      <c r="AE7" s="7"/>
      <c r="AF7" s="8">
        <v>0.69</v>
      </c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</row>
    <row r="8" spans="1:55" x14ac:dyDescent="0.15">
      <c r="A8" s="10">
        <f t="shared" si="0"/>
        <v>63.6</v>
      </c>
      <c r="B8" s="8">
        <v>50.25</v>
      </c>
      <c r="C8" s="8">
        <v>0.27</v>
      </c>
      <c r="D8" s="8">
        <v>31.14</v>
      </c>
      <c r="E8" s="8">
        <v>0.18</v>
      </c>
      <c r="F8" s="8">
        <v>0.34</v>
      </c>
      <c r="G8" s="9">
        <v>13.83</v>
      </c>
      <c r="H8" s="9">
        <v>2.85</v>
      </c>
      <c r="I8" s="9">
        <v>0.33</v>
      </c>
      <c r="J8" s="9"/>
      <c r="K8" s="33">
        <f t="shared" si="1"/>
        <v>99.19</v>
      </c>
      <c r="L8" s="9"/>
      <c r="M8" s="9">
        <v>2.2943734736552583</v>
      </c>
      <c r="N8" s="9">
        <v>1.6757235678422255</v>
      </c>
      <c r="O8" s="9">
        <v>2.214685358056942E-2</v>
      </c>
      <c r="P8" s="9">
        <v>6.9612349372142899E-3</v>
      </c>
      <c r="Q8" s="9">
        <v>9.2707006970407253E-3</v>
      </c>
      <c r="R8" s="9">
        <v>2.3139968129869997E-2</v>
      </c>
      <c r="S8" s="9">
        <v>4.0316157988421786</v>
      </c>
      <c r="T8" s="9">
        <v>0.67656242528570154</v>
      </c>
      <c r="U8" s="9">
        <v>0.25230146018060745</v>
      </c>
      <c r="V8" s="9">
        <v>1.9222086499025418E-2</v>
      </c>
      <c r="W8" s="9">
        <v>0.9480859719653344</v>
      </c>
      <c r="X8" s="9"/>
      <c r="Y8" s="9">
        <v>0.71360872884050985</v>
      </c>
      <c r="Z8" s="9">
        <v>0.26611664726733508</v>
      </c>
      <c r="AA8" s="9">
        <v>2.0274623892155057E-2</v>
      </c>
      <c r="AB8" s="9" t="s">
        <v>33</v>
      </c>
      <c r="AC8" s="9"/>
      <c r="AD8" s="9" t="s">
        <v>27</v>
      </c>
      <c r="AE8" s="7"/>
      <c r="AF8" s="8">
        <v>0.57999999999999996</v>
      </c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</row>
    <row r="9" spans="1:55" x14ac:dyDescent="0.15">
      <c r="A9" s="10">
        <f t="shared" si="0"/>
        <v>74.2</v>
      </c>
      <c r="B9" s="8">
        <v>50.04</v>
      </c>
      <c r="C9" s="8">
        <v>0.22</v>
      </c>
      <c r="D9" s="8">
        <v>31.22</v>
      </c>
      <c r="E9" s="8">
        <v>0.15</v>
      </c>
      <c r="F9" s="8">
        <v>0.28000000000000003</v>
      </c>
      <c r="G9" s="9">
        <v>14.1</v>
      </c>
      <c r="H9" s="9">
        <v>2.96</v>
      </c>
      <c r="I9" s="9">
        <v>0.26</v>
      </c>
      <c r="J9" s="9"/>
      <c r="K9" s="33">
        <f t="shared" si="1"/>
        <v>99.22999999999999</v>
      </c>
      <c r="L9" s="9"/>
      <c r="M9" s="9">
        <v>2.2833738129355776</v>
      </c>
      <c r="N9" s="9">
        <v>1.6789908771048165</v>
      </c>
      <c r="O9" s="9">
        <v>2.9383696809253547E-2</v>
      </c>
      <c r="P9" s="9">
        <v>5.7974460153335326E-3</v>
      </c>
      <c r="Q9" s="9">
        <v>7.5492384810941348E-3</v>
      </c>
      <c r="R9" s="9">
        <v>1.9044673822646081E-2</v>
      </c>
      <c r="S9" s="9">
        <v>4.0241397451687213</v>
      </c>
      <c r="T9" s="9">
        <v>0.68934475431269537</v>
      </c>
      <c r="U9" s="9">
        <v>0.26187755841487187</v>
      </c>
      <c r="V9" s="9">
        <v>1.5135319859542719E-2</v>
      </c>
      <c r="W9" s="9">
        <v>0.96635763258710994</v>
      </c>
      <c r="X9" s="9"/>
      <c r="Y9" s="9">
        <v>0.71334331211023583</v>
      </c>
      <c r="Z9" s="9">
        <v>0.27099445338241851</v>
      </c>
      <c r="AA9" s="9">
        <v>1.5662234507345687E-2</v>
      </c>
      <c r="AB9" s="9" t="s">
        <v>34</v>
      </c>
      <c r="AC9" s="9"/>
      <c r="AD9" s="9" t="s">
        <v>27</v>
      </c>
      <c r="AE9" s="7"/>
      <c r="AF9" s="8">
        <v>0.77</v>
      </c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</row>
    <row r="10" spans="1:55" x14ac:dyDescent="0.15">
      <c r="A10" s="10">
        <f t="shared" si="0"/>
        <v>84.8</v>
      </c>
      <c r="B10" s="8">
        <v>49.72</v>
      </c>
      <c r="C10" s="8">
        <v>0.19</v>
      </c>
      <c r="D10" s="8">
        <v>30.94</v>
      </c>
      <c r="E10" s="8">
        <v>0.17</v>
      </c>
      <c r="F10" s="8">
        <v>0.42</v>
      </c>
      <c r="G10" s="9">
        <v>14.18</v>
      </c>
      <c r="H10" s="9">
        <v>3.02</v>
      </c>
      <c r="I10" s="9">
        <v>0.27</v>
      </c>
      <c r="J10" s="9"/>
      <c r="K10" s="33">
        <f t="shared" si="1"/>
        <v>98.91</v>
      </c>
      <c r="L10" s="9"/>
      <c r="M10" s="9">
        <v>2.278789167705408</v>
      </c>
      <c r="N10" s="9">
        <v>1.6712793933581422</v>
      </c>
      <c r="O10" s="9">
        <v>3.0280016793333937E-2</v>
      </c>
      <c r="P10" s="9">
        <v>6.599449151546451E-3</v>
      </c>
      <c r="Q10" s="9">
        <v>6.5485836057725616E-3</v>
      </c>
      <c r="R10" s="9">
        <v>2.8693142115847926E-2</v>
      </c>
      <c r="S10" s="9">
        <v>4.0221897527300516</v>
      </c>
      <c r="T10" s="9">
        <v>0.69631685001292087</v>
      </c>
      <c r="U10" s="9">
        <v>0.26836558809351763</v>
      </c>
      <c r="V10" s="9">
        <v>1.5786844495156039E-2</v>
      </c>
      <c r="W10" s="9">
        <v>0.98046928260159449</v>
      </c>
      <c r="X10" s="9"/>
      <c r="Y10" s="9">
        <v>0.71018731781713895</v>
      </c>
      <c r="Z10" s="9">
        <v>0.27371136746011221</v>
      </c>
      <c r="AA10" s="9">
        <v>1.6101314722748832E-2</v>
      </c>
      <c r="AB10" s="9" t="s">
        <v>35</v>
      </c>
      <c r="AC10" s="9"/>
      <c r="AD10" s="9" t="s">
        <v>27</v>
      </c>
      <c r="AE10" s="7"/>
      <c r="AF10" s="8">
        <v>0.79</v>
      </c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</row>
    <row r="11" spans="1:55" x14ac:dyDescent="0.15">
      <c r="A11" s="10">
        <f t="shared" si="0"/>
        <v>95.399999999999991</v>
      </c>
      <c r="B11" s="8">
        <v>50.34</v>
      </c>
      <c r="C11" s="8">
        <v>0.19</v>
      </c>
      <c r="D11" s="8">
        <v>31.09</v>
      </c>
      <c r="E11" s="8">
        <v>0.06</v>
      </c>
      <c r="F11" s="8">
        <v>0.39</v>
      </c>
      <c r="G11" s="9">
        <v>13.98</v>
      </c>
      <c r="H11" s="9">
        <v>2.97</v>
      </c>
      <c r="I11" s="9">
        <v>0.26</v>
      </c>
      <c r="J11" s="9"/>
      <c r="K11" s="33">
        <f t="shared" si="1"/>
        <v>99.280000000000015</v>
      </c>
      <c r="L11" s="9"/>
      <c r="M11" s="9">
        <v>2.2969987117122117</v>
      </c>
      <c r="N11" s="9">
        <v>1.6719526928878228</v>
      </c>
      <c r="O11" s="9">
        <v>2.1750958014732761E-2</v>
      </c>
      <c r="P11" s="9">
        <v>2.318913399122542E-3</v>
      </c>
      <c r="Q11" s="9">
        <v>6.5196141031308623E-3</v>
      </c>
      <c r="R11" s="9">
        <v>2.6525766360021522E-2</v>
      </c>
      <c r="S11" s="9">
        <v>4.0260666564770418</v>
      </c>
      <c r="T11" s="9">
        <v>0.68345883077613689</v>
      </c>
      <c r="U11" s="9">
        <v>0.2627549139842118</v>
      </c>
      <c r="V11" s="9">
        <v>1.5134895577065552E-2</v>
      </c>
      <c r="W11" s="9">
        <v>0.9613486403374143</v>
      </c>
      <c r="X11" s="9"/>
      <c r="Y11" s="9">
        <v>0.71093753306423402</v>
      </c>
      <c r="Z11" s="9">
        <v>0.27331906756740199</v>
      </c>
      <c r="AA11" s="9">
        <v>1.574339936836391E-2</v>
      </c>
      <c r="AB11" s="9" t="s">
        <v>36</v>
      </c>
      <c r="AC11" s="9"/>
      <c r="AD11" s="9" t="s">
        <v>27</v>
      </c>
      <c r="AE11" s="7"/>
      <c r="AF11" s="8">
        <v>0.56999999999999995</v>
      </c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</row>
    <row r="12" spans="1:55" x14ac:dyDescent="0.15">
      <c r="A12" s="10">
        <f t="shared" si="0"/>
        <v>105.99999999999999</v>
      </c>
      <c r="B12" s="8">
        <v>49.87</v>
      </c>
      <c r="C12" s="8">
        <v>0.2</v>
      </c>
      <c r="D12" s="8">
        <v>31.49</v>
      </c>
      <c r="E12" s="8">
        <v>0.3</v>
      </c>
      <c r="F12" s="8">
        <v>0.38</v>
      </c>
      <c r="G12" s="9">
        <v>13.64</v>
      </c>
      <c r="H12" s="9">
        <v>3.05</v>
      </c>
      <c r="I12" s="9">
        <v>0.21</v>
      </c>
      <c r="J12" s="9"/>
      <c r="K12" s="33">
        <f t="shared" si="1"/>
        <v>99.139999999999986</v>
      </c>
      <c r="L12" s="9"/>
      <c r="M12" s="9">
        <v>2.2737053498735689</v>
      </c>
      <c r="N12" s="9">
        <v>1.6920889865329207</v>
      </c>
      <c r="O12" s="9">
        <v>3.3553164155172704E-2</v>
      </c>
      <c r="P12" s="9">
        <v>1.1585153951798283E-2</v>
      </c>
      <c r="Q12" s="9">
        <v>6.8571801657454651E-3</v>
      </c>
      <c r="R12" s="9">
        <v>2.5824635751292725E-2</v>
      </c>
      <c r="S12" s="9">
        <v>4.0436144704304988</v>
      </c>
      <c r="T12" s="9">
        <v>0.66629542798161367</v>
      </c>
      <c r="U12" s="9">
        <v>0.26961342404564098</v>
      </c>
      <c r="V12" s="9">
        <v>1.2214414411614229E-2</v>
      </c>
      <c r="W12" s="9">
        <v>0.94812326643886891</v>
      </c>
      <c r="X12" s="9"/>
      <c r="Y12" s="9">
        <v>0.70275190111535313</v>
      </c>
      <c r="Z12" s="9">
        <v>0.28436537061083134</v>
      </c>
      <c r="AA12" s="9">
        <v>1.2882728273815399E-2</v>
      </c>
      <c r="AB12" s="9" t="s">
        <v>37</v>
      </c>
      <c r="AC12" s="9"/>
      <c r="AD12" s="9" t="s">
        <v>27</v>
      </c>
      <c r="AE12" s="7"/>
      <c r="AF12" s="8">
        <v>0.88</v>
      </c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</row>
    <row r="13" spans="1:55" x14ac:dyDescent="0.15">
      <c r="A13" s="10">
        <f t="shared" si="0"/>
        <v>116.59999999999998</v>
      </c>
      <c r="B13" s="8">
        <v>50.29</v>
      </c>
      <c r="C13" s="8">
        <v>0.22</v>
      </c>
      <c r="D13" s="8">
        <v>31.09</v>
      </c>
      <c r="E13" s="8">
        <v>0.14000000000000001</v>
      </c>
      <c r="F13" s="8">
        <v>0.38</v>
      </c>
      <c r="G13" s="9">
        <v>13.84</v>
      </c>
      <c r="H13" s="9">
        <v>3.01</v>
      </c>
      <c r="I13" s="9">
        <v>0.26</v>
      </c>
      <c r="J13" s="9"/>
      <c r="K13" s="33">
        <f t="shared" si="1"/>
        <v>99.23</v>
      </c>
      <c r="L13" s="9"/>
      <c r="M13" s="9">
        <v>2.294114305488864</v>
      </c>
      <c r="N13" s="9">
        <v>1.6715133984978368</v>
      </c>
      <c r="O13" s="9">
        <v>2.5560198025075139E-2</v>
      </c>
      <c r="P13" s="9">
        <v>5.4093762803105946E-3</v>
      </c>
      <c r="Q13" s="9">
        <v>7.5470433999293967E-3</v>
      </c>
      <c r="R13" s="9">
        <v>2.5838827741199621E-2</v>
      </c>
      <c r="S13" s="9">
        <v>4.0299831494332148</v>
      </c>
      <c r="T13" s="9">
        <v>0.6764366888764809</v>
      </c>
      <c r="U13" s="9">
        <v>0.26622373381533954</v>
      </c>
      <c r="V13" s="9">
        <v>1.5130918984457216E-2</v>
      </c>
      <c r="W13" s="9">
        <v>0.95779134167627766</v>
      </c>
      <c r="X13" s="9"/>
      <c r="Y13" s="9">
        <v>0.70624640194869137</v>
      </c>
      <c r="Z13" s="9">
        <v>0.2779558785208982</v>
      </c>
      <c r="AA13" s="9">
        <v>1.5797719530410297E-2</v>
      </c>
      <c r="AB13" s="9" t="s">
        <v>38</v>
      </c>
      <c r="AC13" s="9"/>
      <c r="AD13" s="9" t="s">
        <v>27</v>
      </c>
      <c r="AE13" s="7"/>
      <c r="AF13" s="8">
        <v>0.67</v>
      </c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</row>
    <row r="14" spans="1:55" x14ac:dyDescent="0.15">
      <c r="A14" s="10">
        <f t="shared" si="0"/>
        <v>127.19999999999997</v>
      </c>
      <c r="B14" s="8">
        <v>50.37</v>
      </c>
      <c r="C14" s="8">
        <v>0.28000000000000003</v>
      </c>
      <c r="D14" s="8">
        <v>30.91</v>
      </c>
      <c r="E14" s="8">
        <v>0.13</v>
      </c>
      <c r="F14" s="8">
        <v>0.39</v>
      </c>
      <c r="G14" s="9">
        <v>13.59</v>
      </c>
      <c r="H14" s="9">
        <v>3.17</v>
      </c>
      <c r="I14" s="9">
        <v>0.3</v>
      </c>
      <c r="J14" s="9"/>
      <c r="K14" s="33">
        <f t="shared" si="1"/>
        <v>99.14</v>
      </c>
      <c r="L14" s="9"/>
      <c r="M14" s="9">
        <v>2.2997701689038612</v>
      </c>
      <c r="N14" s="9">
        <v>1.6632870766614978</v>
      </c>
      <c r="O14" s="9">
        <v>2.5582517633377332E-2</v>
      </c>
      <c r="P14" s="9">
        <v>5.0273784242627489E-3</v>
      </c>
      <c r="Q14" s="9">
        <v>9.6137155025456233E-3</v>
      </c>
      <c r="R14" s="9">
        <v>2.6541953565745454E-2</v>
      </c>
      <c r="S14" s="9">
        <v>4.0298228106912903</v>
      </c>
      <c r="T14" s="9">
        <v>0.66479782457215153</v>
      </c>
      <c r="U14" s="9">
        <v>0.28061998998110038</v>
      </c>
      <c r="V14" s="9">
        <v>1.747399796006182E-2</v>
      </c>
      <c r="W14" s="9">
        <v>0.96289181251331368</v>
      </c>
      <c r="X14" s="9"/>
      <c r="Y14" s="9">
        <v>0.6904179845884395</v>
      </c>
      <c r="Z14" s="9">
        <v>0.29143459974868191</v>
      </c>
      <c r="AA14" s="9">
        <v>1.8147415662878755E-2</v>
      </c>
      <c r="AB14" s="9" t="s">
        <v>39</v>
      </c>
      <c r="AC14" s="9"/>
      <c r="AD14" s="9" t="s">
        <v>27</v>
      </c>
      <c r="AE14" s="7"/>
      <c r="AF14" s="8">
        <v>0.67</v>
      </c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</row>
    <row r="15" spans="1:55" x14ac:dyDescent="0.15">
      <c r="A15" s="10">
        <f t="shared" si="0"/>
        <v>137.79999999999998</v>
      </c>
      <c r="B15" s="8">
        <v>50.24</v>
      </c>
      <c r="C15" s="8">
        <v>0.28999999999999998</v>
      </c>
      <c r="D15" s="8">
        <v>30.83</v>
      </c>
      <c r="E15" s="8">
        <v>0.2</v>
      </c>
      <c r="F15" s="8">
        <v>0.37</v>
      </c>
      <c r="G15" s="9">
        <v>13.52</v>
      </c>
      <c r="H15" s="9">
        <v>3.25</v>
      </c>
      <c r="I15" s="9">
        <v>0.34</v>
      </c>
      <c r="J15" s="9"/>
      <c r="K15" s="33">
        <f t="shared" si="1"/>
        <v>99.04</v>
      </c>
      <c r="L15" s="9"/>
      <c r="M15" s="9">
        <v>2.2975934782189373</v>
      </c>
      <c r="N15" s="9">
        <v>1.6617007140046354</v>
      </c>
      <c r="O15" s="9">
        <v>2.6006892696689501E-2</v>
      </c>
      <c r="P15" s="9">
        <v>7.7471023558776221E-3</v>
      </c>
      <c r="Q15" s="9">
        <v>9.9733786121538499E-3</v>
      </c>
      <c r="R15" s="9">
        <v>2.5222090272196546E-2</v>
      </c>
      <c r="S15" s="9">
        <v>4.0282436561604902</v>
      </c>
      <c r="T15" s="9">
        <v>0.66245731212182579</v>
      </c>
      <c r="U15" s="9">
        <v>0.28817332478491203</v>
      </c>
      <c r="V15" s="9">
        <v>1.9836315931073854E-2</v>
      </c>
      <c r="W15" s="9">
        <v>0.9704669528378117</v>
      </c>
      <c r="X15" s="9"/>
      <c r="Y15" s="9">
        <v>0.68261707437299857</v>
      </c>
      <c r="Z15" s="9">
        <v>0.29694295508182306</v>
      </c>
      <c r="AA15" s="9">
        <v>2.0439970545178345E-2</v>
      </c>
      <c r="AB15" s="9" t="s">
        <v>40</v>
      </c>
      <c r="AC15" s="9"/>
      <c r="AD15" s="9" t="s">
        <v>27</v>
      </c>
      <c r="AE15" s="7"/>
      <c r="AF15" s="8">
        <v>0.68</v>
      </c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</row>
    <row r="16" spans="1:55" x14ac:dyDescent="0.15">
      <c r="A16" s="10">
        <f t="shared" si="0"/>
        <v>148.39999999999998</v>
      </c>
      <c r="B16" s="8">
        <v>50.12</v>
      </c>
      <c r="C16" s="8">
        <v>0.31</v>
      </c>
      <c r="D16" s="8">
        <v>30.88</v>
      </c>
      <c r="E16" s="8">
        <v>0.17</v>
      </c>
      <c r="F16" s="8">
        <v>0.28999999999999998</v>
      </c>
      <c r="G16" s="9">
        <v>13.61</v>
      </c>
      <c r="H16" s="9">
        <v>3.29</v>
      </c>
      <c r="I16" s="9">
        <v>0.35</v>
      </c>
      <c r="J16" s="9"/>
      <c r="K16" s="33">
        <f t="shared" si="1"/>
        <v>99.02000000000001</v>
      </c>
      <c r="L16" s="9"/>
      <c r="M16" s="9">
        <v>2.2914393832415287</v>
      </c>
      <c r="N16" s="9">
        <v>1.6639118898638636</v>
      </c>
      <c r="O16" s="9">
        <v>3.1734480787785485E-2</v>
      </c>
      <c r="P16" s="9">
        <v>6.583123027089857E-3</v>
      </c>
      <c r="Q16" s="9">
        <v>1.0658099093940897E-2</v>
      </c>
      <c r="R16" s="9">
        <v>1.9762919482619993E-2</v>
      </c>
      <c r="S16" s="9">
        <v>4.0240898954968287</v>
      </c>
      <c r="T16" s="9">
        <v>0.66667333266885265</v>
      </c>
      <c r="U16" s="9">
        <v>0.29163528343432149</v>
      </c>
      <c r="V16" s="9">
        <v>2.0413801884638462E-2</v>
      </c>
      <c r="W16" s="9">
        <v>0.97872241798781268</v>
      </c>
      <c r="X16" s="9"/>
      <c r="Y16" s="9">
        <v>0.68116691762255543</v>
      </c>
      <c r="Z16" s="9">
        <v>0.29797548117259232</v>
      </c>
      <c r="AA16" s="9">
        <v>2.0857601204852205E-2</v>
      </c>
      <c r="AB16" s="9" t="s">
        <v>41</v>
      </c>
      <c r="AC16" s="9"/>
      <c r="AD16" s="9" t="s">
        <v>27</v>
      </c>
      <c r="AE16" s="7"/>
      <c r="AF16" s="8">
        <v>0.83</v>
      </c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</row>
    <row r="17" spans="1:55" x14ac:dyDescent="0.15">
      <c r="A17" s="10">
        <f t="shared" si="0"/>
        <v>158.99999999999997</v>
      </c>
      <c r="B17" s="8">
        <v>50.29</v>
      </c>
      <c r="C17" s="8">
        <v>0.19</v>
      </c>
      <c r="D17" s="8">
        <v>31.12</v>
      </c>
      <c r="E17" s="8">
        <v>0.14000000000000001</v>
      </c>
      <c r="F17" s="8">
        <v>0.39</v>
      </c>
      <c r="G17" s="9">
        <v>13.55</v>
      </c>
      <c r="H17" s="9">
        <v>3.18</v>
      </c>
      <c r="I17" s="9">
        <v>0.31</v>
      </c>
      <c r="J17" s="9"/>
      <c r="K17" s="33">
        <f t="shared" si="1"/>
        <v>99.17</v>
      </c>
      <c r="L17" s="9"/>
      <c r="M17" s="9">
        <v>2.2951436067785131</v>
      </c>
      <c r="N17" s="9">
        <v>1.6738769917927778</v>
      </c>
      <c r="O17" s="9">
        <v>2.595333278919907E-2</v>
      </c>
      <c r="P17" s="9">
        <v>5.4118033075812935E-3</v>
      </c>
      <c r="Q17" s="9">
        <v>6.5208255077254217E-3</v>
      </c>
      <c r="R17" s="9">
        <v>2.6530695092724783E-2</v>
      </c>
      <c r="S17" s="9">
        <v>4.0334372552685211</v>
      </c>
      <c r="T17" s="9">
        <v>0.66255993646495515</v>
      </c>
      <c r="U17" s="9">
        <v>0.2813858186402558</v>
      </c>
      <c r="V17" s="9">
        <v>1.8048805430754919E-2</v>
      </c>
      <c r="W17" s="9">
        <v>0.96199456053596588</v>
      </c>
      <c r="X17" s="9"/>
      <c r="Y17" s="9">
        <v>0.68873563702461726</v>
      </c>
      <c r="Z17" s="9">
        <v>0.29250250488265178</v>
      </c>
      <c r="AA17" s="9">
        <v>1.8761858092731006E-2</v>
      </c>
      <c r="AB17" s="9" t="s">
        <v>42</v>
      </c>
      <c r="AC17" s="9"/>
      <c r="AD17" s="9" t="s">
        <v>27</v>
      </c>
      <c r="AE17" s="7"/>
      <c r="AF17" s="8">
        <v>0.68</v>
      </c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</row>
    <row r="18" spans="1:55" x14ac:dyDescent="0.15">
      <c r="A18" s="10">
        <f t="shared" si="0"/>
        <v>169.59999999999997</v>
      </c>
      <c r="B18" s="8">
        <v>50.65</v>
      </c>
      <c r="C18" s="8">
        <v>0.11</v>
      </c>
      <c r="D18" s="8">
        <v>30.89</v>
      </c>
      <c r="E18" s="8">
        <v>0.15</v>
      </c>
      <c r="F18" s="8">
        <v>0.34</v>
      </c>
      <c r="G18" s="9">
        <v>13.59</v>
      </c>
      <c r="H18" s="9">
        <v>3.12</v>
      </c>
      <c r="I18" s="9">
        <v>0.24</v>
      </c>
      <c r="J18" s="9"/>
      <c r="K18" s="33">
        <f t="shared" si="1"/>
        <v>99.090000000000018</v>
      </c>
      <c r="L18" s="9"/>
      <c r="M18" s="9">
        <v>2.31030312250659</v>
      </c>
      <c r="N18" s="9">
        <v>1.6605927838790984</v>
      </c>
      <c r="O18" s="9">
        <v>2.6701985111436122E-2</v>
      </c>
      <c r="P18" s="9">
        <v>5.7951744468974992E-3</v>
      </c>
      <c r="Q18" s="9">
        <v>3.7731402606821073E-3</v>
      </c>
      <c r="R18" s="9">
        <v>2.3116614201544289E-2</v>
      </c>
      <c r="S18" s="9">
        <v>4.0302828204062484</v>
      </c>
      <c r="T18" s="9">
        <v>0.66415067685329732</v>
      </c>
      <c r="U18" s="9">
        <v>0.27592494619735058</v>
      </c>
      <c r="V18" s="9">
        <v>1.3965590311583391E-2</v>
      </c>
      <c r="W18" s="9">
        <v>0.95404121336223136</v>
      </c>
      <c r="X18" s="9"/>
      <c r="Y18" s="9">
        <v>0.69614463982399455</v>
      </c>
      <c r="Z18" s="9">
        <v>0.289217009006284</v>
      </c>
      <c r="AA18" s="9">
        <v>1.4638351169721345E-2</v>
      </c>
      <c r="AB18" s="9" t="s">
        <v>43</v>
      </c>
      <c r="AC18" s="9"/>
      <c r="AD18" s="9" t="s">
        <v>27</v>
      </c>
      <c r="AE18" s="7"/>
      <c r="AF18" s="8">
        <v>0.7</v>
      </c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</row>
    <row r="19" spans="1:55" x14ac:dyDescent="0.15">
      <c r="A19" s="10">
        <f t="shared" si="0"/>
        <v>180.19999999999996</v>
      </c>
      <c r="B19" s="8">
        <v>50.5</v>
      </c>
      <c r="C19" s="8">
        <v>0.28000000000000003</v>
      </c>
      <c r="D19" s="8">
        <v>30.9</v>
      </c>
      <c r="E19" s="8">
        <v>0.2</v>
      </c>
      <c r="F19" s="8">
        <v>0.25</v>
      </c>
      <c r="G19" s="9">
        <v>13.86</v>
      </c>
      <c r="H19" s="9">
        <v>2.99</v>
      </c>
      <c r="I19" s="9">
        <v>0.3</v>
      </c>
      <c r="J19" s="9"/>
      <c r="K19" s="33">
        <f t="shared" si="1"/>
        <v>99.28</v>
      </c>
      <c r="L19" s="9"/>
      <c r="M19" s="9">
        <v>2.3047285560019928</v>
      </c>
      <c r="N19" s="9">
        <v>1.6620443442499917</v>
      </c>
      <c r="O19" s="9">
        <v>2.0610007914516559E-2</v>
      </c>
      <c r="P19" s="9">
        <v>7.7311507132137199E-3</v>
      </c>
      <c r="Q19" s="9">
        <v>9.6096414820364979E-3</v>
      </c>
      <c r="R19" s="9">
        <v>1.7006862716094286E-2</v>
      </c>
      <c r="S19" s="9">
        <v>4.0217305630778455</v>
      </c>
      <c r="T19" s="9">
        <v>0.67771840873519351</v>
      </c>
      <c r="U19" s="9">
        <v>0.26457356555380673</v>
      </c>
      <c r="V19" s="9">
        <v>1.7466592974336285E-2</v>
      </c>
      <c r="W19" s="9">
        <v>0.95975856726333653</v>
      </c>
      <c r="X19" s="9"/>
      <c r="Y19" s="9">
        <v>0.70613426319042438</v>
      </c>
      <c r="Z19" s="9">
        <v>0.27566679223110657</v>
      </c>
      <c r="AA19" s="9">
        <v>1.8198944578469014E-2</v>
      </c>
      <c r="AB19" s="9" t="s">
        <v>44</v>
      </c>
      <c r="AC19" s="9"/>
      <c r="AD19" s="9" t="s">
        <v>27</v>
      </c>
      <c r="AE19" s="7"/>
      <c r="AF19" s="8">
        <v>0.54</v>
      </c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</row>
    <row r="20" spans="1:55" x14ac:dyDescent="0.15">
      <c r="A20" s="10">
        <f t="shared" si="0"/>
        <v>190.79999999999995</v>
      </c>
      <c r="B20" s="8">
        <v>50.47</v>
      </c>
      <c r="C20" s="8">
        <v>0.24</v>
      </c>
      <c r="D20" s="8">
        <v>31.1</v>
      </c>
      <c r="E20" s="8">
        <v>0.15</v>
      </c>
      <c r="F20" s="8">
        <v>0.36</v>
      </c>
      <c r="G20" s="9">
        <v>13.24</v>
      </c>
      <c r="H20" s="9">
        <v>3.2</v>
      </c>
      <c r="I20" s="9">
        <v>0.28999999999999998</v>
      </c>
      <c r="J20" s="9"/>
      <c r="K20" s="33">
        <f t="shared" si="1"/>
        <v>99.050000000000011</v>
      </c>
      <c r="L20" s="9"/>
      <c r="M20" s="9">
        <v>2.3011561050810752</v>
      </c>
      <c r="N20" s="9">
        <v>1.6712017746880294</v>
      </c>
      <c r="O20" s="9">
        <v>2.9741534581262909E-2</v>
      </c>
      <c r="P20" s="9">
        <v>5.7928165432839041E-3</v>
      </c>
      <c r="Q20" s="9">
        <v>8.2289565151426082E-3</v>
      </c>
      <c r="R20" s="9">
        <v>2.4466456229305374E-2</v>
      </c>
      <c r="S20" s="9">
        <v>4.0405876436380996</v>
      </c>
      <c r="T20" s="9">
        <v>0.64678272092425271</v>
      </c>
      <c r="U20" s="9">
        <v>0.28288479960540414</v>
      </c>
      <c r="V20" s="9">
        <v>1.6868222264878736E-2</v>
      </c>
      <c r="W20" s="9">
        <v>0.94653574279453556</v>
      </c>
      <c r="X20" s="9"/>
      <c r="Y20" s="9">
        <v>0.6833156865420662</v>
      </c>
      <c r="Z20" s="9">
        <v>0.2988633041687575</v>
      </c>
      <c r="AA20" s="9">
        <v>1.7821009289176223E-2</v>
      </c>
      <c r="AB20" s="9" t="s">
        <v>45</v>
      </c>
      <c r="AC20" s="9"/>
      <c r="AD20" s="9" t="s">
        <v>27</v>
      </c>
      <c r="AE20" s="7"/>
      <c r="AF20" s="8">
        <v>0.78</v>
      </c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</row>
    <row r="21" spans="1:55" x14ac:dyDescent="0.15">
      <c r="A21" s="10">
        <f t="shared" si="0"/>
        <v>201.39999999999995</v>
      </c>
      <c r="B21" s="8">
        <v>50.6</v>
      </c>
      <c r="C21" s="8">
        <v>0.26</v>
      </c>
      <c r="D21" s="8">
        <v>30.77</v>
      </c>
      <c r="E21" s="8">
        <v>0.14000000000000001</v>
      </c>
      <c r="F21" s="8">
        <v>0.44</v>
      </c>
      <c r="G21" s="9">
        <v>13.48</v>
      </c>
      <c r="H21" s="9">
        <v>3.21</v>
      </c>
      <c r="I21" s="9">
        <v>0.26</v>
      </c>
      <c r="J21" s="9"/>
      <c r="K21" s="33">
        <f t="shared" si="1"/>
        <v>99.16</v>
      </c>
      <c r="L21" s="9"/>
      <c r="M21" s="9">
        <v>2.3076019365529516</v>
      </c>
      <c r="N21" s="9">
        <v>1.6538404006156686</v>
      </c>
      <c r="O21" s="9">
        <v>2.6697119898135554E-2</v>
      </c>
      <c r="P21" s="9">
        <v>5.4078439724303583E-3</v>
      </c>
      <c r="Q21" s="9">
        <v>8.916706567966436E-3</v>
      </c>
      <c r="R21" s="9">
        <v>2.9910167627754392E-2</v>
      </c>
      <c r="S21" s="9">
        <v>4.0323741752349065</v>
      </c>
      <c r="T21" s="9">
        <v>0.65865488560011087</v>
      </c>
      <c r="U21" s="9">
        <v>0.28383259473568623</v>
      </c>
      <c r="V21" s="9">
        <v>1.5126632866207412E-2</v>
      </c>
      <c r="W21" s="9">
        <v>0.95761411320200451</v>
      </c>
      <c r="X21" s="9"/>
      <c r="Y21" s="9">
        <v>0.68780824814469976</v>
      </c>
      <c r="Z21" s="9">
        <v>0.29639558442453007</v>
      </c>
      <c r="AA21" s="9">
        <v>1.5796167430770221E-2</v>
      </c>
      <c r="AB21" s="9" t="s">
        <v>46</v>
      </c>
      <c r="AC21" s="9"/>
      <c r="AD21" s="9" t="s">
        <v>27</v>
      </c>
      <c r="AE21" s="7"/>
      <c r="AF21" s="8">
        <v>0.7</v>
      </c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</row>
    <row r="22" spans="1:55" x14ac:dyDescent="0.15">
      <c r="A22" s="10">
        <f t="shared" si="0"/>
        <v>211.99999999999994</v>
      </c>
      <c r="B22" s="8">
        <v>50.64</v>
      </c>
      <c r="C22" s="8">
        <v>0.2</v>
      </c>
      <c r="D22" s="8">
        <v>30.99</v>
      </c>
      <c r="E22" s="8">
        <v>0.2</v>
      </c>
      <c r="F22" s="8">
        <v>0.25</v>
      </c>
      <c r="G22" s="9">
        <v>13.57</v>
      </c>
      <c r="H22" s="9">
        <v>3.22</v>
      </c>
      <c r="I22" s="9">
        <v>0.22</v>
      </c>
      <c r="J22" s="9"/>
      <c r="K22" s="33">
        <f t="shared" si="1"/>
        <v>99.289999999999992</v>
      </c>
      <c r="L22" s="9"/>
      <c r="M22" s="9">
        <v>2.3059444861192073</v>
      </c>
      <c r="N22" s="9">
        <v>1.6631539426569442</v>
      </c>
      <c r="O22" s="9">
        <v>2.7037684343812568E-2</v>
      </c>
      <c r="P22" s="9">
        <v>7.7138446027588447E-3</v>
      </c>
      <c r="Q22" s="9">
        <v>6.8486645622180212E-3</v>
      </c>
      <c r="R22" s="9">
        <v>1.6968793008805747E-2</v>
      </c>
      <c r="S22" s="9">
        <v>4.0276674152937471</v>
      </c>
      <c r="T22" s="9">
        <v>0.66205282931693477</v>
      </c>
      <c r="U22" s="9">
        <v>0.28428757542456512</v>
      </c>
      <c r="V22" s="9">
        <v>1.2780162387704779E-2</v>
      </c>
      <c r="W22" s="9">
        <v>0.95912056712920457</v>
      </c>
      <c r="X22" s="9"/>
      <c r="Y22" s="9">
        <v>0.69027070423331738</v>
      </c>
      <c r="Z22" s="9">
        <v>0.29640442001518286</v>
      </c>
      <c r="AA22" s="9">
        <v>1.3324875751499911E-2</v>
      </c>
      <c r="AB22" s="9" t="s">
        <v>47</v>
      </c>
      <c r="AC22" s="9"/>
      <c r="AD22" s="9" t="s">
        <v>27</v>
      </c>
      <c r="AE22" s="7"/>
      <c r="AF22" s="8">
        <v>0.71</v>
      </c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</row>
    <row r="23" spans="1:55" x14ac:dyDescent="0.15">
      <c r="A23" s="10">
        <f t="shared" si="0"/>
        <v>222.59999999999994</v>
      </c>
      <c r="B23" s="8">
        <v>50.51</v>
      </c>
      <c r="C23" s="8">
        <v>0.27</v>
      </c>
      <c r="D23" s="8">
        <v>30.7</v>
      </c>
      <c r="E23" s="8">
        <v>0.15</v>
      </c>
      <c r="F23" s="8">
        <v>0.45</v>
      </c>
      <c r="G23" s="9">
        <v>13.55</v>
      </c>
      <c r="H23" s="9">
        <v>3.24</v>
      </c>
      <c r="I23" s="9">
        <v>0.27</v>
      </c>
      <c r="J23" s="9"/>
      <c r="K23" s="33">
        <f t="shared" si="1"/>
        <v>99.14</v>
      </c>
      <c r="L23" s="9"/>
      <c r="M23" s="9">
        <v>2.3063026144522816</v>
      </c>
      <c r="N23" s="9">
        <v>1.6520874075454142</v>
      </c>
      <c r="O23" s="9">
        <v>2.4820371267332816E-2</v>
      </c>
      <c r="P23" s="9">
        <v>5.8011743904472892E-3</v>
      </c>
      <c r="Q23" s="9">
        <v>9.2709328646844273E-3</v>
      </c>
      <c r="R23" s="9">
        <v>3.0627195389737058E-2</v>
      </c>
      <c r="S23" s="9">
        <v>4.0289096959098973</v>
      </c>
      <c r="T23" s="9">
        <v>0.66288144929945825</v>
      </c>
      <c r="U23" s="9">
        <v>0.28683410620530703</v>
      </c>
      <c r="V23" s="9">
        <v>1.5727555538851929E-2</v>
      </c>
      <c r="W23" s="9">
        <v>0.96544311104361724</v>
      </c>
      <c r="X23" s="9"/>
      <c r="Y23" s="9">
        <v>0.68660850309750698</v>
      </c>
      <c r="Z23" s="9">
        <v>0.29710099220165059</v>
      </c>
      <c r="AA23" s="9">
        <v>1.6290504700842368E-2</v>
      </c>
      <c r="AB23" s="9" t="s">
        <v>48</v>
      </c>
      <c r="AC23" s="9"/>
      <c r="AD23" s="9" t="s">
        <v>27</v>
      </c>
      <c r="AE23" s="7"/>
      <c r="AF23" s="8">
        <v>0.65</v>
      </c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</row>
    <row r="24" spans="1:55" x14ac:dyDescent="0.15">
      <c r="A24" s="10">
        <f t="shared" si="0"/>
        <v>233.19999999999993</v>
      </c>
      <c r="B24" s="8">
        <v>50.62</v>
      </c>
      <c r="C24" s="8">
        <v>0.27</v>
      </c>
      <c r="D24" s="8">
        <v>30.92</v>
      </c>
      <c r="E24" s="8">
        <v>0.16</v>
      </c>
      <c r="F24" s="8">
        <v>0.27</v>
      </c>
      <c r="G24" s="9">
        <v>13.47</v>
      </c>
      <c r="H24" s="9">
        <v>3.13</v>
      </c>
      <c r="I24" s="9">
        <v>0.28999999999999998</v>
      </c>
      <c r="J24" s="9"/>
      <c r="K24" s="33">
        <f t="shared" si="1"/>
        <v>99.13</v>
      </c>
      <c r="L24" s="9"/>
      <c r="M24" s="9">
        <v>2.3083751666771262</v>
      </c>
      <c r="N24" s="9">
        <v>1.6618027015306771</v>
      </c>
      <c r="O24" s="9">
        <v>2.631414948413972E-2</v>
      </c>
      <c r="P24" s="9">
        <v>6.1800213382578514E-3</v>
      </c>
      <c r="Q24" s="9">
        <v>9.2590998185942547E-3</v>
      </c>
      <c r="R24" s="9">
        <v>1.8352862441107839E-2</v>
      </c>
      <c r="S24" s="9">
        <v>4.0302840012899033</v>
      </c>
      <c r="T24" s="9">
        <v>0.65812667812476289</v>
      </c>
      <c r="U24" s="9">
        <v>0.27674223715750595</v>
      </c>
      <c r="V24" s="9">
        <v>1.6870998668647608E-2</v>
      </c>
      <c r="W24" s="9">
        <v>0.95173991395091651</v>
      </c>
      <c r="X24" s="9"/>
      <c r="Y24" s="9">
        <v>0.69149845296779688</v>
      </c>
      <c r="Z24" s="9">
        <v>0.29077506690738431</v>
      </c>
      <c r="AA24" s="9">
        <v>1.7726480124818728E-2</v>
      </c>
      <c r="AB24" s="9" t="s">
        <v>49</v>
      </c>
      <c r="AC24" s="9"/>
      <c r="AD24" s="9" t="s">
        <v>27</v>
      </c>
      <c r="AE24" s="7"/>
      <c r="AF24" s="8">
        <v>0.69</v>
      </c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</row>
    <row r="25" spans="1:55" x14ac:dyDescent="0.15">
      <c r="A25" s="10">
        <f t="shared" si="0"/>
        <v>243.79999999999993</v>
      </c>
      <c r="B25" s="8">
        <v>50.44</v>
      </c>
      <c r="C25" s="8">
        <v>0.27</v>
      </c>
      <c r="D25" s="8">
        <v>30.78</v>
      </c>
      <c r="E25" s="8">
        <v>0.19</v>
      </c>
      <c r="F25" s="8">
        <v>0.4</v>
      </c>
      <c r="G25" s="9">
        <v>13.41</v>
      </c>
      <c r="H25" s="9">
        <v>3.33</v>
      </c>
      <c r="I25" s="9">
        <v>0.3</v>
      </c>
      <c r="J25" s="9"/>
      <c r="K25" s="33">
        <f t="shared" si="1"/>
        <v>99.12</v>
      </c>
      <c r="L25" s="9"/>
      <c r="M25" s="9">
        <v>2.3029831994718797</v>
      </c>
      <c r="N25" s="9">
        <v>1.6563039211442907</v>
      </c>
      <c r="O25" s="9">
        <v>2.7110032272450652E-2</v>
      </c>
      <c r="P25" s="9">
        <v>7.3477611763247113E-3</v>
      </c>
      <c r="Q25" s="9">
        <v>9.270436963992509E-3</v>
      </c>
      <c r="R25" s="9">
        <v>2.7222717463141505E-2</v>
      </c>
      <c r="S25" s="9">
        <v>4.0302380684920793</v>
      </c>
      <c r="T25" s="9">
        <v>0.65599739860446704</v>
      </c>
      <c r="U25" s="9">
        <v>0.29478595137046926</v>
      </c>
      <c r="V25" s="9">
        <v>1.7474126971625231E-2</v>
      </c>
      <c r="W25" s="9">
        <v>0.9682574769465615</v>
      </c>
      <c r="X25" s="9"/>
      <c r="Y25" s="9">
        <v>0.67750305494482821</v>
      </c>
      <c r="Z25" s="9">
        <v>0.30444996128518265</v>
      </c>
      <c r="AA25" s="9">
        <v>1.8046983769989141E-2</v>
      </c>
      <c r="AB25" s="9" t="s">
        <v>50</v>
      </c>
      <c r="AC25" s="9"/>
      <c r="AD25" s="9" t="s">
        <v>27</v>
      </c>
      <c r="AE25" s="7"/>
      <c r="AF25" s="8">
        <v>0.71</v>
      </c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</row>
    <row r="26" spans="1:55" x14ac:dyDescent="0.15">
      <c r="A26" s="10">
        <f t="shared" si="0"/>
        <v>254.39999999999992</v>
      </c>
      <c r="B26" s="8">
        <v>50.87</v>
      </c>
      <c r="C26" s="8">
        <v>0.16</v>
      </c>
      <c r="D26" s="8">
        <v>30.66</v>
      </c>
      <c r="E26" s="8">
        <v>0.14000000000000001</v>
      </c>
      <c r="F26" s="8">
        <v>0.26</v>
      </c>
      <c r="G26" s="9">
        <v>13.38</v>
      </c>
      <c r="H26" s="9">
        <v>3.33</v>
      </c>
      <c r="I26" s="9">
        <v>0.31</v>
      </c>
      <c r="J26" s="9"/>
      <c r="K26" s="33">
        <f t="shared" si="1"/>
        <v>99.11</v>
      </c>
      <c r="L26" s="9"/>
      <c r="M26" s="9">
        <v>2.3198418777625109</v>
      </c>
      <c r="N26" s="9">
        <v>1.6478759657421556</v>
      </c>
      <c r="O26" s="9">
        <v>2.78404019097067E-2</v>
      </c>
      <c r="P26" s="9">
        <v>5.4076729903046149E-3</v>
      </c>
      <c r="Q26" s="9">
        <v>5.4870305505383531E-3</v>
      </c>
      <c r="R26" s="9">
        <v>1.7673631149399131E-2</v>
      </c>
      <c r="S26" s="9">
        <v>4.0241265801046149</v>
      </c>
      <c r="T26" s="9">
        <v>0.65374805127385394</v>
      </c>
      <c r="U26" s="9">
        <v>0.29443384948903772</v>
      </c>
      <c r="V26" s="9">
        <v>1.8035030485758375E-2</v>
      </c>
      <c r="W26" s="9">
        <v>0.96621693124865005</v>
      </c>
      <c r="X26" s="9"/>
      <c r="Y26" s="9">
        <v>0.67660587403390859</v>
      </c>
      <c r="Z26" s="9">
        <v>0.30472851382198241</v>
      </c>
      <c r="AA26" s="9">
        <v>1.8665612144108834E-2</v>
      </c>
      <c r="AB26" s="9" t="s">
        <v>51</v>
      </c>
      <c r="AC26" s="9"/>
      <c r="AD26" s="9" t="s">
        <v>27</v>
      </c>
      <c r="AE26" s="7"/>
      <c r="AF26" s="8">
        <v>0.73</v>
      </c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</row>
    <row r="27" spans="1:55" x14ac:dyDescent="0.15">
      <c r="A27" s="10">
        <f t="shared" si="0"/>
        <v>264.99999999999994</v>
      </c>
      <c r="B27" s="8">
        <v>51.15</v>
      </c>
      <c r="C27" s="8">
        <v>0.21</v>
      </c>
      <c r="D27" s="8">
        <v>30.42</v>
      </c>
      <c r="E27" s="8">
        <v>0.14000000000000001</v>
      </c>
      <c r="F27" s="8">
        <v>0.36</v>
      </c>
      <c r="G27" s="9">
        <v>13.26</v>
      </c>
      <c r="H27" s="9">
        <v>3.21</v>
      </c>
      <c r="I27" s="9">
        <v>0.34</v>
      </c>
      <c r="J27" s="9"/>
      <c r="K27" s="33">
        <f t="shared" si="1"/>
        <v>99.09</v>
      </c>
      <c r="L27" s="9"/>
      <c r="M27" s="9">
        <v>2.3311607758809525</v>
      </c>
      <c r="N27" s="9">
        <v>1.6339603791077397</v>
      </c>
      <c r="O27" s="9">
        <v>2.7060818705637785E-2</v>
      </c>
      <c r="P27" s="9">
        <v>5.4043113812941058E-3</v>
      </c>
      <c r="Q27" s="9">
        <v>7.197250738047614E-3</v>
      </c>
      <c r="R27" s="9">
        <v>2.4455969402298751E-2</v>
      </c>
      <c r="S27" s="9">
        <v>4.02923950521597</v>
      </c>
      <c r="T27" s="9">
        <v>0.64748209093573561</v>
      </c>
      <c r="U27" s="9">
        <v>0.28364718544624395</v>
      </c>
      <c r="V27" s="9">
        <v>1.9768059817675036E-2</v>
      </c>
      <c r="W27" s="9">
        <v>0.95089733619965466</v>
      </c>
      <c r="X27" s="9"/>
      <c r="Y27" s="9">
        <v>0.68091692582025209</v>
      </c>
      <c r="Z27" s="9">
        <v>0.29829422656694465</v>
      </c>
      <c r="AA27" s="9">
        <v>2.078884761280312E-2</v>
      </c>
      <c r="AB27" s="9" t="s">
        <v>52</v>
      </c>
      <c r="AC27" s="9"/>
      <c r="AD27" s="9" t="s">
        <v>27</v>
      </c>
      <c r="AE27" s="7"/>
      <c r="AF27" s="8">
        <v>0.71</v>
      </c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</row>
    <row r="28" spans="1:55" x14ac:dyDescent="0.15">
      <c r="A28" s="10">
        <f t="shared" si="0"/>
        <v>275.59999999999997</v>
      </c>
      <c r="B28" s="8">
        <v>50.62</v>
      </c>
      <c r="C28" s="8">
        <v>0.25</v>
      </c>
      <c r="D28" s="8">
        <v>30.71</v>
      </c>
      <c r="E28" s="8">
        <v>0.18</v>
      </c>
      <c r="F28" s="8">
        <v>0.22</v>
      </c>
      <c r="G28" s="9">
        <v>13.2</v>
      </c>
      <c r="H28" s="9">
        <v>3.37</v>
      </c>
      <c r="I28" s="9">
        <v>0.33</v>
      </c>
      <c r="J28" s="9"/>
      <c r="K28" s="33">
        <f t="shared" si="1"/>
        <v>98.88000000000001</v>
      </c>
      <c r="L28" s="9"/>
      <c r="M28" s="9">
        <v>2.3115798571623243</v>
      </c>
      <c r="N28" s="9">
        <v>1.6528075944510809</v>
      </c>
      <c r="O28" s="9">
        <v>3.3606665767093612E-2</v>
      </c>
      <c r="P28" s="9">
        <v>6.9621761140232705E-3</v>
      </c>
      <c r="Q28" s="9">
        <v>8.5851427032785782E-3</v>
      </c>
      <c r="R28" s="9">
        <v>1.4974944931864565E-2</v>
      </c>
      <c r="S28" s="9">
        <v>4.0285163811296654</v>
      </c>
      <c r="T28" s="9">
        <v>0.6458301848902398</v>
      </c>
      <c r="U28" s="9">
        <v>0.29837574652239063</v>
      </c>
      <c r="V28" s="9">
        <v>1.9224685374396856E-2</v>
      </c>
      <c r="W28" s="9">
        <v>0.96343061678702724</v>
      </c>
      <c r="X28" s="9"/>
      <c r="Y28" s="9">
        <v>0.67034426105746747</v>
      </c>
      <c r="Z28" s="9">
        <v>0.30970133325994204</v>
      </c>
      <c r="AA28" s="9">
        <v>1.9954405682590635E-2</v>
      </c>
      <c r="AB28" s="9" t="s">
        <v>53</v>
      </c>
      <c r="AC28" s="9"/>
      <c r="AD28" s="9" t="s">
        <v>27</v>
      </c>
      <c r="AE28" s="7"/>
      <c r="AF28" s="8">
        <v>0.88</v>
      </c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</row>
    <row r="29" spans="1:55" x14ac:dyDescent="0.15">
      <c r="A29" s="10">
        <f t="shared" si="0"/>
        <v>286.2</v>
      </c>
      <c r="B29" s="8">
        <v>50.78</v>
      </c>
      <c r="C29" s="8">
        <v>0.18</v>
      </c>
      <c r="D29" s="8">
        <v>30.73</v>
      </c>
      <c r="E29" s="8">
        <v>0.19</v>
      </c>
      <c r="F29" s="8">
        <v>0.39</v>
      </c>
      <c r="G29" s="9">
        <v>13.25</v>
      </c>
      <c r="H29" s="9">
        <v>3.41</v>
      </c>
      <c r="I29" s="9">
        <v>0.28000000000000003</v>
      </c>
      <c r="J29" s="9"/>
      <c r="K29" s="33">
        <f t="shared" si="1"/>
        <v>99.21</v>
      </c>
      <c r="L29" s="9"/>
      <c r="M29" s="9">
        <v>2.3149134167401901</v>
      </c>
      <c r="N29" s="9">
        <v>1.6510504290985868</v>
      </c>
      <c r="O29" s="9">
        <v>2.516181616521489E-2</v>
      </c>
      <c r="P29" s="9">
        <v>7.3363728612528736E-3</v>
      </c>
      <c r="Q29" s="9">
        <v>6.1707124589850323E-3</v>
      </c>
      <c r="R29" s="9">
        <v>2.6501011776677158E-2</v>
      </c>
      <c r="S29" s="9">
        <v>4.0311337591009071</v>
      </c>
      <c r="T29" s="9">
        <v>0.64716583373929359</v>
      </c>
      <c r="U29" s="9">
        <v>0.30140003027322587</v>
      </c>
      <c r="V29" s="9">
        <v>1.6283907522969474E-2</v>
      </c>
      <c r="W29" s="9">
        <v>0.9648497715354889</v>
      </c>
      <c r="X29" s="9"/>
      <c r="Y29" s="9">
        <v>0.67074258898292094</v>
      </c>
      <c r="Z29" s="9">
        <v>0.31238026806346181</v>
      </c>
      <c r="AA29" s="9">
        <v>1.6877142953617336E-2</v>
      </c>
      <c r="AB29" s="9" t="s">
        <v>54</v>
      </c>
      <c r="AC29" s="9"/>
      <c r="AD29" s="9" t="s">
        <v>27</v>
      </c>
      <c r="AE29" s="7"/>
      <c r="AF29" s="8">
        <v>0.66</v>
      </c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</row>
    <row r="30" spans="1:55" x14ac:dyDescent="0.15">
      <c r="A30" s="10">
        <f t="shared" si="0"/>
        <v>296.8</v>
      </c>
      <c r="B30" s="8">
        <v>51.15</v>
      </c>
      <c r="C30" s="8">
        <v>0.2</v>
      </c>
      <c r="D30" s="8">
        <v>30.85</v>
      </c>
      <c r="E30" s="8">
        <v>0.17</v>
      </c>
      <c r="F30" s="8">
        <v>0.32</v>
      </c>
      <c r="G30" s="9">
        <v>12.88</v>
      </c>
      <c r="H30" s="9">
        <v>3.38</v>
      </c>
      <c r="I30" s="9">
        <v>0.28999999999999998</v>
      </c>
      <c r="J30" s="9"/>
      <c r="K30" s="33">
        <f t="shared" si="1"/>
        <v>99.24</v>
      </c>
      <c r="L30" s="9"/>
      <c r="M30" s="9">
        <v>2.3257051393315891</v>
      </c>
      <c r="N30" s="9">
        <v>1.6531790977509266</v>
      </c>
      <c r="O30" s="9">
        <v>2.5856749097252989E-2</v>
      </c>
      <c r="P30" s="9">
        <v>6.5470201133001676E-3</v>
      </c>
      <c r="Q30" s="9">
        <v>6.8384828070040858E-3</v>
      </c>
      <c r="R30" s="9">
        <v>2.1687764335065855E-2</v>
      </c>
      <c r="S30" s="9">
        <v>4.0398142534351384</v>
      </c>
      <c r="T30" s="9">
        <v>0.62745491418340094</v>
      </c>
      <c r="U30" s="9">
        <v>0.29797002125865202</v>
      </c>
      <c r="V30" s="9">
        <v>1.6821532265603085E-2</v>
      </c>
      <c r="W30" s="9">
        <v>0.94224646770765608</v>
      </c>
      <c r="X30" s="9"/>
      <c r="Y30" s="9">
        <v>0.66591378762066822</v>
      </c>
      <c r="Z30" s="9">
        <v>0.31623363044657338</v>
      </c>
      <c r="AA30" s="9">
        <v>1.7852581932758359E-2</v>
      </c>
      <c r="AB30" s="9" t="s">
        <v>55</v>
      </c>
      <c r="AC30" s="9"/>
      <c r="AD30" s="9" t="s">
        <v>27</v>
      </c>
      <c r="AE30" s="7"/>
      <c r="AF30" s="8">
        <v>0.68</v>
      </c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</row>
    <row r="31" spans="1:55" x14ac:dyDescent="0.15">
      <c r="A31" s="10">
        <f t="shared" si="0"/>
        <v>307.40000000000003</v>
      </c>
      <c r="B31" s="8">
        <v>50.96</v>
      </c>
      <c r="C31" s="8">
        <v>0.22</v>
      </c>
      <c r="D31" s="8">
        <v>30.55</v>
      </c>
      <c r="E31" s="8">
        <v>0.11</v>
      </c>
      <c r="F31" s="8">
        <v>0.35</v>
      </c>
      <c r="G31" s="9">
        <v>13.36</v>
      </c>
      <c r="H31" s="9">
        <v>3.38</v>
      </c>
      <c r="I31" s="9">
        <v>0.27</v>
      </c>
      <c r="J31" s="9"/>
      <c r="K31" s="33">
        <f t="shared" si="1"/>
        <v>99.199999999999989</v>
      </c>
      <c r="L31" s="9"/>
      <c r="M31" s="9">
        <v>2.3219838529893475</v>
      </c>
      <c r="N31" s="9">
        <v>1.6405773572780666</v>
      </c>
      <c r="O31" s="9">
        <v>2.7054786976590521E-2</v>
      </c>
      <c r="P31" s="9">
        <v>4.2452981887946759E-3</v>
      </c>
      <c r="Q31" s="9">
        <v>7.5382963383130528E-3</v>
      </c>
      <c r="R31" s="9">
        <v>2.3771337218507792E-2</v>
      </c>
      <c r="S31" s="9">
        <v>4.0251709289896205</v>
      </c>
      <c r="T31" s="9">
        <v>0.65221965386367031</v>
      </c>
      <c r="U31" s="9">
        <v>0.29860242709239787</v>
      </c>
      <c r="V31" s="9">
        <v>1.5694666102248494E-2</v>
      </c>
      <c r="W31" s="9">
        <v>0.96651674705831658</v>
      </c>
      <c r="X31" s="9"/>
      <c r="Y31" s="9">
        <v>0.67481464325244378</v>
      </c>
      <c r="Z31" s="9">
        <v>0.30894697686431416</v>
      </c>
      <c r="AA31" s="9">
        <v>1.6238379883242237E-2</v>
      </c>
      <c r="AB31" s="9" t="s">
        <v>56</v>
      </c>
      <c r="AC31" s="9"/>
      <c r="AD31" s="9" t="s">
        <v>27</v>
      </c>
      <c r="AE31" s="7"/>
      <c r="AF31" s="8">
        <v>0.71</v>
      </c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</row>
    <row r="32" spans="1:55" x14ac:dyDescent="0.15">
      <c r="A32" s="10">
        <f t="shared" si="0"/>
        <v>318.00000000000006</v>
      </c>
      <c r="B32" s="8">
        <v>50.92</v>
      </c>
      <c r="C32" s="8">
        <v>0.27</v>
      </c>
      <c r="D32" s="8">
        <v>30.66</v>
      </c>
      <c r="E32" s="8">
        <v>0.19</v>
      </c>
      <c r="F32" s="8">
        <v>0.3</v>
      </c>
      <c r="G32" s="9">
        <v>13.23</v>
      </c>
      <c r="H32" s="9">
        <v>3.32</v>
      </c>
      <c r="I32" s="9">
        <v>0.33</v>
      </c>
      <c r="J32" s="9"/>
      <c r="K32" s="33">
        <f t="shared" si="1"/>
        <v>99.22</v>
      </c>
      <c r="L32" s="9"/>
      <c r="M32" s="9">
        <v>2.3200631978102875</v>
      </c>
      <c r="N32" s="9">
        <v>1.6464149209310135</v>
      </c>
      <c r="O32" s="9">
        <v>2.5529494573106958E-2</v>
      </c>
      <c r="P32" s="9">
        <v>7.332477859509464E-3</v>
      </c>
      <c r="Q32" s="9">
        <v>9.2511544884551974E-3</v>
      </c>
      <c r="R32" s="9">
        <v>2.0374570731558191E-2</v>
      </c>
      <c r="S32" s="9">
        <v>4.0289658163939306</v>
      </c>
      <c r="T32" s="9">
        <v>0.64584590722916124</v>
      </c>
      <c r="U32" s="9">
        <v>0.29328939585727754</v>
      </c>
      <c r="V32" s="9">
        <v>1.9181558935420766E-2</v>
      </c>
      <c r="W32" s="9">
        <v>0.95831686202185951</v>
      </c>
      <c r="X32" s="9"/>
      <c r="Y32" s="9">
        <v>0.67393774734022083</v>
      </c>
      <c r="Z32" s="9">
        <v>0.30604636887896847</v>
      </c>
      <c r="AA32" s="9">
        <v>2.0015883780810723E-2</v>
      </c>
      <c r="AB32" s="9" t="s">
        <v>57</v>
      </c>
      <c r="AC32" s="9"/>
      <c r="AD32" s="9" t="s">
        <v>27</v>
      </c>
      <c r="AE32" s="7"/>
      <c r="AF32" s="8">
        <v>0.67</v>
      </c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</row>
    <row r="33" spans="1:55" x14ac:dyDescent="0.15">
      <c r="A33" s="10">
        <f t="shared" si="0"/>
        <v>328.60000000000008</v>
      </c>
      <c r="B33" s="8">
        <v>51.13</v>
      </c>
      <c r="C33" s="8">
        <v>0.22</v>
      </c>
      <c r="D33" s="8">
        <v>30.62</v>
      </c>
      <c r="E33" s="8">
        <v>0.14000000000000001</v>
      </c>
      <c r="F33" s="8">
        <v>0.25</v>
      </c>
      <c r="G33" s="9">
        <v>12.92</v>
      </c>
      <c r="H33" s="9">
        <v>3.47</v>
      </c>
      <c r="I33" s="9">
        <v>0.23</v>
      </c>
      <c r="J33" s="9"/>
      <c r="K33" s="33">
        <f t="shared" si="1"/>
        <v>98.98</v>
      </c>
      <c r="L33" s="9"/>
      <c r="M33" s="9">
        <v>2.3289868021789486</v>
      </c>
      <c r="N33" s="9">
        <v>1.6438119897233374</v>
      </c>
      <c r="O33" s="9">
        <v>3.0474543994082351E-2</v>
      </c>
      <c r="P33" s="9">
        <v>5.4013834533388127E-3</v>
      </c>
      <c r="Q33" s="9">
        <v>7.5358919826645767E-3</v>
      </c>
      <c r="R33" s="9">
        <v>1.6974110928534621E-2</v>
      </c>
      <c r="S33" s="9">
        <v>4.0331847222609056</v>
      </c>
      <c r="T33" s="9">
        <v>0.63053819020006407</v>
      </c>
      <c r="U33" s="9">
        <v>0.30645560344082362</v>
      </c>
      <c r="V33" s="9">
        <v>1.3365266143248672E-2</v>
      </c>
      <c r="W33" s="9">
        <v>0.95035905978413626</v>
      </c>
      <c r="X33" s="9"/>
      <c r="Y33" s="9">
        <v>0.66347364578529289</v>
      </c>
      <c r="Z33" s="9">
        <v>0.32246296837579647</v>
      </c>
      <c r="AA33" s="9">
        <v>1.4063385838910661E-2</v>
      </c>
      <c r="AB33" s="9" t="s">
        <v>58</v>
      </c>
      <c r="AC33" s="9"/>
      <c r="AD33" s="9" t="s">
        <v>27</v>
      </c>
      <c r="AE33" s="7"/>
      <c r="AF33" s="8">
        <v>0.8</v>
      </c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</row>
    <row r="34" spans="1:55" x14ac:dyDescent="0.15">
      <c r="A34" s="10">
        <f t="shared" si="0"/>
        <v>339.2000000000001</v>
      </c>
      <c r="B34" s="8">
        <v>51.4</v>
      </c>
      <c r="C34" s="8">
        <v>0.16</v>
      </c>
      <c r="D34" s="8">
        <v>30.22</v>
      </c>
      <c r="E34" s="8">
        <v>0.13</v>
      </c>
      <c r="F34" s="8">
        <v>0.34</v>
      </c>
      <c r="G34" s="9">
        <v>13.14</v>
      </c>
      <c r="H34" s="9">
        <v>3.52</v>
      </c>
      <c r="I34" s="9">
        <v>0.24</v>
      </c>
      <c r="J34" s="9"/>
      <c r="K34" s="33">
        <f t="shared" si="1"/>
        <v>99.149999999999991</v>
      </c>
      <c r="L34" s="9"/>
      <c r="M34" s="9">
        <v>2.3422345492835608</v>
      </c>
      <c r="N34" s="9">
        <v>1.6229959887153416</v>
      </c>
      <c r="O34" s="9">
        <v>2.3627346332872137E-2</v>
      </c>
      <c r="P34" s="9">
        <v>5.0176036814673676E-3</v>
      </c>
      <c r="Q34" s="9">
        <v>5.482870591201304E-3</v>
      </c>
      <c r="R34" s="9">
        <v>2.3094149527780983E-2</v>
      </c>
      <c r="S34" s="9">
        <v>4.0224525081322238</v>
      </c>
      <c r="T34" s="9">
        <v>0.64153488397817315</v>
      </c>
      <c r="U34" s="9">
        <v>0.31099741871771425</v>
      </c>
      <c r="V34" s="9">
        <v>1.3952018582284004E-2</v>
      </c>
      <c r="W34" s="9">
        <v>0.96648432127817141</v>
      </c>
      <c r="X34" s="9"/>
      <c r="Y34" s="9">
        <v>0.66378198782339881</v>
      </c>
      <c r="Z34" s="9">
        <v>0.32178216642606416</v>
      </c>
      <c r="AA34" s="9">
        <v>1.4435845750536871E-2</v>
      </c>
      <c r="AB34" s="9" t="s">
        <v>59</v>
      </c>
      <c r="AC34" s="9"/>
      <c r="AD34" s="9" t="s">
        <v>27</v>
      </c>
      <c r="AE34" s="7"/>
      <c r="AF34" s="8">
        <v>0.62</v>
      </c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</row>
    <row r="35" spans="1:55" x14ac:dyDescent="0.15">
      <c r="A35" s="10">
        <f t="shared" ref="A35:A63" si="2">SUM(A34)+10.6</f>
        <v>349.80000000000013</v>
      </c>
      <c r="B35" s="8">
        <v>51.16</v>
      </c>
      <c r="C35" s="8">
        <v>0.15</v>
      </c>
      <c r="D35" s="8">
        <v>30.6</v>
      </c>
      <c r="E35" s="8">
        <v>0.13</v>
      </c>
      <c r="F35" s="8">
        <v>0.32</v>
      </c>
      <c r="G35" s="9">
        <v>13.08</v>
      </c>
      <c r="H35" s="9">
        <v>3.49</v>
      </c>
      <c r="I35" s="9">
        <v>0.18</v>
      </c>
      <c r="J35" s="9"/>
      <c r="K35" s="33">
        <f t="shared" si="1"/>
        <v>99.109999999999985</v>
      </c>
      <c r="L35" s="9"/>
      <c r="M35" s="9">
        <v>2.3300960932752015</v>
      </c>
      <c r="N35" s="9">
        <v>1.6425569836964757</v>
      </c>
      <c r="O35" s="9">
        <v>2.5900503254262151E-2</v>
      </c>
      <c r="P35" s="9">
        <v>5.015016744898705E-3</v>
      </c>
      <c r="Q35" s="9">
        <v>5.1375410399864098E-3</v>
      </c>
      <c r="R35" s="9">
        <v>2.1724463838252626E-2</v>
      </c>
      <c r="S35" s="9">
        <v>4.0304306018490781</v>
      </c>
      <c r="T35" s="9">
        <v>0.63827625375417874</v>
      </c>
      <c r="U35" s="9">
        <v>0.30818789748461334</v>
      </c>
      <c r="V35" s="9">
        <v>1.0458618982861255E-2</v>
      </c>
      <c r="W35" s="9">
        <v>0.9569227702216534</v>
      </c>
      <c r="X35" s="9"/>
      <c r="Y35" s="9">
        <v>0.66700916063093985</v>
      </c>
      <c r="Z35" s="9">
        <v>0.32206141088400203</v>
      </c>
      <c r="AA35" s="9">
        <v>1.0929428485058111E-2</v>
      </c>
      <c r="AB35" s="9" t="s">
        <v>60</v>
      </c>
      <c r="AC35" s="9"/>
      <c r="AD35" s="9" t="s">
        <v>27</v>
      </c>
      <c r="AE35" s="7"/>
      <c r="AF35" s="8">
        <v>0.68</v>
      </c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</row>
    <row r="36" spans="1:55" x14ac:dyDescent="0.15">
      <c r="A36" s="10">
        <f t="shared" si="2"/>
        <v>360.40000000000015</v>
      </c>
      <c r="B36" s="8">
        <v>51.03</v>
      </c>
      <c r="C36" s="8">
        <v>0.28000000000000003</v>
      </c>
      <c r="D36" s="8">
        <v>30.48</v>
      </c>
      <c r="E36" s="8">
        <v>0.22</v>
      </c>
      <c r="F36" s="8">
        <v>0.31</v>
      </c>
      <c r="G36" s="9">
        <v>13.15</v>
      </c>
      <c r="H36" s="9">
        <v>3.39</v>
      </c>
      <c r="I36" s="9">
        <v>0.3</v>
      </c>
      <c r="J36" s="9"/>
      <c r="K36" s="33">
        <f t="shared" si="1"/>
        <v>99.160000000000011</v>
      </c>
      <c r="L36" s="9"/>
      <c r="M36" s="9">
        <v>2.324469355439716</v>
      </c>
      <c r="N36" s="9">
        <v>1.6363226504456807</v>
      </c>
      <c r="O36" s="9">
        <v>2.8951284893302499E-2</v>
      </c>
      <c r="P36" s="9">
        <v>8.4880255224806279E-3</v>
      </c>
      <c r="Q36" s="9">
        <v>9.5912903274663393E-3</v>
      </c>
      <c r="R36" s="9">
        <v>2.1048237869871072E-2</v>
      </c>
      <c r="S36" s="9">
        <v>4.0288708444985168</v>
      </c>
      <c r="T36" s="9">
        <v>0.64177331777753643</v>
      </c>
      <c r="U36" s="9">
        <v>0.2993951853436953</v>
      </c>
      <c r="V36" s="9">
        <v>1.7433237708368739E-2</v>
      </c>
      <c r="W36" s="9">
        <v>0.95860174082960048</v>
      </c>
      <c r="X36" s="9"/>
      <c r="Y36" s="9">
        <v>0.66948899677787777</v>
      </c>
      <c r="Z36" s="9">
        <v>0.31232489217533699</v>
      </c>
      <c r="AA36" s="9">
        <v>1.8186111046785219E-2</v>
      </c>
      <c r="AB36" s="9" t="s">
        <v>61</v>
      </c>
      <c r="AC36" s="9"/>
      <c r="AD36" s="9" t="s">
        <v>27</v>
      </c>
      <c r="AE36" s="7"/>
      <c r="AF36" s="8">
        <v>0.76</v>
      </c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</row>
    <row r="37" spans="1:55" x14ac:dyDescent="0.15">
      <c r="A37" s="10">
        <f t="shared" si="2"/>
        <v>371.00000000000017</v>
      </c>
      <c r="B37" s="8">
        <v>51.12</v>
      </c>
      <c r="C37" s="8">
        <v>0.2</v>
      </c>
      <c r="D37" s="8">
        <v>30.58</v>
      </c>
      <c r="E37" s="8">
        <v>0.11</v>
      </c>
      <c r="F37" s="8">
        <v>0.4</v>
      </c>
      <c r="G37" s="9">
        <v>13.02</v>
      </c>
      <c r="H37" s="9">
        <v>3.4</v>
      </c>
      <c r="I37" s="9">
        <v>0.32</v>
      </c>
      <c r="J37" s="9"/>
      <c r="K37" s="33">
        <f t="shared" si="1"/>
        <v>99.15</v>
      </c>
      <c r="L37" s="9"/>
      <c r="M37" s="9">
        <v>2.3293858505458869</v>
      </c>
      <c r="N37" s="9">
        <v>1.6422670964683972</v>
      </c>
      <c r="O37" s="9">
        <v>2.3626439118516421E-2</v>
      </c>
      <c r="P37" s="9">
        <v>4.2455016336371719E-3</v>
      </c>
      <c r="Q37" s="9">
        <v>6.8533250831841726E-3</v>
      </c>
      <c r="R37" s="9">
        <v>2.716854445467445E-2</v>
      </c>
      <c r="S37" s="9">
        <v>4.0335467573042969</v>
      </c>
      <c r="T37" s="9">
        <v>0.63565170998933895</v>
      </c>
      <c r="U37" s="9">
        <v>0.30038369977470941</v>
      </c>
      <c r="V37" s="9">
        <v>1.8601977159329586E-2</v>
      </c>
      <c r="W37" s="9">
        <v>0.95463738692337796</v>
      </c>
      <c r="X37" s="9"/>
      <c r="Y37" s="9">
        <v>0.66585671030329996</v>
      </c>
      <c r="Z37" s="9">
        <v>0.314657380791246</v>
      </c>
      <c r="AA37" s="9">
        <v>1.9485908905454E-2</v>
      </c>
      <c r="AB37" s="9" t="s">
        <v>62</v>
      </c>
      <c r="AC37" s="9"/>
      <c r="AD37" s="9" t="s">
        <v>27</v>
      </c>
      <c r="AE37" s="7"/>
      <c r="AF37" s="8">
        <v>0.62</v>
      </c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</row>
    <row r="38" spans="1:55" x14ac:dyDescent="0.15">
      <c r="A38" s="10">
        <f t="shared" si="2"/>
        <v>381.60000000000019</v>
      </c>
      <c r="B38" s="8">
        <v>51</v>
      </c>
      <c r="C38" s="8">
        <v>0.14000000000000001</v>
      </c>
      <c r="D38" s="8">
        <v>30.59</v>
      </c>
      <c r="E38" s="8">
        <v>0.08</v>
      </c>
      <c r="F38" s="8">
        <v>0.38</v>
      </c>
      <c r="G38" s="9">
        <v>12.98</v>
      </c>
      <c r="H38" s="9">
        <v>3.64</v>
      </c>
      <c r="I38" s="9">
        <v>0.3</v>
      </c>
      <c r="J38" s="9"/>
      <c r="K38" s="33">
        <f t="shared" si="1"/>
        <v>99.11</v>
      </c>
      <c r="L38" s="9"/>
      <c r="M38" s="9">
        <v>2.3249506825157673</v>
      </c>
      <c r="N38" s="9">
        <v>1.6435342864477835</v>
      </c>
      <c r="O38" s="9">
        <v>2.7449349650525458E-2</v>
      </c>
      <c r="P38" s="9">
        <v>3.0890098636755987E-3</v>
      </c>
      <c r="Q38" s="9">
        <v>4.7994597482205921E-3</v>
      </c>
      <c r="R38" s="9">
        <v>2.5821588634086574E-2</v>
      </c>
      <c r="S38" s="9">
        <v>4.0296443768600589</v>
      </c>
      <c r="T38" s="9">
        <v>0.63398051275946421</v>
      </c>
      <c r="U38" s="9">
        <v>0.32173018569886197</v>
      </c>
      <c r="V38" s="9">
        <v>1.7447104572128971E-2</v>
      </c>
      <c r="W38" s="9">
        <v>0.97315780303045507</v>
      </c>
      <c r="X38" s="9"/>
      <c r="Y38" s="9">
        <v>0.65146732707195254</v>
      </c>
      <c r="Z38" s="9">
        <v>0.33060433230559361</v>
      </c>
      <c r="AA38" s="9">
        <v>1.7928340622453975E-2</v>
      </c>
      <c r="AB38" s="9" t="s">
        <v>63</v>
      </c>
      <c r="AC38" s="9"/>
      <c r="AD38" s="9" t="s">
        <v>27</v>
      </c>
      <c r="AE38" s="7"/>
      <c r="AF38" s="8">
        <v>0.72</v>
      </c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</row>
    <row r="39" spans="1:55" x14ac:dyDescent="0.15">
      <c r="A39" s="10">
        <f t="shared" si="2"/>
        <v>392.20000000000022</v>
      </c>
      <c r="B39" s="8">
        <v>51.25</v>
      </c>
      <c r="C39" s="8">
        <v>0.2</v>
      </c>
      <c r="D39" s="8">
        <v>30.53</v>
      </c>
      <c r="E39" s="8">
        <v>0.17</v>
      </c>
      <c r="F39" s="8">
        <v>0.31</v>
      </c>
      <c r="G39" s="9">
        <v>13.04</v>
      </c>
      <c r="H39" s="9">
        <v>3.46</v>
      </c>
      <c r="I39" s="9">
        <v>0.28999999999999998</v>
      </c>
      <c r="J39" s="9"/>
      <c r="K39" s="33">
        <f t="shared" si="1"/>
        <v>99.25</v>
      </c>
      <c r="L39" s="9"/>
      <c r="M39" s="9">
        <v>2.3326624537815839</v>
      </c>
      <c r="N39" s="9">
        <v>1.6377234075077651</v>
      </c>
      <c r="O39" s="9">
        <v>2.4360937487756876E-2</v>
      </c>
      <c r="P39" s="9">
        <v>6.5537925439027901E-3</v>
      </c>
      <c r="Q39" s="9">
        <v>6.8455567352090074E-3</v>
      </c>
      <c r="R39" s="9">
        <v>2.1031755085388539E-2</v>
      </c>
      <c r="S39" s="9">
        <v>4.0291779031416066</v>
      </c>
      <c r="T39" s="9">
        <v>0.63590650585736741</v>
      </c>
      <c r="U39" s="9">
        <v>0.30533809047458799</v>
      </c>
      <c r="V39" s="9">
        <v>1.6838932954454971E-2</v>
      </c>
      <c r="W39" s="9">
        <v>0.95808352928641027</v>
      </c>
      <c r="X39" s="9"/>
      <c r="Y39" s="9">
        <v>0.66372762543052644</v>
      </c>
      <c r="Z39" s="9">
        <v>0.31869673273895721</v>
      </c>
      <c r="AA39" s="9">
        <v>1.757564183051635E-2</v>
      </c>
      <c r="AB39" s="9" t="s">
        <v>64</v>
      </c>
      <c r="AC39" s="9"/>
      <c r="AD39" s="9" t="s">
        <v>27</v>
      </c>
      <c r="AE39" s="7"/>
      <c r="AF39" s="8">
        <v>0.64</v>
      </c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</row>
    <row r="40" spans="1:55" x14ac:dyDescent="0.15">
      <c r="A40" s="10">
        <f t="shared" si="2"/>
        <v>402.80000000000024</v>
      </c>
      <c r="B40" s="8">
        <v>51.19</v>
      </c>
      <c r="C40" s="8">
        <v>0.25</v>
      </c>
      <c r="D40" s="8">
        <v>30.73</v>
      </c>
      <c r="E40" s="8">
        <v>0.12</v>
      </c>
      <c r="F40" s="8">
        <v>0.28000000000000003</v>
      </c>
      <c r="G40" s="9">
        <v>13.04</v>
      </c>
      <c r="H40" s="9">
        <v>3.52</v>
      </c>
      <c r="I40" s="9">
        <v>0.27</v>
      </c>
      <c r="J40" s="9"/>
      <c r="K40" s="33">
        <f t="shared" si="1"/>
        <v>99.4</v>
      </c>
      <c r="L40" s="9"/>
      <c r="M40" s="9">
        <v>2.3276713105269558</v>
      </c>
      <c r="N40" s="9">
        <v>1.6468528933405167</v>
      </c>
      <c r="O40" s="9">
        <v>2.2055683032453064E-2</v>
      </c>
      <c r="P40" s="9">
        <v>4.6217187084411464E-3</v>
      </c>
      <c r="Q40" s="9">
        <v>8.548644991856702E-3</v>
      </c>
      <c r="R40" s="9">
        <v>1.8977995885921788E-2</v>
      </c>
      <c r="S40" s="9">
        <v>4.0287282464861454</v>
      </c>
      <c r="T40" s="9">
        <v>0.63528962529832333</v>
      </c>
      <c r="U40" s="9">
        <v>0.31033163164045957</v>
      </c>
      <c r="V40" s="9">
        <v>1.5662418671565443E-2</v>
      </c>
      <c r="W40" s="9">
        <v>0.96128367561034844</v>
      </c>
      <c r="X40" s="9"/>
      <c r="Y40" s="9">
        <v>0.66087632757828585</v>
      </c>
      <c r="Z40" s="9">
        <v>0.32283043966539898</v>
      </c>
      <c r="AA40" s="9">
        <v>1.6293232756315033E-2</v>
      </c>
      <c r="AB40" s="9" t="s">
        <v>65</v>
      </c>
      <c r="AC40" s="9"/>
      <c r="AD40" s="9" t="s">
        <v>27</v>
      </c>
      <c r="AE40" s="7"/>
      <c r="AF40" s="8">
        <v>0.57999999999999996</v>
      </c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</row>
    <row r="41" spans="1:55" x14ac:dyDescent="0.15">
      <c r="A41" s="10">
        <f t="shared" si="2"/>
        <v>413.40000000000026</v>
      </c>
      <c r="B41" s="8">
        <v>50.27</v>
      </c>
      <c r="C41" s="8">
        <v>0.17</v>
      </c>
      <c r="D41" s="8">
        <v>31.34</v>
      </c>
      <c r="E41" s="8">
        <v>0.11</v>
      </c>
      <c r="F41" s="8">
        <v>0.22</v>
      </c>
      <c r="G41" s="9">
        <v>13.71</v>
      </c>
      <c r="H41" s="9">
        <v>3.01</v>
      </c>
      <c r="I41" s="9">
        <v>0.28000000000000003</v>
      </c>
      <c r="J41" s="9"/>
      <c r="K41" s="33">
        <f t="shared" si="1"/>
        <v>99.11</v>
      </c>
      <c r="L41" s="9"/>
      <c r="M41" s="9">
        <v>2.293052381794463</v>
      </c>
      <c r="N41" s="9">
        <v>1.6848444253601329</v>
      </c>
      <c r="O41" s="9">
        <v>2.8228825185281789E-2</v>
      </c>
      <c r="P41" s="9">
        <v>4.2499470076567177E-3</v>
      </c>
      <c r="Q41" s="9">
        <v>5.8314258953896109E-3</v>
      </c>
      <c r="R41" s="9">
        <v>1.4958345631288008E-2</v>
      </c>
      <c r="S41" s="9">
        <v>4.031165350874212</v>
      </c>
      <c r="T41" s="9">
        <v>0.67003917119843259</v>
      </c>
      <c r="U41" s="9">
        <v>0.26620636989140689</v>
      </c>
      <c r="V41" s="9">
        <v>1.6293773030521531E-2</v>
      </c>
      <c r="W41" s="9">
        <v>0.95253931412036097</v>
      </c>
      <c r="X41" s="9"/>
      <c r="Y41" s="9">
        <v>0.70342416451040857</v>
      </c>
      <c r="Z41" s="9">
        <v>0.27947021812662903</v>
      </c>
      <c r="AA41" s="9">
        <v>1.7105617362962386E-2</v>
      </c>
      <c r="AB41" s="9" t="s">
        <v>66</v>
      </c>
      <c r="AC41" s="9"/>
      <c r="AD41" s="9" t="s">
        <v>27</v>
      </c>
      <c r="AE41" s="7"/>
      <c r="AF41" s="8">
        <v>0.74</v>
      </c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</row>
    <row r="42" spans="1:55" x14ac:dyDescent="0.15">
      <c r="A42" s="10">
        <f t="shared" si="2"/>
        <v>424.00000000000028</v>
      </c>
      <c r="B42" s="8">
        <v>50.21</v>
      </c>
      <c r="C42" s="8">
        <v>0.24</v>
      </c>
      <c r="D42" s="8">
        <v>31.2</v>
      </c>
      <c r="E42" s="8">
        <v>0.17</v>
      </c>
      <c r="F42" s="8">
        <v>0.41</v>
      </c>
      <c r="G42" s="9">
        <v>13.71</v>
      </c>
      <c r="H42" s="9">
        <v>3</v>
      </c>
      <c r="I42" s="9">
        <v>0.28000000000000003</v>
      </c>
      <c r="J42" s="9"/>
      <c r="K42" s="33">
        <f t="shared" si="1"/>
        <v>99.22</v>
      </c>
      <c r="L42" s="9"/>
      <c r="M42" s="9">
        <v>2.2901553862399822</v>
      </c>
      <c r="N42" s="9">
        <v>1.6772007401367985</v>
      </c>
      <c r="O42" s="9">
        <v>2.5938188102407118E-2</v>
      </c>
      <c r="P42" s="9">
        <v>6.5676407567826804E-3</v>
      </c>
      <c r="Q42" s="9">
        <v>8.2320257376203663E-3</v>
      </c>
      <c r="R42" s="9">
        <v>2.787496803281252E-2</v>
      </c>
      <c r="S42" s="9">
        <v>4.0359689490064037</v>
      </c>
      <c r="T42" s="9">
        <v>0.66999232995600178</v>
      </c>
      <c r="U42" s="9">
        <v>0.26530341516206235</v>
      </c>
      <c r="V42" s="9">
        <v>1.6292633961933541E-2</v>
      </c>
      <c r="W42" s="9">
        <v>0.95158837907999771</v>
      </c>
      <c r="X42" s="9"/>
      <c r="Y42" s="9">
        <v>0.70407788145096428</v>
      </c>
      <c r="Z42" s="9">
        <v>0.27880060433121256</v>
      </c>
      <c r="AA42" s="9">
        <v>1.7121514217823229E-2</v>
      </c>
      <c r="AB42" s="9" t="s">
        <v>67</v>
      </c>
      <c r="AC42" s="9"/>
      <c r="AD42" s="9" t="s">
        <v>27</v>
      </c>
      <c r="AE42" s="7"/>
      <c r="AF42" s="8">
        <v>0.68</v>
      </c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</row>
    <row r="43" spans="1:55" x14ac:dyDescent="0.15">
      <c r="A43" s="10">
        <f t="shared" si="2"/>
        <v>434.60000000000031</v>
      </c>
      <c r="B43" s="8">
        <v>49.71</v>
      </c>
      <c r="C43" s="8">
        <v>0.28999999999999998</v>
      </c>
      <c r="D43" s="8">
        <v>31.29</v>
      </c>
      <c r="E43" s="8">
        <v>0.23</v>
      </c>
      <c r="F43" s="8">
        <v>0.43</v>
      </c>
      <c r="G43" s="9">
        <v>13.75</v>
      </c>
      <c r="H43" s="9">
        <v>3.08</v>
      </c>
      <c r="I43" s="9">
        <v>0.28000000000000003</v>
      </c>
      <c r="J43" s="9"/>
      <c r="K43" s="33">
        <f t="shared" si="1"/>
        <v>99.06</v>
      </c>
      <c r="L43" s="9"/>
      <c r="M43" s="9">
        <v>2.2736894789744695</v>
      </c>
      <c r="N43" s="9">
        <v>1.6867420614858943</v>
      </c>
      <c r="O43" s="9">
        <v>2.7540757389964757E-2</v>
      </c>
      <c r="P43" s="9">
        <v>8.910477220853719E-3</v>
      </c>
      <c r="Q43" s="9">
        <v>9.9748445464986398E-3</v>
      </c>
      <c r="R43" s="9">
        <v>2.9316467404704328E-2</v>
      </c>
      <c r="S43" s="9">
        <v>4.0361740870223848</v>
      </c>
      <c r="T43" s="9">
        <v>0.67382595372854059</v>
      </c>
      <c r="U43" s="9">
        <v>0.27313978465760941</v>
      </c>
      <c r="V43" s="9">
        <v>1.6338190701889382E-2</v>
      </c>
      <c r="W43" s="9">
        <v>0.96330392908803941</v>
      </c>
      <c r="X43" s="9"/>
      <c r="Y43" s="9">
        <v>0.69949465935060828</v>
      </c>
      <c r="Z43" s="9">
        <v>0.28354476340212903</v>
      </c>
      <c r="AA43" s="9">
        <v>1.6960577247262722E-2</v>
      </c>
      <c r="AB43" s="9" t="s">
        <v>68</v>
      </c>
      <c r="AC43" s="9"/>
      <c r="AD43" s="9" t="s">
        <v>27</v>
      </c>
      <c r="AE43" s="7"/>
      <c r="AF43" s="8">
        <v>0.72</v>
      </c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</row>
    <row r="44" spans="1:55" x14ac:dyDescent="0.15">
      <c r="A44" s="10">
        <f t="shared" si="2"/>
        <v>445.20000000000033</v>
      </c>
      <c r="B44" s="8">
        <v>50.36</v>
      </c>
      <c r="C44" s="8">
        <v>0.27</v>
      </c>
      <c r="D44" s="8">
        <v>31.12</v>
      </c>
      <c r="E44" s="8">
        <v>0.25</v>
      </c>
      <c r="F44" s="8">
        <v>0.28000000000000003</v>
      </c>
      <c r="G44" s="9">
        <v>13.45</v>
      </c>
      <c r="H44" s="9">
        <v>3.1</v>
      </c>
      <c r="I44" s="9">
        <v>0.28000000000000003</v>
      </c>
      <c r="J44" s="9"/>
      <c r="K44" s="33">
        <f t="shared" si="1"/>
        <v>99.11</v>
      </c>
      <c r="L44" s="9"/>
      <c r="M44" s="9">
        <v>2.2969290465171879</v>
      </c>
      <c r="N44" s="9">
        <v>1.6728506496741751</v>
      </c>
      <c r="O44" s="9">
        <v>2.822601526678252E-2</v>
      </c>
      <c r="P44" s="9">
        <v>9.6580090107585698E-3</v>
      </c>
      <c r="Q44" s="9">
        <v>9.2607545078495276E-3</v>
      </c>
      <c r="R44" s="9">
        <v>1.9035999393483806E-2</v>
      </c>
      <c r="S44" s="9">
        <v>4.0359604743702375</v>
      </c>
      <c r="T44" s="9">
        <v>0.6572669430113095</v>
      </c>
      <c r="U44" s="9">
        <v>0.27413873809901662</v>
      </c>
      <c r="V44" s="9">
        <v>1.6292151136094085E-2</v>
      </c>
      <c r="W44" s="9">
        <v>0.94769783224642024</v>
      </c>
      <c r="X44" s="9"/>
      <c r="Y44" s="9">
        <v>0.69354062091006985</v>
      </c>
      <c r="Z44" s="9">
        <v>0.28926808606198762</v>
      </c>
      <c r="AA44" s="9">
        <v>1.7191293027942478E-2</v>
      </c>
      <c r="AB44" s="9" t="s">
        <v>69</v>
      </c>
      <c r="AC44" s="9"/>
      <c r="AD44" s="9" t="s">
        <v>27</v>
      </c>
      <c r="AE44" s="7"/>
      <c r="AF44" s="8">
        <v>0.74</v>
      </c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</row>
    <row r="45" spans="1:55" x14ac:dyDescent="0.15">
      <c r="A45" s="10">
        <f t="shared" si="2"/>
        <v>455.80000000000035</v>
      </c>
      <c r="B45" s="8">
        <v>49.52</v>
      </c>
      <c r="C45" s="8">
        <v>0.24</v>
      </c>
      <c r="D45" s="8">
        <v>31.89</v>
      </c>
      <c r="E45" s="8">
        <v>0.17</v>
      </c>
      <c r="F45" s="8">
        <v>0.38</v>
      </c>
      <c r="G45" s="9">
        <v>13.61</v>
      </c>
      <c r="H45" s="9">
        <v>3.1</v>
      </c>
      <c r="I45" s="9">
        <v>0.24</v>
      </c>
      <c r="J45" s="9"/>
      <c r="K45" s="33">
        <f t="shared" si="1"/>
        <v>99.149999999999991</v>
      </c>
      <c r="L45" s="9"/>
      <c r="M45" s="9">
        <v>2.2611384289243652</v>
      </c>
      <c r="N45" s="9">
        <v>1.7161559759905285</v>
      </c>
      <c r="O45" s="9">
        <v>2.7493814963242304E-2</v>
      </c>
      <c r="P45" s="9">
        <v>6.5747792469480456E-3</v>
      </c>
      <c r="Q45" s="9">
        <v>8.2409732785936364E-3</v>
      </c>
      <c r="R45" s="9">
        <v>2.5863417130137605E-2</v>
      </c>
      <c r="S45" s="9">
        <v>4.0454673895338153</v>
      </c>
      <c r="T45" s="9">
        <v>0.6658283574661551</v>
      </c>
      <c r="U45" s="9">
        <v>0.27444483762740773</v>
      </c>
      <c r="V45" s="9">
        <v>1.3980293766013362E-2</v>
      </c>
      <c r="W45" s="9">
        <v>0.95425348885957617</v>
      </c>
      <c r="X45" s="9"/>
      <c r="Y45" s="9">
        <v>0.69774788904558627</v>
      </c>
      <c r="Z45" s="9">
        <v>0.28760160778180177</v>
      </c>
      <c r="AA45" s="9">
        <v>1.4650503172612076E-2</v>
      </c>
      <c r="AB45" s="9" t="s">
        <v>70</v>
      </c>
      <c r="AC45" s="9"/>
      <c r="AD45" s="9" t="s">
        <v>27</v>
      </c>
      <c r="AE45" s="7"/>
      <c r="AF45" s="8">
        <v>0.72</v>
      </c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</row>
    <row r="46" spans="1:55" x14ac:dyDescent="0.15">
      <c r="A46" s="10">
        <f t="shared" si="2"/>
        <v>466.40000000000038</v>
      </c>
      <c r="B46" s="8">
        <v>50.56</v>
      </c>
      <c r="C46" s="8">
        <v>0.14000000000000001</v>
      </c>
      <c r="D46" s="8">
        <v>30.94</v>
      </c>
      <c r="E46" s="8">
        <v>7.0000000000000007E-2</v>
      </c>
      <c r="F46" s="8">
        <v>0.38</v>
      </c>
      <c r="G46" s="9">
        <v>13.35</v>
      </c>
      <c r="H46" s="9">
        <v>3.36</v>
      </c>
      <c r="I46" s="9">
        <v>0.25</v>
      </c>
      <c r="J46" s="9"/>
      <c r="K46" s="33">
        <f t="shared" si="1"/>
        <v>99.049999999999983</v>
      </c>
      <c r="L46" s="9"/>
      <c r="M46" s="9">
        <v>2.3066100542106334</v>
      </c>
      <c r="N46" s="9">
        <v>1.6635779198973348</v>
      </c>
      <c r="O46" s="9">
        <v>2.8995907240165614E-2</v>
      </c>
      <c r="P46" s="9">
        <v>2.7048980119274263E-3</v>
      </c>
      <c r="Q46" s="9">
        <v>4.8030366471411489E-3</v>
      </c>
      <c r="R46" s="9">
        <v>2.5840832719328993E-2</v>
      </c>
      <c r="S46" s="9">
        <v>4.0325326487265309</v>
      </c>
      <c r="T46" s="9">
        <v>0.65253833220343771</v>
      </c>
      <c r="U46" s="9">
        <v>0.29720304177846307</v>
      </c>
      <c r="V46" s="9">
        <v>1.4550089496619555E-2</v>
      </c>
      <c r="W46" s="9">
        <v>0.96429146347852024</v>
      </c>
      <c r="X46" s="9"/>
      <c r="Y46" s="9">
        <v>0.67670238399655092</v>
      </c>
      <c r="Z46" s="9">
        <v>0.30820872426512291</v>
      </c>
      <c r="AA46" s="9">
        <v>1.508889173832623E-2</v>
      </c>
      <c r="AB46" s="9" t="s">
        <v>71</v>
      </c>
      <c r="AC46" s="9"/>
      <c r="AD46" s="9" t="s">
        <v>27</v>
      </c>
      <c r="AE46" s="7"/>
      <c r="AF46" s="8">
        <v>0.76</v>
      </c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</row>
    <row r="47" spans="1:55" x14ac:dyDescent="0.15">
      <c r="A47" s="10">
        <f t="shared" si="2"/>
        <v>477.0000000000004</v>
      </c>
      <c r="B47" s="8">
        <v>50.72</v>
      </c>
      <c r="C47" s="8">
        <v>0.26</v>
      </c>
      <c r="D47" s="8">
        <v>30.78</v>
      </c>
      <c r="E47" s="8">
        <v>0.17</v>
      </c>
      <c r="F47" s="8">
        <v>0.15</v>
      </c>
      <c r="G47" s="9">
        <v>13.52</v>
      </c>
      <c r="H47" s="9">
        <v>3.21</v>
      </c>
      <c r="I47" s="9">
        <v>0.28000000000000003</v>
      </c>
      <c r="J47" s="9"/>
      <c r="K47" s="33">
        <f t="shared" si="1"/>
        <v>99.089999999999989</v>
      </c>
      <c r="L47" s="9"/>
      <c r="M47" s="9">
        <v>2.3129828821789831</v>
      </c>
      <c r="N47" s="9">
        <v>1.6543123502115913</v>
      </c>
      <c r="O47" s="9">
        <v>2.9365668575625999E-2</v>
      </c>
      <c r="P47" s="9">
        <v>6.5664075545044396E-3</v>
      </c>
      <c r="Q47" s="9">
        <v>8.9163533492511299E-3</v>
      </c>
      <c r="R47" s="9">
        <v>1.0196244133703999E-2</v>
      </c>
      <c r="S47" s="9">
        <v>4.0223399060036602</v>
      </c>
      <c r="T47" s="9">
        <v>0.66058318232754976</v>
      </c>
      <c r="U47" s="9">
        <v>0.28382135123633917</v>
      </c>
      <c r="V47" s="9">
        <v>1.6289574703051323E-2</v>
      </c>
      <c r="W47" s="9">
        <v>0.96069410826694024</v>
      </c>
      <c r="X47" s="9"/>
      <c r="Y47" s="9">
        <v>0.68761031908400017</v>
      </c>
      <c r="Z47" s="9">
        <v>0.29543363365509062</v>
      </c>
      <c r="AA47" s="9">
        <v>1.6956047260909268E-2</v>
      </c>
      <c r="AB47" s="9" t="s">
        <v>72</v>
      </c>
      <c r="AC47" s="9"/>
      <c r="AD47" s="9" t="s">
        <v>27</v>
      </c>
      <c r="AE47" s="7"/>
      <c r="AF47" s="8">
        <v>0.77</v>
      </c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</row>
    <row r="48" spans="1:55" x14ac:dyDescent="0.15">
      <c r="A48" s="10">
        <f t="shared" si="2"/>
        <v>487.60000000000042</v>
      </c>
      <c r="B48" s="8">
        <v>50.66</v>
      </c>
      <c r="C48" s="8">
        <v>0.15</v>
      </c>
      <c r="D48" s="8">
        <v>30.81</v>
      </c>
      <c r="E48" s="8">
        <v>0.11</v>
      </c>
      <c r="F48" s="8">
        <v>0.28999999999999998</v>
      </c>
      <c r="G48" s="9">
        <v>13.81</v>
      </c>
      <c r="H48" s="9">
        <v>3.25</v>
      </c>
      <c r="I48" s="9">
        <v>0.24</v>
      </c>
      <c r="J48" s="9"/>
      <c r="K48" s="33">
        <f t="shared" si="1"/>
        <v>99.32</v>
      </c>
      <c r="L48" s="9"/>
      <c r="M48" s="9">
        <v>2.3089492681314199</v>
      </c>
      <c r="N48" s="9">
        <v>1.654994772358038</v>
      </c>
      <c r="O48" s="9">
        <v>2.5537595400283452E-2</v>
      </c>
      <c r="P48" s="9">
        <v>4.2464657899205921E-3</v>
      </c>
      <c r="Q48" s="9">
        <v>5.1411611084484325E-3</v>
      </c>
      <c r="R48" s="9">
        <v>1.9701667975842406E-2</v>
      </c>
      <c r="S48" s="9">
        <v>4.0185709307639526</v>
      </c>
      <c r="T48" s="9">
        <v>0.67437355485272332</v>
      </c>
      <c r="U48" s="9">
        <v>0.28719668547800775</v>
      </c>
      <c r="V48" s="9">
        <v>1.3954651260663283E-2</v>
      </c>
      <c r="W48" s="9">
        <v>0.97552489159139444</v>
      </c>
      <c r="X48" s="9"/>
      <c r="Y48" s="9">
        <v>0.69129302662139491</v>
      </c>
      <c r="Z48" s="9">
        <v>0.29440221152071033</v>
      </c>
      <c r="AA48" s="9">
        <v>1.4304761857894536E-2</v>
      </c>
      <c r="AB48" s="9" t="s">
        <v>73</v>
      </c>
      <c r="AC48" s="9"/>
      <c r="AD48" s="9" t="s">
        <v>27</v>
      </c>
      <c r="AE48" s="7"/>
      <c r="AF48" s="8">
        <v>0.67</v>
      </c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</row>
    <row r="49" spans="1:55" x14ac:dyDescent="0.15">
      <c r="A49" s="10">
        <f t="shared" si="2"/>
        <v>498.20000000000044</v>
      </c>
      <c r="B49" s="8">
        <v>50.25</v>
      </c>
      <c r="C49" s="8">
        <v>0.15</v>
      </c>
      <c r="D49" s="8">
        <v>31.12</v>
      </c>
      <c r="E49" s="8">
        <v>0.12</v>
      </c>
      <c r="F49" s="8">
        <v>0.4</v>
      </c>
      <c r="G49" s="9">
        <v>13.71</v>
      </c>
      <c r="H49" s="9">
        <v>3.14</v>
      </c>
      <c r="I49" s="9">
        <v>0.24</v>
      </c>
      <c r="J49" s="9"/>
      <c r="K49" s="33">
        <f t="shared" si="1"/>
        <v>99.13</v>
      </c>
      <c r="L49" s="9"/>
      <c r="M49" s="9">
        <v>2.2938098059200622</v>
      </c>
      <c r="N49" s="9">
        <v>1.6742358991754569</v>
      </c>
      <c r="O49" s="9">
        <v>2.6722394609132418E-2</v>
      </c>
      <c r="P49" s="9">
        <v>4.6396831622059643E-3</v>
      </c>
      <c r="Q49" s="9">
        <v>5.1491239597883411E-3</v>
      </c>
      <c r="R49" s="9">
        <v>2.7216803815400245E-2</v>
      </c>
      <c r="S49" s="9">
        <v>4.0317737106420459</v>
      </c>
      <c r="T49" s="9">
        <v>0.67052726393406448</v>
      </c>
      <c r="U49" s="9">
        <v>0.2779059493168437</v>
      </c>
      <c r="V49" s="9">
        <v>1.3976264824437104E-2</v>
      </c>
      <c r="W49" s="9">
        <v>0.96240947807534527</v>
      </c>
      <c r="X49" s="9"/>
      <c r="Y49" s="9">
        <v>0.69671722817506387</v>
      </c>
      <c r="Z49" s="9">
        <v>0.28876061141106818</v>
      </c>
      <c r="AA49" s="9">
        <v>1.452216041386796E-2</v>
      </c>
      <c r="AB49" s="9" t="s">
        <v>89</v>
      </c>
      <c r="AC49" s="9"/>
      <c r="AD49" s="9" t="s">
        <v>27</v>
      </c>
      <c r="AE49" s="7"/>
      <c r="AF49" s="8">
        <v>0.7</v>
      </c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</row>
    <row r="50" spans="1:55" x14ac:dyDescent="0.15">
      <c r="A50" s="10">
        <f t="shared" si="2"/>
        <v>508.80000000000047</v>
      </c>
      <c r="B50" s="8">
        <v>50.2</v>
      </c>
      <c r="C50" s="8">
        <v>0.13</v>
      </c>
      <c r="D50" s="8">
        <v>31.06</v>
      </c>
      <c r="E50" s="8">
        <v>0.11</v>
      </c>
      <c r="F50" s="8">
        <v>0.35</v>
      </c>
      <c r="G50" s="9">
        <v>13.92</v>
      </c>
      <c r="H50" s="9">
        <v>3.14</v>
      </c>
      <c r="I50" s="9">
        <v>0.3</v>
      </c>
      <c r="J50" s="9"/>
      <c r="K50" s="33">
        <f t="shared" si="1"/>
        <v>99.21</v>
      </c>
      <c r="L50" s="9"/>
      <c r="M50" s="9">
        <v>2.2923137309358697</v>
      </c>
      <c r="N50" s="9">
        <v>1.6715813335136931</v>
      </c>
      <c r="O50" s="9">
        <v>2.6731564226283734E-2</v>
      </c>
      <c r="P50" s="9">
        <v>4.2545023028956299E-3</v>
      </c>
      <c r="Q50" s="9">
        <v>4.4641054019682281E-3</v>
      </c>
      <c r="R50" s="9">
        <v>2.3822875200143305E-2</v>
      </c>
      <c r="S50" s="9">
        <v>4.023168111580854</v>
      </c>
      <c r="T50" s="9">
        <v>0.68103153365456892</v>
      </c>
      <c r="U50" s="9">
        <v>0.27800131094878511</v>
      </c>
      <c r="V50" s="9">
        <v>1.7476325861825542E-2</v>
      </c>
      <c r="W50" s="9">
        <v>0.9765091704651796</v>
      </c>
      <c r="X50" s="9"/>
      <c r="Y50" s="9">
        <v>0.69741437587334276</v>
      </c>
      <c r="Z50" s="9">
        <v>0.28468888911340551</v>
      </c>
      <c r="AA50" s="9">
        <v>1.7896735013251688E-2</v>
      </c>
      <c r="AB50" s="9" t="s">
        <v>88</v>
      </c>
      <c r="AC50" s="9"/>
      <c r="AD50" s="9" t="s">
        <v>27</v>
      </c>
      <c r="AE50" s="7"/>
      <c r="AF50" s="8">
        <v>0.7</v>
      </c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</row>
    <row r="51" spans="1:55" x14ac:dyDescent="0.15">
      <c r="A51" s="10">
        <f t="shared" si="2"/>
        <v>519.40000000000043</v>
      </c>
      <c r="B51" s="8">
        <v>50.24</v>
      </c>
      <c r="C51" s="8">
        <v>0.16</v>
      </c>
      <c r="D51" s="8">
        <v>31.16</v>
      </c>
      <c r="E51" s="8">
        <v>0.13</v>
      </c>
      <c r="F51" s="8">
        <v>0.43</v>
      </c>
      <c r="G51" s="9">
        <v>13.59</v>
      </c>
      <c r="H51" s="9">
        <v>3.14</v>
      </c>
      <c r="I51" s="9">
        <v>0.22</v>
      </c>
      <c r="J51" s="9"/>
      <c r="K51" s="33">
        <f t="shared" si="1"/>
        <v>99.070000000000007</v>
      </c>
      <c r="L51" s="9"/>
      <c r="M51" s="9">
        <v>2.2940835295702362</v>
      </c>
      <c r="N51" s="9">
        <v>1.6769216348828515</v>
      </c>
      <c r="O51" s="9">
        <v>2.5585292884750126E-2</v>
      </c>
      <c r="P51" s="9">
        <v>5.0279238060376569E-3</v>
      </c>
      <c r="Q51" s="9">
        <v>5.49414766908471E-3</v>
      </c>
      <c r="R51" s="9">
        <v>2.92673798629704E-2</v>
      </c>
      <c r="S51" s="9">
        <v>4.0363799086759302</v>
      </c>
      <c r="T51" s="9">
        <v>0.66486994339570582</v>
      </c>
      <c r="U51" s="9">
        <v>0.27799443451226524</v>
      </c>
      <c r="V51" s="9">
        <v>1.2815655292181514E-2</v>
      </c>
      <c r="W51" s="9">
        <v>0.9556800332001526</v>
      </c>
      <c r="X51" s="9"/>
      <c r="Y51" s="9">
        <v>0.6957034993912643</v>
      </c>
      <c r="Z51" s="9">
        <v>0.29088651520884451</v>
      </c>
      <c r="AA51" s="9">
        <v>1.3409985399891126E-2</v>
      </c>
      <c r="AB51" s="9" t="s">
        <v>87</v>
      </c>
      <c r="AC51" s="9"/>
      <c r="AD51" s="9" t="s">
        <v>27</v>
      </c>
      <c r="AE51" s="7"/>
      <c r="AF51" s="8">
        <v>0.67</v>
      </c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</row>
    <row r="52" spans="1:55" x14ac:dyDescent="0.15">
      <c r="A52" s="10">
        <f t="shared" si="2"/>
        <v>530.00000000000045</v>
      </c>
      <c r="B52" s="8">
        <v>50.51</v>
      </c>
      <c r="C52" s="8">
        <v>0.3</v>
      </c>
      <c r="D52" s="8">
        <v>31.04</v>
      </c>
      <c r="E52" s="8">
        <v>0.14000000000000001</v>
      </c>
      <c r="F52" s="8">
        <v>0.16</v>
      </c>
      <c r="G52" s="9">
        <v>13.61</v>
      </c>
      <c r="H52" s="9">
        <v>3.11</v>
      </c>
      <c r="I52" s="9">
        <v>0.28000000000000003</v>
      </c>
      <c r="J52" s="9"/>
      <c r="K52" s="33">
        <f t="shared" si="1"/>
        <v>99.149999999999991</v>
      </c>
      <c r="L52" s="9"/>
      <c r="M52" s="9">
        <v>2.3040546199855556</v>
      </c>
      <c r="N52" s="9">
        <v>1.6687559877084746</v>
      </c>
      <c r="O52" s="9">
        <v>2.5559137742495245E-2</v>
      </c>
      <c r="P52" s="9">
        <v>5.4091518897392667E-3</v>
      </c>
      <c r="Q52" s="9">
        <v>1.0290995911520669E-2</v>
      </c>
      <c r="R52" s="9">
        <v>1.0879055116026272E-2</v>
      </c>
      <c r="S52" s="9">
        <v>4.0249489483538117</v>
      </c>
      <c r="T52" s="9">
        <v>0.66516773422937814</v>
      </c>
      <c r="U52" s="9">
        <v>0.2750569658081834</v>
      </c>
      <c r="V52" s="9">
        <v>1.6294159890576681E-2</v>
      </c>
      <c r="W52" s="9">
        <v>0.95651885992813823</v>
      </c>
      <c r="X52" s="9"/>
      <c r="Y52" s="9">
        <v>0.69540472446026957</v>
      </c>
      <c r="Z52" s="9">
        <v>0.28756042074157118</v>
      </c>
      <c r="AA52" s="9">
        <v>1.703485479815927E-2</v>
      </c>
      <c r="AB52" s="9" t="s">
        <v>86</v>
      </c>
      <c r="AC52" s="9"/>
      <c r="AD52" s="9" t="s">
        <v>27</v>
      </c>
      <c r="AE52" s="7"/>
      <c r="AF52" s="8">
        <v>0.67</v>
      </c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</row>
    <row r="53" spans="1:55" x14ac:dyDescent="0.15">
      <c r="A53" s="10">
        <f t="shared" si="2"/>
        <v>540.60000000000048</v>
      </c>
      <c r="B53" s="8">
        <v>50.36</v>
      </c>
      <c r="C53" s="8">
        <v>0.23</v>
      </c>
      <c r="D53" s="8">
        <v>31.09</v>
      </c>
      <c r="E53" s="8">
        <v>0.12</v>
      </c>
      <c r="F53" s="8">
        <v>0.36</v>
      </c>
      <c r="G53" s="9">
        <v>13.63</v>
      </c>
      <c r="H53" s="9">
        <v>3.04</v>
      </c>
      <c r="I53" s="9">
        <v>0.3</v>
      </c>
      <c r="J53" s="9"/>
      <c r="K53" s="33">
        <f t="shared" si="1"/>
        <v>99.13</v>
      </c>
      <c r="L53" s="9"/>
      <c r="M53" s="9">
        <v>2.2977392398441654</v>
      </c>
      <c r="N53" s="9">
        <v>1.6718274984409613</v>
      </c>
      <c r="O53" s="9">
        <v>2.6709702674702965E-2</v>
      </c>
      <c r="P53" s="9">
        <v>4.6374795215768407E-3</v>
      </c>
      <c r="Q53" s="9">
        <v>7.8915734818293219E-3</v>
      </c>
      <c r="R53" s="9">
        <v>2.4483489352969966E-2</v>
      </c>
      <c r="S53" s="9">
        <v>4.0332889833162051</v>
      </c>
      <c r="T53" s="9">
        <v>0.6662980202569222</v>
      </c>
      <c r="U53" s="9">
        <v>0.26892765215471343</v>
      </c>
      <c r="V53" s="9">
        <v>1.7462033409800043E-2</v>
      </c>
      <c r="W53" s="9">
        <v>0.95268770582143569</v>
      </c>
      <c r="X53" s="9"/>
      <c r="Y53" s="9">
        <v>0.69938765472198483</v>
      </c>
      <c r="Z53" s="9">
        <v>0.28228311388025734</v>
      </c>
      <c r="AA53" s="9">
        <v>1.8329231397757734E-2</v>
      </c>
      <c r="AB53" s="9" t="s">
        <v>85</v>
      </c>
      <c r="AC53" s="9"/>
      <c r="AD53" s="9" t="s">
        <v>27</v>
      </c>
      <c r="AE53" s="7"/>
      <c r="AF53" s="8">
        <v>0.7</v>
      </c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</row>
    <row r="54" spans="1:55" x14ac:dyDescent="0.15">
      <c r="A54" s="10">
        <f t="shared" si="2"/>
        <v>551.2000000000005</v>
      </c>
      <c r="B54" s="8">
        <v>49.91</v>
      </c>
      <c r="C54" s="8">
        <v>0.22</v>
      </c>
      <c r="D54" s="8">
        <v>31.3</v>
      </c>
      <c r="E54" s="8">
        <v>0.15</v>
      </c>
      <c r="F54" s="8">
        <v>0.3</v>
      </c>
      <c r="G54" s="9">
        <v>13.84</v>
      </c>
      <c r="H54" s="9">
        <v>3.1</v>
      </c>
      <c r="I54" s="9">
        <v>0.28999999999999998</v>
      </c>
      <c r="J54" s="9"/>
      <c r="K54" s="33">
        <f t="shared" si="1"/>
        <v>99.11</v>
      </c>
      <c r="L54" s="9"/>
      <c r="M54" s="9">
        <v>2.2798785375951338</v>
      </c>
      <c r="N54" s="9">
        <v>1.6850942651496583</v>
      </c>
      <c r="O54" s="9">
        <v>3.0179165427401865E-2</v>
      </c>
      <c r="P54" s="9">
        <v>5.8036489980753002E-3</v>
      </c>
      <c r="Q54" s="9">
        <v>7.5573157958095912E-3</v>
      </c>
      <c r="R54" s="9">
        <v>2.0426840024001747E-2</v>
      </c>
      <c r="S54" s="9">
        <v>4.0289397729900802</v>
      </c>
      <c r="T54" s="9">
        <v>0.67735739717081667</v>
      </c>
      <c r="U54" s="9">
        <v>0.27455710780722337</v>
      </c>
      <c r="V54" s="9">
        <v>1.689976551395804E-2</v>
      </c>
      <c r="W54" s="9">
        <v>0.96881427049199798</v>
      </c>
      <c r="X54" s="9"/>
      <c r="Y54" s="9">
        <v>0.69916125082140945</v>
      </c>
      <c r="Z54" s="9">
        <v>0.28339498722267331</v>
      </c>
      <c r="AA54" s="9">
        <v>1.744376195591725E-2</v>
      </c>
      <c r="AB54" s="9" t="s">
        <v>84</v>
      </c>
      <c r="AC54" s="9"/>
      <c r="AD54" s="9" t="s">
        <v>27</v>
      </c>
      <c r="AE54" s="7"/>
      <c r="AF54" s="8">
        <v>0.79</v>
      </c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</row>
    <row r="55" spans="1:55" x14ac:dyDescent="0.15">
      <c r="A55" s="10">
        <f t="shared" si="2"/>
        <v>561.80000000000052</v>
      </c>
      <c r="B55" s="8">
        <v>49.45</v>
      </c>
      <c r="C55" s="8">
        <v>0.16</v>
      </c>
      <c r="D55" s="8">
        <v>31.65</v>
      </c>
      <c r="E55" s="8">
        <v>0.12</v>
      </c>
      <c r="F55" s="8">
        <v>0.38</v>
      </c>
      <c r="G55" s="9">
        <v>14.65</v>
      </c>
      <c r="H55" s="9">
        <v>2.72</v>
      </c>
      <c r="I55" s="9">
        <v>0.21</v>
      </c>
      <c r="J55" s="9"/>
      <c r="K55" s="33">
        <f t="shared" si="1"/>
        <v>99.339999999999989</v>
      </c>
      <c r="L55" s="9"/>
      <c r="M55" s="9">
        <v>2.2591883641956723</v>
      </c>
      <c r="N55" s="9">
        <v>1.7041804688302089</v>
      </c>
      <c r="O55" s="9">
        <v>2.521657368107004E-2</v>
      </c>
      <c r="P55" s="9">
        <v>4.643582137386768E-3</v>
      </c>
      <c r="Q55" s="9">
        <v>5.4970144484883399E-3</v>
      </c>
      <c r="R55" s="9">
        <v>2.5877691780826197E-2</v>
      </c>
      <c r="S55" s="9">
        <v>4.0246036950736528</v>
      </c>
      <c r="T55" s="9">
        <v>0.71710280088892875</v>
      </c>
      <c r="U55" s="9">
        <v>0.24093611753563271</v>
      </c>
      <c r="V55" s="9">
        <v>1.2239508602215704E-2</v>
      </c>
      <c r="W55" s="9">
        <v>0.97027842702677713</v>
      </c>
      <c r="X55" s="9"/>
      <c r="Y55" s="9">
        <v>0.7390690969872904</v>
      </c>
      <c r="Z55" s="9">
        <v>0.24831647373005386</v>
      </c>
      <c r="AA55" s="9">
        <v>1.2614429282655715E-2</v>
      </c>
      <c r="AB55" s="9" t="s">
        <v>83</v>
      </c>
      <c r="AC55" s="9"/>
      <c r="AD55" s="9" t="s">
        <v>27</v>
      </c>
      <c r="AE55" s="7"/>
      <c r="AF55" s="8">
        <v>0.66</v>
      </c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</row>
    <row r="56" spans="1:55" x14ac:dyDescent="0.15">
      <c r="A56" s="10">
        <f t="shared" si="2"/>
        <v>572.40000000000055</v>
      </c>
      <c r="B56" s="8">
        <v>49.33</v>
      </c>
      <c r="C56" s="8">
        <v>0.16</v>
      </c>
      <c r="D56" s="8">
        <v>31.54</v>
      </c>
      <c r="E56" s="8">
        <v>0.14000000000000001</v>
      </c>
      <c r="F56" s="8">
        <v>0.39</v>
      </c>
      <c r="G56" s="9">
        <v>14.49</v>
      </c>
      <c r="H56" s="9">
        <v>2.7</v>
      </c>
      <c r="I56" s="9">
        <v>0.25</v>
      </c>
      <c r="J56" s="9"/>
      <c r="K56" s="33">
        <f t="shared" si="1"/>
        <v>99</v>
      </c>
      <c r="L56" s="9"/>
      <c r="M56" s="9">
        <v>2.260117288962046</v>
      </c>
      <c r="N56" s="9">
        <v>1.7030887245891759</v>
      </c>
      <c r="O56" s="9">
        <v>2.7204090111554436E-2</v>
      </c>
      <c r="P56" s="9">
        <v>5.4329240887672934E-3</v>
      </c>
      <c r="Q56" s="9">
        <v>5.5126522086799933E-3</v>
      </c>
      <c r="R56" s="9">
        <v>2.663423710523306E-2</v>
      </c>
      <c r="S56" s="9">
        <v>4.0279899170654563</v>
      </c>
      <c r="T56" s="9">
        <v>0.71128867655222616</v>
      </c>
      <c r="U56" s="9">
        <v>0.23984489731217146</v>
      </c>
      <c r="V56" s="9">
        <v>1.4612294321510504E-2</v>
      </c>
      <c r="W56" s="9">
        <v>0.96574586818590802</v>
      </c>
      <c r="X56" s="9"/>
      <c r="Y56" s="9">
        <v>0.73651744209720149</v>
      </c>
      <c r="Z56" s="9">
        <v>0.24835197872780421</v>
      </c>
      <c r="AA56" s="9">
        <v>1.5130579174994312E-2</v>
      </c>
      <c r="AB56" s="9" t="s">
        <v>82</v>
      </c>
      <c r="AC56" s="9"/>
      <c r="AD56" s="9" t="s">
        <v>27</v>
      </c>
      <c r="AE56" s="7"/>
      <c r="AF56" s="8">
        <v>0.71</v>
      </c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</row>
    <row r="57" spans="1:55" x14ac:dyDescent="0.15">
      <c r="A57" s="10">
        <f t="shared" si="2"/>
        <v>583.00000000000057</v>
      </c>
      <c r="B57" s="8">
        <v>48.85</v>
      </c>
      <c r="C57" s="8">
        <v>0.34</v>
      </c>
      <c r="D57" s="8">
        <v>31.85</v>
      </c>
      <c r="E57" s="8">
        <v>0.23</v>
      </c>
      <c r="F57" s="8">
        <v>0.22</v>
      </c>
      <c r="G57" s="9">
        <v>14.5</v>
      </c>
      <c r="H57" s="9">
        <v>2.66</v>
      </c>
      <c r="I57" s="9">
        <v>0.23</v>
      </c>
      <c r="J57" s="9"/>
      <c r="K57" s="33">
        <f t="shared" si="1"/>
        <v>98.88000000000001</v>
      </c>
      <c r="L57" s="9"/>
      <c r="M57" s="9">
        <v>2.2398309203055895</v>
      </c>
      <c r="N57" s="9">
        <v>1.7211385299541917</v>
      </c>
      <c r="O57" s="9">
        <v>3.297654202667178E-2</v>
      </c>
      <c r="P57" s="9">
        <v>8.9323193748908139E-3</v>
      </c>
      <c r="Q57" s="9">
        <v>1.172331228483864E-2</v>
      </c>
      <c r="R57" s="9">
        <v>1.5035890041814963E-2</v>
      </c>
      <c r="S57" s="9">
        <v>4.0296375139879972</v>
      </c>
      <c r="T57" s="9">
        <v>0.7123219337732094</v>
      </c>
      <c r="U57" s="9">
        <v>0.23647169338612364</v>
      </c>
      <c r="V57" s="9">
        <v>1.3453554554851152E-2</v>
      </c>
      <c r="W57" s="9">
        <v>0.96224718171418422</v>
      </c>
      <c r="X57" s="9"/>
      <c r="Y57" s="9">
        <v>0.74026918167144073</v>
      </c>
      <c r="Z57" s="9">
        <v>0.24574942684151471</v>
      </c>
      <c r="AA57" s="9">
        <v>1.398139148704439E-2</v>
      </c>
      <c r="AB57" s="9" t="s">
        <v>81</v>
      </c>
      <c r="AC57" s="9"/>
      <c r="AD57" s="9" t="s">
        <v>27</v>
      </c>
      <c r="AE57" s="7"/>
      <c r="AF57" s="8">
        <v>0.86</v>
      </c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</row>
    <row r="58" spans="1:55" x14ac:dyDescent="0.15">
      <c r="A58" s="10">
        <f t="shared" si="2"/>
        <v>593.60000000000059</v>
      </c>
      <c r="B58" s="8">
        <v>49.63</v>
      </c>
      <c r="C58" s="8">
        <v>0.32</v>
      </c>
      <c r="D58" s="8">
        <v>31.37</v>
      </c>
      <c r="E58" s="8">
        <v>7.0000000000000007E-2</v>
      </c>
      <c r="F58" s="8">
        <v>0.45</v>
      </c>
      <c r="G58" s="9">
        <v>14.14</v>
      </c>
      <c r="H58" s="9">
        <v>2.82</v>
      </c>
      <c r="I58" s="9">
        <v>0.26</v>
      </c>
      <c r="J58" s="9"/>
      <c r="K58" s="33">
        <f t="shared" si="1"/>
        <v>99.06</v>
      </c>
      <c r="L58" s="9"/>
      <c r="M58" s="9">
        <v>2.2679990209368652</v>
      </c>
      <c r="N58" s="9">
        <v>1.6895413644199628</v>
      </c>
      <c r="O58" s="9">
        <v>3.2102131367245157E-2</v>
      </c>
      <c r="P58" s="9">
        <v>2.7094576474746782E-3</v>
      </c>
      <c r="Q58" s="9">
        <v>1.0996875671837459E-2</v>
      </c>
      <c r="R58" s="9">
        <v>3.0652570072488127E-2</v>
      </c>
      <c r="S58" s="9">
        <v>4.0340014201158736</v>
      </c>
      <c r="T58" s="9">
        <v>0.6923180338277154</v>
      </c>
      <c r="U58" s="9">
        <v>0.24985874427666466</v>
      </c>
      <c r="V58" s="9">
        <v>1.5157601184069768E-2</v>
      </c>
      <c r="W58" s="9">
        <v>0.95733437928844978</v>
      </c>
      <c r="X58" s="9"/>
      <c r="Y58" s="9">
        <v>0.7231726435462279</v>
      </c>
      <c r="Z58" s="9">
        <v>0.26099422488344687</v>
      </c>
      <c r="AA58" s="9">
        <v>1.5833131570325339E-2</v>
      </c>
      <c r="AB58" s="9" t="s">
        <v>80</v>
      </c>
      <c r="AC58" s="9"/>
      <c r="AD58" s="9" t="s">
        <v>27</v>
      </c>
      <c r="AE58" s="7"/>
      <c r="AF58" s="8">
        <v>0.84</v>
      </c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</row>
    <row r="59" spans="1:55" x14ac:dyDescent="0.15">
      <c r="A59" s="10">
        <f t="shared" si="2"/>
        <v>604.20000000000061</v>
      </c>
      <c r="B59" s="8">
        <v>49.58</v>
      </c>
      <c r="C59" s="8">
        <v>0.18</v>
      </c>
      <c r="D59" s="8">
        <v>31.59</v>
      </c>
      <c r="E59" s="8">
        <v>0.12</v>
      </c>
      <c r="F59" s="8">
        <v>0.32</v>
      </c>
      <c r="G59" s="9">
        <v>14.52</v>
      </c>
      <c r="H59" s="9">
        <v>2.73</v>
      </c>
      <c r="I59" s="9">
        <v>0.31</v>
      </c>
      <c r="J59" s="9"/>
      <c r="K59" s="33">
        <f t="shared" si="1"/>
        <v>99.35</v>
      </c>
      <c r="L59" s="9"/>
      <c r="M59" s="9">
        <v>2.2647554774865104</v>
      </c>
      <c r="N59" s="9">
        <v>1.700670368383095</v>
      </c>
      <c r="O59" s="9">
        <v>2.5212431183286647E-2</v>
      </c>
      <c r="P59" s="9">
        <v>4.6428193046183508E-3</v>
      </c>
      <c r="Q59" s="9">
        <v>6.1831253436741319E-3</v>
      </c>
      <c r="R59" s="9">
        <v>2.1788160569838701E-2</v>
      </c>
      <c r="S59" s="9">
        <v>4.0232523822710231</v>
      </c>
      <c r="T59" s="9">
        <v>0.71062267333230189</v>
      </c>
      <c r="U59" s="9">
        <v>0.24178218635788606</v>
      </c>
      <c r="V59" s="9">
        <v>1.8064877904090847E-2</v>
      </c>
      <c r="W59" s="9">
        <v>0.97046973759427879</v>
      </c>
      <c r="X59" s="9"/>
      <c r="Y59" s="9">
        <v>0.73224609259211093</v>
      </c>
      <c r="Z59" s="9">
        <v>0.2491393363354594</v>
      </c>
      <c r="AA59" s="9">
        <v>1.8614571072429642E-2</v>
      </c>
      <c r="AB59" s="9" t="s">
        <v>79</v>
      </c>
      <c r="AC59" s="9"/>
      <c r="AD59" s="9" t="s">
        <v>27</v>
      </c>
      <c r="AE59" s="7"/>
      <c r="AF59" s="8">
        <v>0.66</v>
      </c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</row>
    <row r="60" spans="1:55" x14ac:dyDescent="0.15">
      <c r="A60" s="10">
        <f t="shared" si="2"/>
        <v>614.80000000000064</v>
      </c>
      <c r="B60" s="8">
        <v>49.22</v>
      </c>
      <c r="C60" s="8">
        <v>0.27</v>
      </c>
      <c r="D60" s="8">
        <v>31.66</v>
      </c>
      <c r="E60" s="8">
        <v>0.1</v>
      </c>
      <c r="F60" s="8">
        <v>0.35</v>
      </c>
      <c r="G60" s="9">
        <v>14.24</v>
      </c>
      <c r="H60" s="9">
        <v>2.88</v>
      </c>
      <c r="I60" s="9">
        <v>0.26</v>
      </c>
      <c r="J60" s="9"/>
      <c r="K60" s="33">
        <f t="shared" si="1"/>
        <v>98.97999999999999</v>
      </c>
      <c r="L60" s="9"/>
      <c r="M60" s="9">
        <v>2.2552679895249343</v>
      </c>
      <c r="N60" s="9">
        <v>1.7097128647529078</v>
      </c>
      <c r="O60" s="9">
        <v>2.7972765236002353E-2</v>
      </c>
      <c r="P60" s="9">
        <v>3.8809878720619233E-3</v>
      </c>
      <c r="Q60" s="9">
        <v>9.3033864151168075E-3</v>
      </c>
      <c r="R60" s="9">
        <v>2.3904539582249685E-2</v>
      </c>
      <c r="S60" s="9">
        <v>4.0300425333832726</v>
      </c>
      <c r="T60" s="9">
        <v>0.6990756627989283</v>
      </c>
      <c r="U60" s="9">
        <v>0.25585616809120765</v>
      </c>
      <c r="V60" s="9">
        <v>1.5198069803315941E-2</v>
      </c>
      <c r="W60" s="9">
        <v>0.97012990069345195</v>
      </c>
      <c r="X60" s="9"/>
      <c r="Y60" s="9">
        <v>0.72060005809451588</v>
      </c>
      <c r="Z60" s="9">
        <v>0.2637339266713879</v>
      </c>
      <c r="AA60" s="9">
        <v>1.5666015234096293E-2</v>
      </c>
      <c r="AB60" s="9" t="s">
        <v>78</v>
      </c>
      <c r="AC60" s="9"/>
      <c r="AD60" s="9" t="s">
        <v>27</v>
      </c>
      <c r="AE60" s="7"/>
      <c r="AF60" s="8">
        <v>0.73</v>
      </c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</row>
    <row r="61" spans="1:55" x14ac:dyDescent="0.15">
      <c r="A61" s="10">
        <f t="shared" si="2"/>
        <v>625.40000000000066</v>
      </c>
      <c r="B61" s="8">
        <v>50.21</v>
      </c>
      <c r="C61" s="8">
        <v>0.2</v>
      </c>
      <c r="D61" s="8">
        <v>31.19</v>
      </c>
      <c r="E61" s="8">
        <v>0.14000000000000001</v>
      </c>
      <c r="F61" s="8">
        <v>0.18</v>
      </c>
      <c r="G61" s="9">
        <v>13.91</v>
      </c>
      <c r="H61" s="9">
        <v>3</v>
      </c>
      <c r="I61" s="9">
        <v>0.27</v>
      </c>
      <c r="J61" s="9"/>
      <c r="K61" s="33">
        <f t="shared" si="1"/>
        <v>99.100000000000009</v>
      </c>
      <c r="L61" s="9"/>
      <c r="M61" s="9">
        <v>2.2926148920210689</v>
      </c>
      <c r="N61" s="9">
        <v>1.6784638233856353</v>
      </c>
      <c r="O61" s="9">
        <v>2.7875312311344557E-2</v>
      </c>
      <c r="P61" s="9">
        <v>5.4144539281887017E-3</v>
      </c>
      <c r="Q61" s="9">
        <v>6.8673887482932558E-3</v>
      </c>
      <c r="R61" s="9">
        <v>1.2250933583903816E-2</v>
      </c>
      <c r="S61" s="9">
        <v>4.0234868039784333</v>
      </c>
      <c r="T61" s="9">
        <v>0.68049613859089719</v>
      </c>
      <c r="U61" s="9">
        <v>0.26558833700066498</v>
      </c>
      <c r="V61" s="9">
        <v>1.5727626696778629E-2</v>
      </c>
      <c r="W61" s="9">
        <v>0.9618121022883408</v>
      </c>
      <c r="X61" s="9"/>
      <c r="Y61" s="9">
        <v>0.70751463510582002</v>
      </c>
      <c r="Z61" s="9">
        <v>0.27613328670826442</v>
      </c>
      <c r="AA61" s="9">
        <v>1.6352078185915421E-2</v>
      </c>
      <c r="AB61" s="9" t="s">
        <v>77</v>
      </c>
      <c r="AC61" s="9"/>
      <c r="AD61" s="9" t="s">
        <v>27</v>
      </c>
      <c r="AE61" s="7"/>
      <c r="AF61" s="8">
        <v>0.73</v>
      </c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</row>
    <row r="62" spans="1:55" x14ac:dyDescent="0.15">
      <c r="A62" s="10">
        <f t="shared" si="2"/>
        <v>636.00000000000068</v>
      </c>
      <c r="B62" s="8">
        <v>50.87</v>
      </c>
      <c r="C62" s="8">
        <v>0.26</v>
      </c>
      <c r="D62" s="8">
        <v>30.6</v>
      </c>
      <c r="E62" s="8">
        <v>0.14000000000000001</v>
      </c>
      <c r="F62" s="8">
        <v>0.35</v>
      </c>
      <c r="G62" s="9">
        <v>13.23</v>
      </c>
      <c r="H62" s="9">
        <v>3.41</v>
      </c>
      <c r="I62" s="9">
        <v>0.26</v>
      </c>
      <c r="J62" s="9"/>
      <c r="K62" s="33">
        <f t="shared" si="1"/>
        <v>99.11999999999999</v>
      </c>
      <c r="L62" s="9"/>
      <c r="M62" s="9">
        <v>2.3181748259342267</v>
      </c>
      <c r="N62" s="9">
        <v>1.6434693036848509</v>
      </c>
      <c r="O62" s="9">
        <v>2.9725902185793327E-2</v>
      </c>
      <c r="P62" s="9">
        <v>5.4037870051296495E-3</v>
      </c>
      <c r="Q62" s="9">
        <v>8.910017250160546E-3</v>
      </c>
      <c r="R62" s="9">
        <v>2.3774329890162548E-2</v>
      </c>
      <c r="S62" s="9">
        <v>4.0294581659503237</v>
      </c>
      <c r="T62" s="9">
        <v>0.64595451677676885</v>
      </c>
      <c r="U62" s="9">
        <v>0.30129067044273478</v>
      </c>
      <c r="V62" s="9">
        <v>1.5115284858531728E-2</v>
      </c>
      <c r="W62" s="9">
        <v>0.96236047207803532</v>
      </c>
      <c r="X62" s="9"/>
      <c r="Y62" s="9">
        <v>0.67121887849565598</v>
      </c>
      <c r="Z62" s="9">
        <v>0.313074652569795</v>
      </c>
      <c r="AA62" s="9">
        <v>1.5706468934549161E-2</v>
      </c>
      <c r="AB62" s="9" t="s">
        <v>76</v>
      </c>
      <c r="AC62" s="9"/>
      <c r="AD62" s="9" t="s">
        <v>27</v>
      </c>
      <c r="AE62" s="7"/>
      <c r="AF62" s="8">
        <v>0.78</v>
      </c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</row>
    <row r="63" spans="1:55" x14ac:dyDescent="0.15">
      <c r="A63" s="10">
        <f t="shared" si="2"/>
        <v>646.6000000000007</v>
      </c>
      <c r="B63" s="8">
        <v>53.35</v>
      </c>
      <c r="C63" s="8">
        <v>0.35</v>
      </c>
      <c r="D63" s="8">
        <v>28.89</v>
      </c>
      <c r="E63" s="8">
        <v>0.17</v>
      </c>
      <c r="F63" s="8">
        <v>0.39</v>
      </c>
      <c r="G63" s="9">
        <v>11.39</v>
      </c>
      <c r="H63" s="9">
        <v>4.21</v>
      </c>
      <c r="I63" s="9">
        <v>0.43</v>
      </c>
      <c r="J63" s="9"/>
      <c r="K63" s="33">
        <f t="shared" si="1"/>
        <v>99.18</v>
      </c>
      <c r="L63" s="9"/>
      <c r="M63" s="9">
        <v>2.4174901874521701</v>
      </c>
      <c r="N63" s="9">
        <v>1.5428850138185419</v>
      </c>
      <c r="O63" s="9">
        <v>2.6905721277988064E-2</v>
      </c>
      <c r="P63" s="9">
        <v>6.5247662370310298E-3</v>
      </c>
      <c r="Q63" s="9">
        <v>1.1926666892587338E-2</v>
      </c>
      <c r="R63" s="9">
        <v>2.6342118301574072E-2</v>
      </c>
      <c r="S63" s="9">
        <v>4.0320744739798933</v>
      </c>
      <c r="T63" s="9">
        <v>0.55298285671753356</v>
      </c>
      <c r="U63" s="9">
        <v>0.36987863749852495</v>
      </c>
      <c r="V63" s="9">
        <v>2.4857491083546561E-2</v>
      </c>
      <c r="W63" s="9">
        <v>0.94771898529960497</v>
      </c>
      <c r="X63" s="9"/>
      <c r="Y63" s="9">
        <v>0.58348821253456018</v>
      </c>
      <c r="Z63" s="9">
        <v>0.39028303034532358</v>
      </c>
      <c r="AA63" s="9">
        <v>2.6228757120116464E-2</v>
      </c>
      <c r="AB63" s="9" t="s">
        <v>75</v>
      </c>
      <c r="AC63" s="9"/>
      <c r="AD63" s="9" t="s">
        <v>27</v>
      </c>
      <c r="AE63" s="7"/>
      <c r="AF63" s="8">
        <v>0.71</v>
      </c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</row>
  </sheetData>
  <pageMargins left="0.75" right="0.75" top="1" bottom="1" header="0.5" footer="0.5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CA36B-077B-4F4F-A9AC-B66C8B127226}">
  <dimension ref="A1:AE52"/>
  <sheetViews>
    <sheetView zoomScale="90" workbookViewId="0">
      <selection activeCell="L52" sqref="L52"/>
    </sheetView>
  </sheetViews>
  <sheetFormatPr baseColWidth="10" defaultColWidth="9.1640625" defaultRowHeight="13" x14ac:dyDescent="0.15"/>
  <cols>
    <col min="1" max="1" width="19" style="6" customWidth="1"/>
    <col min="2" max="22" width="9.1640625" style="6"/>
    <col min="23" max="23" width="17.6640625" style="6" customWidth="1"/>
    <col min="24" max="16384" width="9.1640625" style="6"/>
  </cols>
  <sheetData>
    <row r="1" spans="1:31" s="17" customFormat="1" x14ac:dyDescent="0.15">
      <c r="A1" s="17" t="s">
        <v>74</v>
      </c>
      <c r="B1" s="18" t="s">
        <v>0</v>
      </c>
      <c r="C1" s="18" t="s">
        <v>1</v>
      </c>
      <c r="D1" s="18" t="s">
        <v>2</v>
      </c>
      <c r="E1" s="18" t="s">
        <v>4</v>
      </c>
      <c r="F1" s="18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/>
      <c r="L1" s="19" t="s">
        <v>10</v>
      </c>
      <c r="M1" s="19" t="s">
        <v>11</v>
      </c>
      <c r="N1" s="19" t="s">
        <v>12</v>
      </c>
      <c r="O1" s="19" t="s">
        <v>13</v>
      </c>
      <c r="P1" s="19" t="s">
        <v>14</v>
      </c>
      <c r="Q1" s="19" t="s">
        <v>15</v>
      </c>
      <c r="R1" s="19" t="s">
        <v>16</v>
      </c>
      <c r="S1" s="19" t="s">
        <v>17</v>
      </c>
      <c r="T1" s="19" t="s">
        <v>18</v>
      </c>
      <c r="U1" s="19" t="s">
        <v>19</v>
      </c>
      <c r="V1" s="19" t="s">
        <v>20</v>
      </c>
      <c r="W1" s="19" t="s">
        <v>21</v>
      </c>
      <c r="X1" s="19" t="s">
        <v>22</v>
      </c>
      <c r="Y1" s="19" t="s">
        <v>23</v>
      </c>
      <c r="Z1" s="19" t="s">
        <v>24</v>
      </c>
      <c r="AA1" s="19" t="s">
        <v>25</v>
      </c>
      <c r="AB1" s="19"/>
      <c r="AC1" s="19"/>
      <c r="AE1" s="18" t="s">
        <v>3</v>
      </c>
    </row>
    <row r="2" spans="1:31" x14ac:dyDescent="0.15">
      <c r="A2" s="10">
        <v>0</v>
      </c>
      <c r="B2" s="15">
        <v>48.01</v>
      </c>
      <c r="C2" s="15">
        <v>0.22</v>
      </c>
      <c r="D2" s="15">
        <v>32.49</v>
      </c>
      <c r="E2" s="15">
        <v>0.16</v>
      </c>
      <c r="F2" s="15">
        <v>0.37</v>
      </c>
      <c r="G2" s="16">
        <v>15.28</v>
      </c>
      <c r="H2" s="16">
        <v>2.16</v>
      </c>
      <c r="I2" s="16">
        <v>0.2</v>
      </c>
      <c r="J2" s="50">
        <f>SUM(B2:I2)</f>
        <v>98.89</v>
      </c>
      <c r="K2" s="16"/>
      <c r="L2" s="16">
        <v>2.2068580549700179</v>
      </c>
      <c r="M2" s="16">
        <v>1.7601437112550629</v>
      </c>
      <c r="N2" s="16">
        <v>2.7677775651077575E-2</v>
      </c>
      <c r="O2" s="16">
        <v>6.2294315223706802E-3</v>
      </c>
      <c r="P2" s="16">
        <v>7.604770710613295E-3</v>
      </c>
      <c r="Q2" s="16">
        <v>2.5351298618524091E-2</v>
      </c>
      <c r="R2" s="16">
        <v>4.0338650427276663</v>
      </c>
      <c r="S2" s="16">
        <v>0.75252978860266329</v>
      </c>
      <c r="T2" s="16">
        <v>0.19250557113796204</v>
      </c>
      <c r="U2" s="16">
        <v>1.1728196411605002E-2</v>
      </c>
      <c r="V2" s="16">
        <v>0.95676355615223041</v>
      </c>
      <c r="W2" s="16"/>
      <c r="X2" s="16">
        <v>0.78653684472376417</v>
      </c>
      <c r="Y2" s="16">
        <v>0.20120495800671209</v>
      </c>
      <c r="Z2" s="16">
        <v>1.2258197269523643E-2</v>
      </c>
      <c r="AA2" s="16" t="s">
        <v>26</v>
      </c>
      <c r="AB2" s="16"/>
      <c r="AC2" s="16" t="s">
        <v>27</v>
      </c>
      <c r="AE2" s="15">
        <v>0.72</v>
      </c>
    </row>
    <row r="3" spans="1:31" x14ac:dyDescent="0.15">
      <c r="A3" s="10">
        <v>10</v>
      </c>
      <c r="B3" s="15">
        <v>49.6</v>
      </c>
      <c r="C3" s="15">
        <v>0.16</v>
      </c>
      <c r="D3" s="15">
        <v>31.72</v>
      </c>
      <c r="E3" s="15">
        <v>0.17</v>
      </c>
      <c r="F3" s="15">
        <v>0.5</v>
      </c>
      <c r="G3" s="16">
        <v>14.16</v>
      </c>
      <c r="H3" s="16">
        <v>2.68</v>
      </c>
      <c r="I3" s="16">
        <v>0.24</v>
      </c>
      <c r="J3" s="50">
        <f t="shared" ref="J3:J51" si="0">SUM(B3:I3)</f>
        <v>99.22999999999999</v>
      </c>
      <c r="K3" s="16"/>
      <c r="L3" s="16">
        <v>2.2651185722883445</v>
      </c>
      <c r="M3" s="16">
        <v>1.7072541057003183</v>
      </c>
      <c r="N3" s="16">
        <v>2.3678650536586486E-2</v>
      </c>
      <c r="O3" s="16">
        <v>6.5757292787317892E-3</v>
      </c>
      <c r="P3" s="16">
        <v>5.4947760462527263E-3</v>
      </c>
      <c r="Q3" s="16">
        <v>3.4035729342396702E-2</v>
      </c>
      <c r="R3" s="16">
        <v>4.0421575631926299</v>
      </c>
      <c r="S3" s="16">
        <v>0.69283555270284369</v>
      </c>
      <c r="T3" s="16">
        <v>0.23729627215640187</v>
      </c>
      <c r="U3" s="16">
        <v>1.3982313867818293E-2</v>
      </c>
      <c r="V3" s="16">
        <v>0.94411413872706396</v>
      </c>
      <c r="W3" s="16"/>
      <c r="X3" s="16">
        <v>0.73384723762000248</v>
      </c>
      <c r="Y3" s="16">
        <v>0.25134277988500964</v>
      </c>
      <c r="Z3" s="16">
        <v>1.4809982494987791E-2</v>
      </c>
      <c r="AA3" s="16" t="s">
        <v>29</v>
      </c>
      <c r="AB3" s="16"/>
      <c r="AC3" s="16" t="s">
        <v>27</v>
      </c>
      <c r="AE3" s="15">
        <v>0.62</v>
      </c>
    </row>
    <row r="4" spans="1:31" x14ac:dyDescent="0.15">
      <c r="A4" s="10">
        <v>20</v>
      </c>
      <c r="B4" s="15">
        <v>50.11</v>
      </c>
      <c r="C4" s="15">
        <v>0.19</v>
      </c>
      <c r="D4" s="15">
        <v>31.33</v>
      </c>
      <c r="E4" s="15">
        <v>0.13</v>
      </c>
      <c r="F4" s="15">
        <v>0.4</v>
      </c>
      <c r="G4" s="16">
        <v>14.06</v>
      </c>
      <c r="H4" s="16">
        <v>2.7</v>
      </c>
      <c r="I4" s="16">
        <v>0.24</v>
      </c>
      <c r="J4" s="50">
        <f t="shared" si="0"/>
        <v>99.16</v>
      </c>
      <c r="K4" s="16"/>
      <c r="L4" s="16">
        <v>2.2856239000334098</v>
      </c>
      <c r="M4" s="16">
        <v>1.6842109378486887</v>
      </c>
      <c r="N4" s="16">
        <v>2.7464320363874795E-2</v>
      </c>
      <c r="O4" s="16">
        <v>5.0223787110740964E-3</v>
      </c>
      <c r="P4" s="16">
        <v>6.5171049685544564E-3</v>
      </c>
      <c r="Q4" s="16">
        <v>2.7195443764401341E-2</v>
      </c>
      <c r="R4" s="16">
        <v>4.0360340856900025</v>
      </c>
      <c r="S4" s="16">
        <v>0.68710535630113501</v>
      </c>
      <c r="T4" s="16">
        <v>0.2387761729941365</v>
      </c>
      <c r="U4" s="16">
        <v>1.3965296096020314E-2</v>
      </c>
      <c r="V4" s="16">
        <v>0.93984682539129183</v>
      </c>
      <c r="W4" s="16"/>
      <c r="X4" s="16">
        <v>0.73108227610926757</v>
      </c>
      <c r="Y4" s="16">
        <v>0.2540586045973241</v>
      </c>
      <c r="Z4" s="16">
        <v>1.4859119293408328E-2</v>
      </c>
      <c r="AA4" s="16" t="s">
        <v>30</v>
      </c>
      <c r="AB4" s="16"/>
      <c r="AC4" s="16" t="s">
        <v>27</v>
      </c>
      <c r="AE4" s="15">
        <v>0.72</v>
      </c>
    </row>
    <row r="5" spans="1:31" x14ac:dyDescent="0.15">
      <c r="A5" s="10">
        <v>30</v>
      </c>
      <c r="B5" s="15">
        <v>48.77</v>
      </c>
      <c r="C5" s="15">
        <v>0.18</v>
      </c>
      <c r="D5" s="15">
        <v>32.1</v>
      </c>
      <c r="E5" s="15">
        <v>0.12</v>
      </c>
      <c r="F5" s="15">
        <v>0.31</v>
      </c>
      <c r="G5" s="16">
        <v>15.08</v>
      </c>
      <c r="H5" s="16">
        <v>2.3199999999999998</v>
      </c>
      <c r="I5" s="16">
        <v>0.18</v>
      </c>
      <c r="J5" s="50">
        <f t="shared" si="0"/>
        <v>99.060000000000016</v>
      </c>
      <c r="K5" s="16"/>
      <c r="L5" s="16">
        <v>2.2338232034551297</v>
      </c>
      <c r="M5" s="16">
        <v>1.7328333480180107</v>
      </c>
      <c r="N5" s="16">
        <v>2.9494617022450639E-2</v>
      </c>
      <c r="O5" s="16">
        <v>4.6554645874713925E-3</v>
      </c>
      <c r="P5" s="16">
        <v>6.1999658372959262E-3</v>
      </c>
      <c r="Q5" s="16">
        <v>2.1164768796851242E-2</v>
      </c>
      <c r="R5" s="16">
        <v>4.0281713677172091</v>
      </c>
      <c r="S5" s="16">
        <v>0.74003972176051291</v>
      </c>
      <c r="T5" s="16">
        <v>0.20603020004733869</v>
      </c>
      <c r="U5" s="16">
        <v>1.0517852784426934E-2</v>
      </c>
      <c r="V5" s="16">
        <v>0.95658777459227862</v>
      </c>
      <c r="W5" s="16"/>
      <c r="X5" s="16">
        <v>0.77362448216101876</v>
      </c>
      <c r="Y5" s="16">
        <v>0.21538033991198963</v>
      </c>
      <c r="Z5" s="16">
        <v>1.0995177926991491E-2</v>
      </c>
      <c r="AA5" s="16" t="s">
        <v>31</v>
      </c>
      <c r="AB5" s="16"/>
      <c r="AC5" s="16" t="s">
        <v>27</v>
      </c>
      <c r="AE5" s="15">
        <v>0.77</v>
      </c>
    </row>
    <row r="6" spans="1:31" x14ac:dyDescent="0.15">
      <c r="A6" s="10">
        <v>40</v>
      </c>
      <c r="B6" s="15">
        <v>48.19</v>
      </c>
      <c r="C6" s="15">
        <v>0.25</v>
      </c>
      <c r="D6" s="15">
        <v>33.25</v>
      </c>
      <c r="E6" s="15">
        <v>0.05</v>
      </c>
      <c r="F6" s="15">
        <v>0.38</v>
      </c>
      <c r="G6" s="16">
        <v>14.49</v>
      </c>
      <c r="H6" s="16">
        <v>2.35</v>
      </c>
      <c r="I6" s="16">
        <v>0.28999999999999998</v>
      </c>
      <c r="J6" s="50">
        <f t="shared" si="0"/>
        <v>99.249999999999986</v>
      </c>
      <c r="K6" s="16"/>
      <c r="L6" s="16">
        <v>2.203184908591203</v>
      </c>
      <c r="M6" s="16">
        <v>1.7916014039353465</v>
      </c>
      <c r="N6" s="16">
        <v>2.5234456267926645E-2</v>
      </c>
      <c r="O6" s="16">
        <v>1.9361979918187846E-3</v>
      </c>
      <c r="P6" s="16">
        <v>8.5951761118343347E-3</v>
      </c>
      <c r="Q6" s="16">
        <v>2.589604320623283E-2</v>
      </c>
      <c r="R6" s="16">
        <v>4.0564481861043618</v>
      </c>
      <c r="S6" s="16">
        <v>0.70977394806150418</v>
      </c>
      <c r="T6" s="16">
        <v>0.2083093391712654</v>
      </c>
      <c r="U6" s="16">
        <v>1.6914164895836463E-2</v>
      </c>
      <c r="V6" s="16">
        <v>0.93499745212860597</v>
      </c>
      <c r="W6" s="16"/>
      <c r="X6" s="16">
        <v>0.75911859058614528</v>
      </c>
      <c r="Y6" s="16">
        <v>0.22279134418712096</v>
      </c>
      <c r="Z6" s="16">
        <v>1.8090065226733874E-2</v>
      </c>
      <c r="AA6" s="16" t="s">
        <v>34</v>
      </c>
      <c r="AB6" s="16"/>
      <c r="AC6" s="16" t="s">
        <v>27</v>
      </c>
      <c r="AE6" s="15">
        <v>0.66</v>
      </c>
    </row>
    <row r="7" spans="1:31" x14ac:dyDescent="0.15">
      <c r="A7" s="10">
        <v>50</v>
      </c>
      <c r="B7" s="15">
        <v>48.26</v>
      </c>
      <c r="C7" s="15">
        <v>0.21</v>
      </c>
      <c r="D7" s="15">
        <v>32.5</v>
      </c>
      <c r="E7" s="15">
        <v>0.1</v>
      </c>
      <c r="F7" s="15">
        <v>0.31</v>
      </c>
      <c r="G7" s="16">
        <v>15.36</v>
      </c>
      <c r="H7" s="16">
        <v>2.34</v>
      </c>
      <c r="I7" s="16">
        <v>0.19</v>
      </c>
      <c r="J7" s="50">
        <f t="shared" si="0"/>
        <v>99.27</v>
      </c>
      <c r="K7" s="16"/>
      <c r="L7" s="16">
        <v>2.2121158696109147</v>
      </c>
      <c r="M7" s="16">
        <v>1.7557377115042461</v>
      </c>
      <c r="N7" s="16">
        <v>2.4533331196705956E-2</v>
      </c>
      <c r="O7" s="16">
        <v>3.8824537692982979E-3</v>
      </c>
      <c r="P7" s="16">
        <v>7.2387003262860544E-3</v>
      </c>
      <c r="Q7" s="16">
        <v>2.1180589351996751E-2</v>
      </c>
      <c r="R7" s="16">
        <v>4.0246886557594479</v>
      </c>
      <c r="S7" s="16">
        <v>0.75434395938231058</v>
      </c>
      <c r="T7" s="16">
        <v>0.20796165661215799</v>
      </c>
      <c r="U7" s="16">
        <v>1.1110476759671748E-2</v>
      </c>
      <c r="V7" s="16">
        <v>0.97341609275414021</v>
      </c>
      <c r="W7" s="16"/>
      <c r="X7" s="16">
        <v>0.77494502607615967</v>
      </c>
      <c r="Y7" s="16">
        <v>0.21364107102827995</v>
      </c>
      <c r="Z7" s="16">
        <v>1.1413902895560582E-2</v>
      </c>
      <c r="AA7" s="16" t="s">
        <v>36</v>
      </c>
      <c r="AB7" s="16"/>
      <c r="AC7" s="16" t="s">
        <v>27</v>
      </c>
      <c r="AE7" s="15">
        <v>0.64</v>
      </c>
    </row>
    <row r="8" spans="1:31" x14ac:dyDescent="0.15">
      <c r="A8" s="10">
        <v>60</v>
      </c>
      <c r="B8" s="15">
        <v>48.15</v>
      </c>
      <c r="C8" s="15">
        <v>0.17</v>
      </c>
      <c r="D8" s="15">
        <v>32.61</v>
      </c>
      <c r="E8" s="15">
        <v>0.13</v>
      </c>
      <c r="F8" s="15">
        <v>0.34</v>
      </c>
      <c r="G8" s="16">
        <v>15.47</v>
      </c>
      <c r="H8" s="16">
        <v>2.2000000000000002</v>
      </c>
      <c r="I8" s="16">
        <v>0.23</v>
      </c>
      <c r="J8" s="50">
        <f t="shared" si="0"/>
        <v>99.300000000000011</v>
      </c>
      <c r="K8" s="16"/>
      <c r="L8" s="16">
        <v>2.2059034086200326</v>
      </c>
      <c r="M8" s="16">
        <v>1.7607460459772988</v>
      </c>
      <c r="N8" s="16">
        <v>2.7202232173973426E-2</v>
      </c>
      <c r="O8" s="16">
        <v>5.0445135374931329E-3</v>
      </c>
      <c r="P8" s="16">
        <v>5.8567929473549536E-3</v>
      </c>
      <c r="Q8" s="16">
        <v>2.3218005511290694E-2</v>
      </c>
      <c r="R8" s="16">
        <v>4.0279709987674437</v>
      </c>
      <c r="S8" s="16">
        <v>0.75934329324374505</v>
      </c>
      <c r="T8" s="16">
        <v>0.19541582850612549</v>
      </c>
      <c r="U8" s="16">
        <v>1.3442392647956637E-2</v>
      </c>
      <c r="V8" s="16">
        <v>0.9682015143978272</v>
      </c>
      <c r="W8" s="16"/>
      <c r="X8" s="16">
        <v>0.78428228209911299</v>
      </c>
      <c r="Y8" s="16">
        <v>0.20183383892728607</v>
      </c>
      <c r="Z8" s="16">
        <v>1.3883878973600999E-2</v>
      </c>
      <c r="AA8" s="16" t="s">
        <v>38</v>
      </c>
      <c r="AB8" s="16"/>
      <c r="AC8" s="16" t="s">
        <v>27</v>
      </c>
      <c r="AE8" s="15">
        <v>0.71</v>
      </c>
    </row>
    <row r="9" spans="1:31" x14ac:dyDescent="0.15">
      <c r="A9" s="10">
        <v>70</v>
      </c>
      <c r="B9" s="15">
        <v>48.3</v>
      </c>
      <c r="C9" s="15">
        <v>0.15</v>
      </c>
      <c r="D9" s="15">
        <v>32.56</v>
      </c>
      <c r="E9" s="15">
        <v>0.06</v>
      </c>
      <c r="F9" s="15">
        <v>0.23</v>
      </c>
      <c r="G9" s="16">
        <v>15.36</v>
      </c>
      <c r="H9" s="16">
        <v>2.15</v>
      </c>
      <c r="I9" s="16">
        <v>0.25</v>
      </c>
      <c r="J9" s="50">
        <f t="shared" si="0"/>
        <v>99.06</v>
      </c>
      <c r="K9" s="16"/>
      <c r="L9" s="16">
        <v>2.216267138377507</v>
      </c>
      <c r="M9" s="16">
        <v>1.7608205380835342</v>
      </c>
      <c r="N9" s="16">
        <v>2.5710218821955465E-2</v>
      </c>
      <c r="O9" s="16">
        <v>2.3319109721290205E-3</v>
      </c>
      <c r="P9" s="16">
        <v>5.175913198768479E-3</v>
      </c>
      <c r="Q9" s="16">
        <v>1.5731082362362182E-2</v>
      </c>
      <c r="R9" s="16">
        <v>4.0260368018162556</v>
      </c>
      <c r="S9" s="16">
        <v>0.75513367755257943</v>
      </c>
      <c r="T9" s="16">
        <v>0.19127591727004692</v>
      </c>
      <c r="U9" s="16">
        <v>1.4634352962113146E-2</v>
      </c>
      <c r="V9" s="16">
        <v>0.96104394778473945</v>
      </c>
      <c r="W9" s="16"/>
      <c r="X9" s="16">
        <v>0.78574312786965161</v>
      </c>
      <c r="Y9" s="16">
        <v>0.19902931360313822</v>
      </c>
      <c r="Z9" s="16">
        <v>1.5227558527210076E-2</v>
      </c>
      <c r="AA9" s="16" t="s">
        <v>40</v>
      </c>
      <c r="AB9" s="16"/>
      <c r="AC9" s="16" t="s">
        <v>27</v>
      </c>
      <c r="AE9" s="15">
        <v>0.67</v>
      </c>
    </row>
    <row r="10" spans="1:31" x14ac:dyDescent="0.15">
      <c r="A10" s="10">
        <v>80</v>
      </c>
      <c r="B10" s="15">
        <v>49.85</v>
      </c>
      <c r="C10" s="15">
        <v>0.26</v>
      </c>
      <c r="D10" s="15">
        <v>31.48</v>
      </c>
      <c r="E10" s="15">
        <v>0.2</v>
      </c>
      <c r="F10" s="15">
        <v>0.36</v>
      </c>
      <c r="G10" s="16">
        <v>13.76</v>
      </c>
      <c r="H10" s="16">
        <v>2.89</v>
      </c>
      <c r="I10" s="16">
        <v>0.3</v>
      </c>
      <c r="J10" s="50">
        <f t="shared" si="0"/>
        <v>99.100000000000009</v>
      </c>
      <c r="K10" s="16"/>
      <c r="L10" s="16">
        <v>2.2759579154836924</v>
      </c>
      <c r="M10" s="16">
        <v>1.6939067982860829</v>
      </c>
      <c r="N10" s="16">
        <v>2.9018078480996162E-2</v>
      </c>
      <c r="O10" s="16">
        <v>7.7341893355677835E-3</v>
      </c>
      <c r="P10" s="16">
        <v>8.9267456750887104E-3</v>
      </c>
      <c r="Q10" s="16">
        <v>2.4499507722269095E-2</v>
      </c>
      <c r="R10" s="16">
        <v>4.0400432349836963</v>
      </c>
      <c r="S10" s="16">
        <v>0.67309311157066465</v>
      </c>
      <c r="T10" s="16">
        <v>0.25582546049282195</v>
      </c>
      <c r="U10" s="16">
        <v>1.747345797824449E-2</v>
      </c>
      <c r="V10" s="16">
        <v>0.94639203004173111</v>
      </c>
      <c r="W10" s="16"/>
      <c r="X10" s="16">
        <v>0.71122018170523338</v>
      </c>
      <c r="Y10" s="16">
        <v>0.27031658379619</v>
      </c>
      <c r="Z10" s="16">
        <v>1.8463234498576661E-2</v>
      </c>
      <c r="AA10" s="16" t="s">
        <v>41</v>
      </c>
      <c r="AB10" s="16"/>
      <c r="AC10" s="16" t="s">
        <v>27</v>
      </c>
      <c r="AE10" s="15">
        <v>0.76</v>
      </c>
    </row>
    <row r="11" spans="1:31" x14ac:dyDescent="0.15">
      <c r="A11" s="10">
        <v>90</v>
      </c>
      <c r="B11" s="15">
        <v>49.4</v>
      </c>
      <c r="C11" s="15">
        <v>0.14000000000000001</v>
      </c>
      <c r="D11" s="15">
        <v>31.78</v>
      </c>
      <c r="E11" s="15">
        <v>0.09</v>
      </c>
      <c r="F11" s="15">
        <v>0.26</v>
      </c>
      <c r="G11" s="16">
        <v>14.67</v>
      </c>
      <c r="H11" s="16">
        <v>2.65</v>
      </c>
      <c r="I11" s="16">
        <v>0.23</v>
      </c>
      <c r="J11" s="50">
        <f t="shared" si="0"/>
        <v>99.220000000000013</v>
      </c>
      <c r="K11" s="16"/>
      <c r="L11" s="16">
        <v>2.2591748343077813</v>
      </c>
      <c r="M11" s="16">
        <v>1.7129019677185533</v>
      </c>
      <c r="N11" s="16">
        <v>2.4477037923277985E-2</v>
      </c>
      <c r="O11" s="16">
        <v>3.4861907111628956E-3</v>
      </c>
      <c r="P11" s="16">
        <v>4.8147271150180753E-3</v>
      </c>
      <c r="Q11" s="16">
        <v>1.7723603808150568E-2</v>
      </c>
      <c r="R11" s="16">
        <v>4.0225783615839443</v>
      </c>
      <c r="S11" s="16">
        <v>0.71880427942363201</v>
      </c>
      <c r="T11" s="16">
        <v>0.23497173506865537</v>
      </c>
      <c r="U11" s="16">
        <v>1.3418663717598473E-2</v>
      </c>
      <c r="V11" s="16">
        <v>0.96719467820988581</v>
      </c>
      <c r="W11" s="16"/>
      <c r="X11" s="16">
        <v>0.7431846924075487</v>
      </c>
      <c r="Y11" s="16">
        <v>0.24294150946275719</v>
      </c>
      <c r="Z11" s="16">
        <v>1.3873798129694175E-2</v>
      </c>
      <c r="AA11" s="16" t="s">
        <v>42</v>
      </c>
      <c r="AB11" s="16"/>
      <c r="AC11" s="16" t="s">
        <v>27</v>
      </c>
      <c r="AE11" s="15">
        <v>0.64</v>
      </c>
    </row>
    <row r="12" spans="1:31" x14ac:dyDescent="0.15">
      <c r="A12" s="10">
        <v>100</v>
      </c>
      <c r="B12" s="15">
        <v>49.19</v>
      </c>
      <c r="C12" s="15">
        <v>0.24</v>
      </c>
      <c r="D12" s="15">
        <v>31.97</v>
      </c>
      <c r="E12" s="15">
        <v>0.16</v>
      </c>
      <c r="F12" s="15">
        <v>0.28000000000000003</v>
      </c>
      <c r="G12" s="16">
        <v>14.5</v>
      </c>
      <c r="H12" s="16">
        <v>2.58</v>
      </c>
      <c r="I12" s="16">
        <v>0.25</v>
      </c>
      <c r="J12" s="50">
        <f t="shared" si="0"/>
        <v>99.17</v>
      </c>
      <c r="K12" s="16"/>
      <c r="L12" s="16">
        <v>2.2513730272178565</v>
      </c>
      <c r="M12" s="16">
        <v>1.7245230163810006</v>
      </c>
      <c r="N12" s="16">
        <v>2.1817324230891347E-2</v>
      </c>
      <c r="O12" s="16">
        <v>6.2026368932343564E-3</v>
      </c>
      <c r="P12" s="16">
        <v>8.2604294623346546E-3</v>
      </c>
      <c r="Q12" s="16">
        <v>1.9102247161863477E-2</v>
      </c>
      <c r="R12" s="16">
        <v>4.0312786813471817</v>
      </c>
      <c r="S12" s="16">
        <v>0.71104368851093047</v>
      </c>
      <c r="T12" s="16">
        <v>0.22894818195973438</v>
      </c>
      <c r="U12" s="16">
        <v>1.459718745853469E-2</v>
      </c>
      <c r="V12" s="16">
        <v>0.95458905792919957</v>
      </c>
      <c r="W12" s="16"/>
      <c r="X12" s="16">
        <v>0.74486888635975501</v>
      </c>
      <c r="Y12" s="16">
        <v>0.23983952053294447</v>
      </c>
      <c r="Z12" s="16">
        <v>1.5291593107300569E-2</v>
      </c>
      <c r="AA12" s="16" t="s">
        <v>43</v>
      </c>
      <c r="AB12" s="16"/>
      <c r="AC12" s="16" t="s">
        <v>27</v>
      </c>
      <c r="AE12" s="15">
        <v>0.56999999999999995</v>
      </c>
    </row>
    <row r="13" spans="1:31" x14ac:dyDescent="0.15">
      <c r="A13" s="10">
        <v>110</v>
      </c>
      <c r="B13" s="15">
        <v>49.54</v>
      </c>
      <c r="C13" s="15">
        <v>0.12</v>
      </c>
      <c r="D13" s="15">
        <v>31.74</v>
      </c>
      <c r="E13" s="15">
        <v>0.16</v>
      </c>
      <c r="F13" s="15">
        <v>0.3</v>
      </c>
      <c r="G13" s="16">
        <v>14.35</v>
      </c>
      <c r="H13" s="16">
        <v>2.72</v>
      </c>
      <c r="I13" s="16">
        <v>0.21</v>
      </c>
      <c r="J13" s="50">
        <f t="shared" si="0"/>
        <v>99.139999999999972</v>
      </c>
      <c r="K13" s="16"/>
      <c r="L13" s="16">
        <v>2.2635986644138497</v>
      </c>
      <c r="M13" s="16">
        <v>1.7092519020632126</v>
      </c>
      <c r="N13" s="16">
        <v>2.7894737628948656E-2</v>
      </c>
      <c r="O13" s="16">
        <v>6.1922595077851892E-3</v>
      </c>
      <c r="P13" s="16">
        <v>4.1233046329315426E-3</v>
      </c>
      <c r="Q13" s="16">
        <v>2.0432451375835905E-2</v>
      </c>
      <c r="R13" s="16">
        <v>4.0314933196225633</v>
      </c>
      <c r="S13" s="16">
        <v>0.70251075159377818</v>
      </c>
      <c r="T13" s="16">
        <v>0.24096789726731493</v>
      </c>
      <c r="U13" s="16">
        <v>1.2241123006495474E-2</v>
      </c>
      <c r="V13" s="16">
        <v>0.95571977186758861</v>
      </c>
      <c r="W13" s="16"/>
      <c r="X13" s="16">
        <v>0.73505934717766663</v>
      </c>
      <c r="Y13" s="16">
        <v>0.25213237641451675</v>
      </c>
      <c r="Z13" s="16">
        <v>1.2808276407816574E-2</v>
      </c>
      <c r="AA13" s="16" t="s">
        <v>44</v>
      </c>
      <c r="AB13" s="16"/>
      <c r="AC13" s="16" t="s">
        <v>27</v>
      </c>
      <c r="AE13" s="15">
        <v>0.73</v>
      </c>
    </row>
    <row r="14" spans="1:31" x14ac:dyDescent="0.15">
      <c r="A14" s="10">
        <v>120</v>
      </c>
      <c r="B14" s="15">
        <v>48.08</v>
      </c>
      <c r="C14" s="15">
        <v>0.24</v>
      </c>
      <c r="D14" s="15">
        <v>32.520000000000003</v>
      </c>
      <c r="E14" s="15">
        <v>0.17</v>
      </c>
      <c r="F14" s="15">
        <v>0.38</v>
      </c>
      <c r="G14" s="16">
        <v>15.2</v>
      </c>
      <c r="H14" s="16">
        <v>2.2999999999999998</v>
      </c>
      <c r="I14" s="16">
        <v>0.17</v>
      </c>
      <c r="J14" s="50">
        <f t="shared" si="0"/>
        <v>99.06</v>
      </c>
      <c r="K14" s="16"/>
      <c r="L14" s="16">
        <v>2.206188043194985</v>
      </c>
      <c r="M14" s="16">
        <v>1.7586698858870493</v>
      </c>
      <c r="N14" s="16">
        <v>2.8396563210208933E-2</v>
      </c>
      <c r="O14" s="16">
        <v>6.6071281164308696E-3</v>
      </c>
      <c r="P14" s="16">
        <v>8.2815200648791876E-3</v>
      </c>
      <c r="Q14" s="16">
        <v>2.5990668901444001E-2</v>
      </c>
      <c r="R14" s="16">
        <v>4.034133809374997</v>
      </c>
      <c r="S14" s="16">
        <v>0.74727302074294732</v>
      </c>
      <c r="T14" s="16">
        <v>0.20462220518338822</v>
      </c>
      <c r="U14" s="16">
        <v>9.9514308473078097E-3</v>
      </c>
      <c r="V14" s="16">
        <v>0.96184665677364334</v>
      </c>
      <c r="W14" s="16"/>
      <c r="X14" s="16">
        <v>0.77691492243633919</v>
      </c>
      <c r="Y14" s="16">
        <v>0.21273890566897619</v>
      </c>
      <c r="Z14" s="16">
        <v>1.0346171894684595E-2</v>
      </c>
      <c r="AA14" s="16" t="s">
        <v>45</v>
      </c>
      <c r="AB14" s="16"/>
      <c r="AC14" s="16" t="s">
        <v>27</v>
      </c>
      <c r="AE14" s="15">
        <v>0.74</v>
      </c>
    </row>
    <row r="15" spans="1:31" x14ac:dyDescent="0.15">
      <c r="A15" s="10">
        <v>130</v>
      </c>
      <c r="B15" s="15">
        <v>48.41</v>
      </c>
      <c r="C15" s="15">
        <v>0.15</v>
      </c>
      <c r="D15" s="15">
        <v>32.4</v>
      </c>
      <c r="E15" s="15">
        <v>0.18</v>
      </c>
      <c r="F15" s="15">
        <v>0.3</v>
      </c>
      <c r="G15" s="16">
        <v>15.15</v>
      </c>
      <c r="H15" s="16">
        <v>2.19</v>
      </c>
      <c r="I15" s="16">
        <v>0.2</v>
      </c>
      <c r="J15" s="50">
        <f t="shared" si="0"/>
        <v>98.98</v>
      </c>
      <c r="K15" s="16"/>
      <c r="L15" s="16">
        <v>2.2190675531340833</v>
      </c>
      <c r="M15" s="16">
        <v>1.7503954410230305</v>
      </c>
      <c r="N15" s="16">
        <v>3.1817754532819098E-2</v>
      </c>
      <c r="O15" s="16">
        <v>6.9886563392854012E-3</v>
      </c>
      <c r="P15" s="16">
        <v>5.1706774716101722E-3</v>
      </c>
      <c r="Q15" s="16">
        <v>2.0498047158585296E-2</v>
      </c>
      <c r="R15" s="16">
        <v>4.0339381296594139</v>
      </c>
      <c r="S15" s="16">
        <v>0.74405616754168868</v>
      </c>
      <c r="T15" s="16">
        <v>0.19463745289812401</v>
      </c>
      <c r="U15" s="16">
        <v>1.1695639593151497E-2</v>
      </c>
      <c r="V15" s="16">
        <v>0.95038926003296409</v>
      </c>
      <c r="W15" s="16"/>
      <c r="X15" s="16">
        <v>0.78289622876828513</v>
      </c>
      <c r="Y15" s="16">
        <v>0.20479761407591351</v>
      </c>
      <c r="Z15" s="16">
        <v>1.2306157155801441E-2</v>
      </c>
      <c r="AA15" s="16" t="s">
        <v>46</v>
      </c>
      <c r="AB15" s="16"/>
      <c r="AC15" s="16" t="s">
        <v>27</v>
      </c>
      <c r="AE15" s="15">
        <v>0.83</v>
      </c>
    </row>
    <row r="16" spans="1:31" x14ac:dyDescent="0.15">
      <c r="A16" s="10">
        <v>140</v>
      </c>
      <c r="B16" s="15">
        <v>48.74</v>
      </c>
      <c r="C16" s="15">
        <v>0.16</v>
      </c>
      <c r="D16" s="15">
        <v>32.36</v>
      </c>
      <c r="E16" s="15">
        <v>0.09</v>
      </c>
      <c r="F16" s="15">
        <v>0.27</v>
      </c>
      <c r="G16" s="16">
        <v>15.02</v>
      </c>
      <c r="H16" s="16">
        <v>2.38</v>
      </c>
      <c r="I16" s="16">
        <v>0.22</v>
      </c>
      <c r="J16" s="50">
        <f t="shared" si="0"/>
        <v>99.239999999999981</v>
      </c>
      <c r="K16" s="16"/>
      <c r="L16" s="16">
        <v>2.230652330803129</v>
      </c>
      <c r="M16" s="16">
        <v>1.7454627993757665</v>
      </c>
      <c r="N16" s="16">
        <v>2.4878014251891171E-2</v>
      </c>
      <c r="O16" s="16">
        <v>3.4887882443531831E-3</v>
      </c>
      <c r="P16" s="16">
        <v>5.5066451773711413E-3</v>
      </c>
      <c r="Q16" s="16">
        <v>1.8418994507245635E-2</v>
      </c>
      <c r="R16" s="16">
        <v>4.0284075723597574</v>
      </c>
      <c r="S16" s="16">
        <v>0.73650201904577195</v>
      </c>
      <c r="T16" s="16">
        <v>0.21118845636127051</v>
      </c>
      <c r="U16" s="16">
        <v>1.2844806994657827E-2</v>
      </c>
      <c r="V16" s="16">
        <v>0.96053528240170027</v>
      </c>
      <c r="W16" s="16"/>
      <c r="X16" s="16">
        <v>0.76676206750494302</v>
      </c>
      <c r="Y16" s="16">
        <v>0.21986538155393917</v>
      </c>
      <c r="Z16" s="16">
        <v>1.3372550941117924E-2</v>
      </c>
      <c r="AA16" s="16" t="s">
        <v>47</v>
      </c>
      <c r="AB16" s="16"/>
      <c r="AC16" s="16" t="s">
        <v>27</v>
      </c>
      <c r="AE16" s="15">
        <v>0.65</v>
      </c>
    </row>
    <row r="17" spans="1:31" x14ac:dyDescent="0.15">
      <c r="A17" s="10">
        <v>150</v>
      </c>
      <c r="B17" s="15">
        <v>48.31</v>
      </c>
      <c r="C17" s="15">
        <v>0.19</v>
      </c>
      <c r="D17" s="15">
        <v>32.47</v>
      </c>
      <c r="E17" s="15">
        <v>0.13</v>
      </c>
      <c r="F17" s="15">
        <v>0.34</v>
      </c>
      <c r="G17" s="16">
        <v>15.09</v>
      </c>
      <c r="H17" s="16">
        <v>2.23</v>
      </c>
      <c r="I17" s="16">
        <v>0.24</v>
      </c>
      <c r="J17" s="50">
        <f t="shared" si="0"/>
        <v>99</v>
      </c>
      <c r="K17" s="16"/>
      <c r="L17" s="16">
        <v>2.2145780639202131</v>
      </c>
      <c r="M17" s="16">
        <v>1.7542519485192747</v>
      </c>
      <c r="N17" s="16">
        <v>3.2202473859710784E-2</v>
      </c>
      <c r="O17" s="16">
        <v>5.0475781048948702E-3</v>
      </c>
      <c r="P17" s="16">
        <v>6.5498040348976241E-3</v>
      </c>
      <c r="Q17" s="16">
        <v>2.3232110566673025E-2</v>
      </c>
      <c r="R17" s="16">
        <v>4.0358619790056647</v>
      </c>
      <c r="S17" s="16">
        <v>0.7411410074764565</v>
      </c>
      <c r="T17" s="16">
        <v>0.19820092476070039</v>
      </c>
      <c r="U17" s="16">
        <v>1.4035365880955364E-2</v>
      </c>
      <c r="V17" s="16">
        <v>0.95337729811811223</v>
      </c>
      <c r="W17" s="16"/>
      <c r="X17" s="16">
        <v>0.77738478663107191</v>
      </c>
      <c r="Y17" s="16">
        <v>0.20789348052647424</v>
      </c>
      <c r="Z17" s="16">
        <v>1.4721732842453887E-2</v>
      </c>
      <c r="AA17" s="16" t="s">
        <v>48</v>
      </c>
      <c r="AB17" s="16"/>
      <c r="AC17" s="16" t="s">
        <v>27</v>
      </c>
      <c r="AE17" s="15">
        <v>0.84</v>
      </c>
    </row>
    <row r="18" spans="1:31" x14ac:dyDescent="0.15">
      <c r="A18" s="10">
        <v>160</v>
      </c>
      <c r="B18" s="15">
        <v>48.73</v>
      </c>
      <c r="C18" s="15">
        <v>0.17</v>
      </c>
      <c r="D18" s="15">
        <v>32.14</v>
      </c>
      <c r="E18" s="15">
        <v>0.17</v>
      </c>
      <c r="F18" s="15">
        <v>0.17</v>
      </c>
      <c r="G18" s="16">
        <v>15.22</v>
      </c>
      <c r="H18" s="16">
        <v>2.11</v>
      </c>
      <c r="I18" s="16">
        <v>0.4</v>
      </c>
      <c r="J18" s="50">
        <f t="shared" si="0"/>
        <v>99.11</v>
      </c>
      <c r="K18" s="16"/>
      <c r="L18" s="16">
        <v>2.2328883941192403</v>
      </c>
      <c r="M18" s="16">
        <v>1.7356901549592472</v>
      </c>
      <c r="N18" s="16">
        <v>2.9889675609974287E-2</v>
      </c>
      <c r="O18" s="16">
        <v>6.5978929608893457E-3</v>
      </c>
      <c r="P18" s="16">
        <v>5.857877366415915E-3</v>
      </c>
      <c r="Q18" s="16">
        <v>1.161115222959468E-2</v>
      </c>
      <c r="R18" s="16">
        <v>4.0225351472453612</v>
      </c>
      <c r="S18" s="16">
        <v>0.74721039472857842</v>
      </c>
      <c r="T18" s="16">
        <v>0.1874562467947985</v>
      </c>
      <c r="U18" s="16">
        <v>2.3382402755895315E-2</v>
      </c>
      <c r="V18" s="16">
        <v>0.95804904427927218</v>
      </c>
      <c r="W18" s="16"/>
      <c r="X18" s="16">
        <v>0.7799291687522063</v>
      </c>
      <c r="Y18" s="16">
        <v>0.19566456217888029</v>
      </c>
      <c r="Z18" s="16">
        <v>2.4406269068913473E-2</v>
      </c>
      <c r="AA18" s="16" t="s">
        <v>49</v>
      </c>
      <c r="AB18" s="16"/>
      <c r="AC18" s="16" t="s">
        <v>27</v>
      </c>
      <c r="AE18" s="15">
        <v>0.78</v>
      </c>
    </row>
    <row r="19" spans="1:31" x14ac:dyDescent="0.15">
      <c r="A19" s="10">
        <v>170</v>
      </c>
      <c r="B19" s="15">
        <v>49.38</v>
      </c>
      <c r="C19" s="15">
        <v>0.09</v>
      </c>
      <c r="D19" s="15">
        <v>31.97</v>
      </c>
      <c r="E19" s="15">
        <v>0.15</v>
      </c>
      <c r="F19" s="15">
        <v>0.33</v>
      </c>
      <c r="G19" s="16">
        <v>14.44</v>
      </c>
      <c r="H19" s="16">
        <v>2.12</v>
      </c>
      <c r="I19" s="16">
        <v>0.28999999999999998</v>
      </c>
      <c r="J19" s="50">
        <f t="shared" si="0"/>
        <v>98.77000000000001</v>
      </c>
      <c r="K19" s="16"/>
      <c r="L19" s="16">
        <v>2.2586755498781632</v>
      </c>
      <c r="M19" s="16">
        <v>1.7234596656082199</v>
      </c>
      <c r="N19" s="16">
        <v>3.3279593408905038E-2</v>
      </c>
      <c r="O19" s="16">
        <v>5.8113865423004701E-3</v>
      </c>
      <c r="P19" s="16">
        <v>3.0957510128246132E-3</v>
      </c>
      <c r="Q19" s="16">
        <v>2.2499480858031547E-2</v>
      </c>
      <c r="R19" s="16">
        <v>4.0468214273084451</v>
      </c>
      <c r="S19" s="16">
        <v>0.7076648193610654</v>
      </c>
      <c r="T19" s="16">
        <v>0.18801196269060963</v>
      </c>
      <c r="U19" s="16">
        <v>1.6922296628969064E-2</v>
      </c>
      <c r="V19" s="16">
        <v>0.91259907868064405</v>
      </c>
      <c r="W19" s="16"/>
      <c r="X19" s="16">
        <v>0.7754388930395868</v>
      </c>
      <c r="Y19" s="16">
        <v>0.2060181377373522</v>
      </c>
      <c r="Z19" s="16">
        <v>1.8542969223061062E-2</v>
      </c>
      <c r="AA19" s="16" t="s">
        <v>50</v>
      </c>
      <c r="AB19" s="16"/>
      <c r="AC19" s="16" t="s">
        <v>27</v>
      </c>
      <c r="AE19" s="15">
        <v>0.87</v>
      </c>
    </row>
    <row r="20" spans="1:31" x14ac:dyDescent="0.15">
      <c r="A20" s="10">
        <v>180</v>
      </c>
      <c r="B20" s="15">
        <v>48.37</v>
      </c>
      <c r="C20" s="15">
        <v>0.21</v>
      </c>
      <c r="D20" s="15">
        <v>32.47</v>
      </c>
      <c r="E20" s="15">
        <v>0.13</v>
      </c>
      <c r="F20" s="15">
        <v>0.31</v>
      </c>
      <c r="G20" s="16">
        <v>14.94</v>
      </c>
      <c r="H20" s="16">
        <v>2.2999999999999998</v>
      </c>
      <c r="I20" s="16">
        <v>0.21</v>
      </c>
      <c r="J20" s="50">
        <f t="shared" si="0"/>
        <v>98.939999999999984</v>
      </c>
      <c r="K20" s="16"/>
      <c r="L20" s="16">
        <v>2.2185290294055684</v>
      </c>
      <c r="M20" s="16">
        <v>1.7552017358298055</v>
      </c>
      <c r="N20" s="16">
        <v>2.9534916516560355E-2</v>
      </c>
      <c r="O20" s="16">
        <v>5.0503109652670578E-3</v>
      </c>
      <c r="P20" s="16">
        <v>7.2431765706871534E-3</v>
      </c>
      <c r="Q20" s="16">
        <v>2.1193686937229637E-2</v>
      </c>
      <c r="R20" s="16">
        <v>4.0367528562251174</v>
      </c>
      <c r="S20" s="16">
        <v>0.73417108054609637</v>
      </c>
      <c r="T20" s="16">
        <v>0.20453315689672635</v>
      </c>
      <c r="U20" s="16">
        <v>1.2287594296700895E-2</v>
      </c>
      <c r="V20" s="16">
        <v>0.95099183173952362</v>
      </c>
      <c r="W20" s="16"/>
      <c r="X20" s="16">
        <v>0.77200566402676074</v>
      </c>
      <c r="Y20" s="16">
        <v>0.21507351595502236</v>
      </c>
      <c r="Z20" s="16">
        <v>1.2920820018217007E-2</v>
      </c>
      <c r="AA20" s="16" t="s">
        <v>51</v>
      </c>
      <c r="AB20" s="16"/>
      <c r="AC20" s="16" t="s">
        <v>27</v>
      </c>
      <c r="AE20" s="15">
        <v>0.77</v>
      </c>
    </row>
    <row r="21" spans="1:31" x14ac:dyDescent="0.15">
      <c r="A21" s="10">
        <v>190</v>
      </c>
      <c r="B21" s="15">
        <v>48.12</v>
      </c>
      <c r="C21" s="15">
        <v>0.14000000000000001</v>
      </c>
      <c r="D21" s="15">
        <v>32.619999999999997</v>
      </c>
      <c r="E21" s="15">
        <v>0.17</v>
      </c>
      <c r="F21" s="15">
        <v>0.41</v>
      </c>
      <c r="G21" s="16">
        <v>15.27</v>
      </c>
      <c r="H21" s="16">
        <v>2.2599999999999998</v>
      </c>
      <c r="I21" s="16">
        <v>0.2</v>
      </c>
      <c r="J21" s="50">
        <f t="shared" si="0"/>
        <v>99.19</v>
      </c>
      <c r="K21" s="16"/>
      <c r="L21" s="16">
        <v>2.2058874166347673</v>
      </c>
      <c r="M21" s="16">
        <v>1.7623712684618866</v>
      </c>
      <c r="N21" s="16">
        <v>2.7218993842501798E-2</v>
      </c>
      <c r="O21" s="16">
        <v>6.600736333904054E-3</v>
      </c>
      <c r="P21" s="16">
        <v>4.826213270506011E-3</v>
      </c>
      <c r="Q21" s="16">
        <v>2.8015435239904053E-2</v>
      </c>
      <c r="R21" s="16">
        <v>4.0349200637834697</v>
      </c>
      <c r="S21" s="16">
        <v>0.74998816321833861</v>
      </c>
      <c r="T21" s="16">
        <v>0.20086904782679005</v>
      </c>
      <c r="U21" s="16">
        <v>1.1696239720749612E-2</v>
      </c>
      <c r="V21" s="16">
        <v>0.96255345076587828</v>
      </c>
      <c r="W21" s="16"/>
      <c r="X21" s="16">
        <v>0.77916521167899078</v>
      </c>
      <c r="Y21" s="16">
        <v>0.20868352574806506</v>
      </c>
      <c r="Z21" s="16">
        <v>1.2151262572944103E-2</v>
      </c>
      <c r="AA21" s="16" t="s">
        <v>52</v>
      </c>
      <c r="AB21" s="16"/>
      <c r="AC21" s="16" t="s">
        <v>27</v>
      </c>
      <c r="AE21" s="15">
        <v>0.71</v>
      </c>
    </row>
    <row r="22" spans="1:31" x14ac:dyDescent="0.15">
      <c r="A22" s="10">
        <v>200</v>
      </c>
      <c r="B22" s="15">
        <v>49.46</v>
      </c>
      <c r="C22" s="15">
        <v>0.23</v>
      </c>
      <c r="D22" s="15">
        <v>31.12</v>
      </c>
      <c r="E22" s="15">
        <v>0.12</v>
      </c>
      <c r="F22" s="15">
        <v>0.37</v>
      </c>
      <c r="G22" s="16">
        <v>14.61</v>
      </c>
      <c r="H22" s="16">
        <v>2.76</v>
      </c>
      <c r="I22" s="16">
        <v>0.32</v>
      </c>
      <c r="J22" s="50">
        <f t="shared" si="0"/>
        <v>98.990000000000009</v>
      </c>
      <c r="K22" s="16"/>
      <c r="L22" s="16">
        <v>2.2662406996775282</v>
      </c>
      <c r="M22" s="16">
        <v>1.6805337306552757</v>
      </c>
      <c r="N22" s="16">
        <v>3.2953865745915294E-2</v>
      </c>
      <c r="O22" s="16">
        <v>4.6571358656689096E-3</v>
      </c>
      <c r="P22" s="16">
        <v>7.9250225748258418E-3</v>
      </c>
      <c r="Q22" s="16">
        <v>2.5270244240559632E-2</v>
      </c>
      <c r="R22" s="16">
        <v>4.0175806987597733</v>
      </c>
      <c r="S22" s="16">
        <v>0.7172322120591782</v>
      </c>
      <c r="T22" s="16">
        <v>0.24519288404796655</v>
      </c>
      <c r="U22" s="16">
        <v>1.8705117542559581E-2</v>
      </c>
      <c r="V22" s="16">
        <v>0.98113021364970432</v>
      </c>
      <c r="W22" s="16"/>
      <c r="X22" s="16">
        <v>0.73102652642929777</v>
      </c>
      <c r="Y22" s="16">
        <v>0.24990860605125392</v>
      </c>
      <c r="Z22" s="16">
        <v>1.9064867519448261E-2</v>
      </c>
      <c r="AA22" s="16" t="s">
        <v>54</v>
      </c>
      <c r="AB22" s="16"/>
      <c r="AC22" s="16" t="s">
        <v>27</v>
      </c>
      <c r="AE22" s="15">
        <v>0.86</v>
      </c>
    </row>
    <row r="23" spans="1:31" x14ac:dyDescent="0.15">
      <c r="A23" s="10">
        <v>210</v>
      </c>
      <c r="B23" s="15">
        <v>49.33</v>
      </c>
      <c r="C23" s="15">
        <v>0.24</v>
      </c>
      <c r="D23" s="15">
        <v>31.79</v>
      </c>
      <c r="E23" s="15">
        <v>0.14000000000000001</v>
      </c>
      <c r="F23" s="15">
        <v>0.32</v>
      </c>
      <c r="G23" s="16">
        <v>14.29</v>
      </c>
      <c r="H23" s="16">
        <v>2.71</v>
      </c>
      <c r="I23" s="16">
        <v>0.3</v>
      </c>
      <c r="J23" s="50">
        <f t="shared" si="0"/>
        <v>99.119999999999976</v>
      </c>
      <c r="K23" s="16"/>
      <c r="L23" s="16">
        <v>2.2554604836770626</v>
      </c>
      <c r="M23" s="16">
        <v>1.7130512561003348</v>
      </c>
      <c r="N23" s="16">
        <v>2.944223848832107E-2</v>
      </c>
      <c r="O23" s="16">
        <v>5.4217299486520676E-3</v>
      </c>
      <c r="P23" s="16">
        <v>8.2519406919648597E-3</v>
      </c>
      <c r="Q23" s="16">
        <v>2.1808705001419092E-2</v>
      </c>
      <c r="R23" s="16">
        <v>4.0334363539077547</v>
      </c>
      <c r="S23" s="16">
        <v>0.70002569805240589</v>
      </c>
      <c r="T23" s="16">
        <v>0.24023719868653889</v>
      </c>
      <c r="U23" s="16">
        <v>1.749862411777469E-2</v>
      </c>
      <c r="V23" s="16">
        <v>0.95776152085671951</v>
      </c>
      <c r="W23" s="16"/>
      <c r="X23" s="16">
        <v>0.73089770554389322</v>
      </c>
      <c r="Y23" s="16">
        <v>0.25083195916207435</v>
      </c>
      <c r="Z23" s="16">
        <v>1.8270335294032422E-2</v>
      </c>
      <c r="AA23" s="16" t="s">
        <v>55</v>
      </c>
      <c r="AB23" s="16"/>
      <c r="AC23" s="16" t="s">
        <v>27</v>
      </c>
      <c r="AE23" s="15">
        <v>0.77</v>
      </c>
    </row>
    <row r="24" spans="1:31" x14ac:dyDescent="0.15">
      <c r="A24" s="10">
        <v>220</v>
      </c>
      <c r="B24" s="15">
        <v>49.71</v>
      </c>
      <c r="C24" s="15">
        <v>0.26</v>
      </c>
      <c r="D24" s="15">
        <v>31.63</v>
      </c>
      <c r="E24" s="15">
        <v>0.13</v>
      </c>
      <c r="F24" s="15">
        <v>0.36</v>
      </c>
      <c r="G24" s="16">
        <v>14.21</v>
      </c>
      <c r="H24" s="16">
        <v>2.4700000000000002</v>
      </c>
      <c r="I24" s="16">
        <v>0.46</v>
      </c>
      <c r="J24" s="50">
        <f t="shared" si="0"/>
        <v>99.229999999999976</v>
      </c>
      <c r="K24" s="16"/>
      <c r="L24" s="16">
        <v>2.2684550053907673</v>
      </c>
      <c r="M24" s="16">
        <v>1.7011449526780966</v>
      </c>
      <c r="N24" s="16">
        <v>2.9385502761931696E-2</v>
      </c>
      <c r="O24" s="16">
        <v>5.0247620214283395E-3</v>
      </c>
      <c r="P24" s="16">
        <v>8.9223756406571989E-3</v>
      </c>
      <c r="Q24" s="16">
        <v>2.4487514136230213E-2</v>
      </c>
      <c r="R24" s="16">
        <v>4.0374201126291114</v>
      </c>
      <c r="S24" s="16">
        <v>0.69476531956779863</v>
      </c>
      <c r="T24" s="16">
        <v>0.21853963668815707</v>
      </c>
      <c r="U24" s="16">
        <v>2.6779519393715971E-2</v>
      </c>
      <c r="V24" s="16">
        <v>0.94008447564967157</v>
      </c>
      <c r="W24" s="16"/>
      <c r="X24" s="16">
        <v>0.73904562575364485</v>
      </c>
      <c r="Y24" s="16">
        <v>0.23246808382526385</v>
      </c>
      <c r="Z24" s="16">
        <v>2.8486290421091399E-2</v>
      </c>
      <c r="AA24" s="16" t="s">
        <v>57</v>
      </c>
      <c r="AB24" s="16"/>
      <c r="AC24" s="16" t="s">
        <v>27</v>
      </c>
      <c r="AE24" s="15">
        <v>0.77</v>
      </c>
    </row>
    <row r="25" spans="1:31" x14ac:dyDescent="0.15">
      <c r="A25" s="10">
        <v>230</v>
      </c>
      <c r="B25" s="15">
        <v>44.74</v>
      </c>
      <c r="C25" s="15">
        <v>0.15</v>
      </c>
      <c r="D25" s="15">
        <v>36.67</v>
      </c>
      <c r="E25" s="15">
        <v>0.21</v>
      </c>
      <c r="F25" s="15">
        <v>0.37</v>
      </c>
      <c r="G25" s="16">
        <v>14.57</v>
      </c>
      <c r="H25" s="16">
        <v>1.92</v>
      </c>
      <c r="I25" s="16">
        <v>0.28999999999999998</v>
      </c>
      <c r="J25" s="50">
        <f t="shared" si="0"/>
        <v>98.920000000000016</v>
      </c>
      <c r="K25" s="16"/>
      <c r="L25" s="16">
        <v>2.054800986008519</v>
      </c>
      <c r="M25" s="16">
        <v>1.9849081654451282</v>
      </c>
      <c r="N25" s="16">
        <v>3.6104192268461892E-2</v>
      </c>
      <c r="O25" s="16">
        <v>8.1691866630706333E-3</v>
      </c>
      <c r="P25" s="16">
        <v>5.1806683847290631E-3</v>
      </c>
      <c r="Q25" s="16">
        <v>2.5329773268012831E-2</v>
      </c>
      <c r="R25" s="16">
        <v>4.1144929720379206</v>
      </c>
      <c r="S25" s="16">
        <v>0.7169534929163065</v>
      </c>
      <c r="T25" s="16">
        <v>0.17097077153509621</v>
      </c>
      <c r="U25" s="16">
        <v>1.6991445393287646E-2</v>
      </c>
      <c r="V25" s="16">
        <v>0.90491570984469039</v>
      </c>
      <c r="W25" s="16"/>
      <c r="X25" s="16">
        <v>0.79228759664185344</v>
      </c>
      <c r="Y25" s="16">
        <v>0.18893557673392555</v>
      </c>
      <c r="Z25" s="16">
        <v>1.8776826624221022E-2</v>
      </c>
      <c r="AA25" s="16" t="s">
        <v>58</v>
      </c>
      <c r="AB25" s="16"/>
      <c r="AC25" s="16" t="s">
        <v>27</v>
      </c>
      <c r="AE25" s="15">
        <v>0.94</v>
      </c>
    </row>
    <row r="26" spans="1:31" x14ac:dyDescent="0.15">
      <c r="A26" s="10">
        <v>240</v>
      </c>
      <c r="B26" s="15">
        <v>48.19</v>
      </c>
      <c r="C26" s="15">
        <v>0.13</v>
      </c>
      <c r="D26" s="15">
        <v>32.520000000000003</v>
      </c>
      <c r="E26" s="15">
        <v>0.17</v>
      </c>
      <c r="F26" s="15">
        <v>0.42</v>
      </c>
      <c r="G26" s="16">
        <v>15.55</v>
      </c>
      <c r="H26" s="16">
        <v>2.08</v>
      </c>
      <c r="I26" s="16">
        <v>0.16</v>
      </c>
      <c r="J26" s="50">
        <f t="shared" si="0"/>
        <v>99.22</v>
      </c>
      <c r="K26" s="16"/>
      <c r="L26" s="16">
        <v>2.2081396387729546</v>
      </c>
      <c r="M26" s="16">
        <v>1.7562076605925252</v>
      </c>
      <c r="N26" s="16">
        <v>2.7590406430985641E-2</v>
      </c>
      <c r="O26" s="16">
        <v>6.5978778085118081E-3</v>
      </c>
      <c r="P26" s="16">
        <v>4.4795429926915136E-3</v>
      </c>
      <c r="Q26" s="16">
        <v>2.8686310217007523E-2</v>
      </c>
      <c r="R26" s="16">
        <v>4.031701436814676</v>
      </c>
      <c r="S26" s="16">
        <v>0.76340965533242067</v>
      </c>
      <c r="T26" s="16">
        <v>0.18479056771965996</v>
      </c>
      <c r="U26" s="16">
        <v>9.3529396228345003E-3</v>
      </c>
      <c r="V26" s="16">
        <v>0.95755316267491508</v>
      </c>
      <c r="W26" s="16"/>
      <c r="X26" s="16">
        <v>0.79725041396118779</v>
      </c>
      <c r="Y26" s="16">
        <v>0.19298204519887896</v>
      </c>
      <c r="Z26" s="16">
        <v>9.7675408399332704E-3</v>
      </c>
      <c r="AA26" s="16" t="s">
        <v>59</v>
      </c>
      <c r="AB26" s="16"/>
      <c r="AC26" s="16" t="s">
        <v>27</v>
      </c>
      <c r="AE26" s="15">
        <v>0.72</v>
      </c>
    </row>
    <row r="27" spans="1:31" x14ac:dyDescent="0.15">
      <c r="A27" s="10">
        <v>250</v>
      </c>
      <c r="B27" s="15">
        <v>48.83</v>
      </c>
      <c r="C27" s="15">
        <v>0.3</v>
      </c>
      <c r="D27" s="15">
        <v>32.19</v>
      </c>
      <c r="E27" s="15">
        <v>0.24</v>
      </c>
      <c r="F27" s="15">
        <v>0.38</v>
      </c>
      <c r="G27" s="16">
        <v>14.46</v>
      </c>
      <c r="H27" s="16">
        <v>2.57</v>
      </c>
      <c r="I27" s="16">
        <v>0.2</v>
      </c>
      <c r="J27" s="50">
        <f t="shared" si="0"/>
        <v>99.169999999999973</v>
      </c>
      <c r="K27" s="16"/>
      <c r="L27" s="16">
        <v>2.2331244839162947</v>
      </c>
      <c r="M27" s="16">
        <v>1.7350136993560179</v>
      </c>
      <c r="N27" s="16">
        <v>2.8301791203717799E-2</v>
      </c>
      <c r="O27" s="16">
        <v>9.2965795493024674E-3</v>
      </c>
      <c r="P27" s="16">
        <v>1.0317351169865643E-2</v>
      </c>
      <c r="Q27" s="16">
        <v>2.5903926438153549E-2</v>
      </c>
      <c r="R27" s="16">
        <v>4.0419578316333515</v>
      </c>
      <c r="S27" s="16">
        <v>0.70852005768199211</v>
      </c>
      <c r="T27" s="16">
        <v>0.22787998875776327</v>
      </c>
      <c r="U27" s="16">
        <v>1.1668492330188983E-2</v>
      </c>
      <c r="V27" s="16">
        <v>0.94806853876994435</v>
      </c>
      <c r="W27" s="16"/>
      <c r="X27" s="16">
        <v>0.74732999641697795</v>
      </c>
      <c r="Y27" s="16">
        <v>0.24036235719141397</v>
      </c>
      <c r="Z27" s="16">
        <v>1.2307646391608008E-2</v>
      </c>
      <c r="AA27" s="16" t="s">
        <v>61</v>
      </c>
      <c r="AB27" s="16"/>
      <c r="AC27" s="16" t="s">
        <v>27</v>
      </c>
      <c r="AE27" s="15">
        <v>0.74</v>
      </c>
    </row>
    <row r="28" spans="1:31" x14ac:dyDescent="0.15">
      <c r="A28" s="10">
        <v>260</v>
      </c>
      <c r="B28" s="15">
        <v>49.48</v>
      </c>
      <c r="C28" s="15">
        <v>0.26</v>
      </c>
      <c r="D28" s="15">
        <v>31.7</v>
      </c>
      <c r="E28" s="15">
        <v>0.16</v>
      </c>
      <c r="F28" s="15">
        <v>0.37</v>
      </c>
      <c r="G28" s="16">
        <v>14.37</v>
      </c>
      <c r="H28" s="16">
        <v>2.62</v>
      </c>
      <c r="I28" s="16">
        <v>0.2</v>
      </c>
      <c r="J28" s="50">
        <f t="shared" si="0"/>
        <v>99.160000000000011</v>
      </c>
      <c r="K28" s="16"/>
      <c r="L28" s="16">
        <v>2.2598254936122566</v>
      </c>
      <c r="M28" s="16">
        <v>1.7063188858018752</v>
      </c>
      <c r="N28" s="16">
        <v>2.9027845242705359E-2</v>
      </c>
      <c r="O28" s="16">
        <v>6.1894339766893269E-3</v>
      </c>
      <c r="P28" s="16">
        <v>8.9297501951124715E-3</v>
      </c>
      <c r="Q28" s="16">
        <v>2.5188524580325791E-2</v>
      </c>
      <c r="R28" s="16">
        <v>4.0354799334089648</v>
      </c>
      <c r="S28" s="16">
        <v>0.70316885788162398</v>
      </c>
      <c r="T28" s="16">
        <v>0.23200287204378689</v>
      </c>
      <c r="U28" s="16">
        <v>1.1652892739022926E-2</v>
      </c>
      <c r="V28" s="16">
        <v>0.94682462266443379</v>
      </c>
      <c r="W28" s="16"/>
      <c r="X28" s="16">
        <v>0.7426600883095491</v>
      </c>
      <c r="Y28" s="16">
        <v>0.24503257149239932</v>
      </c>
      <c r="Z28" s="16">
        <v>1.2307340198051495E-2</v>
      </c>
      <c r="AA28" s="16" t="s">
        <v>63</v>
      </c>
      <c r="AB28" s="16"/>
      <c r="AC28" s="16" t="s">
        <v>27</v>
      </c>
      <c r="AE28" s="15">
        <v>0.76</v>
      </c>
    </row>
    <row r="29" spans="1:31" x14ac:dyDescent="0.15">
      <c r="A29" s="10">
        <v>270</v>
      </c>
      <c r="B29" s="15">
        <v>48.62</v>
      </c>
      <c r="C29" s="15">
        <v>0.26</v>
      </c>
      <c r="D29" s="15">
        <v>32.1</v>
      </c>
      <c r="E29" s="15">
        <v>0.32</v>
      </c>
      <c r="F29" s="15">
        <v>0.31</v>
      </c>
      <c r="G29" s="16">
        <v>15.03</v>
      </c>
      <c r="H29" s="16">
        <v>2.29</v>
      </c>
      <c r="I29" s="16">
        <v>0.21</v>
      </c>
      <c r="J29" s="50">
        <f t="shared" si="0"/>
        <v>99.139999999999986</v>
      </c>
      <c r="K29" s="16"/>
      <c r="L29" s="16">
        <v>2.2263340300989745</v>
      </c>
      <c r="M29" s="16">
        <v>1.7323519339326157</v>
      </c>
      <c r="N29" s="16">
        <v>3.0635244526198105E-2</v>
      </c>
      <c r="O29" s="16">
        <v>1.2411123228801958E-2</v>
      </c>
      <c r="P29" s="16">
        <v>8.9530181993507773E-3</v>
      </c>
      <c r="Q29" s="16">
        <v>2.1158888821246787E-2</v>
      </c>
      <c r="R29" s="16">
        <v>4.0318442388071869</v>
      </c>
      <c r="S29" s="16">
        <v>0.73738109372326122</v>
      </c>
      <c r="T29" s="16">
        <v>0.20330951747597331</v>
      </c>
      <c r="U29" s="16">
        <v>1.2267419178857869E-2</v>
      </c>
      <c r="V29" s="16">
        <v>0.95295803037809246</v>
      </c>
      <c r="W29" s="16"/>
      <c r="X29" s="16">
        <v>0.77378128964472903</v>
      </c>
      <c r="Y29" s="16">
        <v>0.21334572037271035</v>
      </c>
      <c r="Z29" s="16">
        <v>1.2872989982560605E-2</v>
      </c>
      <c r="AA29" s="16" t="s">
        <v>64</v>
      </c>
      <c r="AB29" s="16"/>
      <c r="AC29" s="16" t="s">
        <v>27</v>
      </c>
      <c r="AE29" s="15">
        <v>0.8</v>
      </c>
    </row>
    <row r="30" spans="1:31" x14ac:dyDescent="0.15">
      <c r="A30" s="10">
        <v>280</v>
      </c>
      <c r="B30" s="15">
        <v>48.25</v>
      </c>
      <c r="C30" s="15">
        <v>0.23</v>
      </c>
      <c r="D30" s="15">
        <v>32.61</v>
      </c>
      <c r="E30" s="15">
        <v>0.09</v>
      </c>
      <c r="F30" s="15">
        <v>0.37</v>
      </c>
      <c r="G30" s="16">
        <v>15.23</v>
      </c>
      <c r="H30" s="16">
        <v>2.16</v>
      </c>
      <c r="I30" s="16">
        <v>0.22</v>
      </c>
      <c r="J30" s="50">
        <f t="shared" si="0"/>
        <v>99.160000000000011</v>
      </c>
      <c r="K30" s="16"/>
      <c r="L30" s="16">
        <v>2.2119859491570728</v>
      </c>
      <c r="M30" s="16">
        <v>1.7619418362201313</v>
      </c>
      <c r="N30" s="16">
        <v>2.4153584422793709E-2</v>
      </c>
      <c r="O30" s="16">
        <v>3.4947273186817954E-3</v>
      </c>
      <c r="P30" s="16">
        <v>7.9292777627781568E-3</v>
      </c>
      <c r="Q30" s="16">
        <v>2.528381261059634E-2</v>
      </c>
      <c r="R30" s="16">
        <v>4.0347891874920538</v>
      </c>
      <c r="S30" s="16">
        <v>0.74807061762707272</v>
      </c>
      <c r="T30" s="16">
        <v>0.19199311484546822</v>
      </c>
      <c r="U30" s="16">
        <v>1.2866673114965192E-2</v>
      </c>
      <c r="V30" s="16">
        <v>0.95293040558750608</v>
      </c>
      <c r="W30" s="16"/>
      <c r="X30" s="16">
        <v>0.78502124944357077</v>
      </c>
      <c r="Y30" s="16">
        <v>0.20147653356395898</v>
      </c>
      <c r="Z30" s="16">
        <v>1.3502216992470251E-2</v>
      </c>
      <c r="AA30" s="16" t="s">
        <v>66</v>
      </c>
      <c r="AB30" s="16"/>
      <c r="AC30" s="16" t="s">
        <v>27</v>
      </c>
      <c r="AE30" s="15">
        <v>0.63</v>
      </c>
    </row>
    <row r="31" spans="1:31" x14ac:dyDescent="0.15">
      <c r="A31" s="10">
        <v>290</v>
      </c>
      <c r="B31" s="15">
        <v>49.58</v>
      </c>
      <c r="C31" s="15">
        <v>0.28000000000000003</v>
      </c>
      <c r="D31" s="15">
        <v>31.38</v>
      </c>
      <c r="E31" s="15">
        <v>0.14000000000000001</v>
      </c>
      <c r="F31" s="15">
        <v>0.34</v>
      </c>
      <c r="G31" s="16">
        <v>14.22</v>
      </c>
      <c r="H31" s="16">
        <v>2.82</v>
      </c>
      <c r="I31" s="16">
        <v>0.32</v>
      </c>
      <c r="J31" s="50">
        <f t="shared" si="0"/>
        <v>99.079999999999984</v>
      </c>
      <c r="K31" s="16"/>
      <c r="L31" s="16">
        <v>2.2685516337904117</v>
      </c>
      <c r="M31" s="16">
        <v>1.6921965607377769</v>
      </c>
      <c r="N31" s="16">
        <v>2.8315866745024801E-2</v>
      </c>
      <c r="O31" s="16">
        <v>5.4257018005628909E-3</v>
      </c>
      <c r="P31" s="16">
        <v>9.6343168835389265E-3</v>
      </c>
      <c r="Q31" s="16">
        <v>2.3188724228147026E-2</v>
      </c>
      <c r="R31" s="16">
        <v>4.0273128041854624</v>
      </c>
      <c r="S31" s="16">
        <v>0.69710691372552569</v>
      </c>
      <c r="T31" s="16">
        <v>0.25017166073287955</v>
      </c>
      <c r="U31" s="16">
        <v>1.8678872813877444E-2</v>
      </c>
      <c r="V31" s="16">
        <v>0.96595744727228272</v>
      </c>
      <c r="W31" s="16"/>
      <c r="X31" s="16">
        <v>0.7216745579156203</v>
      </c>
      <c r="Y31" s="16">
        <v>0.25898828301321802</v>
      </c>
      <c r="Z31" s="16">
        <v>1.9337159071161725E-2</v>
      </c>
      <c r="AA31" s="16" t="s">
        <v>67</v>
      </c>
      <c r="AB31" s="16"/>
      <c r="AC31" s="16" t="s">
        <v>27</v>
      </c>
      <c r="AE31" s="15">
        <v>0.74</v>
      </c>
    </row>
    <row r="32" spans="1:31" x14ac:dyDescent="0.15">
      <c r="A32" s="10">
        <v>300</v>
      </c>
      <c r="B32" s="15">
        <v>49.74</v>
      </c>
      <c r="C32" s="15">
        <v>0.18</v>
      </c>
      <c r="D32" s="15">
        <v>31.56</v>
      </c>
      <c r="E32" s="15">
        <v>0.16</v>
      </c>
      <c r="F32" s="15">
        <v>0.32</v>
      </c>
      <c r="G32" s="16">
        <v>14.27</v>
      </c>
      <c r="H32" s="16">
        <v>2.8</v>
      </c>
      <c r="I32" s="16">
        <v>0.27</v>
      </c>
      <c r="J32" s="50">
        <f t="shared" si="0"/>
        <v>99.299999999999983</v>
      </c>
      <c r="K32" s="16"/>
      <c r="L32" s="16">
        <v>2.2703800022776957</v>
      </c>
      <c r="M32" s="16">
        <v>1.6977959337221689</v>
      </c>
      <c r="N32" s="16">
        <v>2.6338913537339949E-2</v>
      </c>
      <c r="O32" s="16">
        <v>6.1858373110405332E-3</v>
      </c>
      <c r="P32" s="16">
        <v>6.178542326377023E-3</v>
      </c>
      <c r="Q32" s="16">
        <v>2.1772010886432085E-2</v>
      </c>
      <c r="R32" s="16">
        <v>4.0286512400610537</v>
      </c>
      <c r="S32" s="16">
        <v>0.69786978012261525</v>
      </c>
      <c r="T32" s="16">
        <v>0.24779792213915294</v>
      </c>
      <c r="U32" s="16">
        <v>1.5722263714809521E-2</v>
      </c>
      <c r="V32" s="16">
        <v>0.96138996597657778</v>
      </c>
      <c r="W32" s="16"/>
      <c r="X32" s="16">
        <v>0.72589667545959946</v>
      </c>
      <c r="Y32" s="16">
        <v>0.2577496446901652</v>
      </c>
      <c r="Z32" s="16">
        <v>1.635367985023526E-2</v>
      </c>
      <c r="AA32" s="16" t="s">
        <v>68</v>
      </c>
      <c r="AB32" s="16"/>
      <c r="AC32" s="16" t="s">
        <v>27</v>
      </c>
      <c r="AE32" s="15">
        <v>0.69</v>
      </c>
    </row>
    <row r="33" spans="1:31" x14ac:dyDescent="0.15">
      <c r="A33" s="10">
        <v>310</v>
      </c>
      <c r="B33" s="15">
        <v>49.62</v>
      </c>
      <c r="C33" s="15">
        <v>0.15</v>
      </c>
      <c r="D33" s="15">
        <v>31.86</v>
      </c>
      <c r="E33" s="15">
        <v>0.08</v>
      </c>
      <c r="F33" s="15">
        <v>0.37</v>
      </c>
      <c r="G33" s="16">
        <v>14.25</v>
      </c>
      <c r="H33" s="16">
        <v>2.79</v>
      </c>
      <c r="I33" s="16">
        <v>0.2</v>
      </c>
      <c r="J33" s="50">
        <f t="shared" si="0"/>
        <v>99.320000000000007</v>
      </c>
      <c r="K33" s="16"/>
      <c r="L33" s="16">
        <v>2.2648462087146122</v>
      </c>
      <c r="M33" s="16">
        <v>1.7138919990717567</v>
      </c>
      <c r="N33" s="16">
        <v>2.2139404992203786E-2</v>
      </c>
      <c r="O33" s="16">
        <v>3.0928416377059608E-3</v>
      </c>
      <c r="P33" s="16">
        <v>5.1486570603360782E-3</v>
      </c>
      <c r="Q33" s="16">
        <v>2.5173260723941639E-2</v>
      </c>
      <c r="R33" s="16">
        <v>4.0342923722005564</v>
      </c>
      <c r="S33" s="16">
        <v>0.69687433299172463</v>
      </c>
      <c r="T33" s="16">
        <v>0.24690678109765257</v>
      </c>
      <c r="U33" s="16">
        <v>1.1645831266221644E-2</v>
      </c>
      <c r="V33" s="16">
        <v>0.95542694535559891</v>
      </c>
      <c r="W33" s="16"/>
      <c r="X33" s="16">
        <v>0.72938526213781429</v>
      </c>
      <c r="Y33" s="16">
        <v>0.258425599464077</v>
      </c>
      <c r="Z33" s="16">
        <v>1.2189138398108711E-2</v>
      </c>
      <c r="AA33" s="16" t="s">
        <v>69</v>
      </c>
      <c r="AB33" s="16"/>
      <c r="AC33" s="16" t="s">
        <v>27</v>
      </c>
      <c r="AE33" s="15">
        <v>0.57999999999999996</v>
      </c>
    </row>
    <row r="34" spans="1:31" x14ac:dyDescent="0.15">
      <c r="A34" s="10">
        <v>320</v>
      </c>
      <c r="B34" s="15">
        <v>49.31</v>
      </c>
      <c r="C34" s="15">
        <v>0.32</v>
      </c>
      <c r="D34" s="15">
        <v>31.82</v>
      </c>
      <c r="E34" s="15">
        <v>0.15</v>
      </c>
      <c r="F34" s="15">
        <v>0.35</v>
      </c>
      <c r="G34" s="16">
        <v>14.25</v>
      </c>
      <c r="H34" s="16">
        <v>2.77</v>
      </c>
      <c r="I34" s="16">
        <v>0.22</v>
      </c>
      <c r="J34" s="50">
        <f t="shared" si="0"/>
        <v>99.19</v>
      </c>
      <c r="K34" s="16"/>
      <c r="L34" s="16">
        <v>2.2530339943560209</v>
      </c>
      <c r="M34" s="16">
        <v>1.7135178778668825</v>
      </c>
      <c r="N34" s="16">
        <v>2.8276161646491684E-2</v>
      </c>
      <c r="O34" s="16">
        <v>5.805100466154723E-3</v>
      </c>
      <c r="P34" s="16">
        <v>1.0995208506969426E-2</v>
      </c>
      <c r="Q34" s="16">
        <v>2.3837273472059876E-2</v>
      </c>
      <c r="R34" s="16">
        <v>4.0354656163145792</v>
      </c>
      <c r="S34" s="16">
        <v>0.69759804334107334</v>
      </c>
      <c r="T34" s="16">
        <v>0.24539141685818167</v>
      </c>
      <c r="U34" s="16">
        <v>1.2823718125004161E-2</v>
      </c>
      <c r="V34" s="16">
        <v>0.95581317832425916</v>
      </c>
      <c r="W34" s="16"/>
      <c r="X34" s="16">
        <v>0.72984769321145893</v>
      </c>
      <c r="Y34" s="16">
        <v>0.25673575383047581</v>
      </c>
      <c r="Z34" s="16">
        <v>1.3416552958065328E-2</v>
      </c>
      <c r="AA34" s="16" t="s">
        <v>70</v>
      </c>
      <c r="AB34" s="16"/>
      <c r="AC34" s="16" t="s">
        <v>27</v>
      </c>
      <c r="AE34" s="15">
        <v>0.74</v>
      </c>
    </row>
    <row r="35" spans="1:31" x14ac:dyDescent="0.15">
      <c r="A35" s="10">
        <v>330</v>
      </c>
      <c r="B35" s="15">
        <v>50.07</v>
      </c>
      <c r="C35" s="15">
        <v>0.19</v>
      </c>
      <c r="D35" s="15">
        <v>31.45</v>
      </c>
      <c r="E35" s="15">
        <v>0.14000000000000001</v>
      </c>
      <c r="F35" s="15">
        <v>0.26</v>
      </c>
      <c r="G35" s="16">
        <v>14.13</v>
      </c>
      <c r="H35" s="16">
        <v>2.74</v>
      </c>
      <c r="I35" s="16">
        <v>0.25</v>
      </c>
      <c r="J35" s="50">
        <f t="shared" si="0"/>
        <v>99.22999999999999</v>
      </c>
      <c r="K35" s="16"/>
      <c r="L35" s="16">
        <v>2.2842095098409119</v>
      </c>
      <c r="M35" s="16">
        <v>1.6909653807628087</v>
      </c>
      <c r="N35" s="16">
        <v>2.4798630323003678E-2</v>
      </c>
      <c r="O35" s="16">
        <v>5.4096867619448487E-3</v>
      </c>
      <c r="P35" s="16">
        <v>6.5182752256863355E-3</v>
      </c>
      <c r="Q35" s="16">
        <v>1.7680212660014218E-2</v>
      </c>
      <c r="R35" s="16">
        <v>4.02958169557437</v>
      </c>
      <c r="S35" s="16">
        <v>0.69065021796606918</v>
      </c>
      <c r="T35" s="16">
        <v>0.242357109310401</v>
      </c>
      <c r="U35" s="16">
        <v>1.4549795627763483E-2</v>
      </c>
      <c r="V35" s="16">
        <v>0.94755712290423366</v>
      </c>
      <c r="W35" s="16"/>
      <c r="X35" s="16">
        <v>0.72887449344399136</v>
      </c>
      <c r="Y35" s="16">
        <v>0.25577044745079208</v>
      </c>
      <c r="Z35" s="16">
        <v>1.5355059105216584E-2</v>
      </c>
      <c r="AA35" s="16" t="s">
        <v>71</v>
      </c>
      <c r="AB35" s="16"/>
      <c r="AC35" s="16" t="s">
        <v>27</v>
      </c>
      <c r="AE35" s="15">
        <v>0.65</v>
      </c>
    </row>
    <row r="36" spans="1:31" x14ac:dyDescent="0.15">
      <c r="A36" s="10">
        <v>340</v>
      </c>
      <c r="B36" s="15">
        <v>49.25</v>
      </c>
      <c r="C36" s="15">
        <v>0.3</v>
      </c>
      <c r="D36" s="15">
        <v>31.65</v>
      </c>
      <c r="E36" s="15">
        <v>0.19</v>
      </c>
      <c r="F36" s="15">
        <v>0.3</v>
      </c>
      <c r="G36" s="16">
        <v>14.61</v>
      </c>
      <c r="H36" s="16">
        <v>2.63</v>
      </c>
      <c r="I36" s="16">
        <v>0.24</v>
      </c>
      <c r="J36" s="50">
        <f t="shared" si="0"/>
        <v>99.169999999999973</v>
      </c>
      <c r="K36" s="16"/>
      <c r="L36" s="16">
        <v>2.2538234448894747</v>
      </c>
      <c r="M36" s="16">
        <v>1.707037628405389</v>
      </c>
      <c r="N36" s="16">
        <v>2.640698034168977E-2</v>
      </c>
      <c r="O36" s="16">
        <v>7.3646650153234572E-3</v>
      </c>
      <c r="P36" s="16">
        <v>1.03241822232362E-2</v>
      </c>
      <c r="Q36" s="16">
        <v>2.0464008367149462E-2</v>
      </c>
      <c r="R36" s="16">
        <v>4.0254209092422624</v>
      </c>
      <c r="S36" s="16">
        <v>0.71634382374083794</v>
      </c>
      <c r="T36" s="16">
        <v>0.23335454448721762</v>
      </c>
      <c r="U36" s="16">
        <v>1.401146155875671E-2</v>
      </c>
      <c r="V36" s="16">
        <v>0.9637098297868123</v>
      </c>
      <c r="W36" s="16"/>
      <c r="X36" s="16">
        <v>0.74331899665203616</v>
      </c>
      <c r="Y36" s="16">
        <v>0.24214191582837677</v>
      </c>
      <c r="Z36" s="16">
        <v>1.4539087519586952E-2</v>
      </c>
      <c r="AA36" s="16" t="s">
        <v>72</v>
      </c>
      <c r="AB36" s="16"/>
      <c r="AC36" s="16" t="s">
        <v>27</v>
      </c>
      <c r="AE36" s="15">
        <v>0.69</v>
      </c>
    </row>
    <row r="37" spans="1:31" x14ac:dyDescent="0.15">
      <c r="A37" s="10">
        <v>350</v>
      </c>
      <c r="B37" s="15">
        <v>50.19</v>
      </c>
      <c r="C37" s="15">
        <v>0.24</v>
      </c>
      <c r="D37" s="15">
        <v>31.14</v>
      </c>
      <c r="E37" s="15">
        <v>0.14000000000000001</v>
      </c>
      <c r="F37" s="15">
        <v>0.28000000000000003</v>
      </c>
      <c r="G37" s="16">
        <v>13.94</v>
      </c>
      <c r="H37" s="16">
        <v>2.99</v>
      </c>
      <c r="I37" s="16">
        <v>0.31</v>
      </c>
      <c r="J37" s="50">
        <f t="shared" si="0"/>
        <v>99.22999999999999</v>
      </c>
      <c r="K37" s="16"/>
      <c r="L37" s="16">
        <v>2.2918220122124682</v>
      </c>
      <c r="M37" s="16">
        <v>1.6758611051349728</v>
      </c>
      <c r="N37" s="16">
        <v>2.3676165887082466E-2</v>
      </c>
      <c r="O37" s="16">
        <v>5.4147382255921653E-3</v>
      </c>
      <c r="P37" s="16">
        <v>8.2412992021504688E-3</v>
      </c>
      <c r="Q37" s="16">
        <v>1.905800842585401E-2</v>
      </c>
      <c r="R37" s="16">
        <v>4.0240733290881199</v>
      </c>
      <c r="S37" s="16">
        <v>0.6819995873928566</v>
      </c>
      <c r="T37" s="16">
        <v>0.26471694133945772</v>
      </c>
      <c r="U37" s="16">
        <v>1.80585936217003E-2</v>
      </c>
      <c r="V37" s="16">
        <v>0.96477512235401452</v>
      </c>
      <c r="W37" s="16"/>
      <c r="X37" s="16">
        <v>0.70690005535051892</v>
      </c>
      <c r="Y37" s="16">
        <v>0.27438201421856573</v>
      </c>
      <c r="Z37" s="16">
        <v>1.871793043091536E-2</v>
      </c>
      <c r="AA37" s="16" t="s">
        <v>73</v>
      </c>
      <c r="AB37" s="16"/>
      <c r="AC37" s="16" t="s">
        <v>27</v>
      </c>
      <c r="AE37" s="15">
        <v>0.62</v>
      </c>
    </row>
    <row r="38" spans="1:31" x14ac:dyDescent="0.15">
      <c r="A38" s="10">
        <v>360</v>
      </c>
      <c r="B38" s="15">
        <v>49.47</v>
      </c>
      <c r="C38" s="15">
        <v>0.22</v>
      </c>
      <c r="D38" s="15">
        <v>31.36</v>
      </c>
      <c r="E38" s="15">
        <v>0.2</v>
      </c>
      <c r="F38" s="15">
        <v>0.47</v>
      </c>
      <c r="G38" s="16">
        <v>13.96</v>
      </c>
      <c r="H38" s="16">
        <v>3.1</v>
      </c>
      <c r="I38" s="16">
        <v>0.31</v>
      </c>
      <c r="J38" s="50">
        <f t="shared" si="0"/>
        <v>99.09</v>
      </c>
      <c r="K38" s="16"/>
      <c r="L38" s="16">
        <v>2.2643475060463603</v>
      </c>
      <c r="M38" s="16">
        <v>1.6917373763199333</v>
      </c>
      <c r="N38" s="16">
        <v>2.9091810775429296E-2</v>
      </c>
      <c r="O38" s="16">
        <v>7.7538412062340351E-3</v>
      </c>
      <c r="P38" s="16">
        <v>7.5725926885186869E-3</v>
      </c>
      <c r="Q38" s="16">
        <v>3.206674057716858E-2</v>
      </c>
      <c r="R38" s="16">
        <v>4.0325698676136446</v>
      </c>
      <c r="S38" s="16">
        <v>0.68461156852214566</v>
      </c>
      <c r="T38" s="16">
        <v>0.27511211696547716</v>
      </c>
      <c r="U38" s="16">
        <v>1.8101784991588064E-2</v>
      </c>
      <c r="V38" s="16">
        <v>0.97782547047921087</v>
      </c>
      <c r="W38" s="16"/>
      <c r="X38" s="16">
        <v>0.70013677204238955</v>
      </c>
      <c r="Y38" s="16">
        <v>0.28135094172853842</v>
      </c>
      <c r="Z38" s="16">
        <v>1.8512286229071917E-2</v>
      </c>
      <c r="AA38" s="16" t="s">
        <v>89</v>
      </c>
      <c r="AB38" s="16"/>
      <c r="AC38" s="16" t="s">
        <v>27</v>
      </c>
      <c r="AE38" s="15">
        <v>0.76</v>
      </c>
    </row>
    <row r="39" spans="1:31" x14ac:dyDescent="0.15">
      <c r="A39" s="10">
        <v>370</v>
      </c>
      <c r="B39" s="15">
        <v>49.79</v>
      </c>
      <c r="C39" s="15">
        <v>0.23</v>
      </c>
      <c r="D39" s="15">
        <v>31.24</v>
      </c>
      <c r="E39" s="15">
        <v>0.15</v>
      </c>
      <c r="F39" s="15">
        <v>0.33</v>
      </c>
      <c r="G39" s="16">
        <v>14.04</v>
      </c>
      <c r="H39" s="16">
        <v>2.95</v>
      </c>
      <c r="I39" s="16">
        <v>0.31</v>
      </c>
      <c r="J39" s="50">
        <f t="shared" si="0"/>
        <v>99.04</v>
      </c>
      <c r="K39" s="16"/>
      <c r="L39" s="16">
        <v>2.2773849367444563</v>
      </c>
      <c r="M39" s="16">
        <v>1.6840735906521918</v>
      </c>
      <c r="N39" s="16">
        <v>2.9453779869758306E-2</v>
      </c>
      <c r="O39" s="16">
        <v>5.8112735048595522E-3</v>
      </c>
      <c r="P39" s="16">
        <v>7.9112098152857979E-3</v>
      </c>
      <c r="Q39" s="16">
        <v>2.2499043220004952E-2</v>
      </c>
      <c r="R39" s="16">
        <v>4.0271338338065572</v>
      </c>
      <c r="S39" s="16">
        <v>0.68804853226623686</v>
      </c>
      <c r="T39" s="16">
        <v>0.26161533099569861</v>
      </c>
      <c r="U39" s="16">
        <v>1.8088999712418567E-2</v>
      </c>
      <c r="V39" s="16">
        <v>0.96775286297435403</v>
      </c>
      <c r="W39" s="16"/>
      <c r="X39" s="16">
        <v>0.71097545519167371</v>
      </c>
      <c r="Y39" s="16">
        <v>0.27033278950127121</v>
      </c>
      <c r="Z39" s="16">
        <v>1.8691755307055014E-2</v>
      </c>
      <c r="AA39" s="16" t="s">
        <v>88</v>
      </c>
      <c r="AB39" s="16"/>
      <c r="AC39" s="16" t="s">
        <v>27</v>
      </c>
      <c r="AE39" s="15">
        <v>0.77</v>
      </c>
    </row>
    <row r="40" spans="1:31" x14ac:dyDescent="0.15">
      <c r="A40" s="10">
        <v>380</v>
      </c>
      <c r="B40" s="15">
        <v>47.68</v>
      </c>
      <c r="C40" s="15">
        <v>0.21</v>
      </c>
      <c r="D40" s="15">
        <v>34.89</v>
      </c>
      <c r="E40" s="15">
        <v>0.14000000000000001</v>
      </c>
      <c r="F40" s="15">
        <v>0.34</v>
      </c>
      <c r="G40" s="16">
        <v>12.79</v>
      </c>
      <c r="H40" s="16">
        <v>2.9</v>
      </c>
      <c r="I40" s="16">
        <v>0.28000000000000003</v>
      </c>
      <c r="J40" s="50">
        <f t="shared" si="0"/>
        <v>99.230000000000018</v>
      </c>
      <c r="K40" s="16"/>
      <c r="L40" s="16">
        <v>2.1711247960899125</v>
      </c>
      <c r="M40" s="16">
        <v>1.872428456561962</v>
      </c>
      <c r="N40" s="16">
        <v>2.8941306121781807E-2</v>
      </c>
      <c r="O40" s="16">
        <v>5.3996090374403838E-3</v>
      </c>
      <c r="P40" s="16">
        <v>7.1909883402352121E-3</v>
      </c>
      <c r="Q40" s="16">
        <v>2.307720724644792E-2</v>
      </c>
      <c r="R40" s="16">
        <v>4.1081623633977804</v>
      </c>
      <c r="S40" s="16">
        <v>0.62398871093421293</v>
      </c>
      <c r="T40" s="16">
        <v>0.2560314971007705</v>
      </c>
      <c r="U40" s="16">
        <v>1.6265413653765489E-2</v>
      </c>
      <c r="V40" s="16">
        <v>0.89628562168874892</v>
      </c>
      <c r="W40" s="16"/>
      <c r="X40" s="16">
        <v>0.69619404332127521</v>
      </c>
      <c r="Y40" s="16">
        <v>0.2856583782057836</v>
      </c>
      <c r="Z40" s="16">
        <v>1.8147578472941232E-2</v>
      </c>
      <c r="AA40" s="16" t="s">
        <v>87</v>
      </c>
      <c r="AB40" s="16"/>
      <c r="AC40" s="16" t="s">
        <v>27</v>
      </c>
      <c r="AE40" s="15">
        <v>0.76</v>
      </c>
    </row>
    <row r="41" spans="1:31" x14ac:dyDescent="0.15">
      <c r="A41" s="10">
        <v>390</v>
      </c>
      <c r="B41" s="15">
        <v>50.01</v>
      </c>
      <c r="C41" s="15">
        <v>0.14000000000000001</v>
      </c>
      <c r="D41" s="15">
        <v>31.29</v>
      </c>
      <c r="E41" s="15">
        <v>0.14000000000000001</v>
      </c>
      <c r="F41" s="15">
        <v>0.49</v>
      </c>
      <c r="G41" s="16">
        <v>13.69</v>
      </c>
      <c r="H41" s="16">
        <v>3.26</v>
      </c>
      <c r="I41" s="16">
        <v>0.23</v>
      </c>
      <c r="J41" s="50">
        <f t="shared" si="0"/>
        <v>99.25</v>
      </c>
      <c r="K41" s="16"/>
      <c r="L41" s="16">
        <v>2.2839542794633894</v>
      </c>
      <c r="M41" s="16">
        <v>1.6841929193059413</v>
      </c>
      <c r="N41" s="16">
        <v>2.2534013854353673E-2</v>
      </c>
      <c r="O41" s="16">
        <v>5.4155719014220144E-3</v>
      </c>
      <c r="P41" s="16">
        <v>4.8081647058520784E-3</v>
      </c>
      <c r="Q41" s="16">
        <v>3.3356649684473987E-2</v>
      </c>
      <c r="R41" s="16">
        <v>4.0342615989154318</v>
      </c>
      <c r="S41" s="16">
        <v>0.66987172522187866</v>
      </c>
      <c r="T41" s="16">
        <v>0.28866558406816079</v>
      </c>
      <c r="U41" s="16">
        <v>1.3400374257018012E-2</v>
      </c>
      <c r="V41" s="16">
        <v>0.97193768354705745</v>
      </c>
      <c r="W41" s="16"/>
      <c r="X41" s="16">
        <v>0.6892126280948403</v>
      </c>
      <c r="Y41" s="16">
        <v>0.29700009471253797</v>
      </c>
      <c r="Z41" s="16">
        <v>1.3787277192621804E-2</v>
      </c>
      <c r="AA41" s="16" t="s">
        <v>86</v>
      </c>
      <c r="AB41" s="16"/>
      <c r="AC41" s="16" t="s">
        <v>27</v>
      </c>
      <c r="AE41" s="15">
        <v>0.59</v>
      </c>
    </row>
    <row r="42" spans="1:31" x14ac:dyDescent="0.15">
      <c r="A42" s="10">
        <v>400</v>
      </c>
      <c r="B42" s="15">
        <v>49.72</v>
      </c>
      <c r="C42" s="15">
        <v>0.18</v>
      </c>
      <c r="D42" s="15">
        <v>31.69</v>
      </c>
      <c r="E42" s="15">
        <v>0.17</v>
      </c>
      <c r="F42" s="15">
        <v>0.44</v>
      </c>
      <c r="G42" s="16">
        <v>14.07</v>
      </c>
      <c r="H42" s="16">
        <v>2.8</v>
      </c>
      <c r="I42" s="16">
        <v>0.26</v>
      </c>
      <c r="J42" s="50">
        <f t="shared" si="0"/>
        <v>99.330000000000013</v>
      </c>
      <c r="K42" s="16"/>
      <c r="L42" s="16">
        <v>2.2677120207938777</v>
      </c>
      <c r="M42" s="16">
        <v>1.7034709983426171</v>
      </c>
      <c r="N42" s="16">
        <v>2.5555688093345994E-2</v>
      </c>
      <c r="O42" s="16">
        <v>6.5673693660082116E-3</v>
      </c>
      <c r="P42" s="16">
        <v>6.1737641778297162E-3</v>
      </c>
      <c r="Q42" s="16">
        <v>2.9913363696593514E-2</v>
      </c>
      <c r="R42" s="16">
        <v>4.0393932044702723</v>
      </c>
      <c r="S42" s="16">
        <v>0.68755671368854232</v>
      </c>
      <c r="T42" s="16">
        <v>0.24760628870538326</v>
      </c>
      <c r="U42" s="16">
        <v>1.5128249231603493E-2</v>
      </c>
      <c r="V42" s="16">
        <v>0.95029125162552908</v>
      </c>
      <c r="W42" s="16"/>
      <c r="X42" s="16">
        <v>0.72352209126668909</v>
      </c>
      <c r="Y42" s="16">
        <v>0.26055831649700884</v>
      </c>
      <c r="Z42" s="16">
        <v>1.5919592236302009E-2</v>
      </c>
      <c r="AA42" s="16" t="s">
        <v>85</v>
      </c>
      <c r="AB42" s="16"/>
      <c r="AC42" s="16" t="s">
        <v>27</v>
      </c>
      <c r="AE42" s="15">
        <v>0.67</v>
      </c>
    </row>
    <row r="43" spans="1:31" x14ac:dyDescent="0.15">
      <c r="A43" s="10">
        <v>410</v>
      </c>
      <c r="B43" s="15">
        <v>49.53</v>
      </c>
      <c r="C43" s="15">
        <v>0.17</v>
      </c>
      <c r="D43" s="15">
        <v>31.73</v>
      </c>
      <c r="E43" s="15">
        <v>0.19</v>
      </c>
      <c r="F43" s="15">
        <v>0.32</v>
      </c>
      <c r="G43" s="16">
        <v>14.15</v>
      </c>
      <c r="H43" s="16">
        <v>2.89</v>
      </c>
      <c r="I43" s="16">
        <v>0.23</v>
      </c>
      <c r="J43" s="50">
        <f t="shared" si="0"/>
        <v>99.210000000000008</v>
      </c>
      <c r="K43" s="16"/>
      <c r="L43" s="16">
        <v>2.2629020005538227</v>
      </c>
      <c r="M43" s="16">
        <v>1.7085323769875043</v>
      </c>
      <c r="N43" s="16">
        <v>2.6363465809073186E-2</v>
      </c>
      <c r="O43" s="16">
        <v>7.3525292106281521E-3</v>
      </c>
      <c r="P43" s="16">
        <v>5.840729440928452E-3</v>
      </c>
      <c r="Q43" s="16">
        <v>2.1792306041230513E-2</v>
      </c>
      <c r="R43" s="16">
        <v>4.0327834080431861</v>
      </c>
      <c r="S43" s="16">
        <v>0.69264627940197665</v>
      </c>
      <c r="T43" s="16">
        <v>0.25600126909987553</v>
      </c>
      <c r="U43" s="16">
        <v>1.3405524013086161E-2</v>
      </c>
      <c r="V43" s="16">
        <v>0.96205307251493832</v>
      </c>
      <c r="W43" s="16"/>
      <c r="X43" s="16">
        <v>0.71996680764326704</v>
      </c>
      <c r="Y43" s="16">
        <v>0.26609890494986227</v>
      </c>
      <c r="Z43" s="16">
        <v>1.393428740687069E-2</v>
      </c>
      <c r="AA43" s="16" t="s">
        <v>84</v>
      </c>
      <c r="AB43" s="16"/>
      <c r="AC43" s="16" t="s">
        <v>27</v>
      </c>
      <c r="AE43" s="15">
        <v>0.69</v>
      </c>
    </row>
    <row r="44" spans="1:31" x14ac:dyDescent="0.15">
      <c r="A44" s="10">
        <v>420</v>
      </c>
      <c r="B44" s="15">
        <v>49.35</v>
      </c>
      <c r="C44" s="15">
        <v>0.24</v>
      </c>
      <c r="D44" s="15">
        <v>32.11</v>
      </c>
      <c r="E44" s="15">
        <v>0.14000000000000001</v>
      </c>
      <c r="F44" s="15">
        <v>0.46</v>
      </c>
      <c r="G44" s="16">
        <v>13.1</v>
      </c>
      <c r="H44" s="16">
        <v>3.36</v>
      </c>
      <c r="I44" s="16">
        <v>0.28999999999999998</v>
      </c>
      <c r="J44" s="50">
        <f t="shared" si="0"/>
        <v>99.05</v>
      </c>
      <c r="K44" s="16"/>
      <c r="L44" s="16">
        <v>2.2547572787338703</v>
      </c>
      <c r="M44" s="16">
        <v>1.7290544454735517</v>
      </c>
      <c r="N44" s="16">
        <v>2.8274852908185953E-2</v>
      </c>
      <c r="O44" s="16">
        <v>5.4178429965083185E-3</v>
      </c>
      <c r="P44" s="16">
        <v>8.2460247022592675E-3</v>
      </c>
      <c r="Q44" s="16">
        <v>3.1327537956050457E-2</v>
      </c>
      <c r="R44" s="16">
        <v>4.0570779827704264</v>
      </c>
      <c r="S44" s="16">
        <v>0.64127097532690513</v>
      </c>
      <c r="T44" s="16">
        <v>0.29764512586798741</v>
      </c>
      <c r="U44" s="16">
        <v>1.6903209686845611E-2</v>
      </c>
      <c r="V44" s="16">
        <v>0.9558193108817381</v>
      </c>
      <c r="W44" s="16"/>
      <c r="X44" s="16">
        <v>0.67091234507004904</v>
      </c>
      <c r="Y44" s="16">
        <v>0.31140313077940585</v>
      </c>
      <c r="Z44" s="16">
        <v>1.7684524150545246E-2</v>
      </c>
      <c r="AA44" s="16" t="s">
        <v>83</v>
      </c>
      <c r="AB44" s="16"/>
      <c r="AC44" s="16" t="s">
        <v>27</v>
      </c>
      <c r="AE44" s="15">
        <v>0.74</v>
      </c>
    </row>
    <row r="45" spans="1:31" x14ac:dyDescent="0.15">
      <c r="A45" s="10">
        <v>430</v>
      </c>
      <c r="B45" s="15">
        <v>50.53</v>
      </c>
      <c r="C45" s="15">
        <v>0.3</v>
      </c>
      <c r="D45" s="15">
        <v>30.76</v>
      </c>
      <c r="E45" s="15">
        <v>0.27</v>
      </c>
      <c r="F45" s="15">
        <v>0.33</v>
      </c>
      <c r="G45" s="16">
        <v>13.34</v>
      </c>
      <c r="H45" s="16">
        <v>3.28</v>
      </c>
      <c r="I45" s="16">
        <v>0.32</v>
      </c>
      <c r="J45" s="50">
        <f t="shared" si="0"/>
        <v>99.13</v>
      </c>
      <c r="K45" s="16"/>
      <c r="L45" s="16">
        <v>2.3050977931173207</v>
      </c>
      <c r="M45" s="16">
        <v>1.6537966600098517</v>
      </c>
      <c r="N45" s="16">
        <v>2.937560202889954E-2</v>
      </c>
      <c r="O45" s="16">
        <v>1.0432528026163925E-2</v>
      </c>
      <c r="P45" s="16">
        <v>1.0291580148932854E-2</v>
      </c>
      <c r="Q45" s="16">
        <v>2.2439325023287729E-2</v>
      </c>
      <c r="R45" s="16">
        <v>4.0314334883544563</v>
      </c>
      <c r="S45" s="16">
        <v>0.65200891470590161</v>
      </c>
      <c r="T45" s="16">
        <v>0.29010870306716707</v>
      </c>
      <c r="U45" s="16">
        <v>1.8622954214696875E-2</v>
      </c>
      <c r="V45" s="16">
        <v>0.96074057198776552</v>
      </c>
      <c r="W45" s="16"/>
      <c r="X45" s="16">
        <v>0.67865242055605057</v>
      </c>
      <c r="Y45" s="16">
        <v>0.30196362215341255</v>
      </c>
      <c r="Z45" s="16">
        <v>1.9383957290536939E-2</v>
      </c>
      <c r="AA45" s="16" t="s">
        <v>82</v>
      </c>
      <c r="AB45" s="16"/>
      <c r="AC45" s="16" t="s">
        <v>27</v>
      </c>
      <c r="AE45" s="15">
        <v>0.77</v>
      </c>
    </row>
    <row r="46" spans="1:31" x14ac:dyDescent="0.15">
      <c r="A46" s="10">
        <v>440</v>
      </c>
      <c r="B46" s="15">
        <v>49.52</v>
      </c>
      <c r="C46" s="15">
        <v>0.33</v>
      </c>
      <c r="D46" s="15">
        <v>31.42</v>
      </c>
      <c r="E46" s="15">
        <v>0.18</v>
      </c>
      <c r="F46" s="15">
        <v>0.24</v>
      </c>
      <c r="G46" s="16">
        <v>14.37</v>
      </c>
      <c r="H46" s="16">
        <v>2.8</v>
      </c>
      <c r="I46" s="16">
        <v>0.25</v>
      </c>
      <c r="J46" s="50">
        <f t="shared" si="0"/>
        <v>99.110000000000014</v>
      </c>
      <c r="K46" s="16"/>
      <c r="L46" s="16">
        <v>2.2659784604102957</v>
      </c>
      <c r="M46" s="16">
        <v>1.6944823310528134</v>
      </c>
      <c r="N46" s="16">
        <v>2.7169990340332597E-2</v>
      </c>
      <c r="O46" s="16">
        <v>6.9764323235237515E-3</v>
      </c>
      <c r="P46" s="16">
        <v>1.1355593311735329E-2</v>
      </c>
      <c r="Q46" s="16">
        <v>1.6369754851146782E-2</v>
      </c>
      <c r="R46" s="16">
        <v>4.022332562289848</v>
      </c>
      <c r="S46" s="16">
        <v>0.70451388500627521</v>
      </c>
      <c r="T46" s="16">
        <v>0.24841626613793769</v>
      </c>
      <c r="U46" s="16">
        <v>1.4593978109082651E-2</v>
      </c>
      <c r="V46" s="16">
        <v>0.96752412925329556</v>
      </c>
      <c r="W46" s="16"/>
      <c r="X46" s="16">
        <v>0.72816156590326764</v>
      </c>
      <c r="Y46" s="16">
        <v>0.25675459518478105</v>
      </c>
      <c r="Z46" s="16">
        <v>1.5083838911951293E-2</v>
      </c>
      <c r="AA46" s="16" t="s">
        <v>81</v>
      </c>
      <c r="AB46" s="16"/>
      <c r="AC46" s="16" t="s">
        <v>27</v>
      </c>
      <c r="AE46" s="15">
        <v>0.71</v>
      </c>
    </row>
    <row r="47" spans="1:31" x14ac:dyDescent="0.15">
      <c r="A47" s="10">
        <v>450</v>
      </c>
      <c r="B47" s="15">
        <v>49.87</v>
      </c>
      <c r="C47" s="15">
        <v>0.26</v>
      </c>
      <c r="D47" s="15">
        <v>31.3</v>
      </c>
      <c r="E47" s="15">
        <v>0.15</v>
      </c>
      <c r="F47" s="15">
        <v>0.27</v>
      </c>
      <c r="G47" s="16">
        <v>14.19</v>
      </c>
      <c r="H47" s="16">
        <v>2.77</v>
      </c>
      <c r="I47" s="16">
        <v>0.28000000000000003</v>
      </c>
      <c r="J47" s="50">
        <f t="shared" si="0"/>
        <v>99.089999999999989</v>
      </c>
      <c r="K47" s="16"/>
      <c r="L47" s="16">
        <v>2.2794005524684313</v>
      </c>
      <c r="M47" s="16">
        <v>1.6860922849661026</v>
      </c>
      <c r="N47" s="16">
        <v>2.7521352405888988E-2</v>
      </c>
      <c r="O47" s="16">
        <v>5.8070862875062587E-3</v>
      </c>
      <c r="P47" s="16">
        <v>8.9366629395310135E-3</v>
      </c>
      <c r="Q47" s="16">
        <v>1.8395044286072956E-2</v>
      </c>
      <c r="R47" s="16">
        <v>4.0261529833535326</v>
      </c>
      <c r="S47" s="16">
        <v>0.69489841949010467</v>
      </c>
      <c r="T47" s="16">
        <v>0.24547536088601057</v>
      </c>
      <c r="U47" s="16">
        <v>1.6326678951289794E-2</v>
      </c>
      <c r="V47" s="16">
        <v>0.956700459327405</v>
      </c>
      <c r="W47" s="16"/>
      <c r="X47" s="16">
        <v>0.72634899744758508</v>
      </c>
      <c r="Y47" s="16">
        <v>0.25658539043515111</v>
      </c>
      <c r="Z47" s="16">
        <v>1.7065612117263998E-2</v>
      </c>
      <c r="AA47" s="16" t="s">
        <v>80</v>
      </c>
      <c r="AB47" s="16"/>
      <c r="AC47" s="16" t="s">
        <v>27</v>
      </c>
      <c r="AE47" s="15">
        <v>0.72</v>
      </c>
    </row>
    <row r="48" spans="1:31" x14ac:dyDescent="0.15">
      <c r="A48" s="10">
        <v>460</v>
      </c>
      <c r="B48" s="15">
        <v>50.3</v>
      </c>
      <c r="C48" s="15">
        <v>0.12</v>
      </c>
      <c r="D48" s="15">
        <v>31.24</v>
      </c>
      <c r="E48" s="15">
        <v>0.14000000000000001</v>
      </c>
      <c r="F48" s="15">
        <v>0.39</v>
      </c>
      <c r="G48" s="16">
        <v>13.52</v>
      </c>
      <c r="H48" s="16">
        <v>3.41</v>
      </c>
      <c r="I48" s="16">
        <v>0.31</v>
      </c>
      <c r="J48" s="50">
        <f t="shared" si="0"/>
        <v>99.429999999999993</v>
      </c>
      <c r="K48" s="16"/>
      <c r="L48" s="16">
        <v>2.2930851240767418</v>
      </c>
      <c r="M48" s="16">
        <v>1.6784907017876081</v>
      </c>
      <c r="N48" s="16">
        <v>2.211241515086592E-2</v>
      </c>
      <c r="O48" s="16">
        <v>5.4058745954379669E-3</v>
      </c>
      <c r="P48" s="16">
        <v>4.1139043231804787E-3</v>
      </c>
      <c r="Q48" s="16">
        <v>2.6501630316119396E-2</v>
      </c>
      <c r="R48" s="16">
        <v>4.029709650249953</v>
      </c>
      <c r="S48" s="16">
        <v>0.6603687767289661</v>
      </c>
      <c r="T48" s="16">
        <v>0.30140706501620806</v>
      </c>
      <c r="U48" s="16">
        <v>1.8029032692196599E-2</v>
      </c>
      <c r="V48" s="16">
        <v>0.97980487443737074</v>
      </c>
      <c r="W48" s="16"/>
      <c r="X48" s="16">
        <v>0.67397988513597351</v>
      </c>
      <c r="Y48" s="16">
        <v>0.30761947902053843</v>
      </c>
      <c r="Z48" s="16">
        <v>1.8400635843488056E-2</v>
      </c>
      <c r="AA48" s="16" t="s">
        <v>79</v>
      </c>
      <c r="AB48" s="16"/>
      <c r="AC48" s="16" t="s">
        <v>27</v>
      </c>
      <c r="AE48" s="15">
        <v>0.57999999999999996</v>
      </c>
    </row>
    <row r="49" spans="1:31" x14ac:dyDescent="0.15">
      <c r="A49" s="10">
        <v>470</v>
      </c>
      <c r="B49" s="15">
        <v>50.41</v>
      </c>
      <c r="C49" s="15">
        <v>0.22</v>
      </c>
      <c r="D49" s="15">
        <v>31.13</v>
      </c>
      <c r="E49" s="15">
        <v>0</v>
      </c>
      <c r="F49" s="15">
        <v>0.28000000000000003</v>
      </c>
      <c r="G49" s="16">
        <v>13.74</v>
      </c>
      <c r="H49" s="16">
        <v>3.11</v>
      </c>
      <c r="I49" s="16">
        <v>0.22</v>
      </c>
      <c r="J49" s="50">
        <f t="shared" si="0"/>
        <v>99.109999999999985</v>
      </c>
      <c r="K49" s="16"/>
      <c r="L49" s="16">
        <v>2.300434147831417</v>
      </c>
      <c r="M49" s="16">
        <v>1.6742794686014641</v>
      </c>
      <c r="N49" s="16">
        <v>2.5187962484915567E-2</v>
      </c>
      <c r="O49" s="16">
        <v>0</v>
      </c>
      <c r="P49" s="16">
        <v>7.5498189704819845E-3</v>
      </c>
      <c r="Q49" s="16">
        <v>1.9046138239365303E-2</v>
      </c>
      <c r="R49" s="16">
        <v>4.0264975361276436</v>
      </c>
      <c r="S49" s="16">
        <v>0.67179611567569375</v>
      </c>
      <c r="T49" s="16">
        <v>0.27516953782742387</v>
      </c>
      <c r="U49" s="16">
        <v>1.2807793875721814E-2</v>
      </c>
      <c r="V49" s="16">
        <v>0.95977344737883952</v>
      </c>
      <c r="W49" s="16"/>
      <c r="X49" s="16">
        <v>0.69995280397721182</v>
      </c>
      <c r="Y49" s="16">
        <v>0.28670259484560379</v>
      </c>
      <c r="Z49" s="16">
        <v>1.3344601177184215E-2</v>
      </c>
      <c r="AA49" s="16" t="s">
        <v>78</v>
      </c>
      <c r="AB49" s="16"/>
      <c r="AC49" s="16" t="s">
        <v>27</v>
      </c>
      <c r="AE49" s="15">
        <v>0.66</v>
      </c>
    </row>
    <row r="50" spans="1:31" x14ac:dyDescent="0.15">
      <c r="A50" s="10">
        <v>480</v>
      </c>
      <c r="B50" s="15">
        <v>43.89</v>
      </c>
      <c r="C50" s="15">
        <v>0.27</v>
      </c>
      <c r="D50" s="15">
        <v>37.97</v>
      </c>
      <c r="E50" s="15">
        <v>0.14000000000000001</v>
      </c>
      <c r="F50" s="15">
        <v>0.55000000000000004</v>
      </c>
      <c r="G50" s="16">
        <v>13.66</v>
      </c>
      <c r="H50" s="16">
        <v>2.25</v>
      </c>
      <c r="I50" s="16">
        <v>0.26</v>
      </c>
      <c r="J50" s="50">
        <f t="shared" si="0"/>
        <v>98.99</v>
      </c>
      <c r="K50" s="16"/>
      <c r="L50" s="16">
        <v>2.0133515641938975</v>
      </c>
      <c r="M50" s="16">
        <v>2.0528175664726449</v>
      </c>
      <c r="N50" s="16">
        <v>3.3759243163051761E-2</v>
      </c>
      <c r="O50" s="16">
        <v>5.4396105887755761E-3</v>
      </c>
      <c r="P50" s="16">
        <v>9.3140496557302405E-3</v>
      </c>
      <c r="Q50" s="16">
        <v>3.7607331445175238E-2</v>
      </c>
      <c r="R50" s="16">
        <v>4.152289365519275</v>
      </c>
      <c r="S50" s="16">
        <v>0.67137069781947545</v>
      </c>
      <c r="T50" s="16">
        <v>0.20011673605939351</v>
      </c>
      <c r="U50" s="16">
        <v>1.5215489339379624E-2</v>
      </c>
      <c r="V50" s="16">
        <v>0.88670292321824862</v>
      </c>
      <c r="W50" s="16"/>
      <c r="X50" s="16">
        <v>0.75715403687039351</v>
      </c>
      <c r="Y50" s="16">
        <v>0.22568633847859526</v>
      </c>
      <c r="Z50" s="16">
        <v>1.7159624651011285E-2</v>
      </c>
      <c r="AA50" s="16" t="s">
        <v>77</v>
      </c>
      <c r="AB50" s="16"/>
      <c r="AC50" s="16" t="s">
        <v>27</v>
      </c>
      <c r="AE50" s="15">
        <v>0.88</v>
      </c>
    </row>
    <row r="51" spans="1:31" x14ac:dyDescent="0.15">
      <c r="A51" s="10">
        <v>490</v>
      </c>
      <c r="B51" s="15">
        <v>50.01</v>
      </c>
      <c r="C51" s="15">
        <v>0.18</v>
      </c>
      <c r="D51" s="15">
        <v>31.12</v>
      </c>
      <c r="E51" s="15">
        <v>0.17</v>
      </c>
      <c r="F51" s="15">
        <v>0.45</v>
      </c>
      <c r="G51" s="16">
        <v>13.76</v>
      </c>
      <c r="H51" s="16">
        <v>3.1</v>
      </c>
      <c r="I51" s="16">
        <v>0.26</v>
      </c>
      <c r="J51" s="50">
        <f t="shared" si="0"/>
        <v>99.050000000000011</v>
      </c>
      <c r="K51" s="16"/>
      <c r="L51" s="16">
        <v>2.2832572905399227</v>
      </c>
      <c r="M51" s="16">
        <v>1.6745314534114568</v>
      </c>
      <c r="N51" s="16">
        <v>3.3981613746389666E-2</v>
      </c>
      <c r="O51" s="16">
        <v>6.574044796478158E-3</v>
      </c>
      <c r="P51" s="16">
        <v>6.1800395266353213E-3</v>
      </c>
      <c r="Q51" s="16">
        <v>3.0624309472604666E-2</v>
      </c>
      <c r="R51" s="16">
        <v>4.0351487514934865</v>
      </c>
      <c r="S51" s="16">
        <v>0.67309145918493807</v>
      </c>
      <c r="T51" s="16">
        <v>0.2744141801509537</v>
      </c>
      <c r="U51" s="16">
        <v>1.5143626404752957E-2</v>
      </c>
      <c r="V51" s="16">
        <v>0.9626492657406448</v>
      </c>
      <c r="W51" s="16"/>
      <c r="X51" s="16">
        <v>0.69920736777072556</v>
      </c>
      <c r="Y51" s="16">
        <v>0.28506143402064965</v>
      </c>
      <c r="Z51" s="16">
        <v>1.5731198208624536E-2</v>
      </c>
      <c r="AA51" s="16" t="s">
        <v>76</v>
      </c>
      <c r="AB51" s="16"/>
      <c r="AC51" s="16" t="s">
        <v>27</v>
      </c>
      <c r="AE51" s="15">
        <v>0.89</v>
      </c>
    </row>
    <row r="52" spans="1:31" x14ac:dyDescent="0.15">
      <c r="A52" s="10">
        <f>SUM(A51)+10</f>
        <v>500</v>
      </c>
      <c r="B52" s="15">
        <v>50.28</v>
      </c>
      <c r="C52" s="15">
        <v>0.21</v>
      </c>
      <c r="D52" s="15">
        <v>30.98</v>
      </c>
      <c r="E52" s="15">
        <v>0.14000000000000001</v>
      </c>
      <c r="F52" s="15">
        <v>0.35</v>
      </c>
      <c r="G52" s="16">
        <v>13.84</v>
      </c>
      <c r="H52" s="16">
        <v>3.09</v>
      </c>
      <c r="I52" s="16">
        <v>0.31</v>
      </c>
      <c r="J52" s="16">
        <v>100.01</v>
      </c>
      <c r="K52" s="16"/>
      <c r="L52" s="16">
        <v>2.2935162768690383</v>
      </c>
      <c r="M52" s="16">
        <v>1.6654963824087186</v>
      </c>
      <c r="N52" s="16">
        <v>3.0899223841125117E-2</v>
      </c>
      <c r="O52" s="16">
        <v>5.4090417367303831E-3</v>
      </c>
      <c r="P52" s="16">
        <v>7.203550440591182E-3</v>
      </c>
      <c r="Q52" s="16">
        <v>2.3797448440623828E-2</v>
      </c>
      <c r="R52" s="16">
        <v>4.0263219237368277</v>
      </c>
      <c r="S52" s="16">
        <v>0.67639485456140336</v>
      </c>
      <c r="T52" s="16">
        <v>0.2732825454309793</v>
      </c>
      <c r="U52" s="16">
        <v>1.803959536672663E-2</v>
      </c>
      <c r="V52" s="16">
        <v>0.96771699535910927</v>
      </c>
      <c r="W52" s="16"/>
      <c r="X52" s="16">
        <v>0.69895936291828842</v>
      </c>
      <c r="Y52" s="16">
        <v>0.2823992414534035</v>
      </c>
      <c r="Z52" s="16">
        <v>1.8641395628307977E-2</v>
      </c>
      <c r="AA52" s="16" t="s">
        <v>75</v>
      </c>
      <c r="AB52" s="16"/>
      <c r="AC52" s="16" t="s">
        <v>27</v>
      </c>
      <c r="AE52" s="15">
        <v>0.81</v>
      </c>
    </row>
  </sheetData>
  <pageMargins left="0.75" right="0.75" top="1" bottom="1" header="0.5" footer="0.5"/>
  <pageSetup paperSize="9" orientation="portrait" horizontalDpi="1200" verticalDpi="12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A4A20-6C15-A143-A2A0-726E31BE7FB1}">
  <dimension ref="A1:AG65"/>
  <sheetViews>
    <sheetView workbookViewId="0">
      <selection activeCell="A2" sqref="A2"/>
    </sheetView>
  </sheetViews>
  <sheetFormatPr baseColWidth="10" defaultColWidth="9.1640625" defaultRowHeight="13" x14ac:dyDescent="0.15"/>
  <cols>
    <col min="1" max="1" width="18.1640625" style="21" customWidth="1"/>
    <col min="2" max="16384" width="9.1640625" style="20"/>
  </cols>
  <sheetData>
    <row r="1" spans="1:33" s="24" customFormat="1" x14ac:dyDescent="0.15">
      <c r="A1" s="27" t="s">
        <v>74</v>
      </c>
      <c r="B1" s="25" t="s">
        <v>0</v>
      </c>
      <c r="C1" s="25" t="s">
        <v>1</v>
      </c>
      <c r="D1" s="25" t="s">
        <v>2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6"/>
      <c r="L1" s="25" t="s">
        <v>10</v>
      </c>
      <c r="M1" s="25" t="s">
        <v>11</v>
      </c>
      <c r="N1" s="25" t="s">
        <v>12</v>
      </c>
      <c r="O1" s="25" t="s">
        <v>13</v>
      </c>
      <c r="P1" s="25"/>
      <c r="Q1" s="25" t="s">
        <v>14</v>
      </c>
      <c r="R1" s="25" t="s">
        <v>15</v>
      </c>
      <c r="S1" s="25" t="s">
        <v>16</v>
      </c>
      <c r="T1" s="25"/>
      <c r="U1" s="25" t="s">
        <v>17</v>
      </c>
      <c r="V1" s="25" t="s">
        <v>18</v>
      </c>
      <c r="W1" s="25" t="s">
        <v>19</v>
      </c>
      <c r="X1" s="25" t="s">
        <v>20</v>
      </c>
      <c r="Y1" s="25" t="s">
        <v>21</v>
      </c>
      <c r="Z1" s="25" t="s">
        <v>22</v>
      </c>
      <c r="AA1" s="25" t="s">
        <v>23</v>
      </c>
      <c r="AB1" s="25" t="s">
        <v>24</v>
      </c>
      <c r="AC1" s="25" t="s">
        <v>25</v>
      </c>
      <c r="AD1" s="26"/>
      <c r="AE1" s="26"/>
      <c r="AG1" s="25" t="s">
        <v>3</v>
      </c>
    </row>
    <row r="2" spans="1:33" x14ac:dyDescent="0.15">
      <c r="A2" s="21">
        <v>0</v>
      </c>
      <c r="B2" s="22">
        <v>51.5</v>
      </c>
      <c r="C2" s="22">
        <v>0.22</v>
      </c>
      <c r="D2" s="22">
        <v>31.79</v>
      </c>
      <c r="E2" s="22">
        <v>0.1</v>
      </c>
      <c r="F2" s="22">
        <v>0.21</v>
      </c>
      <c r="G2" s="22">
        <v>11.7</v>
      </c>
      <c r="H2" s="22">
        <v>3.58</v>
      </c>
      <c r="I2" s="22">
        <v>0.19</v>
      </c>
      <c r="J2" s="22">
        <f>SUM(B2:I2)</f>
        <v>99.289999999999978</v>
      </c>
      <c r="K2" s="23"/>
      <c r="L2" s="22">
        <v>2.3296436848905007</v>
      </c>
      <c r="M2" s="22">
        <v>1.6948392888813759</v>
      </c>
      <c r="N2" s="22">
        <v>2.2698100617249858E-2</v>
      </c>
      <c r="O2" s="22">
        <v>3.8314927813987653E-3</v>
      </c>
      <c r="P2" s="22"/>
      <c r="Q2" s="22">
        <v>7.4838608248012839E-3</v>
      </c>
      <c r="R2" s="22">
        <v>1.4159807843468986E-2</v>
      </c>
      <c r="S2" s="22">
        <v>4.072656235838795</v>
      </c>
      <c r="T2" s="22"/>
      <c r="U2" s="22">
        <v>0.56705578011979474</v>
      </c>
      <c r="V2" s="22">
        <v>0.31398735344350331</v>
      </c>
      <c r="W2" s="22">
        <v>1.0964640928686436E-2</v>
      </c>
      <c r="X2" s="22">
        <v>0.89200777449198443</v>
      </c>
      <c r="Y2" s="23"/>
      <c r="Z2" s="22">
        <v>0.63570721728601953</v>
      </c>
      <c r="AA2" s="22">
        <v>0.35200069149882141</v>
      </c>
      <c r="AB2" s="22">
        <v>1.2292091215158981E-2</v>
      </c>
      <c r="AC2" s="22" t="s">
        <v>26</v>
      </c>
      <c r="AD2" s="23"/>
      <c r="AE2" s="22" t="s">
        <v>27</v>
      </c>
      <c r="AG2" s="22">
        <v>0.6</v>
      </c>
    </row>
    <row r="3" spans="1:33" x14ac:dyDescent="0.15">
      <c r="A3" s="21">
        <f t="shared" ref="A3:A34" si="0">SUM(A2)+12.5</f>
        <v>12.5</v>
      </c>
      <c r="B3" s="22">
        <v>50</v>
      </c>
      <c r="C3" s="22">
        <v>0.23</v>
      </c>
      <c r="D3" s="22">
        <v>33.32</v>
      </c>
      <c r="E3" s="22">
        <v>0.2</v>
      </c>
      <c r="F3" s="22">
        <v>0.41</v>
      </c>
      <c r="G3" s="22">
        <v>11.3</v>
      </c>
      <c r="H3" s="22">
        <v>3.52</v>
      </c>
      <c r="I3" s="22">
        <v>0.32</v>
      </c>
      <c r="J3" s="22">
        <f t="shared" ref="J3:J65" si="1">SUM(B3:I3)</f>
        <v>99.299999999999983</v>
      </c>
      <c r="K3" s="23"/>
      <c r="L3" s="22">
        <v>2.2651044587840476</v>
      </c>
      <c r="M3" s="22">
        <v>1.7790122805648731</v>
      </c>
      <c r="N3" s="22">
        <v>2.27313628796296E-2</v>
      </c>
      <c r="O3" s="22">
        <v>7.6742150590756574E-3</v>
      </c>
      <c r="P3" s="22"/>
      <c r="Q3" s="22">
        <v>7.8355018201953543E-3</v>
      </c>
      <c r="R3" s="22">
        <v>2.7685851170160116E-2</v>
      </c>
      <c r="S3" s="22">
        <v>4.1100436702779817</v>
      </c>
      <c r="T3" s="22"/>
      <c r="U3" s="22">
        <v>0.54847182349025758</v>
      </c>
      <c r="V3" s="22">
        <v>0.30917740750769385</v>
      </c>
      <c r="W3" s="22">
        <v>1.8493825243761464E-2</v>
      </c>
      <c r="X3" s="22">
        <v>0.87614305624171285</v>
      </c>
      <c r="Y3" s="23"/>
      <c r="Z3" s="22">
        <v>0.62600715668851192</v>
      </c>
      <c r="AA3" s="22">
        <v>0.35288461776314883</v>
      </c>
      <c r="AB3" s="22">
        <v>2.1108225548339375E-2</v>
      </c>
      <c r="AC3" s="22" t="s">
        <v>28</v>
      </c>
      <c r="AD3" s="23"/>
      <c r="AE3" s="22" t="s">
        <v>27</v>
      </c>
      <c r="AG3" s="22">
        <v>0.6</v>
      </c>
    </row>
    <row r="4" spans="1:33" x14ac:dyDescent="0.15">
      <c r="A4" s="21">
        <f t="shared" si="0"/>
        <v>25</v>
      </c>
      <c r="B4" s="22">
        <v>49.54</v>
      </c>
      <c r="C4" s="22">
        <v>0.11</v>
      </c>
      <c r="D4" s="22">
        <v>33.869999999999997</v>
      </c>
      <c r="E4" s="22">
        <v>0.17</v>
      </c>
      <c r="F4" s="22">
        <v>0.37</v>
      </c>
      <c r="G4" s="22">
        <v>11.47</v>
      </c>
      <c r="H4" s="22">
        <v>3.38</v>
      </c>
      <c r="I4" s="22">
        <v>0.21</v>
      </c>
      <c r="J4" s="22">
        <f t="shared" si="1"/>
        <v>99.11999999999999</v>
      </c>
      <c r="K4" s="23"/>
      <c r="L4" s="22">
        <v>2.2458450386208102</v>
      </c>
      <c r="M4" s="22">
        <v>1.8096504872146777</v>
      </c>
      <c r="N4" s="22">
        <v>2.6538588398320177E-2</v>
      </c>
      <c r="O4" s="22">
        <v>6.5276738237855202E-3</v>
      </c>
      <c r="P4" s="22"/>
      <c r="Q4" s="22">
        <v>3.7500513886694845E-3</v>
      </c>
      <c r="R4" s="22">
        <v>2.5002377114747787E-2</v>
      </c>
      <c r="S4" s="22">
        <v>4.1173142165610104</v>
      </c>
      <c r="T4" s="22"/>
      <c r="U4" s="22">
        <v>0.55711499792226438</v>
      </c>
      <c r="V4" s="22">
        <v>0.29708952689660706</v>
      </c>
      <c r="W4" s="22">
        <v>1.2145114681097314E-2</v>
      </c>
      <c r="X4" s="22">
        <v>0.86634963949996879</v>
      </c>
      <c r="Y4" s="23"/>
      <c r="Z4" s="22">
        <v>0.64306022940554874</v>
      </c>
      <c r="AA4" s="22">
        <v>0.34292104867508028</v>
      </c>
      <c r="AB4" s="22">
        <v>1.4018721919370928E-2</v>
      </c>
      <c r="AC4" s="22" t="s">
        <v>29</v>
      </c>
      <c r="AD4" s="23"/>
      <c r="AE4" s="22" t="s">
        <v>27</v>
      </c>
      <c r="AG4" s="22">
        <v>0.7</v>
      </c>
    </row>
    <row r="5" spans="1:33" x14ac:dyDescent="0.15">
      <c r="A5" s="21">
        <f t="shared" si="0"/>
        <v>37.5</v>
      </c>
      <c r="B5" s="22">
        <v>49.68</v>
      </c>
      <c r="C5" s="22">
        <v>0.2</v>
      </c>
      <c r="D5" s="22">
        <v>33.909999999999997</v>
      </c>
      <c r="E5" s="22">
        <v>0.22</v>
      </c>
      <c r="F5" s="22">
        <v>0.36</v>
      </c>
      <c r="G5" s="22">
        <v>11.1</v>
      </c>
      <c r="H5" s="22">
        <v>3.49</v>
      </c>
      <c r="I5" s="22">
        <v>0.26</v>
      </c>
      <c r="J5" s="22">
        <f t="shared" si="1"/>
        <v>99.219999999999985</v>
      </c>
      <c r="K5" s="23"/>
      <c r="L5" s="22">
        <v>2.2501019084618119</v>
      </c>
      <c r="M5" s="22">
        <v>1.8101064390865775</v>
      </c>
      <c r="N5" s="22">
        <v>2.3105024313583151E-2</v>
      </c>
      <c r="O5" s="22">
        <v>8.4397390907982872E-3</v>
      </c>
      <c r="P5" s="22"/>
      <c r="Q5" s="22">
        <v>6.8119483394174819E-3</v>
      </c>
      <c r="R5" s="22">
        <v>2.4304063667264467E-2</v>
      </c>
      <c r="S5" s="22">
        <v>4.122869122959453</v>
      </c>
      <c r="T5" s="22"/>
      <c r="U5" s="22">
        <v>0.53864325648937839</v>
      </c>
      <c r="V5" s="22">
        <v>0.30647346952936894</v>
      </c>
      <c r="W5" s="22">
        <v>1.5022855479550814E-2</v>
      </c>
      <c r="X5" s="22">
        <v>0.86013958149829817</v>
      </c>
      <c r="Y5" s="23"/>
      <c r="Z5" s="22">
        <v>0.62622772870317456</v>
      </c>
      <c r="AA5" s="22">
        <v>0.3563066694309257</v>
      </c>
      <c r="AB5" s="22">
        <v>1.7465601865899641E-2</v>
      </c>
      <c r="AC5" s="22" t="s">
        <v>30</v>
      </c>
      <c r="AD5" s="23"/>
      <c r="AE5" s="22" t="s">
        <v>27</v>
      </c>
      <c r="AG5" s="22">
        <v>0.61</v>
      </c>
    </row>
    <row r="6" spans="1:33" x14ac:dyDescent="0.15">
      <c r="A6" s="21">
        <f t="shared" si="0"/>
        <v>50</v>
      </c>
      <c r="B6" s="22">
        <v>51.58</v>
      </c>
      <c r="C6" s="22">
        <v>0.17</v>
      </c>
      <c r="D6" s="22">
        <v>32.270000000000003</v>
      </c>
      <c r="E6" s="22">
        <v>0.18</v>
      </c>
      <c r="F6" s="22">
        <v>0.35</v>
      </c>
      <c r="G6" s="22">
        <v>11.17</v>
      </c>
      <c r="H6" s="22">
        <v>3.56</v>
      </c>
      <c r="I6" s="22">
        <v>0.18</v>
      </c>
      <c r="J6" s="22">
        <f t="shared" si="1"/>
        <v>99.460000000000022</v>
      </c>
      <c r="K6" s="23"/>
      <c r="L6" s="22">
        <v>2.3257034408751447</v>
      </c>
      <c r="M6" s="22">
        <v>1.7148561120618626</v>
      </c>
      <c r="N6" s="22">
        <v>2.0362108695933547E-2</v>
      </c>
      <c r="O6" s="22">
        <v>6.874343699334531E-3</v>
      </c>
      <c r="P6" s="22"/>
      <c r="Q6" s="22">
        <v>5.7642481409343567E-3</v>
      </c>
      <c r="R6" s="22">
        <v>2.3523223479270369E-2</v>
      </c>
      <c r="S6" s="22">
        <v>4.0970834769524807</v>
      </c>
      <c r="T6" s="22"/>
      <c r="U6" s="22">
        <v>0.53961475730979702</v>
      </c>
      <c r="V6" s="22">
        <v>0.31122168714877402</v>
      </c>
      <c r="W6" s="22">
        <v>1.0353901837385311E-2</v>
      </c>
      <c r="X6" s="22">
        <v>0.86119034629595625</v>
      </c>
      <c r="Y6" s="23"/>
      <c r="Z6" s="22">
        <v>0.6265917397132007</v>
      </c>
      <c r="AA6" s="22">
        <v>0.36138548055881214</v>
      </c>
      <c r="AB6" s="22">
        <v>1.2022779727987213E-2</v>
      </c>
      <c r="AC6" s="22" t="s">
        <v>31</v>
      </c>
      <c r="AD6" s="23"/>
      <c r="AE6" s="22" t="s">
        <v>27</v>
      </c>
      <c r="AG6" s="22">
        <v>0.54</v>
      </c>
    </row>
    <row r="7" spans="1:33" x14ac:dyDescent="0.15">
      <c r="A7" s="21">
        <f t="shared" si="0"/>
        <v>62.5</v>
      </c>
      <c r="B7" s="22">
        <v>50.6</v>
      </c>
      <c r="C7" s="22">
        <v>0.16</v>
      </c>
      <c r="D7" s="22">
        <v>33.29</v>
      </c>
      <c r="E7" s="22">
        <v>0.15</v>
      </c>
      <c r="F7" s="22">
        <v>0.38</v>
      </c>
      <c r="G7" s="22">
        <v>10.78</v>
      </c>
      <c r="H7" s="22">
        <v>3.69</v>
      </c>
      <c r="I7" s="22">
        <v>0.24</v>
      </c>
      <c r="J7" s="22">
        <f t="shared" si="1"/>
        <v>99.289999999999992</v>
      </c>
      <c r="K7" s="23"/>
      <c r="L7" s="22">
        <v>2.2867517186174595</v>
      </c>
      <c r="M7" s="22">
        <v>1.7731195372628132</v>
      </c>
      <c r="N7" s="22">
        <v>2.0786778141031637E-2</v>
      </c>
      <c r="O7" s="22">
        <v>5.7417660835090284E-3</v>
      </c>
      <c r="P7" s="22"/>
      <c r="Q7" s="22">
        <v>5.4376246935348323E-3</v>
      </c>
      <c r="R7" s="22">
        <v>2.5598109147739193E-2</v>
      </c>
      <c r="S7" s="22">
        <v>4.1174355339460877</v>
      </c>
      <c r="T7" s="22"/>
      <c r="U7" s="22">
        <v>0.52196923415413832</v>
      </c>
      <c r="V7" s="22">
        <v>0.32332681234493221</v>
      </c>
      <c r="W7" s="22">
        <v>1.3836883345273712E-2</v>
      </c>
      <c r="X7" s="22">
        <v>0.8591329298443442</v>
      </c>
      <c r="Y7" s="23"/>
      <c r="Z7" s="22">
        <v>0.60755351822995252</v>
      </c>
      <c r="AA7" s="22">
        <v>0.37634084448783939</v>
      </c>
      <c r="AB7" s="22">
        <v>1.6105637282208058E-2</v>
      </c>
      <c r="AC7" s="22" t="s">
        <v>32</v>
      </c>
      <c r="AD7" s="23"/>
      <c r="AE7" s="22" t="s">
        <v>27</v>
      </c>
      <c r="AG7" s="22">
        <v>0.55000000000000004</v>
      </c>
    </row>
    <row r="8" spans="1:33" x14ac:dyDescent="0.15">
      <c r="A8" s="21">
        <f t="shared" si="0"/>
        <v>75</v>
      </c>
      <c r="B8" s="22">
        <v>51.07</v>
      </c>
      <c r="C8" s="22">
        <v>0.11</v>
      </c>
      <c r="D8" s="22">
        <v>32.96</v>
      </c>
      <c r="E8" s="22">
        <v>0.09</v>
      </c>
      <c r="F8" s="22">
        <v>0.21</v>
      </c>
      <c r="G8" s="22">
        <v>10.46</v>
      </c>
      <c r="H8" s="22">
        <v>4.05</v>
      </c>
      <c r="I8" s="22">
        <v>0.23</v>
      </c>
      <c r="J8" s="22">
        <f t="shared" si="1"/>
        <v>99.18</v>
      </c>
      <c r="K8" s="23"/>
      <c r="L8" s="22">
        <v>2.3092790361586069</v>
      </c>
      <c r="M8" s="22">
        <v>1.7565215440240594</v>
      </c>
      <c r="N8" s="22">
        <v>1.92857585500044E-2</v>
      </c>
      <c r="O8" s="22">
        <v>3.4469803195668527E-3</v>
      </c>
      <c r="P8" s="22"/>
      <c r="Q8" s="22">
        <v>3.7404511692480688E-3</v>
      </c>
      <c r="R8" s="22">
        <v>1.4154210251722013E-2</v>
      </c>
      <c r="S8" s="22">
        <v>4.1064279804732076</v>
      </c>
      <c r="T8" s="22"/>
      <c r="U8" s="22">
        <v>0.50675715249849873</v>
      </c>
      <c r="V8" s="22">
        <v>0.35506873713735265</v>
      </c>
      <c r="W8" s="22">
        <v>1.3267739369891994E-2</v>
      </c>
      <c r="X8" s="22">
        <v>0.87509362900574339</v>
      </c>
      <c r="Y8" s="23"/>
      <c r="Z8" s="22">
        <v>0.579089066245702</v>
      </c>
      <c r="AA8" s="22">
        <v>0.40574942539665348</v>
      </c>
      <c r="AB8" s="22">
        <v>1.5161508357644455E-2</v>
      </c>
      <c r="AC8" s="22" t="s">
        <v>33</v>
      </c>
      <c r="AD8" s="23"/>
      <c r="AE8" s="22" t="s">
        <v>27</v>
      </c>
      <c r="AG8" s="22">
        <v>0.51</v>
      </c>
    </row>
    <row r="9" spans="1:33" x14ac:dyDescent="0.15">
      <c r="A9" s="21">
        <f t="shared" si="0"/>
        <v>87.5</v>
      </c>
      <c r="B9" s="22">
        <v>48.97</v>
      </c>
      <c r="C9" s="22">
        <v>0.28000000000000003</v>
      </c>
      <c r="D9" s="22">
        <v>33.020000000000003</v>
      </c>
      <c r="E9" s="22">
        <v>0.19</v>
      </c>
      <c r="F9" s="22">
        <v>0.32</v>
      </c>
      <c r="G9" s="22">
        <v>13.3</v>
      </c>
      <c r="H9" s="22">
        <v>2.85</v>
      </c>
      <c r="I9" s="22">
        <v>0.31</v>
      </c>
      <c r="J9" s="22">
        <f t="shared" si="1"/>
        <v>99.24</v>
      </c>
      <c r="K9" s="23"/>
      <c r="L9" s="22">
        <v>2.2323463446599354</v>
      </c>
      <c r="M9" s="22">
        <v>1.774043493746815</v>
      </c>
      <c r="N9" s="22">
        <v>2.5161202967135834E-2</v>
      </c>
      <c r="O9" s="22">
        <v>7.3361940724994612E-3</v>
      </c>
      <c r="P9" s="22"/>
      <c r="Q9" s="22">
        <v>9.5986521206949515E-3</v>
      </c>
      <c r="R9" s="22">
        <v>2.1743890003819655E-2</v>
      </c>
      <c r="S9" s="22">
        <v>4.0702297775709013</v>
      </c>
      <c r="T9" s="22"/>
      <c r="U9" s="22">
        <v>0.64959213789549519</v>
      </c>
      <c r="V9" s="22">
        <v>0.25189711217964839</v>
      </c>
      <c r="W9" s="22">
        <v>1.8028172539848848E-2</v>
      </c>
      <c r="X9" s="22">
        <v>0.91951742261499247</v>
      </c>
      <c r="Y9" s="23"/>
      <c r="Z9" s="22">
        <v>0.7064489719489343</v>
      </c>
      <c r="AA9" s="22">
        <v>0.27394490412512745</v>
      </c>
      <c r="AB9" s="22">
        <v>1.9606123925938218E-2</v>
      </c>
      <c r="AC9" s="22" t="s">
        <v>34</v>
      </c>
      <c r="AD9" s="23"/>
      <c r="AE9" s="22" t="s">
        <v>27</v>
      </c>
      <c r="AG9" s="22">
        <v>0.66</v>
      </c>
    </row>
    <row r="10" spans="1:33" x14ac:dyDescent="0.15">
      <c r="A10" s="21">
        <f t="shared" si="0"/>
        <v>100</v>
      </c>
      <c r="B10" s="22">
        <v>50.78</v>
      </c>
      <c r="C10" s="22">
        <v>0.27</v>
      </c>
      <c r="D10" s="22">
        <v>32.49</v>
      </c>
      <c r="E10" s="22">
        <v>0.19</v>
      </c>
      <c r="F10" s="22">
        <v>0.36</v>
      </c>
      <c r="G10" s="22">
        <v>11.47</v>
      </c>
      <c r="H10" s="22">
        <v>3.53</v>
      </c>
      <c r="I10" s="22">
        <v>0.18</v>
      </c>
      <c r="J10" s="22">
        <f t="shared" si="1"/>
        <v>99.27000000000001</v>
      </c>
      <c r="K10" s="23"/>
      <c r="L10" s="22">
        <v>2.2959706843463725</v>
      </c>
      <c r="M10" s="22">
        <v>1.7313268969184223</v>
      </c>
      <c r="N10" s="22">
        <v>2.7980879150051267E-2</v>
      </c>
      <c r="O10" s="22">
        <v>7.2763399689438069E-3</v>
      </c>
      <c r="P10" s="22"/>
      <c r="Q10" s="22">
        <v>9.1803270944651356E-3</v>
      </c>
      <c r="R10" s="22">
        <v>2.426229815426036E-2</v>
      </c>
      <c r="S10" s="22">
        <v>4.0959974256325156</v>
      </c>
      <c r="T10" s="22"/>
      <c r="U10" s="22">
        <v>0.55564154135701838</v>
      </c>
      <c r="V10" s="22">
        <v>0.30945336140966062</v>
      </c>
      <c r="W10" s="22">
        <v>1.0382565692177317E-2</v>
      </c>
      <c r="X10" s="22">
        <v>0.87547746845885632</v>
      </c>
      <c r="Y10" s="23"/>
      <c r="Z10" s="22">
        <v>0.63467257739384209</v>
      </c>
      <c r="AA10" s="22">
        <v>0.35346810461542294</v>
      </c>
      <c r="AB10" s="22">
        <v>1.1859317990735078E-2</v>
      </c>
      <c r="AC10" s="22" t="s">
        <v>35</v>
      </c>
      <c r="AD10" s="23"/>
      <c r="AE10" s="22" t="s">
        <v>27</v>
      </c>
      <c r="AG10" s="22">
        <v>0.74</v>
      </c>
    </row>
    <row r="11" spans="1:33" x14ac:dyDescent="0.15">
      <c r="A11" s="21">
        <f t="shared" si="0"/>
        <v>112.5</v>
      </c>
      <c r="B11" s="22">
        <v>51.22</v>
      </c>
      <c r="C11" s="22">
        <v>0.14000000000000001</v>
      </c>
      <c r="D11" s="22">
        <v>32.83</v>
      </c>
      <c r="E11" s="22">
        <v>0.12</v>
      </c>
      <c r="F11" s="22">
        <v>0.47</v>
      </c>
      <c r="G11" s="22">
        <v>10.63</v>
      </c>
      <c r="H11" s="22">
        <v>3.78</v>
      </c>
      <c r="I11" s="22">
        <v>0.15</v>
      </c>
      <c r="J11" s="22">
        <f t="shared" si="1"/>
        <v>99.34</v>
      </c>
      <c r="K11" s="23"/>
      <c r="L11" s="22">
        <v>2.3107025439085245</v>
      </c>
      <c r="M11" s="22">
        <v>1.7455450979447908</v>
      </c>
      <c r="N11" s="22">
        <v>1.9241132861734365E-2</v>
      </c>
      <c r="O11" s="22">
        <v>4.585339047194094E-3</v>
      </c>
      <c r="P11" s="22"/>
      <c r="Q11" s="22">
        <v>4.7495586310119476E-3</v>
      </c>
      <c r="R11" s="22">
        <v>3.1605169140020935E-2</v>
      </c>
      <c r="S11" s="22">
        <v>4.1164288415332768</v>
      </c>
      <c r="T11" s="22"/>
      <c r="U11" s="22">
        <v>0.51380151479329783</v>
      </c>
      <c r="V11" s="22">
        <v>0.33063066096265692</v>
      </c>
      <c r="W11" s="22">
        <v>8.6328514513999092E-3</v>
      </c>
      <c r="X11" s="22">
        <v>0.85306502720735466</v>
      </c>
      <c r="Y11" s="23"/>
      <c r="Z11" s="22">
        <v>0.60230052622753694</v>
      </c>
      <c r="AA11" s="22">
        <v>0.38757966909630492</v>
      </c>
      <c r="AB11" s="22">
        <v>1.0119804676158082E-2</v>
      </c>
      <c r="AC11" s="22" t="s">
        <v>36</v>
      </c>
      <c r="AD11" s="23"/>
      <c r="AE11" s="22" t="s">
        <v>27</v>
      </c>
      <c r="AG11" s="22">
        <v>0.51</v>
      </c>
    </row>
    <row r="12" spans="1:33" x14ac:dyDescent="0.15">
      <c r="A12" s="21">
        <f t="shared" si="0"/>
        <v>125</v>
      </c>
      <c r="B12" s="22">
        <v>51.86</v>
      </c>
      <c r="C12" s="22">
        <v>0.1</v>
      </c>
      <c r="D12" s="22">
        <v>31.82</v>
      </c>
      <c r="E12" s="22">
        <v>0.12</v>
      </c>
      <c r="F12" s="22">
        <v>0.35</v>
      </c>
      <c r="G12" s="22">
        <v>10.94</v>
      </c>
      <c r="H12" s="22">
        <v>3.76</v>
      </c>
      <c r="I12" s="22">
        <v>0.27</v>
      </c>
      <c r="J12" s="22">
        <f t="shared" si="1"/>
        <v>99.22</v>
      </c>
      <c r="K12" s="23"/>
      <c r="L12" s="22">
        <v>2.3432750692422064</v>
      </c>
      <c r="M12" s="22">
        <v>1.6945198378563349</v>
      </c>
      <c r="N12" s="22">
        <v>2.1538805237702564E-2</v>
      </c>
      <c r="O12" s="22">
        <v>4.592590729380148E-3</v>
      </c>
      <c r="P12" s="22"/>
      <c r="Q12" s="22">
        <v>3.3979071609578967E-3</v>
      </c>
      <c r="R12" s="22">
        <v>2.357298590260171E-2</v>
      </c>
      <c r="S12" s="22">
        <v>4.0908971961291831</v>
      </c>
      <c r="T12" s="22"/>
      <c r="U12" s="22">
        <v>0.52962164878922624</v>
      </c>
      <c r="V12" s="22">
        <v>0.32940141588949556</v>
      </c>
      <c r="W12" s="22">
        <v>1.5563707643939138E-2</v>
      </c>
      <c r="X12" s="22">
        <v>0.87458677232266091</v>
      </c>
      <c r="Y12" s="23"/>
      <c r="Z12" s="22">
        <v>0.60556786993553235</v>
      </c>
      <c r="AA12" s="22">
        <v>0.37663663150849669</v>
      </c>
      <c r="AB12" s="22">
        <v>1.779549855597087E-2</v>
      </c>
      <c r="AC12" s="22" t="s">
        <v>37</v>
      </c>
      <c r="AD12" s="23"/>
      <c r="AE12" s="22" t="s">
        <v>27</v>
      </c>
      <c r="AG12" s="22">
        <v>0.56999999999999995</v>
      </c>
    </row>
    <row r="13" spans="1:33" x14ac:dyDescent="0.15">
      <c r="A13" s="21">
        <f t="shared" si="0"/>
        <v>137.5</v>
      </c>
      <c r="B13" s="22">
        <v>51.96</v>
      </c>
      <c r="C13" s="22">
        <v>0.05</v>
      </c>
      <c r="D13" s="22">
        <v>31.82</v>
      </c>
      <c r="E13" s="22">
        <v>0</v>
      </c>
      <c r="F13" s="22">
        <v>0.45</v>
      </c>
      <c r="G13" s="22">
        <v>10.89</v>
      </c>
      <c r="H13" s="22">
        <v>3.84</v>
      </c>
      <c r="I13" s="22">
        <v>0.2</v>
      </c>
      <c r="J13" s="22">
        <f t="shared" si="1"/>
        <v>99.210000000000008</v>
      </c>
      <c r="K13" s="23"/>
      <c r="L13" s="22">
        <v>2.3469571302271484</v>
      </c>
      <c r="M13" s="22">
        <v>1.693916164534242</v>
      </c>
      <c r="N13" s="22">
        <v>2.0397914555050058E-2</v>
      </c>
      <c r="O13" s="22">
        <v>0</v>
      </c>
      <c r="P13" s="22"/>
      <c r="Q13" s="22">
        <v>1.698348327634398E-3</v>
      </c>
      <c r="R13" s="22">
        <v>3.0297327451215147E-2</v>
      </c>
      <c r="S13" s="22">
        <v>4.0932668850952902</v>
      </c>
      <c r="T13" s="22"/>
      <c r="U13" s="22">
        <v>0.52701325894725981</v>
      </c>
      <c r="V13" s="22">
        <v>0.33629011048099994</v>
      </c>
      <c r="W13" s="22">
        <v>1.1524565235041424E-2</v>
      </c>
      <c r="X13" s="22">
        <v>0.87482793466330111</v>
      </c>
      <c r="Y13" s="23"/>
      <c r="Z13" s="22">
        <v>0.60241933077970788</v>
      </c>
      <c r="AA13" s="22">
        <v>0.38440714700134654</v>
      </c>
      <c r="AB13" s="22">
        <v>1.3173522218945757E-2</v>
      </c>
      <c r="AC13" s="22" t="s">
        <v>38</v>
      </c>
      <c r="AD13" s="23"/>
      <c r="AE13" s="22" t="s">
        <v>27</v>
      </c>
      <c r="AG13" s="22">
        <v>0.54</v>
      </c>
    </row>
    <row r="14" spans="1:33" x14ac:dyDescent="0.15">
      <c r="A14" s="21">
        <f t="shared" si="0"/>
        <v>150</v>
      </c>
      <c r="B14" s="22">
        <v>52.12</v>
      </c>
      <c r="C14" s="22">
        <v>7.0000000000000007E-2</v>
      </c>
      <c r="D14" s="22">
        <v>31.65</v>
      </c>
      <c r="E14" s="22">
        <v>0</v>
      </c>
      <c r="F14" s="22">
        <v>0.27</v>
      </c>
      <c r="G14" s="22">
        <v>11.1</v>
      </c>
      <c r="H14" s="22">
        <v>3.97</v>
      </c>
      <c r="I14" s="22">
        <v>0.22</v>
      </c>
      <c r="J14" s="22">
        <f t="shared" si="1"/>
        <v>99.399999999999991</v>
      </c>
      <c r="K14" s="23"/>
      <c r="L14" s="22">
        <v>2.3539239083882739</v>
      </c>
      <c r="M14" s="22">
        <v>1.6846801158919835</v>
      </c>
      <c r="N14" s="22">
        <v>1.6618686048191601E-2</v>
      </c>
      <c r="O14" s="22">
        <v>0</v>
      </c>
      <c r="P14" s="22"/>
      <c r="Q14" s="22">
        <v>2.3774248734448945E-3</v>
      </c>
      <c r="R14" s="22">
        <v>1.8176387369861179E-2</v>
      </c>
      <c r="S14" s="22">
        <v>4.075776522571755</v>
      </c>
      <c r="T14" s="22"/>
      <c r="U14" s="22">
        <v>0.53711667964407295</v>
      </c>
      <c r="V14" s="22">
        <v>0.34763650642771038</v>
      </c>
      <c r="W14" s="22">
        <v>1.2675620677022307E-2</v>
      </c>
      <c r="X14" s="22">
        <v>0.89742880674880565</v>
      </c>
      <c r="Y14" s="23"/>
      <c r="Z14" s="22">
        <v>0.5985061718599527</v>
      </c>
      <c r="AA14" s="22">
        <v>0.38736945350252766</v>
      </c>
      <c r="AB14" s="22">
        <v>1.4124374637519596E-2</v>
      </c>
      <c r="AC14" s="22" t="s">
        <v>39</v>
      </c>
      <c r="AD14" s="23"/>
      <c r="AE14" s="22" t="s">
        <v>27</v>
      </c>
      <c r="AG14" s="22">
        <v>0.44</v>
      </c>
    </row>
    <row r="15" spans="1:33" x14ac:dyDescent="0.15">
      <c r="A15" s="21">
        <f t="shared" si="0"/>
        <v>162.5</v>
      </c>
      <c r="B15" s="22">
        <v>51.33</v>
      </c>
      <c r="C15" s="22">
        <v>0.2</v>
      </c>
      <c r="D15" s="22">
        <v>31.97</v>
      </c>
      <c r="E15" s="22">
        <v>0.1</v>
      </c>
      <c r="F15" s="22">
        <v>0.27</v>
      </c>
      <c r="G15" s="22">
        <v>11.56</v>
      </c>
      <c r="H15" s="22">
        <v>3.55</v>
      </c>
      <c r="I15" s="22">
        <v>0.36</v>
      </c>
      <c r="J15" s="22">
        <f t="shared" si="1"/>
        <v>99.339999999999989</v>
      </c>
      <c r="K15" s="23"/>
      <c r="L15" s="22">
        <v>2.3233769276006226</v>
      </c>
      <c r="M15" s="22">
        <v>1.7054805344646931</v>
      </c>
      <c r="N15" s="22">
        <v>2.0440812843412443E-2</v>
      </c>
      <c r="O15" s="22">
        <v>3.8338414387921686E-3</v>
      </c>
      <c r="P15" s="22"/>
      <c r="Q15" s="22">
        <v>6.8076803075934949E-3</v>
      </c>
      <c r="R15" s="22">
        <v>1.8216626952166911E-2</v>
      </c>
      <c r="S15" s="22">
        <v>4.0781564236072816</v>
      </c>
      <c r="T15" s="22"/>
      <c r="U15" s="22">
        <v>0.56061393612321619</v>
      </c>
      <c r="V15" s="22">
        <v>0.31154703196428429</v>
      </c>
      <c r="W15" s="22">
        <v>2.0787844011393941E-2</v>
      </c>
      <c r="X15" s="22">
        <v>0.89294881209889443</v>
      </c>
      <c r="Y15" s="23"/>
      <c r="Z15" s="22">
        <v>0.62782315013721979</v>
      </c>
      <c r="AA15" s="22">
        <v>0.34889685471666249</v>
      </c>
      <c r="AB15" s="22">
        <v>2.3279995146117827E-2</v>
      </c>
      <c r="AC15" s="22" t="s">
        <v>40</v>
      </c>
      <c r="AD15" s="23"/>
      <c r="AE15" s="22" t="s">
        <v>27</v>
      </c>
      <c r="AG15" s="22">
        <v>0.54</v>
      </c>
    </row>
    <row r="16" spans="1:33" x14ac:dyDescent="0.15">
      <c r="A16" s="21">
        <f t="shared" si="0"/>
        <v>175</v>
      </c>
      <c r="B16" s="22">
        <v>51.35</v>
      </c>
      <c r="C16" s="22">
        <v>0.13</v>
      </c>
      <c r="D16" s="22">
        <v>32.01</v>
      </c>
      <c r="E16" s="22">
        <v>0.18</v>
      </c>
      <c r="F16" s="22">
        <v>0.38</v>
      </c>
      <c r="G16" s="22">
        <v>11.45</v>
      </c>
      <c r="H16" s="22">
        <v>3.65</v>
      </c>
      <c r="I16" s="22">
        <v>0.26</v>
      </c>
      <c r="J16" s="22">
        <f t="shared" si="1"/>
        <v>99.410000000000025</v>
      </c>
      <c r="K16" s="23"/>
      <c r="L16" s="22">
        <v>2.3211760103872887</v>
      </c>
      <c r="M16" s="22">
        <v>1.7053323172214283</v>
      </c>
      <c r="N16" s="22">
        <v>2.1925606375644415E-2</v>
      </c>
      <c r="O16" s="22">
        <v>6.8916921569235406E-3</v>
      </c>
      <c r="P16" s="22"/>
      <c r="Q16" s="22">
        <v>4.419078607885589E-3</v>
      </c>
      <c r="R16" s="22">
        <v>2.560395261082762E-2</v>
      </c>
      <c r="S16" s="22">
        <v>4.0853486573599982</v>
      </c>
      <c r="T16" s="22"/>
      <c r="U16" s="22">
        <v>0.55453729501620064</v>
      </c>
      <c r="V16" s="22">
        <v>0.31989492268140685</v>
      </c>
      <c r="W16" s="22">
        <v>1.4993378821849297E-2</v>
      </c>
      <c r="X16" s="22">
        <v>0.88942559651945674</v>
      </c>
      <c r="Y16" s="23"/>
      <c r="Z16" s="22">
        <v>0.62347800331612091</v>
      </c>
      <c r="AA16" s="22">
        <v>0.35966462392496362</v>
      </c>
      <c r="AB16" s="22">
        <v>1.6857372758915544E-2</v>
      </c>
      <c r="AC16" s="22" t="s">
        <v>41</v>
      </c>
      <c r="AD16" s="23"/>
      <c r="AE16" s="22" t="s">
        <v>27</v>
      </c>
      <c r="AG16" s="22">
        <v>0.57999999999999996</v>
      </c>
    </row>
    <row r="17" spans="1:33" x14ac:dyDescent="0.15">
      <c r="A17" s="21">
        <f t="shared" si="0"/>
        <v>187.5</v>
      </c>
      <c r="B17" s="22">
        <v>50.31</v>
      </c>
      <c r="C17" s="22">
        <v>0.3</v>
      </c>
      <c r="D17" s="22">
        <v>32.61</v>
      </c>
      <c r="E17" s="22">
        <v>0.18</v>
      </c>
      <c r="F17" s="22">
        <v>0.41</v>
      </c>
      <c r="G17" s="22">
        <v>12</v>
      </c>
      <c r="H17" s="22">
        <v>3.34</v>
      </c>
      <c r="I17" s="22">
        <v>0.25</v>
      </c>
      <c r="J17" s="22">
        <f t="shared" si="1"/>
        <v>99.4</v>
      </c>
      <c r="K17" s="23"/>
      <c r="L17" s="22">
        <v>2.2794639044875695</v>
      </c>
      <c r="M17" s="22">
        <v>1.7413454025940207</v>
      </c>
      <c r="N17" s="22">
        <v>2.2734512530263075E-2</v>
      </c>
      <c r="O17" s="22">
        <v>6.9077505563537424E-3</v>
      </c>
      <c r="P17" s="22"/>
      <c r="Q17" s="22">
        <v>1.0221635875972437E-2</v>
      </c>
      <c r="R17" s="22">
        <v>2.7689687313163864E-2</v>
      </c>
      <c r="S17" s="22">
        <v>4.0883628933573446</v>
      </c>
      <c r="T17" s="22"/>
      <c r="U17" s="22">
        <v>0.58252865795792863</v>
      </c>
      <c r="V17" s="22">
        <v>0.29340784803791625</v>
      </c>
      <c r="W17" s="22">
        <v>1.4450302923817477E-2</v>
      </c>
      <c r="X17" s="22">
        <v>0.89038680891966226</v>
      </c>
      <c r="Y17" s="23"/>
      <c r="Z17" s="22">
        <v>0.65424223733135856</v>
      </c>
      <c r="AA17" s="22">
        <v>0.32952852074922173</v>
      </c>
      <c r="AB17" s="22">
        <v>1.6229241919419875E-2</v>
      </c>
      <c r="AC17" s="22" t="s">
        <v>42</v>
      </c>
      <c r="AD17" s="23"/>
      <c r="AE17" s="22" t="s">
        <v>27</v>
      </c>
      <c r="AG17" s="22">
        <v>0.6</v>
      </c>
    </row>
    <row r="18" spans="1:33" x14ac:dyDescent="0.15">
      <c r="A18" s="21">
        <f t="shared" si="0"/>
        <v>200</v>
      </c>
      <c r="B18" s="22">
        <v>49.57</v>
      </c>
      <c r="C18" s="22">
        <v>0.18</v>
      </c>
      <c r="D18" s="22">
        <v>33.69</v>
      </c>
      <c r="E18" s="22">
        <v>0.11</v>
      </c>
      <c r="F18" s="22">
        <v>1.1299999999999999</v>
      </c>
      <c r="G18" s="22">
        <v>11.56</v>
      </c>
      <c r="H18" s="22">
        <v>2.9</v>
      </c>
      <c r="I18" s="22">
        <v>0.21</v>
      </c>
      <c r="J18" s="22">
        <f t="shared" si="1"/>
        <v>99.35</v>
      </c>
      <c r="K18" s="23"/>
      <c r="L18" s="22">
        <v>2.2413686622362325</v>
      </c>
      <c r="M18" s="22">
        <v>1.7953582028025799</v>
      </c>
      <c r="N18" s="22">
        <v>2.4200834662940138E-2</v>
      </c>
      <c r="O18" s="22">
        <v>4.2128190054721857E-3</v>
      </c>
      <c r="P18" s="22"/>
      <c r="Q18" s="22">
        <v>6.120510268828803E-3</v>
      </c>
      <c r="R18" s="22">
        <v>7.6160294145689741E-2</v>
      </c>
      <c r="S18" s="22">
        <v>4.1474213231217432</v>
      </c>
      <c r="T18" s="22"/>
      <c r="U18" s="22">
        <v>0.56002815086225588</v>
      </c>
      <c r="V18" s="22">
        <v>0.2542372789163162</v>
      </c>
      <c r="W18" s="22">
        <v>1.211357163456938E-2</v>
      </c>
      <c r="X18" s="22">
        <v>0.82637900141314147</v>
      </c>
      <c r="Y18" s="23"/>
      <c r="Z18" s="22">
        <v>0.67768923206493048</v>
      </c>
      <c r="AA18" s="22">
        <v>0.30765215292445741</v>
      </c>
      <c r="AB18" s="22">
        <v>1.4658615010612181E-2</v>
      </c>
      <c r="AC18" s="22" t="s">
        <v>43</v>
      </c>
      <c r="AD18" s="23"/>
      <c r="AE18" s="22" t="s">
        <v>27</v>
      </c>
      <c r="AG18" s="22">
        <v>0.64</v>
      </c>
    </row>
    <row r="19" spans="1:33" x14ac:dyDescent="0.15">
      <c r="A19" s="21">
        <f t="shared" si="0"/>
        <v>212.5</v>
      </c>
      <c r="B19" s="22">
        <v>44.55</v>
      </c>
      <c r="C19" s="22">
        <v>0.19</v>
      </c>
      <c r="D19" s="22">
        <v>40.94</v>
      </c>
      <c r="E19" s="22">
        <v>0.11</v>
      </c>
      <c r="F19" s="22">
        <v>0.33</v>
      </c>
      <c r="G19" s="22">
        <v>9.3800000000000008</v>
      </c>
      <c r="H19" s="22">
        <v>3.37</v>
      </c>
      <c r="I19" s="22">
        <v>0.24</v>
      </c>
      <c r="J19" s="22">
        <f t="shared" si="1"/>
        <v>99.109999999999985</v>
      </c>
      <c r="K19" s="23"/>
      <c r="L19" s="22">
        <v>2.0177933309955187</v>
      </c>
      <c r="M19" s="22">
        <v>2.1854080321962619</v>
      </c>
      <c r="N19" s="22">
        <v>2.3105469777380597E-2</v>
      </c>
      <c r="O19" s="22">
        <v>4.2199509042883145E-3</v>
      </c>
      <c r="P19" s="22"/>
      <c r="Q19" s="22">
        <v>6.4714756897923326E-3</v>
      </c>
      <c r="R19" s="22">
        <v>2.2279154561111302E-2</v>
      </c>
      <c r="S19" s="22">
        <v>4.2592774141243535</v>
      </c>
      <c r="T19" s="22"/>
      <c r="U19" s="22">
        <v>0.45518659075044321</v>
      </c>
      <c r="V19" s="22">
        <v>0.29594140543000119</v>
      </c>
      <c r="W19" s="22">
        <v>1.3867518571853435E-2</v>
      </c>
      <c r="X19" s="22">
        <v>0.76499551475229788</v>
      </c>
      <c r="Y19" s="23"/>
      <c r="Z19" s="22">
        <v>0.59501863994304671</v>
      </c>
      <c r="AA19" s="22">
        <v>0.3868537785163691</v>
      </c>
      <c r="AB19" s="22">
        <v>1.8127581540584164E-2</v>
      </c>
      <c r="AC19" s="22" t="s">
        <v>44</v>
      </c>
      <c r="AD19" s="23"/>
      <c r="AE19" s="22" t="s">
        <v>27</v>
      </c>
      <c r="AG19" s="22">
        <v>0.61</v>
      </c>
    </row>
    <row r="20" spans="1:33" x14ac:dyDescent="0.15">
      <c r="A20" s="21">
        <f t="shared" si="0"/>
        <v>225</v>
      </c>
      <c r="B20" s="22">
        <v>50.74</v>
      </c>
      <c r="C20" s="22">
        <v>0.12</v>
      </c>
      <c r="D20" s="22">
        <v>32.86</v>
      </c>
      <c r="E20" s="22">
        <v>0.21</v>
      </c>
      <c r="F20" s="22">
        <v>0.33</v>
      </c>
      <c r="G20" s="22">
        <v>11.48</v>
      </c>
      <c r="H20" s="22">
        <v>3.41</v>
      </c>
      <c r="I20" s="22">
        <v>0.18</v>
      </c>
      <c r="J20" s="22">
        <f t="shared" si="1"/>
        <v>99.33</v>
      </c>
      <c r="K20" s="23"/>
      <c r="L20" s="22">
        <v>2.2937030125053184</v>
      </c>
      <c r="M20" s="22">
        <v>1.7506930346824969</v>
      </c>
      <c r="N20" s="22">
        <v>2.2304614818180801E-2</v>
      </c>
      <c r="O20" s="22">
        <v>8.040661068780923E-3</v>
      </c>
      <c r="P20" s="22"/>
      <c r="Q20" s="22">
        <v>4.0793288545763239E-3</v>
      </c>
      <c r="R20" s="22">
        <v>2.2235989206722005E-2</v>
      </c>
      <c r="S20" s="22">
        <v>4.1010566411360756</v>
      </c>
      <c r="T20" s="22"/>
      <c r="U20" s="22">
        <v>0.55601467943718208</v>
      </c>
      <c r="V20" s="22">
        <v>0.29887387763632228</v>
      </c>
      <c r="W20" s="22">
        <v>1.0380487927916985E-2</v>
      </c>
      <c r="X20" s="22">
        <v>0.86526904500142132</v>
      </c>
      <c r="Y20" s="23"/>
      <c r="Z20" s="22">
        <v>0.64259166862518313</v>
      </c>
      <c r="AA20" s="22">
        <v>0.34541149872734822</v>
      </c>
      <c r="AB20" s="22">
        <v>1.199683264746855E-2</v>
      </c>
      <c r="AC20" s="22" t="s">
        <v>45</v>
      </c>
      <c r="AD20" s="23"/>
      <c r="AE20" s="22" t="s">
        <v>27</v>
      </c>
      <c r="AG20" s="22">
        <v>0.59</v>
      </c>
    </row>
    <row r="21" spans="1:33" x14ac:dyDescent="0.15">
      <c r="A21" s="21">
        <f t="shared" si="0"/>
        <v>237.5</v>
      </c>
      <c r="B21" s="22">
        <v>50.5</v>
      </c>
      <c r="C21" s="22">
        <v>0.15</v>
      </c>
      <c r="D21" s="22">
        <v>32.979999999999997</v>
      </c>
      <c r="E21" s="22">
        <v>0.14000000000000001</v>
      </c>
      <c r="F21" s="22">
        <v>0.45</v>
      </c>
      <c r="G21" s="22">
        <v>10.86</v>
      </c>
      <c r="H21" s="22">
        <v>3.74</v>
      </c>
      <c r="I21" s="22">
        <v>0.28999999999999998</v>
      </c>
      <c r="J21" s="22">
        <f t="shared" si="1"/>
        <v>99.11</v>
      </c>
      <c r="K21" s="23"/>
      <c r="L21" s="22">
        <v>2.2879535090714307</v>
      </c>
      <c r="M21" s="22">
        <v>1.7610114967377</v>
      </c>
      <c r="N21" s="22">
        <v>2.2733330283664647E-2</v>
      </c>
      <c r="O21" s="22">
        <v>5.372415484754158E-3</v>
      </c>
      <c r="P21" s="22"/>
      <c r="Q21" s="22">
        <v>5.1105521637755634E-3</v>
      </c>
      <c r="R21" s="22">
        <v>3.0389539814071987E-2</v>
      </c>
      <c r="S21" s="22">
        <v>4.1125708435553978</v>
      </c>
      <c r="T21" s="22"/>
      <c r="U21" s="22">
        <v>0.52716102044869118</v>
      </c>
      <c r="V21" s="22">
        <v>0.32852942730423923</v>
      </c>
      <c r="W21" s="22">
        <v>1.6761479711055044E-2</v>
      </c>
      <c r="X21" s="22">
        <v>0.87245192746398537</v>
      </c>
      <c r="Y21" s="23"/>
      <c r="Z21" s="22">
        <v>0.60422930347695547</v>
      </c>
      <c r="AA21" s="22">
        <v>0.37655877299646501</v>
      </c>
      <c r="AB21" s="22">
        <v>1.9211923526579584E-2</v>
      </c>
      <c r="AC21" s="22" t="s">
        <v>46</v>
      </c>
      <c r="AD21" s="23"/>
      <c r="AE21" s="22" t="s">
        <v>27</v>
      </c>
      <c r="AG21" s="22">
        <v>0.6</v>
      </c>
    </row>
    <row r="22" spans="1:33" x14ac:dyDescent="0.15">
      <c r="A22" s="21">
        <f t="shared" si="0"/>
        <v>250</v>
      </c>
      <c r="B22" s="22">
        <v>52.4</v>
      </c>
      <c r="C22" s="22">
        <v>0.08</v>
      </c>
      <c r="D22" s="22">
        <v>31.39</v>
      </c>
      <c r="E22" s="22">
        <v>0.11</v>
      </c>
      <c r="F22" s="22">
        <v>0.43</v>
      </c>
      <c r="G22" s="22">
        <v>10.97</v>
      </c>
      <c r="H22" s="22">
        <v>3.9</v>
      </c>
      <c r="I22" s="22">
        <v>0.16</v>
      </c>
      <c r="J22" s="22">
        <f t="shared" si="1"/>
        <v>99.440000000000012</v>
      </c>
      <c r="K22" s="23"/>
      <c r="L22" s="22">
        <v>2.3614209272207463</v>
      </c>
      <c r="M22" s="22">
        <v>1.6672055950191698</v>
      </c>
      <c r="N22" s="22">
        <v>2.072816247805943E-2</v>
      </c>
      <c r="O22" s="22">
        <v>4.1987551070765189E-3</v>
      </c>
      <c r="P22" s="22"/>
      <c r="Q22" s="22">
        <v>2.7111456950563357E-3</v>
      </c>
      <c r="R22" s="22">
        <v>2.8884600742553241E-2</v>
      </c>
      <c r="S22" s="22">
        <v>4.0851491862626617</v>
      </c>
      <c r="T22" s="22"/>
      <c r="U22" s="22">
        <v>0.52967124417166411</v>
      </c>
      <c r="V22" s="22">
        <v>0.34076390378516147</v>
      </c>
      <c r="W22" s="22">
        <v>9.1985769102792964E-3</v>
      </c>
      <c r="X22" s="22">
        <v>0.87963372486710478</v>
      </c>
      <c r="Y22" s="23"/>
      <c r="Z22" s="22">
        <v>0.60214976892988836</v>
      </c>
      <c r="AA22" s="22">
        <v>0.387392950215323</v>
      </c>
      <c r="AB22" s="22">
        <v>1.0457280854788756E-2</v>
      </c>
      <c r="AC22" s="22" t="s">
        <v>47</v>
      </c>
      <c r="AD22" s="23"/>
      <c r="AE22" s="22" t="s">
        <v>27</v>
      </c>
      <c r="AG22" s="22">
        <v>0.55000000000000004</v>
      </c>
    </row>
    <row r="23" spans="1:33" x14ac:dyDescent="0.15">
      <c r="A23" s="21">
        <f t="shared" si="0"/>
        <v>262.5</v>
      </c>
      <c r="B23" s="22">
        <v>51.68</v>
      </c>
      <c r="C23" s="22">
        <v>0.16</v>
      </c>
      <c r="D23" s="22">
        <v>31.54</v>
      </c>
      <c r="E23" s="22">
        <v>0.05</v>
      </c>
      <c r="F23" s="22">
        <v>0.41</v>
      </c>
      <c r="G23" s="22">
        <v>11.34</v>
      </c>
      <c r="H23" s="22">
        <v>3.86</v>
      </c>
      <c r="I23" s="22">
        <v>0.25</v>
      </c>
      <c r="J23" s="22">
        <f t="shared" si="1"/>
        <v>99.289999999999992</v>
      </c>
      <c r="K23" s="23"/>
      <c r="L23" s="22">
        <v>2.3378002226063823</v>
      </c>
      <c r="M23" s="22">
        <v>1.6815210266089327</v>
      </c>
      <c r="N23" s="22">
        <v>2.3076541414490583E-2</v>
      </c>
      <c r="O23" s="22">
        <v>1.915757940124785E-3</v>
      </c>
      <c r="P23" s="22"/>
      <c r="Q23" s="22">
        <v>5.4428406855395236E-3</v>
      </c>
      <c r="R23" s="22">
        <v>2.7645505787916136E-2</v>
      </c>
      <c r="S23" s="22">
        <v>4.0774018950433861</v>
      </c>
      <c r="T23" s="22"/>
      <c r="U23" s="22">
        <v>0.54961122337346746</v>
      </c>
      <c r="V23" s="22">
        <v>0.3385470645254523</v>
      </c>
      <c r="W23" s="22">
        <v>1.4427246093444299E-2</v>
      </c>
      <c r="X23" s="22">
        <v>0.90258553399236408</v>
      </c>
      <c r="Y23" s="23"/>
      <c r="Z23" s="22">
        <v>0.60892979410205927</v>
      </c>
      <c r="AA23" s="22">
        <v>0.37508585255956078</v>
      </c>
      <c r="AB23" s="22">
        <v>1.5984353338379956E-2</v>
      </c>
      <c r="AC23" s="22" t="s">
        <v>48</v>
      </c>
      <c r="AD23" s="23"/>
      <c r="AE23" s="22" t="s">
        <v>27</v>
      </c>
      <c r="AG23" s="22">
        <v>0.61</v>
      </c>
    </row>
    <row r="24" spans="1:33" x14ac:dyDescent="0.15">
      <c r="A24" s="21">
        <f t="shared" si="0"/>
        <v>275</v>
      </c>
      <c r="B24" s="22">
        <v>51.53</v>
      </c>
      <c r="C24" s="22">
        <v>0.18</v>
      </c>
      <c r="D24" s="22">
        <v>32.200000000000003</v>
      </c>
      <c r="E24" s="22">
        <v>0.08</v>
      </c>
      <c r="F24" s="22">
        <v>0.35</v>
      </c>
      <c r="G24" s="22">
        <v>10.95</v>
      </c>
      <c r="H24" s="22">
        <v>3.74</v>
      </c>
      <c r="I24" s="22">
        <v>0.28000000000000003</v>
      </c>
      <c r="J24" s="22">
        <f t="shared" si="1"/>
        <v>99.309999999999988</v>
      </c>
      <c r="K24" s="23"/>
      <c r="L24" s="22">
        <v>2.3273258212804824</v>
      </c>
      <c r="M24" s="22">
        <v>1.7139914053643746</v>
      </c>
      <c r="N24" s="22">
        <v>2.1529200145604738E-2</v>
      </c>
      <c r="O24" s="22">
        <v>3.0603617953267855E-3</v>
      </c>
      <c r="P24" s="22"/>
      <c r="Q24" s="22">
        <v>6.1135053948818017E-3</v>
      </c>
      <c r="R24" s="22">
        <v>2.3562473680678701E-2</v>
      </c>
      <c r="S24" s="22">
        <v>4.095582767661349</v>
      </c>
      <c r="T24" s="22"/>
      <c r="U24" s="22">
        <v>0.5298693663753905</v>
      </c>
      <c r="V24" s="22">
        <v>0.32750316760261849</v>
      </c>
      <c r="W24" s="22">
        <v>1.6132943667870187E-2</v>
      </c>
      <c r="X24" s="22">
        <v>0.87350547764587916</v>
      </c>
      <c r="Y24" s="23"/>
      <c r="Z24" s="22">
        <v>0.60660108028561277</v>
      </c>
      <c r="AA24" s="22">
        <v>0.37492972395004137</v>
      </c>
      <c r="AB24" s="22">
        <v>1.8469195764345869E-2</v>
      </c>
      <c r="AC24" s="22" t="s">
        <v>49</v>
      </c>
      <c r="AD24" s="23"/>
      <c r="AE24" s="22" t="s">
        <v>27</v>
      </c>
      <c r="AG24" s="22">
        <v>0.56999999999999995</v>
      </c>
    </row>
    <row r="25" spans="1:33" x14ac:dyDescent="0.15">
      <c r="A25" s="21">
        <f t="shared" si="0"/>
        <v>287.5</v>
      </c>
      <c r="B25" s="22">
        <v>51.64</v>
      </c>
      <c r="C25" s="22">
        <v>0</v>
      </c>
      <c r="D25" s="22">
        <v>32.82</v>
      </c>
      <c r="E25" s="22">
        <v>0</v>
      </c>
      <c r="F25" s="22">
        <v>0.06</v>
      </c>
      <c r="G25" s="22">
        <v>11.01</v>
      </c>
      <c r="H25" s="22">
        <v>3.88</v>
      </c>
      <c r="I25" s="22">
        <v>0.17</v>
      </c>
      <c r="J25" s="22">
        <f t="shared" si="1"/>
        <v>99.580000000000013</v>
      </c>
      <c r="K25" s="23"/>
      <c r="L25" s="22">
        <v>2.3293046393774306</v>
      </c>
      <c r="M25" s="22">
        <v>1.744754622006415</v>
      </c>
      <c r="N25" s="22">
        <v>9.0533079622110262E-3</v>
      </c>
      <c r="O25" s="22">
        <v>0</v>
      </c>
      <c r="P25" s="22"/>
      <c r="Q25" s="22">
        <v>0</v>
      </c>
      <c r="R25" s="22">
        <v>4.0341041008021966E-3</v>
      </c>
      <c r="S25" s="22">
        <v>4.0871466734468589</v>
      </c>
      <c r="T25" s="22"/>
      <c r="U25" s="22">
        <v>0.53208991126791827</v>
      </c>
      <c r="V25" s="22">
        <v>0.33932717447835903</v>
      </c>
      <c r="W25" s="22">
        <v>9.7824473686032067E-3</v>
      </c>
      <c r="X25" s="22">
        <v>0.88119953311488053</v>
      </c>
      <c r="Y25" s="23"/>
      <c r="Z25" s="22">
        <v>0.603824549687489</v>
      </c>
      <c r="AA25" s="22">
        <v>0.38507416507462161</v>
      </c>
      <c r="AB25" s="22">
        <v>1.1101285237889344E-2</v>
      </c>
      <c r="AC25" s="22" t="s">
        <v>50</v>
      </c>
      <c r="AD25" s="23"/>
      <c r="AE25" s="22" t="s">
        <v>27</v>
      </c>
      <c r="AG25" s="22">
        <v>0.24</v>
      </c>
    </row>
    <row r="26" spans="1:33" x14ac:dyDescent="0.15">
      <c r="A26" s="21">
        <f t="shared" si="0"/>
        <v>300</v>
      </c>
      <c r="B26" s="22">
        <v>51.53</v>
      </c>
      <c r="C26" s="22">
        <v>0.17</v>
      </c>
      <c r="D26" s="22">
        <v>32.090000000000003</v>
      </c>
      <c r="E26" s="22">
        <v>0.2</v>
      </c>
      <c r="F26" s="22">
        <v>0.34</v>
      </c>
      <c r="G26" s="22">
        <v>10.93</v>
      </c>
      <c r="H26" s="22">
        <v>3.76</v>
      </c>
      <c r="I26" s="22">
        <v>0.25</v>
      </c>
      <c r="J26" s="22">
        <f t="shared" si="1"/>
        <v>99.270000000000024</v>
      </c>
      <c r="K26" s="23"/>
      <c r="L26" s="22">
        <v>2.3300359326810485</v>
      </c>
      <c r="M26" s="22">
        <v>1.7101252360912322</v>
      </c>
      <c r="N26" s="22">
        <v>1.8150964504078444E-2</v>
      </c>
      <c r="O26" s="22">
        <v>7.6598137709317296E-3</v>
      </c>
      <c r="P26" s="22"/>
      <c r="Q26" s="22">
        <v>5.7805897258153887E-3</v>
      </c>
      <c r="R26" s="22">
        <v>2.2915914105023246E-2</v>
      </c>
      <c r="S26" s="22">
        <v>4.0946684508781299</v>
      </c>
      <c r="T26" s="22"/>
      <c r="U26" s="22">
        <v>0.52951746079642692</v>
      </c>
      <c r="V26" s="22">
        <v>0.32963792991002866</v>
      </c>
      <c r="W26" s="22">
        <v>1.4421187560886142E-2</v>
      </c>
      <c r="X26" s="22">
        <v>0.8735765782673417</v>
      </c>
      <c r="Y26" s="23"/>
      <c r="Z26" s="22">
        <v>0.60614887574787757</v>
      </c>
      <c r="AA26" s="22">
        <v>0.37734291201331771</v>
      </c>
      <c r="AB26" s="22">
        <v>1.6508212238804793E-2</v>
      </c>
      <c r="AC26" s="22" t="s">
        <v>51</v>
      </c>
      <c r="AD26" s="23"/>
      <c r="AE26" s="22" t="s">
        <v>27</v>
      </c>
      <c r="AG26" s="22">
        <v>0.48</v>
      </c>
    </row>
    <row r="27" spans="1:33" x14ac:dyDescent="0.15">
      <c r="A27" s="21">
        <f t="shared" si="0"/>
        <v>312.5</v>
      </c>
      <c r="B27" s="22">
        <v>51.6</v>
      </c>
      <c r="C27" s="22">
        <v>0.22</v>
      </c>
      <c r="D27" s="22">
        <v>32.11</v>
      </c>
      <c r="E27" s="22">
        <v>0.21</v>
      </c>
      <c r="F27" s="22">
        <v>0.34</v>
      </c>
      <c r="G27" s="22">
        <v>11.22</v>
      </c>
      <c r="H27" s="22">
        <v>3.51</v>
      </c>
      <c r="I27" s="22">
        <v>0.22</v>
      </c>
      <c r="J27" s="22">
        <f t="shared" si="1"/>
        <v>99.43</v>
      </c>
      <c r="K27" s="23"/>
      <c r="L27" s="22">
        <v>2.3276048791238071</v>
      </c>
      <c r="M27" s="22">
        <v>1.7070867265510099</v>
      </c>
      <c r="N27" s="22">
        <v>2.1502571821630592E-2</v>
      </c>
      <c r="O27" s="22">
        <v>8.0235135655404421E-3</v>
      </c>
      <c r="P27" s="22"/>
      <c r="Q27" s="22">
        <v>7.4628203525624846E-3</v>
      </c>
      <c r="R27" s="22">
        <v>2.2860949637005076E-2</v>
      </c>
      <c r="S27" s="22">
        <v>4.0945414610515565</v>
      </c>
      <c r="T27" s="22"/>
      <c r="U27" s="22">
        <v>0.54226311141080852</v>
      </c>
      <c r="V27" s="22">
        <v>0.30698243800181024</v>
      </c>
      <c r="W27" s="22">
        <v>1.2660206182541073E-2</v>
      </c>
      <c r="X27" s="22">
        <v>0.86190575559515981</v>
      </c>
      <c r="Y27" s="23"/>
      <c r="Z27" s="22">
        <v>0.62914432104745277</v>
      </c>
      <c r="AA27" s="22">
        <v>0.35616705887969613</v>
      </c>
      <c r="AB27" s="22">
        <v>1.4688620072851233E-2</v>
      </c>
      <c r="AC27" s="22" t="s">
        <v>52</v>
      </c>
      <c r="AD27" s="23"/>
      <c r="AE27" s="22" t="s">
        <v>27</v>
      </c>
      <c r="AG27" s="22">
        <v>0.56999999999999995</v>
      </c>
    </row>
    <row r="28" spans="1:33" x14ac:dyDescent="0.15">
      <c r="A28" s="21">
        <f t="shared" si="0"/>
        <v>325</v>
      </c>
      <c r="B28" s="22">
        <v>51.21</v>
      </c>
      <c r="C28" s="22">
        <v>0.21</v>
      </c>
      <c r="D28" s="22">
        <v>31.9</v>
      </c>
      <c r="E28" s="22">
        <v>0.13</v>
      </c>
      <c r="F28" s="22">
        <v>0.46</v>
      </c>
      <c r="G28" s="22">
        <v>11.45</v>
      </c>
      <c r="H28" s="22">
        <v>3.68</v>
      </c>
      <c r="I28" s="22">
        <v>0.25</v>
      </c>
      <c r="J28" s="22">
        <f t="shared" si="1"/>
        <v>99.289999999999992</v>
      </c>
      <c r="K28" s="23"/>
      <c r="L28" s="22">
        <v>2.3189534115527173</v>
      </c>
      <c r="M28" s="22">
        <v>1.7024864086237781</v>
      </c>
      <c r="N28" s="22">
        <v>2.0828401044580384E-2</v>
      </c>
      <c r="O28" s="22">
        <v>4.9861614802811857E-3</v>
      </c>
      <c r="P28" s="22"/>
      <c r="Q28" s="22">
        <v>7.1511731178568487E-3</v>
      </c>
      <c r="R28" s="22">
        <v>3.1049232690069869E-2</v>
      </c>
      <c r="S28" s="22">
        <v>4.0854547885092849</v>
      </c>
      <c r="T28" s="22"/>
      <c r="U28" s="22">
        <v>0.55552087334830591</v>
      </c>
      <c r="V28" s="22">
        <v>0.32309625458632307</v>
      </c>
      <c r="W28" s="22">
        <v>1.4442281208711239E-2</v>
      </c>
      <c r="X28" s="22">
        <v>0.89305940914334025</v>
      </c>
      <c r="Y28" s="23"/>
      <c r="Z28" s="22">
        <v>0.622042461745277</v>
      </c>
      <c r="AA28" s="22">
        <v>0.36178584680749343</v>
      </c>
      <c r="AB28" s="22">
        <v>1.6171691447229561E-2</v>
      </c>
      <c r="AC28" s="22" t="s">
        <v>53</v>
      </c>
      <c r="AD28" s="23"/>
      <c r="AE28" s="22" t="s">
        <v>27</v>
      </c>
      <c r="AG28" s="22">
        <v>0.55000000000000004</v>
      </c>
    </row>
    <row r="29" spans="1:33" x14ac:dyDescent="0.15">
      <c r="A29" s="21">
        <f t="shared" si="0"/>
        <v>337.5</v>
      </c>
      <c r="B29" s="22">
        <v>51.13</v>
      </c>
      <c r="C29" s="22">
        <v>0.25</v>
      </c>
      <c r="D29" s="22">
        <v>32.28</v>
      </c>
      <c r="E29" s="22">
        <v>0.12</v>
      </c>
      <c r="F29" s="22">
        <v>0.32</v>
      </c>
      <c r="G29" s="22">
        <v>11.83</v>
      </c>
      <c r="H29" s="22">
        <v>3.3</v>
      </c>
      <c r="I29" s="22">
        <v>0.24</v>
      </c>
      <c r="J29" s="22">
        <f t="shared" si="1"/>
        <v>99.469999999999985</v>
      </c>
      <c r="K29" s="23"/>
      <c r="L29" s="22">
        <v>2.3121249967249407</v>
      </c>
      <c r="M29" s="22">
        <v>1.7203815047323188</v>
      </c>
      <c r="N29" s="22">
        <v>1.6639649987120791E-2</v>
      </c>
      <c r="O29" s="22">
        <v>4.596237920532785E-3</v>
      </c>
      <c r="P29" s="22"/>
      <c r="Q29" s="22">
        <v>8.5015139949953973E-3</v>
      </c>
      <c r="R29" s="22">
        <v>2.1569560058073773E-2</v>
      </c>
      <c r="S29" s="22">
        <v>4.0838134634179823</v>
      </c>
      <c r="T29" s="22"/>
      <c r="U29" s="22">
        <v>0.57316268478727594</v>
      </c>
      <c r="V29" s="22">
        <v>0.28933189616537697</v>
      </c>
      <c r="W29" s="22">
        <v>1.3845393344261001E-2</v>
      </c>
      <c r="X29" s="22">
        <v>0.87633997429691401</v>
      </c>
      <c r="Y29" s="23"/>
      <c r="Z29" s="22">
        <v>0.65404146974708455</v>
      </c>
      <c r="AA29" s="22">
        <v>0.33015941832107726</v>
      </c>
      <c r="AB29" s="22">
        <v>1.5799111931838021E-2</v>
      </c>
      <c r="AC29" s="22" t="s">
        <v>54</v>
      </c>
      <c r="AD29" s="23"/>
      <c r="AE29" s="22" t="s">
        <v>27</v>
      </c>
      <c r="AG29" s="22">
        <v>0.44</v>
      </c>
    </row>
    <row r="30" spans="1:33" x14ac:dyDescent="0.15">
      <c r="A30" s="21">
        <f t="shared" si="0"/>
        <v>350</v>
      </c>
      <c r="B30" s="22">
        <v>51.07</v>
      </c>
      <c r="C30" s="22">
        <v>0.19</v>
      </c>
      <c r="D30" s="22">
        <v>32</v>
      </c>
      <c r="E30" s="22">
        <v>0.13</v>
      </c>
      <c r="F30" s="22">
        <v>0.41</v>
      </c>
      <c r="G30" s="22">
        <v>11.77</v>
      </c>
      <c r="H30" s="22">
        <v>3.37</v>
      </c>
      <c r="I30" s="22">
        <v>0.23</v>
      </c>
      <c r="J30" s="22">
        <f t="shared" si="1"/>
        <v>99.169999999999987</v>
      </c>
      <c r="K30" s="23"/>
      <c r="L30" s="22">
        <v>2.3141270783351429</v>
      </c>
      <c r="M30" s="22">
        <v>1.7089409136507059</v>
      </c>
      <c r="N30" s="22">
        <v>2.2736760688452481E-2</v>
      </c>
      <c r="O30" s="22">
        <v>4.9894243000750951E-3</v>
      </c>
      <c r="P30" s="22"/>
      <c r="Q30" s="22">
        <v>6.4743428894655525E-3</v>
      </c>
      <c r="R30" s="22">
        <v>2.7692425475999431E-2</v>
      </c>
      <c r="S30" s="22">
        <v>4.0849609453398417</v>
      </c>
      <c r="T30" s="22"/>
      <c r="U30" s="22">
        <v>0.57142002603459907</v>
      </c>
      <c r="V30" s="22">
        <v>0.29607252283530638</v>
      </c>
      <c r="W30" s="22">
        <v>1.3295593327358963E-2</v>
      </c>
      <c r="X30" s="22">
        <v>0.88078814219726442</v>
      </c>
      <c r="Y30" s="23"/>
      <c r="Z30" s="22">
        <v>0.64875989884366747</v>
      </c>
      <c r="AA30" s="22">
        <v>0.33614499179871671</v>
      </c>
      <c r="AB30" s="22">
        <v>1.50951093576158E-2</v>
      </c>
      <c r="AC30" s="22" t="s">
        <v>55</v>
      </c>
      <c r="AD30" s="23"/>
      <c r="AE30" s="22" t="s">
        <v>27</v>
      </c>
      <c r="AG30" s="22">
        <v>0.6</v>
      </c>
    </row>
    <row r="31" spans="1:33" x14ac:dyDescent="0.15">
      <c r="A31" s="21">
        <f t="shared" si="0"/>
        <v>362.5</v>
      </c>
      <c r="B31" s="22">
        <v>50.8</v>
      </c>
      <c r="C31" s="22">
        <v>0.22</v>
      </c>
      <c r="D31" s="22">
        <v>32.01</v>
      </c>
      <c r="E31" s="22">
        <v>0.16</v>
      </c>
      <c r="F31" s="22">
        <v>0.44</v>
      </c>
      <c r="G31" s="22">
        <v>11.81</v>
      </c>
      <c r="H31" s="22">
        <v>3.35</v>
      </c>
      <c r="I31" s="22">
        <v>0.2</v>
      </c>
      <c r="J31" s="22">
        <f t="shared" si="1"/>
        <v>98.99</v>
      </c>
      <c r="K31" s="23"/>
      <c r="L31" s="22">
        <v>2.3063322952200314</v>
      </c>
      <c r="M31" s="22">
        <v>1.7127720407542533</v>
      </c>
      <c r="N31" s="22">
        <v>2.4299320882920999E-2</v>
      </c>
      <c r="O31" s="22">
        <v>6.1526737936641865E-3</v>
      </c>
      <c r="P31" s="22"/>
      <c r="Q31" s="22">
        <v>7.5110663452977577E-3</v>
      </c>
      <c r="R31" s="22">
        <v>2.9776019293895704E-2</v>
      </c>
      <c r="S31" s="22">
        <v>4.0868434162900638</v>
      </c>
      <c r="T31" s="22"/>
      <c r="U31" s="22">
        <v>0.57446782977279287</v>
      </c>
      <c r="V31" s="22">
        <v>0.29488306523993418</v>
      </c>
      <c r="W31" s="22">
        <v>1.1583684072855371E-2</v>
      </c>
      <c r="X31" s="22">
        <v>0.88093457908558248</v>
      </c>
      <c r="Y31" s="23"/>
      <c r="Z31" s="22">
        <v>0.65211179514498718</v>
      </c>
      <c r="AA31" s="22">
        <v>0.33473889235455523</v>
      </c>
      <c r="AB31" s="22">
        <v>1.3149312500457564E-2</v>
      </c>
      <c r="AC31" s="22" t="s">
        <v>56</v>
      </c>
      <c r="AD31" s="23"/>
      <c r="AE31" s="22" t="s">
        <v>27</v>
      </c>
      <c r="AG31" s="22">
        <v>0.64</v>
      </c>
    </row>
    <row r="32" spans="1:33" x14ac:dyDescent="0.15">
      <c r="A32" s="21">
        <f t="shared" si="0"/>
        <v>375</v>
      </c>
      <c r="B32" s="22">
        <v>51.63</v>
      </c>
      <c r="C32" s="22">
        <v>0.25</v>
      </c>
      <c r="D32" s="22">
        <v>31.72</v>
      </c>
      <c r="E32" s="22">
        <v>0.11</v>
      </c>
      <c r="F32" s="22">
        <v>0.35</v>
      </c>
      <c r="G32" s="22">
        <v>11.58</v>
      </c>
      <c r="H32" s="22">
        <v>3.51</v>
      </c>
      <c r="I32" s="22">
        <v>0.22</v>
      </c>
      <c r="J32" s="22">
        <f t="shared" si="1"/>
        <v>99.36999999999999</v>
      </c>
      <c r="K32" s="23"/>
      <c r="L32" s="22">
        <v>2.3330464582145369</v>
      </c>
      <c r="M32" s="22">
        <v>1.6893131522635267</v>
      </c>
      <c r="N32" s="22">
        <v>2.1540318057798057E-2</v>
      </c>
      <c r="O32" s="22">
        <v>4.2101705240547424E-3</v>
      </c>
      <c r="P32" s="22"/>
      <c r="Q32" s="22">
        <v>8.4953645490261336E-3</v>
      </c>
      <c r="R32" s="22">
        <v>2.3574641597353146E-2</v>
      </c>
      <c r="S32" s="22">
        <v>4.0801801052062956</v>
      </c>
      <c r="T32" s="22"/>
      <c r="U32" s="22">
        <v>0.56064437454639426</v>
      </c>
      <c r="V32" s="22">
        <v>0.30752132384766173</v>
      </c>
      <c r="W32" s="22">
        <v>1.2682430274452455E-2</v>
      </c>
      <c r="X32" s="22">
        <v>0.88084812866850848</v>
      </c>
      <c r="Y32" s="23"/>
      <c r="Z32" s="22">
        <v>0.63648244947044985</v>
      </c>
      <c r="AA32" s="22">
        <v>0.34911957446343389</v>
      </c>
      <c r="AB32" s="22">
        <v>1.439797606611623E-2</v>
      </c>
      <c r="AC32" s="22" t="s">
        <v>57</v>
      </c>
      <c r="AD32" s="23"/>
      <c r="AE32" s="22" t="s">
        <v>27</v>
      </c>
      <c r="AG32" s="22">
        <v>0.56999999999999995</v>
      </c>
    </row>
    <row r="33" spans="1:33" x14ac:dyDescent="0.15">
      <c r="A33" s="21">
        <f t="shared" si="0"/>
        <v>387.5</v>
      </c>
      <c r="B33" s="22">
        <v>51.84</v>
      </c>
      <c r="C33" s="22">
        <v>7.0000000000000007E-2</v>
      </c>
      <c r="D33" s="22">
        <v>31.61</v>
      </c>
      <c r="E33" s="22">
        <v>0</v>
      </c>
      <c r="F33" s="22">
        <v>0.35</v>
      </c>
      <c r="G33" s="22">
        <v>11.4</v>
      </c>
      <c r="H33" s="22">
        <v>3.91</v>
      </c>
      <c r="I33" s="22">
        <v>0.24</v>
      </c>
      <c r="J33" s="22">
        <f t="shared" si="1"/>
        <v>99.42</v>
      </c>
      <c r="K33" s="23"/>
      <c r="L33" s="22">
        <v>2.3432312041153174</v>
      </c>
      <c r="M33" s="22">
        <v>1.6839545578869792</v>
      </c>
      <c r="N33" s="22">
        <v>1.9278636702777793E-2</v>
      </c>
      <c r="O33" s="22">
        <v>0</v>
      </c>
      <c r="P33" s="22"/>
      <c r="Q33" s="22">
        <v>2.3794081149951705E-3</v>
      </c>
      <c r="R33" s="22">
        <v>2.3581638972109069E-2</v>
      </c>
      <c r="S33" s="22">
        <v>4.0724254457921791</v>
      </c>
      <c r="T33" s="22"/>
      <c r="U33" s="22">
        <v>0.55209351774231519</v>
      </c>
      <c r="V33" s="22">
        <v>0.34266816881192708</v>
      </c>
      <c r="W33" s="22">
        <v>1.3839485068704846E-2</v>
      </c>
      <c r="X33" s="22">
        <v>0.90860117162294707</v>
      </c>
      <c r="Y33" s="23"/>
      <c r="Z33" s="22">
        <v>0.60763020672333445</v>
      </c>
      <c r="AA33" s="22">
        <v>0.37713815424632552</v>
      </c>
      <c r="AB33" s="22">
        <v>1.5231639030340124E-2</v>
      </c>
      <c r="AC33" s="22" t="s">
        <v>58</v>
      </c>
      <c r="AD33" s="23"/>
      <c r="AE33" s="22" t="s">
        <v>27</v>
      </c>
      <c r="AG33" s="22">
        <v>0.51</v>
      </c>
    </row>
    <row r="34" spans="1:33" x14ac:dyDescent="0.15">
      <c r="A34" s="21">
        <f t="shared" si="0"/>
        <v>400</v>
      </c>
      <c r="B34" s="22">
        <v>50.91</v>
      </c>
      <c r="C34" s="22">
        <v>0.16</v>
      </c>
      <c r="D34" s="22">
        <v>32.69</v>
      </c>
      <c r="E34" s="22">
        <v>0.06</v>
      </c>
      <c r="F34" s="22">
        <v>0.39</v>
      </c>
      <c r="G34" s="22">
        <v>11.55</v>
      </c>
      <c r="H34" s="22">
        <v>3.44</v>
      </c>
      <c r="I34" s="22">
        <v>0.23</v>
      </c>
      <c r="J34" s="22">
        <f t="shared" si="1"/>
        <v>99.429999999999993</v>
      </c>
      <c r="K34" s="23"/>
      <c r="L34" s="22">
        <v>2.3027395880517987</v>
      </c>
      <c r="M34" s="22">
        <v>1.7426588393181248</v>
      </c>
      <c r="N34" s="22">
        <v>1.5130654537793057E-2</v>
      </c>
      <c r="O34" s="22">
        <v>2.2986810727150171E-3</v>
      </c>
      <c r="P34" s="22"/>
      <c r="Q34" s="22">
        <v>5.4422998001676876E-3</v>
      </c>
      <c r="R34" s="22">
        <v>2.629433125623163E-2</v>
      </c>
      <c r="S34" s="22">
        <v>4.0945643940368299</v>
      </c>
      <c r="T34" s="22"/>
      <c r="U34" s="22">
        <v>0.55973357962220971</v>
      </c>
      <c r="V34" s="22">
        <v>0.30168035466186471</v>
      </c>
      <c r="W34" s="22">
        <v>1.3271747387486828E-2</v>
      </c>
      <c r="X34" s="22">
        <v>0.87468568167156124</v>
      </c>
      <c r="Y34" s="23"/>
      <c r="Z34" s="22">
        <v>0.63992539417420802</v>
      </c>
      <c r="AA34" s="22">
        <v>0.34490144400825312</v>
      </c>
      <c r="AB34" s="22">
        <v>1.5173161817538796E-2</v>
      </c>
      <c r="AC34" s="22" t="s">
        <v>59</v>
      </c>
      <c r="AD34" s="23"/>
      <c r="AE34" s="22" t="s">
        <v>27</v>
      </c>
      <c r="AG34" s="22">
        <v>0.4</v>
      </c>
    </row>
    <row r="35" spans="1:33" x14ac:dyDescent="0.15">
      <c r="A35" s="21">
        <f t="shared" ref="A35:A65" si="2">SUM(A34)+12.5</f>
        <v>412.5</v>
      </c>
      <c r="B35" s="22">
        <v>51.19</v>
      </c>
      <c r="C35" s="22">
        <v>0.2</v>
      </c>
      <c r="D35" s="22">
        <v>31.49</v>
      </c>
      <c r="E35" s="22">
        <v>0.18</v>
      </c>
      <c r="F35" s="22">
        <v>0.39</v>
      </c>
      <c r="G35" s="22">
        <v>11.98</v>
      </c>
      <c r="H35" s="22">
        <v>3.58</v>
      </c>
      <c r="I35" s="22">
        <v>0.25</v>
      </c>
      <c r="J35" s="22">
        <f t="shared" si="1"/>
        <v>99.26</v>
      </c>
      <c r="K35" s="23"/>
      <c r="L35" s="22">
        <v>2.3223157595369885</v>
      </c>
      <c r="M35" s="22">
        <v>1.683699268151122</v>
      </c>
      <c r="N35" s="22">
        <v>2.1625541428409722E-2</v>
      </c>
      <c r="O35" s="22">
        <v>6.9166274535105892E-3</v>
      </c>
      <c r="P35" s="22"/>
      <c r="Q35" s="22">
        <v>6.8231808838272378E-3</v>
      </c>
      <c r="R35" s="22">
        <v>2.6372818105318298E-2</v>
      </c>
      <c r="S35" s="22">
        <v>4.0677531955591766</v>
      </c>
      <c r="T35" s="22"/>
      <c r="U35" s="22">
        <v>0.58230511545351882</v>
      </c>
      <c r="V35" s="22">
        <v>0.31489518762125224</v>
      </c>
      <c r="W35" s="22">
        <v>1.446887247868104E-2</v>
      </c>
      <c r="X35" s="22">
        <v>0.91166917555345206</v>
      </c>
      <c r="Y35" s="23"/>
      <c r="Z35" s="22">
        <v>0.63872414585040205</v>
      </c>
      <c r="AA35" s="22">
        <v>0.34540510534436691</v>
      </c>
      <c r="AB35" s="22">
        <v>1.5870748805231177E-2</v>
      </c>
      <c r="AC35" s="22" t="s">
        <v>60</v>
      </c>
      <c r="AD35" s="23"/>
      <c r="AE35" s="22" t="s">
        <v>27</v>
      </c>
      <c r="AG35" s="22">
        <v>0.56999999999999995</v>
      </c>
    </row>
    <row r="36" spans="1:33" x14ac:dyDescent="0.15">
      <c r="A36" s="21">
        <f t="shared" si="2"/>
        <v>425</v>
      </c>
      <c r="B36" s="22">
        <v>52.05</v>
      </c>
      <c r="C36" s="22">
        <v>0.14000000000000001</v>
      </c>
      <c r="D36" s="22">
        <v>31.48</v>
      </c>
      <c r="E36" s="22">
        <v>0.1</v>
      </c>
      <c r="F36" s="22">
        <v>0.2</v>
      </c>
      <c r="G36" s="22">
        <v>11.43</v>
      </c>
      <c r="H36" s="22">
        <v>3.6</v>
      </c>
      <c r="I36" s="22">
        <v>0.23</v>
      </c>
      <c r="J36" s="22">
        <f t="shared" si="1"/>
        <v>99.23</v>
      </c>
      <c r="K36" s="23"/>
      <c r="L36" s="22">
        <v>2.3517309413588299</v>
      </c>
      <c r="M36" s="22">
        <v>1.6763216176476869</v>
      </c>
      <c r="N36" s="22">
        <v>2.3804740020766792E-2</v>
      </c>
      <c r="O36" s="22">
        <v>3.8269486819790264E-3</v>
      </c>
      <c r="P36" s="22"/>
      <c r="Q36" s="22">
        <v>4.7568086780555721E-3</v>
      </c>
      <c r="R36" s="22">
        <v>1.3469537618966054E-2</v>
      </c>
      <c r="S36" s="22">
        <v>4.0739105940062839</v>
      </c>
      <c r="T36" s="22"/>
      <c r="U36" s="22">
        <v>0.5533128766034241</v>
      </c>
      <c r="V36" s="22">
        <v>0.31536700755413632</v>
      </c>
      <c r="W36" s="22">
        <v>1.3257244802240935E-2</v>
      </c>
      <c r="X36" s="22">
        <v>0.88193712895980136</v>
      </c>
      <c r="Y36" s="23"/>
      <c r="Z36" s="22">
        <v>0.62738358374369341</v>
      </c>
      <c r="AA36" s="22">
        <v>0.35758445494419216</v>
      </c>
      <c r="AB36" s="22">
        <v>1.5031961312114345E-2</v>
      </c>
      <c r="AC36" s="22" t="s">
        <v>61</v>
      </c>
      <c r="AD36" s="23"/>
      <c r="AE36" s="22" t="s">
        <v>27</v>
      </c>
      <c r="AG36" s="22">
        <v>0.63</v>
      </c>
    </row>
    <row r="37" spans="1:33" x14ac:dyDescent="0.15">
      <c r="A37" s="21">
        <f t="shared" si="2"/>
        <v>437.5</v>
      </c>
      <c r="B37" s="22">
        <v>52.14</v>
      </c>
      <c r="C37" s="22">
        <v>0.2</v>
      </c>
      <c r="D37" s="22">
        <v>31.48</v>
      </c>
      <c r="E37" s="22">
        <v>0.16</v>
      </c>
      <c r="F37" s="22">
        <v>0.23</v>
      </c>
      <c r="G37" s="22">
        <v>11.4</v>
      </c>
      <c r="H37" s="22">
        <v>3.48</v>
      </c>
      <c r="I37" s="22">
        <v>0.24</v>
      </c>
      <c r="J37" s="22">
        <f t="shared" si="1"/>
        <v>99.330000000000013</v>
      </c>
      <c r="K37" s="23"/>
      <c r="L37" s="22">
        <v>2.3546534378748474</v>
      </c>
      <c r="M37" s="22">
        <v>1.6755076514748197</v>
      </c>
      <c r="N37" s="22">
        <v>1.8883477165580313E-2</v>
      </c>
      <c r="O37" s="22">
        <v>6.1201447082262364E-3</v>
      </c>
      <c r="P37" s="22"/>
      <c r="Q37" s="22">
        <v>6.7921413279255737E-3</v>
      </c>
      <c r="R37" s="22">
        <v>1.5482446847035203E-2</v>
      </c>
      <c r="S37" s="22">
        <v>4.0774392993984341</v>
      </c>
      <c r="T37" s="22"/>
      <c r="U37" s="22">
        <v>0.55159264662789909</v>
      </c>
      <c r="V37" s="22">
        <v>0.30470674660298736</v>
      </c>
      <c r="W37" s="22">
        <v>1.3826929590173504E-2</v>
      </c>
      <c r="X37" s="22">
        <v>0.87012632282105995</v>
      </c>
      <c r="Y37" s="23"/>
      <c r="Z37" s="22">
        <v>0.63392249166714754</v>
      </c>
      <c r="AA37" s="22">
        <v>0.3501867931257262</v>
      </c>
      <c r="AB37" s="22">
        <v>1.5890715207126298E-2</v>
      </c>
      <c r="AC37" s="22" t="s">
        <v>62</v>
      </c>
      <c r="AD37" s="23"/>
      <c r="AE37" s="22" t="s">
        <v>27</v>
      </c>
      <c r="AG37" s="22">
        <v>0.5</v>
      </c>
    </row>
    <row r="38" spans="1:33" x14ac:dyDescent="0.15">
      <c r="A38" s="21">
        <f t="shared" si="2"/>
        <v>450</v>
      </c>
      <c r="B38" s="22">
        <v>51.31</v>
      </c>
      <c r="C38" s="22">
        <v>0.18</v>
      </c>
      <c r="D38" s="22">
        <v>31.57</v>
      </c>
      <c r="E38" s="22">
        <v>0.14000000000000001</v>
      </c>
      <c r="F38" s="22">
        <v>0.5</v>
      </c>
      <c r="G38" s="22">
        <v>11.7</v>
      </c>
      <c r="H38" s="22">
        <v>3.63</v>
      </c>
      <c r="I38" s="22">
        <v>0.24</v>
      </c>
      <c r="J38" s="22">
        <f t="shared" si="1"/>
        <v>99.27</v>
      </c>
      <c r="K38" s="23"/>
      <c r="L38" s="22">
        <v>2.3247055479247547</v>
      </c>
      <c r="M38" s="22">
        <v>1.6857619305499043</v>
      </c>
      <c r="N38" s="22">
        <v>2.235496236477677E-2</v>
      </c>
      <c r="O38" s="22">
        <v>5.3725406766199097E-3</v>
      </c>
      <c r="P38" s="22"/>
      <c r="Q38" s="22">
        <v>6.1328055042180396E-3</v>
      </c>
      <c r="R38" s="22">
        <v>3.3766942192056386E-2</v>
      </c>
      <c r="S38" s="22">
        <v>4.0780947292123315</v>
      </c>
      <c r="T38" s="22"/>
      <c r="U38" s="22">
        <v>0.56794914045669276</v>
      </c>
      <c r="V38" s="22">
        <v>0.31887422755143585</v>
      </c>
      <c r="W38" s="22">
        <v>1.3871892661271286E-2</v>
      </c>
      <c r="X38" s="22">
        <v>0.90069526066939987</v>
      </c>
      <c r="Y38" s="23"/>
      <c r="Z38" s="22">
        <v>0.63056747965409621</v>
      </c>
      <c r="AA38" s="22">
        <v>0.35403120397730015</v>
      </c>
      <c r="AB38" s="22">
        <v>1.5401316368603568E-2</v>
      </c>
      <c r="AC38" s="22" t="s">
        <v>63</v>
      </c>
      <c r="AD38" s="23"/>
      <c r="AE38" s="22" t="s">
        <v>27</v>
      </c>
      <c r="AG38" s="22">
        <v>0.59</v>
      </c>
    </row>
    <row r="39" spans="1:33" x14ac:dyDescent="0.15">
      <c r="A39" s="21">
        <f t="shared" si="2"/>
        <v>462.5</v>
      </c>
      <c r="B39" s="22">
        <v>51.25</v>
      </c>
      <c r="C39" s="22">
        <v>0.17</v>
      </c>
      <c r="D39" s="22">
        <v>31.83</v>
      </c>
      <c r="E39" s="22">
        <v>0.17</v>
      </c>
      <c r="F39" s="22">
        <v>0.4</v>
      </c>
      <c r="G39" s="22">
        <v>11.76</v>
      </c>
      <c r="H39" s="22">
        <v>3.55</v>
      </c>
      <c r="I39" s="22">
        <v>0.23</v>
      </c>
      <c r="J39" s="22">
        <f t="shared" si="1"/>
        <v>99.360000000000014</v>
      </c>
      <c r="K39" s="23"/>
      <c r="L39" s="22">
        <v>2.3210857823880588</v>
      </c>
      <c r="M39" s="22">
        <v>1.6989855411515515</v>
      </c>
      <c r="N39" s="22">
        <v>1.8558778807423869E-2</v>
      </c>
      <c r="O39" s="22">
        <v>6.521267005310998E-3</v>
      </c>
      <c r="P39" s="22"/>
      <c r="Q39" s="22">
        <v>5.7898457306311043E-3</v>
      </c>
      <c r="R39" s="22">
        <v>2.7003067718149611E-2</v>
      </c>
      <c r="S39" s="22">
        <v>4.077944282801127</v>
      </c>
      <c r="T39" s="22"/>
      <c r="U39" s="22">
        <v>0.57064010486975181</v>
      </c>
      <c r="V39" s="22">
        <v>0.31172564470562319</v>
      </c>
      <c r="W39" s="22">
        <v>1.3288736750953097E-2</v>
      </c>
      <c r="X39" s="22">
        <v>0.89565448632632805</v>
      </c>
      <c r="Y39" s="23"/>
      <c r="Z39" s="22">
        <v>0.6371208022530257</v>
      </c>
      <c r="AA39" s="22">
        <v>0.34804229696232125</v>
      </c>
      <c r="AB39" s="22">
        <v>1.4836900784653023E-2</v>
      </c>
      <c r="AC39" s="22" t="s">
        <v>64</v>
      </c>
      <c r="AD39" s="23"/>
      <c r="AE39" s="22" t="s">
        <v>27</v>
      </c>
      <c r="AG39" s="22">
        <v>0.49</v>
      </c>
    </row>
    <row r="40" spans="1:33" x14ac:dyDescent="0.15">
      <c r="A40" s="21">
        <f t="shared" si="2"/>
        <v>475</v>
      </c>
      <c r="B40" s="22">
        <v>50.68</v>
      </c>
      <c r="C40" s="22">
        <v>0.22</v>
      </c>
      <c r="D40" s="22">
        <v>32.1</v>
      </c>
      <c r="E40" s="22">
        <v>0.16</v>
      </c>
      <c r="F40" s="22">
        <v>0.4</v>
      </c>
      <c r="G40" s="22">
        <v>11.98</v>
      </c>
      <c r="H40" s="22">
        <v>3.3</v>
      </c>
      <c r="I40" s="22">
        <v>0.21</v>
      </c>
      <c r="J40" s="22">
        <f t="shared" si="1"/>
        <v>99.05</v>
      </c>
      <c r="K40" s="23"/>
      <c r="L40" s="22">
        <v>2.2992535550971867</v>
      </c>
      <c r="M40" s="22">
        <v>1.716370397276433</v>
      </c>
      <c r="N40" s="22">
        <v>2.8076177163563785E-2</v>
      </c>
      <c r="O40" s="22">
        <v>6.1483131947986094E-3</v>
      </c>
      <c r="P40" s="22"/>
      <c r="Q40" s="22">
        <v>7.5057430097069276E-3</v>
      </c>
      <c r="R40" s="22">
        <v>2.7049923696552947E-2</v>
      </c>
      <c r="S40" s="22">
        <v>4.0844041094382417</v>
      </c>
      <c r="T40" s="22"/>
      <c r="U40" s="22">
        <v>0.58232404880936528</v>
      </c>
      <c r="V40" s="22">
        <v>0.29027595159773878</v>
      </c>
      <c r="W40" s="22">
        <v>1.2154248058461669E-2</v>
      </c>
      <c r="X40" s="22">
        <v>0.88475424846556572</v>
      </c>
      <c r="Y40" s="23"/>
      <c r="Z40" s="22">
        <v>0.65817604133497309</v>
      </c>
      <c r="AA40" s="22">
        <v>0.32808653035706353</v>
      </c>
      <c r="AB40" s="22">
        <v>1.3737428307963312E-2</v>
      </c>
      <c r="AC40" s="22" t="s">
        <v>65</v>
      </c>
      <c r="AD40" s="23"/>
      <c r="AE40" s="22" t="s">
        <v>27</v>
      </c>
      <c r="AG40" s="22">
        <v>0.74</v>
      </c>
    </row>
    <row r="41" spans="1:33" x14ac:dyDescent="0.15">
      <c r="A41" s="21">
        <f t="shared" si="2"/>
        <v>487.5</v>
      </c>
      <c r="B41" s="22">
        <v>50.79</v>
      </c>
      <c r="C41" s="22">
        <v>0.12</v>
      </c>
      <c r="D41" s="22">
        <v>32.61</v>
      </c>
      <c r="E41" s="22">
        <v>0.08</v>
      </c>
      <c r="F41" s="22">
        <v>0.33</v>
      </c>
      <c r="G41" s="22">
        <v>11.56</v>
      </c>
      <c r="H41" s="22">
        <v>3.61</v>
      </c>
      <c r="I41" s="22">
        <v>0.25</v>
      </c>
      <c r="J41" s="22">
        <f t="shared" si="1"/>
        <v>99.35</v>
      </c>
      <c r="K41" s="23"/>
      <c r="L41" s="22">
        <v>2.2993172485615654</v>
      </c>
      <c r="M41" s="22">
        <v>1.7399116894080744</v>
      </c>
      <c r="N41" s="22">
        <v>2.0065618366217605E-2</v>
      </c>
      <c r="O41" s="22">
        <v>3.0675836237150406E-3</v>
      </c>
      <c r="P41" s="22"/>
      <c r="Q41" s="22">
        <v>4.0852880121276525E-3</v>
      </c>
      <c r="R41" s="22">
        <v>2.2268471942906383E-2</v>
      </c>
      <c r="S41" s="22">
        <v>4.0887158999146065</v>
      </c>
      <c r="T41" s="22"/>
      <c r="U41" s="22">
        <v>0.56070724270087435</v>
      </c>
      <c r="V41" s="22">
        <v>0.3168653447613064</v>
      </c>
      <c r="W41" s="22">
        <v>1.4438405462342038E-2</v>
      </c>
      <c r="X41" s="22">
        <v>0.89201099292452268</v>
      </c>
      <c r="Y41" s="23"/>
      <c r="Z41" s="22">
        <v>0.62858781690857313</v>
      </c>
      <c r="AA41" s="22">
        <v>0.35522582936163194</v>
      </c>
      <c r="AB41" s="22">
        <v>1.6186353729795055E-2</v>
      </c>
      <c r="AC41" s="22" t="s">
        <v>66</v>
      </c>
      <c r="AD41" s="23"/>
      <c r="AE41" s="22" t="s">
        <v>27</v>
      </c>
      <c r="AG41" s="22">
        <v>0.53</v>
      </c>
    </row>
    <row r="42" spans="1:33" x14ac:dyDescent="0.15">
      <c r="A42" s="21">
        <f t="shared" si="2"/>
        <v>500</v>
      </c>
      <c r="B42" s="22">
        <v>50.89</v>
      </c>
      <c r="C42" s="22">
        <v>0.18</v>
      </c>
      <c r="D42" s="22">
        <v>32.340000000000003</v>
      </c>
      <c r="E42" s="22">
        <v>0.11</v>
      </c>
      <c r="F42" s="22">
        <v>0.45</v>
      </c>
      <c r="G42" s="22">
        <v>11.37</v>
      </c>
      <c r="H42" s="22">
        <v>3.62</v>
      </c>
      <c r="I42" s="22">
        <v>0.25</v>
      </c>
      <c r="J42" s="22">
        <f t="shared" si="1"/>
        <v>99.210000000000008</v>
      </c>
      <c r="K42" s="23"/>
      <c r="L42" s="22">
        <v>2.3043467463401308</v>
      </c>
      <c r="M42" s="22">
        <v>1.7258820720785655</v>
      </c>
      <c r="N42" s="22">
        <v>2.3856785330103408E-2</v>
      </c>
      <c r="O42" s="22">
        <v>4.2188472718128174E-3</v>
      </c>
      <c r="P42" s="22"/>
      <c r="Q42" s="22">
        <v>6.1292683156362136E-3</v>
      </c>
      <c r="R42" s="22">
        <v>3.0372719936448075E-2</v>
      </c>
      <c r="S42" s="22">
        <v>4.0948064392726966</v>
      </c>
      <c r="T42" s="22"/>
      <c r="U42" s="22">
        <v>0.55161172810246839</v>
      </c>
      <c r="V42" s="22">
        <v>0.31781237726098288</v>
      </c>
      <c r="W42" s="22">
        <v>1.4441553996671087E-2</v>
      </c>
      <c r="X42" s="22">
        <v>0.8838656593601224</v>
      </c>
      <c r="Y42" s="23"/>
      <c r="Z42" s="22">
        <v>0.62409000990242069</v>
      </c>
      <c r="AA42" s="22">
        <v>0.3595709075189823</v>
      </c>
      <c r="AB42" s="22">
        <v>1.6339082578596956E-2</v>
      </c>
      <c r="AC42" s="22" t="s">
        <v>67</v>
      </c>
      <c r="AD42" s="23"/>
      <c r="AE42" s="22" t="s">
        <v>27</v>
      </c>
      <c r="AG42" s="22">
        <v>0.63</v>
      </c>
    </row>
    <row r="43" spans="1:33" x14ac:dyDescent="0.15">
      <c r="A43" s="21">
        <f t="shared" si="2"/>
        <v>512.5</v>
      </c>
      <c r="B43" s="22">
        <v>50.28</v>
      </c>
      <c r="C43" s="22">
        <v>0.18</v>
      </c>
      <c r="D43" s="22">
        <v>33.28</v>
      </c>
      <c r="E43" s="22">
        <v>0.09</v>
      </c>
      <c r="F43" s="22">
        <v>0.32</v>
      </c>
      <c r="G43" s="22">
        <v>11.51</v>
      </c>
      <c r="H43" s="22">
        <v>3.45</v>
      </c>
      <c r="I43" s="22">
        <v>0.22</v>
      </c>
      <c r="J43" s="22">
        <f t="shared" si="1"/>
        <v>99.330000000000013</v>
      </c>
      <c r="K43" s="23"/>
      <c r="L43" s="22">
        <v>2.2757495214366634</v>
      </c>
      <c r="M43" s="22">
        <v>1.7752856040381821</v>
      </c>
      <c r="N43" s="22">
        <v>2.0439908385331565E-2</v>
      </c>
      <c r="O43" s="22">
        <v>3.450304620261164E-3</v>
      </c>
      <c r="P43" s="22"/>
      <c r="Q43" s="22">
        <v>6.1266411753196368E-3</v>
      </c>
      <c r="R43" s="22">
        <v>2.1589121077453085E-2</v>
      </c>
      <c r="S43" s="22">
        <v>4.1026411007332122</v>
      </c>
      <c r="T43" s="22"/>
      <c r="U43" s="22">
        <v>0.55816443679988803</v>
      </c>
      <c r="V43" s="22">
        <v>0.30275766232283791</v>
      </c>
      <c r="W43" s="22">
        <v>1.2703120343220319E-2</v>
      </c>
      <c r="X43" s="22">
        <v>0.87362521946594629</v>
      </c>
      <c r="Y43" s="23"/>
      <c r="Z43" s="22">
        <v>0.63890604845530696</v>
      </c>
      <c r="AA43" s="22">
        <v>0.34655325370290474</v>
      </c>
      <c r="AB43" s="22">
        <v>1.4540697841788304E-2</v>
      </c>
      <c r="AC43" s="22" t="s">
        <v>68</v>
      </c>
      <c r="AD43" s="23"/>
      <c r="AE43" s="22" t="s">
        <v>27</v>
      </c>
      <c r="AG43" s="22">
        <v>0.54</v>
      </c>
    </row>
    <row r="44" spans="1:33" x14ac:dyDescent="0.15">
      <c r="A44" s="21">
        <f t="shared" si="2"/>
        <v>525</v>
      </c>
      <c r="B44" s="22">
        <v>50.82</v>
      </c>
      <c r="C44" s="22">
        <v>0.21</v>
      </c>
      <c r="D44" s="22">
        <v>32.049999999999997</v>
      </c>
      <c r="E44" s="22">
        <v>0.2</v>
      </c>
      <c r="F44" s="22">
        <v>0.42</v>
      </c>
      <c r="G44" s="22">
        <v>12.04</v>
      </c>
      <c r="H44" s="22">
        <v>3.31</v>
      </c>
      <c r="I44" s="22">
        <v>0.26</v>
      </c>
      <c r="J44" s="22">
        <f t="shared" si="1"/>
        <v>99.310000000000016</v>
      </c>
      <c r="K44" s="23"/>
      <c r="L44" s="22">
        <v>2.304139186910195</v>
      </c>
      <c r="M44" s="22">
        <v>1.7126073593667015</v>
      </c>
      <c r="N44" s="22">
        <v>2.0474994946135222E-2</v>
      </c>
      <c r="O44" s="22">
        <v>7.6805051428129783E-3</v>
      </c>
      <c r="P44" s="22"/>
      <c r="Q44" s="22">
        <v>7.1600176572573096E-3</v>
      </c>
      <c r="R44" s="22">
        <v>2.8384361701264654E-2</v>
      </c>
      <c r="S44" s="22">
        <v>4.0804464257243671</v>
      </c>
      <c r="T44" s="22"/>
      <c r="U44" s="22">
        <v>0.584868435542649</v>
      </c>
      <c r="V44" s="22">
        <v>0.29097045978260616</v>
      </c>
      <c r="W44" s="22">
        <v>1.5038549092808945E-2</v>
      </c>
      <c r="X44" s="22">
        <v>0.89087744441806416</v>
      </c>
      <c r="Y44" s="23"/>
      <c r="Z44" s="22">
        <v>0.65650829887683904</v>
      </c>
      <c r="AA44" s="22">
        <v>0.32661109741382316</v>
      </c>
      <c r="AB44" s="22">
        <v>1.6880603709337791E-2</v>
      </c>
      <c r="AC44" s="22" t="s">
        <v>69</v>
      </c>
      <c r="AD44" s="23"/>
      <c r="AE44" s="22" t="s">
        <v>27</v>
      </c>
      <c r="AG44" s="22">
        <v>0.54</v>
      </c>
    </row>
    <row r="45" spans="1:33" x14ac:dyDescent="0.15">
      <c r="A45" s="21">
        <f t="shared" si="2"/>
        <v>537.5</v>
      </c>
      <c r="B45" s="22">
        <v>50.59</v>
      </c>
      <c r="C45" s="22">
        <v>0.23</v>
      </c>
      <c r="D45" s="22">
        <v>31.92</v>
      </c>
      <c r="E45" s="22">
        <v>0.15</v>
      </c>
      <c r="F45" s="22">
        <v>0.33</v>
      </c>
      <c r="G45" s="22">
        <v>12.18</v>
      </c>
      <c r="H45" s="22">
        <v>3.38</v>
      </c>
      <c r="I45" s="22">
        <v>0.25</v>
      </c>
      <c r="J45" s="22">
        <f t="shared" si="1"/>
        <v>99.03</v>
      </c>
      <c r="K45" s="23"/>
      <c r="L45" s="22">
        <v>2.2998413597940357</v>
      </c>
      <c r="M45" s="22">
        <v>1.7102193106834966</v>
      </c>
      <c r="N45" s="22">
        <v>2.5852235726509288E-2</v>
      </c>
      <c r="O45" s="22">
        <v>5.7757740987364652E-3</v>
      </c>
      <c r="P45" s="22"/>
      <c r="Q45" s="22">
        <v>7.8628824994361936E-3</v>
      </c>
      <c r="R45" s="22">
        <v>2.2361603006258352E-2</v>
      </c>
      <c r="S45" s="22">
        <v>4.0719131658084722</v>
      </c>
      <c r="T45" s="22"/>
      <c r="U45" s="22">
        <v>0.59325053194575361</v>
      </c>
      <c r="V45" s="22">
        <v>0.29791800972497506</v>
      </c>
      <c r="W45" s="22">
        <v>1.4498789670888648E-2</v>
      </c>
      <c r="X45" s="22">
        <v>0.90566733134161737</v>
      </c>
      <c r="Y45" s="23"/>
      <c r="Z45" s="22">
        <v>0.65504243270753426</v>
      </c>
      <c r="AA45" s="22">
        <v>0.32894860995333891</v>
      </c>
      <c r="AB45" s="22">
        <v>1.6008957339126665E-2</v>
      </c>
      <c r="AC45" s="22" t="s">
        <v>70</v>
      </c>
      <c r="AD45" s="23"/>
      <c r="AE45" s="22" t="s">
        <v>27</v>
      </c>
      <c r="AG45" s="22">
        <v>0.68</v>
      </c>
    </row>
    <row r="46" spans="1:33" x14ac:dyDescent="0.15">
      <c r="A46" s="21">
        <f t="shared" si="2"/>
        <v>550</v>
      </c>
      <c r="B46" s="22">
        <v>51</v>
      </c>
      <c r="C46" s="22">
        <v>0.09</v>
      </c>
      <c r="D46" s="22">
        <v>32.14</v>
      </c>
      <c r="E46" s="22">
        <v>0.13</v>
      </c>
      <c r="F46" s="22">
        <v>0.34</v>
      </c>
      <c r="G46" s="22">
        <v>12.4</v>
      </c>
      <c r="H46" s="22">
        <v>3.07</v>
      </c>
      <c r="I46" s="22">
        <v>0.22</v>
      </c>
      <c r="J46" s="22">
        <f t="shared" si="1"/>
        <v>99.39</v>
      </c>
      <c r="K46" s="23"/>
      <c r="L46" s="22">
        <v>2.3076139463738885</v>
      </c>
      <c r="M46" s="22">
        <v>1.7139358937997087</v>
      </c>
      <c r="N46" s="22">
        <v>2.3460683596582797E-2</v>
      </c>
      <c r="O46" s="22">
        <v>4.9822104744864648E-3</v>
      </c>
      <c r="P46" s="22"/>
      <c r="Q46" s="22">
        <v>3.0623599582467256E-3</v>
      </c>
      <c r="R46" s="22">
        <v>2.2931247858742503E-2</v>
      </c>
      <c r="S46" s="22">
        <v>4.0759863420616558</v>
      </c>
      <c r="T46" s="22"/>
      <c r="U46" s="22">
        <v>0.60113541084730804</v>
      </c>
      <c r="V46" s="22">
        <v>0.26932595688654809</v>
      </c>
      <c r="W46" s="22">
        <v>1.2699136760473897E-2</v>
      </c>
      <c r="X46" s="22">
        <v>0.88316050449433003</v>
      </c>
      <c r="Y46" s="23"/>
      <c r="Z46" s="22">
        <v>0.68066382926793045</v>
      </c>
      <c r="AA46" s="22">
        <v>0.30495697612831507</v>
      </c>
      <c r="AB46" s="22">
        <v>1.4379194603754414E-2</v>
      </c>
      <c r="AC46" s="22" t="s">
        <v>71</v>
      </c>
      <c r="AD46" s="23"/>
      <c r="AE46" s="22" t="s">
        <v>27</v>
      </c>
      <c r="AG46" s="22">
        <v>0.62</v>
      </c>
    </row>
    <row r="47" spans="1:33" x14ac:dyDescent="0.15">
      <c r="A47" s="21">
        <f t="shared" si="2"/>
        <v>562.5</v>
      </c>
      <c r="B47" s="22">
        <v>50.77</v>
      </c>
      <c r="C47" s="22">
        <v>0.17</v>
      </c>
      <c r="D47" s="22">
        <v>32.450000000000003</v>
      </c>
      <c r="E47" s="22">
        <v>0.17</v>
      </c>
      <c r="F47" s="22">
        <v>0.31</v>
      </c>
      <c r="G47" s="22">
        <v>12.3</v>
      </c>
      <c r="H47" s="22">
        <v>3.05</v>
      </c>
      <c r="I47" s="22">
        <v>0.19</v>
      </c>
      <c r="J47" s="22">
        <f t="shared" si="1"/>
        <v>99.410000000000011</v>
      </c>
      <c r="K47" s="23"/>
      <c r="L47" s="22">
        <v>2.2968022740441283</v>
      </c>
      <c r="M47" s="22">
        <v>1.7301624008518277</v>
      </c>
      <c r="N47" s="22">
        <v>2.2321555302666576E-2</v>
      </c>
      <c r="O47" s="22">
        <v>6.5140502837372936E-3</v>
      </c>
      <c r="P47" s="22"/>
      <c r="Q47" s="22">
        <v>5.7834384320864136E-3</v>
      </c>
      <c r="R47" s="22">
        <v>2.0904218323011443E-2</v>
      </c>
      <c r="S47" s="22">
        <v>4.082487937237457</v>
      </c>
      <c r="T47" s="22"/>
      <c r="U47" s="22">
        <v>0.59618247408771752</v>
      </c>
      <c r="V47" s="22">
        <v>0.26752424221416021</v>
      </c>
      <c r="W47" s="22">
        <v>1.0965503744825097E-2</v>
      </c>
      <c r="X47" s="22">
        <v>0.87467222004670275</v>
      </c>
      <c r="Y47" s="23"/>
      <c r="Z47" s="22">
        <v>0.68160673269797534</v>
      </c>
      <c r="AA47" s="22">
        <v>0.30585656670321126</v>
      </c>
      <c r="AB47" s="22">
        <v>1.2536700598813575E-2</v>
      </c>
      <c r="AC47" s="22" t="s">
        <v>72</v>
      </c>
      <c r="AD47" s="23"/>
      <c r="AE47" s="22" t="s">
        <v>27</v>
      </c>
      <c r="AG47" s="22">
        <v>0.59</v>
      </c>
    </row>
    <row r="48" spans="1:33" x14ac:dyDescent="0.15">
      <c r="A48" s="21">
        <f t="shared" si="2"/>
        <v>575</v>
      </c>
      <c r="B48" s="22">
        <v>50.7</v>
      </c>
      <c r="C48" s="22">
        <v>0.19</v>
      </c>
      <c r="D48" s="22">
        <v>31.97</v>
      </c>
      <c r="E48" s="22">
        <v>0.15</v>
      </c>
      <c r="F48" s="22">
        <v>0.35</v>
      </c>
      <c r="G48" s="22">
        <v>12.19</v>
      </c>
      <c r="H48" s="22">
        <v>3.36</v>
      </c>
      <c r="I48" s="22">
        <v>0.24</v>
      </c>
      <c r="J48" s="22">
        <f t="shared" si="1"/>
        <v>99.149999999999991</v>
      </c>
      <c r="K48" s="23"/>
      <c r="L48" s="22">
        <v>2.2996021754969944</v>
      </c>
      <c r="M48" s="22">
        <v>1.7090041229020752</v>
      </c>
      <c r="N48" s="22">
        <v>2.9965935252228397E-2</v>
      </c>
      <c r="O48" s="22">
        <v>5.7626434541850347E-3</v>
      </c>
      <c r="P48" s="22"/>
      <c r="Q48" s="22">
        <v>6.4806579753147768E-3</v>
      </c>
      <c r="R48" s="22">
        <v>2.3662933783879014E-2</v>
      </c>
      <c r="S48" s="22">
        <v>4.0744784688646769</v>
      </c>
      <c r="T48" s="22"/>
      <c r="U48" s="22">
        <v>0.5923877983143635</v>
      </c>
      <c r="V48" s="22">
        <v>0.29548190209057085</v>
      </c>
      <c r="W48" s="22">
        <v>1.3887194998238752E-2</v>
      </c>
      <c r="X48" s="22">
        <v>0.90175689540317305</v>
      </c>
      <c r="Y48" s="23"/>
      <c r="Z48" s="22">
        <v>0.6569262750683027</v>
      </c>
      <c r="AA48" s="22">
        <v>0.32767357099993311</v>
      </c>
      <c r="AB48" s="22">
        <v>1.540015393176431E-2</v>
      </c>
      <c r="AC48" s="22" t="s">
        <v>73</v>
      </c>
      <c r="AD48" s="23"/>
      <c r="AE48" s="22" t="s">
        <v>27</v>
      </c>
      <c r="AG48" s="22">
        <v>0.79</v>
      </c>
    </row>
    <row r="49" spans="1:33" x14ac:dyDescent="0.15">
      <c r="A49" s="21">
        <f t="shared" si="2"/>
        <v>587.5</v>
      </c>
      <c r="B49" s="22">
        <v>50.94</v>
      </c>
      <c r="C49" s="22">
        <v>0.2</v>
      </c>
      <c r="D49" s="22">
        <v>31.81</v>
      </c>
      <c r="E49" s="22">
        <v>0.17</v>
      </c>
      <c r="F49" s="22">
        <v>0.3</v>
      </c>
      <c r="G49" s="22">
        <v>12.16</v>
      </c>
      <c r="H49" s="22">
        <v>3.16</v>
      </c>
      <c r="I49" s="22">
        <v>0.26</v>
      </c>
      <c r="J49" s="22">
        <f t="shared" si="1"/>
        <v>99</v>
      </c>
      <c r="K49" s="23"/>
      <c r="L49" s="22">
        <v>2.3131204667912422</v>
      </c>
      <c r="M49" s="22">
        <v>1.7023886003342232</v>
      </c>
      <c r="N49" s="22">
        <v>2.5443104835885629E-2</v>
      </c>
      <c r="O49" s="22">
        <v>6.5384374181197448E-3</v>
      </c>
      <c r="P49" s="22"/>
      <c r="Q49" s="22">
        <v>6.8295180241848231E-3</v>
      </c>
      <c r="R49" s="22">
        <v>2.0305624838154141E-2</v>
      </c>
      <c r="S49" s="22">
        <v>4.0746257522418103</v>
      </c>
      <c r="T49" s="22"/>
      <c r="U49" s="22">
        <v>0.59160322539850441</v>
      </c>
      <c r="V49" s="22">
        <v>0.27821032939348961</v>
      </c>
      <c r="W49" s="22">
        <v>1.5061603106797735E-2</v>
      </c>
      <c r="X49" s="22">
        <v>0.88487515789879179</v>
      </c>
      <c r="Y49" s="23"/>
      <c r="Z49" s="22">
        <v>0.66857253265343619</v>
      </c>
      <c r="AA49" s="22">
        <v>0.31440630569189298</v>
      </c>
      <c r="AB49" s="22">
        <v>1.7021161654670859E-2</v>
      </c>
      <c r="AC49" s="22" t="s">
        <v>89</v>
      </c>
      <c r="AD49" s="23"/>
      <c r="AE49" s="22" t="s">
        <v>27</v>
      </c>
      <c r="AG49" s="22">
        <v>0.67</v>
      </c>
    </row>
    <row r="50" spans="1:33" x14ac:dyDescent="0.15">
      <c r="A50" s="21">
        <f t="shared" si="2"/>
        <v>600</v>
      </c>
      <c r="B50" s="22">
        <v>50.95</v>
      </c>
      <c r="C50" s="22">
        <v>0.24</v>
      </c>
      <c r="D50" s="22">
        <v>31.92</v>
      </c>
      <c r="E50" s="22">
        <v>7.0000000000000007E-2</v>
      </c>
      <c r="F50" s="22">
        <v>0.32</v>
      </c>
      <c r="G50" s="22">
        <v>12.24</v>
      </c>
      <c r="H50" s="22">
        <v>3.33</v>
      </c>
      <c r="I50" s="22">
        <v>0.2</v>
      </c>
      <c r="J50" s="22">
        <f t="shared" si="1"/>
        <v>99.27</v>
      </c>
      <c r="K50" s="23"/>
      <c r="L50" s="22">
        <v>2.3099462027979145</v>
      </c>
      <c r="M50" s="22">
        <v>1.7055964466848621</v>
      </c>
      <c r="N50" s="22">
        <v>2.1990832204933006E-2</v>
      </c>
      <c r="O50" s="22">
        <v>2.6880754620901533E-3</v>
      </c>
      <c r="P50" s="22"/>
      <c r="Q50" s="22">
        <v>8.1825688474981128E-3</v>
      </c>
      <c r="R50" s="22">
        <v>2.1625365088075707E-2</v>
      </c>
      <c r="S50" s="22">
        <v>4.0700294910853732</v>
      </c>
      <c r="T50" s="22"/>
      <c r="U50" s="22">
        <v>0.59456144365768171</v>
      </c>
      <c r="V50" s="22">
        <v>0.29271755427490986</v>
      </c>
      <c r="W50" s="22">
        <v>1.1567678596268815E-2</v>
      </c>
      <c r="X50" s="22">
        <v>0.89884667652886041</v>
      </c>
      <c r="Y50" s="23"/>
      <c r="Z50" s="22">
        <v>0.66147148249325627</v>
      </c>
      <c r="AA50" s="22">
        <v>0.32565904944469271</v>
      </c>
      <c r="AB50" s="22">
        <v>1.2869468062050955E-2</v>
      </c>
      <c r="AC50" s="22" t="s">
        <v>88</v>
      </c>
      <c r="AD50" s="23"/>
      <c r="AE50" s="22" t="s">
        <v>27</v>
      </c>
      <c r="AG50" s="22">
        <v>0.57999999999999996</v>
      </c>
    </row>
    <row r="51" spans="1:33" x14ac:dyDescent="0.15">
      <c r="A51" s="21">
        <f t="shared" si="2"/>
        <v>612.5</v>
      </c>
      <c r="B51" s="22">
        <v>50.97</v>
      </c>
      <c r="C51" s="22">
        <v>0.25</v>
      </c>
      <c r="D51" s="22">
        <v>32.01</v>
      </c>
      <c r="E51" s="22">
        <v>0.15</v>
      </c>
      <c r="F51" s="22">
        <v>0.27</v>
      </c>
      <c r="G51" s="22">
        <v>11.95</v>
      </c>
      <c r="H51" s="22">
        <v>3.28</v>
      </c>
      <c r="I51" s="22">
        <v>0.26</v>
      </c>
      <c r="J51" s="22">
        <f t="shared" si="1"/>
        <v>99.14</v>
      </c>
      <c r="K51" s="23"/>
      <c r="L51" s="22">
        <v>2.3110746864495537</v>
      </c>
      <c r="M51" s="22">
        <v>1.7105695778696173</v>
      </c>
      <c r="N51" s="22">
        <v>2.3888885593791143E-2</v>
      </c>
      <c r="O51" s="22">
        <v>5.7607144096523868E-3</v>
      </c>
      <c r="P51" s="22"/>
      <c r="Q51" s="22">
        <v>8.5243270729822226E-3</v>
      </c>
      <c r="R51" s="22">
        <v>1.8248152591250795E-2</v>
      </c>
      <c r="S51" s="22">
        <v>4.0780663439868485</v>
      </c>
      <c r="T51" s="22"/>
      <c r="U51" s="22">
        <v>0.5805303103862427</v>
      </c>
      <c r="V51" s="22">
        <v>0.28835006122005152</v>
      </c>
      <c r="W51" s="22">
        <v>1.5039425115638536E-2</v>
      </c>
      <c r="X51" s="22">
        <v>0.88391979672193277</v>
      </c>
      <c r="Y51" s="23"/>
      <c r="Z51" s="22">
        <v>0.65676808296315192</v>
      </c>
      <c r="AA51" s="22">
        <v>0.32621744901450817</v>
      </c>
      <c r="AB51" s="22">
        <v>1.701446802233993E-2</v>
      </c>
      <c r="AC51" s="22" t="s">
        <v>87</v>
      </c>
      <c r="AD51" s="23"/>
      <c r="AE51" s="22" t="s">
        <v>27</v>
      </c>
      <c r="AG51" s="22">
        <v>0.63</v>
      </c>
    </row>
    <row r="52" spans="1:33" x14ac:dyDescent="0.15">
      <c r="A52" s="21">
        <f t="shared" si="2"/>
        <v>625</v>
      </c>
      <c r="B52" s="22">
        <v>50.84</v>
      </c>
      <c r="C52" s="22">
        <v>0.27</v>
      </c>
      <c r="D52" s="22">
        <v>31.64</v>
      </c>
      <c r="E52" s="22">
        <v>0.33</v>
      </c>
      <c r="F52" s="22">
        <v>0.28999999999999998</v>
      </c>
      <c r="G52" s="22">
        <v>12.14</v>
      </c>
      <c r="H52" s="22">
        <v>3.41</v>
      </c>
      <c r="I52" s="22">
        <v>0.23</v>
      </c>
      <c r="J52" s="22">
        <f t="shared" si="1"/>
        <v>99.15</v>
      </c>
      <c r="K52" s="23"/>
      <c r="L52" s="22">
        <v>2.3084818682464481</v>
      </c>
      <c r="M52" s="22">
        <v>1.6932189619561258</v>
      </c>
      <c r="N52" s="22">
        <v>2.582175954494469E-2</v>
      </c>
      <c r="O52" s="22">
        <v>1.2691723585950257E-2</v>
      </c>
      <c r="P52" s="22"/>
      <c r="Q52" s="22">
        <v>9.2194590410891262E-3</v>
      </c>
      <c r="R52" s="22">
        <v>1.9627939758365173E-2</v>
      </c>
      <c r="S52" s="22">
        <v>4.0690617121329238</v>
      </c>
      <c r="T52" s="22"/>
      <c r="U52" s="22">
        <v>0.59060519141910872</v>
      </c>
      <c r="V52" s="22">
        <v>0.30020793142407853</v>
      </c>
      <c r="W52" s="22">
        <v>1.3323161809764629E-2</v>
      </c>
      <c r="X52" s="22">
        <v>0.90413628465295193</v>
      </c>
      <c r="Y52" s="23"/>
      <c r="Z52" s="22">
        <v>0.65322584818704577</v>
      </c>
      <c r="AA52" s="22">
        <v>0.33203836249013258</v>
      </c>
      <c r="AB52" s="22">
        <v>1.4735789322821677E-2</v>
      </c>
      <c r="AC52" s="22" t="s">
        <v>86</v>
      </c>
      <c r="AD52" s="23"/>
      <c r="AE52" s="22" t="s">
        <v>27</v>
      </c>
      <c r="AG52" s="22">
        <v>0.68</v>
      </c>
    </row>
    <row r="53" spans="1:33" x14ac:dyDescent="0.15">
      <c r="A53" s="21">
        <f t="shared" si="2"/>
        <v>637.5</v>
      </c>
      <c r="B53" s="22">
        <v>50.57</v>
      </c>
      <c r="C53" s="22">
        <v>0.18</v>
      </c>
      <c r="D53" s="22">
        <v>32.68</v>
      </c>
      <c r="E53" s="22">
        <v>0.21</v>
      </c>
      <c r="F53" s="22">
        <v>0.24</v>
      </c>
      <c r="G53" s="22">
        <v>11.49</v>
      </c>
      <c r="H53" s="22">
        <v>3.51</v>
      </c>
      <c r="I53" s="22">
        <v>0.26</v>
      </c>
      <c r="J53" s="22">
        <f t="shared" si="1"/>
        <v>99.14</v>
      </c>
      <c r="K53" s="23"/>
      <c r="L53" s="22">
        <v>2.2922447153039704</v>
      </c>
      <c r="M53" s="22">
        <v>1.7458454566583756</v>
      </c>
      <c r="N53" s="22">
        <v>2.426073725989748E-2</v>
      </c>
      <c r="O53" s="22">
        <v>8.0625618729637562E-3</v>
      </c>
      <c r="P53" s="22"/>
      <c r="Q53" s="22">
        <v>6.1356599306034189E-3</v>
      </c>
      <c r="R53" s="22">
        <v>1.621567609494003E-2</v>
      </c>
      <c r="S53" s="22">
        <v>4.0927648071207505</v>
      </c>
      <c r="T53" s="22"/>
      <c r="U53" s="22">
        <v>0.55801478067716648</v>
      </c>
      <c r="V53" s="22">
        <v>0.30847643991440571</v>
      </c>
      <c r="W53" s="22">
        <v>1.5034878229372451E-2</v>
      </c>
      <c r="X53" s="22">
        <v>0.88152609882094468</v>
      </c>
      <c r="Y53" s="23"/>
      <c r="Z53" s="22">
        <v>0.63300993745224365</v>
      </c>
      <c r="AA53" s="22">
        <v>0.3499345513728952</v>
      </c>
      <c r="AB53" s="22">
        <v>1.7055511174861235E-2</v>
      </c>
      <c r="AC53" s="22" t="s">
        <v>85</v>
      </c>
      <c r="AD53" s="23"/>
      <c r="AE53" s="22" t="s">
        <v>27</v>
      </c>
      <c r="AG53" s="22">
        <v>0.64</v>
      </c>
    </row>
    <row r="54" spans="1:33" x14ac:dyDescent="0.15">
      <c r="A54" s="21">
        <f t="shared" si="2"/>
        <v>650</v>
      </c>
      <c r="B54" s="22">
        <v>50.31</v>
      </c>
      <c r="C54" s="22">
        <v>0.09</v>
      </c>
      <c r="D54" s="22">
        <v>33.39</v>
      </c>
      <c r="E54" s="22">
        <v>0</v>
      </c>
      <c r="F54" s="22">
        <v>0.16</v>
      </c>
      <c r="G54" s="22">
        <v>11.75</v>
      </c>
      <c r="H54" s="22">
        <v>3.33</v>
      </c>
      <c r="I54" s="22">
        <v>0.22</v>
      </c>
      <c r="J54" s="22">
        <f t="shared" si="1"/>
        <v>99.25</v>
      </c>
      <c r="K54" s="23"/>
      <c r="L54" s="22">
        <v>2.2792762963213855</v>
      </c>
      <c r="M54" s="22">
        <v>1.7828499714595221</v>
      </c>
      <c r="N54" s="22">
        <v>1.818611311778558E-2</v>
      </c>
      <c r="O54" s="22">
        <v>0</v>
      </c>
      <c r="P54" s="22"/>
      <c r="Q54" s="22">
        <v>3.0662383794539234E-3</v>
      </c>
      <c r="R54" s="22">
        <v>1.0804842283408356E-2</v>
      </c>
      <c r="S54" s="22">
        <v>4.0941834615615553</v>
      </c>
      <c r="T54" s="22"/>
      <c r="U54" s="22">
        <v>0.57034569886222408</v>
      </c>
      <c r="V54" s="22">
        <v>0.29250530519546108</v>
      </c>
      <c r="W54" s="22">
        <v>1.2715219977991254E-2</v>
      </c>
      <c r="X54" s="22">
        <v>0.87556622403567641</v>
      </c>
      <c r="Y54" s="23"/>
      <c r="Z54" s="22">
        <v>0.65140212493964866</v>
      </c>
      <c r="AA54" s="22">
        <v>0.33407559264591097</v>
      </c>
      <c r="AB54" s="22">
        <v>1.4522282414440361E-2</v>
      </c>
      <c r="AC54" s="22" t="s">
        <v>84</v>
      </c>
      <c r="AD54" s="23"/>
      <c r="AE54" s="22" t="s">
        <v>27</v>
      </c>
      <c r="AG54" s="22">
        <v>0.48</v>
      </c>
    </row>
    <row r="55" spans="1:33" x14ac:dyDescent="0.15">
      <c r="A55" s="21">
        <f t="shared" si="2"/>
        <v>662.5</v>
      </c>
      <c r="B55" s="22">
        <v>50.15</v>
      </c>
      <c r="C55" s="22">
        <v>0.23</v>
      </c>
      <c r="D55" s="22">
        <v>32.61</v>
      </c>
      <c r="E55" s="22">
        <v>0.14000000000000001</v>
      </c>
      <c r="F55" s="22">
        <v>0.4</v>
      </c>
      <c r="G55" s="22">
        <v>12.39</v>
      </c>
      <c r="H55" s="22">
        <v>3.1</v>
      </c>
      <c r="I55" s="22">
        <v>0.24</v>
      </c>
      <c r="J55" s="22">
        <f t="shared" si="1"/>
        <v>99.259999999999991</v>
      </c>
      <c r="K55" s="23"/>
      <c r="L55" s="22">
        <v>2.2767253929992028</v>
      </c>
      <c r="M55" s="22">
        <v>1.7448023419878891</v>
      </c>
      <c r="N55" s="22">
        <v>2.1640663084579254E-2</v>
      </c>
      <c r="O55" s="22">
        <v>5.3833608142862246E-3</v>
      </c>
      <c r="P55" s="22"/>
      <c r="Q55" s="22">
        <v>7.852144790686107E-3</v>
      </c>
      <c r="R55" s="22">
        <v>2.7067958250151358E-2</v>
      </c>
      <c r="S55" s="22">
        <v>4.0834718619267942</v>
      </c>
      <c r="T55" s="22"/>
      <c r="U55" s="22">
        <v>0.60265486648074451</v>
      </c>
      <c r="V55" s="22">
        <v>0.27286527147649497</v>
      </c>
      <c r="W55" s="22">
        <v>1.3899830241891287E-2</v>
      </c>
      <c r="X55" s="22">
        <v>0.88941996819913083</v>
      </c>
      <c r="Y55" s="23"/>
      <c r="Z55" s="22">
        <v>0.67758189385041678</v>
      </c>
      <c r="AA55" s="22">
        <v>0.30679013428154067</v>
      </c>
      <c r="AB55" s="22">
        <v>1.5627971868042517E-2</v>
      </c>
      <c r="AC55" s="22" t="s">
        <v>83</v>
      </c>
      <c r="AD55" s="23"/>
      <c r="AE55" s="22" t="s">
        <v>27</v>
      </c>
      <c r="AG55" s="22">
        <v>0.56999999999999995</v>
      </c>
    </row>
    <row r="56" spans="1:33" x14ac:dyDescent="0.15">
      <c r="A56" s="21">
        <f t="shared" si="2"/>
        <v>675</v>
      </c>
      <c r="B56" s="22">
        <v>49.16</v>
      </c>
      <c r="C56" s="22">
        <v>0.18</v>
      </c>
      <c r="D56" s="22">
        <v>32.020000000000003</v>
      </c>
      <c r="E56" s="22">
        <v>0.15</v>
      </c>
      <c r="F56" s="22">
        <v>0.35</v>
      </c>
      <c r="G56" s="22">
        <v>14.57</v>
      </c>
      <c r="H56" s="22">
        <v>2.35</v>
      </c>
      <c r="I56" s="22">
        <v>0.34</v>
      </c>
      <c r="J56" s="22">
        <f t="shared" si="1"/>
        <v>99.12</v>
      </c>
      <c r="K56" s="23"/>
      <c r="L56" s="22">
        <v>2.2485225724983118</v>
      </c>
      <c r="M56" s="22">
        <v>1.7260859908113859</v>
      </c>
      <c r="N56" s="22">
        <v>2.7158121081517113E-2</v>
      </c>
      <c r="O56" s="22">
        <v>5.8111538805006831E-3</v>
      </c>
      <c r="P56" s="22"/>
      <c r="Q56" s="22">
        <v>6.1912541457337898E-3</v>
      </c>
      <c r="R56" s="22">
        <v>2.3862130387809329E-2</v>
      </c>
      <c r="S56" s="22">
        <v>4.0376312228052589</v>
      </c>
      <c r="T56" s="22"/>
      <c r="U56" s="22">
        <v>0.71400717624272092</v>
      </c>
      <c r="V56" s="22">
        <v>0.2084011431655502</v>
      </c>
      <c r="W56" s="22">
        <v>1.9839139676998869E-2</v>
      </c>
      <c r="X56" s="22">
        <v>0.94224745908526997</v>
      </c>
      <c r="Y56" s="23"/>
      <c r="Z56" s="22">
        <v>0.75777033873445121</v>
      </c>
      <c r="AA56" s="22">
        <v>0.22117453451969527</v>
      </c>
      <c r="AB56" s="22">
        <v>2.1055126745853608E-2</v>
      </c>
      <c r="AC56" s="22" t="s">
        <v>82</v>
      </c>
      <c r="AD56" s="23"/>
      <c r="AE56" s="22" t="s">
        <v>27</v>
      </c>
      <c r="AG56" s="22">
        <v>0.71</v>
      </c>
    </row>
    <row r="57" spans="1:33" x14ac:dyDescent="0.15">
      <c r="A57" s="21">
        <f t="shared" si="2"/>
        <v>687.5</v>
      </c>
      <c r="B57" s="22">
        <v>49.44</v>
      </c>
      <c r="C57" s="22">
        <v>0.17</v>
      </c>
      <c r="D57" s="22">
        <v>31.53</v>
      </c>
      <c r="E57" s="22">
        <v>0.26</v>
      </c>
      <c r="F57" s="22">
        <v>0.56000000000000005</v>
      </c>
      <c r="G57" s="22">
        <v>14.06</v>
      </c>
      <c r="H57" s="22">
        <v>2.78</v>
      </c>
      <c r="I57" s="22">
        <v>0.32</v>
      </c>
      <c r="J57" s="22">
        <f t="shared" si="1"/>
        <v>99.12</v>
      </c>
      <c r="K57" s="23"/>
      <c r="L57" s="22">
        <v>2.2621185522618461</v>
      </c>
      <c r="M57" s="22">
        <v>1.7002649135496435</v>
      </c>
      <c r="N57" s="22">
        <v>2.5637029089015318E-2</v>
      </c>
      <c r="O57" s="22">
        <v>1.007618161366214E-2</v>
      </c>
      <c r="P57" s="22"/>
      <c r="Q57" s="22">
        <v>5.849336013526797E-3</v>
      </c>
      <c r="R57" s="22">
        <v>3.8192731440387095E-2</v>
      </c>
      <c r="S57" s="22">
        <v>4.0421387439680814</v>
      </c>
      <c r="T57" s="22"/>
      <c r="U57" s="22">
        <v>0.68925490849032545</v>
      </c>
      <c r="V57" s="22">
        <v>0.24662014712277461</v>
      </c>
      <c r="W57" s="22">
        <v>1.8678647157344502E-2</v>
      </c>
      <c r="X57" s="22">
        <v>0.95455370277044449</v>
      </c>
      <c r="Y57" s="23"/>
      <c r="Z57" s="22">
        <v>0.72207033139138177</v>
      </c>
      <c r="AA57" s="22">
        <v>0.25836173114932953</v>
      </c>
      <c r="AB57" s="22">
        <v>1.9567937459288687E-2</v>
      </c>
      <c r="AC57" s="22" t="s">
        <v>81</v>
      </c>
      <c r="AD57" s="23"/>
      <c r="AE57" s="22" t="s">
        <v>27</v>
      </c>
      <c r="AG57" s="22">
        <v>0.67</v>
      </c>
    </row>
    <row r="58" spans="1:33" x14ac:dyDescent="0.15">
      <c r="A58" s="21">
        <f t="shared" si="2"/>
        <v>700</v>
      </c>
      <c r="B58" s="22">
        <v>50.99</v>
      </c>
      <c r="C58" s="22">
        <v>0.08</v>
      </c>
      <c r="D58" s="22">
        <v>31.56</v>
      </c>
      <c r="E58" s="22">
        <v>0.13</v>
      </c>
      <c r="F58" s="22">
        <v>0.43</v>
      </c>
      <c r="G58" s="22">
        <v>12.18</v>
      </c>
      <c r="H58" s="22">
        <v>3.6</v>
      </c>
      <c r="I58" s="22">
        <v>0.24</v>
      </c>
      <c r="J58" s="22">
        <f t="shared" si="1"/>
        <v>99.21</v>
      </c>
      <c r="K58" s="23"/>
      <c r="L58" s="22">
        <v>2.3151530811385768</v>
      </c>
      <c r="M58" s="22">
        <v>1.6888357654366519</v>
      </c>
      <c r="N58" s="22">
        <v>2.4301365000961469E-2</v>
      </c>
      <c r="O58" s="22">
        <v>4.9994679893967282E-3</v>
      </c>
      <c r="P58" s="22"/>
      <c r="Q58" s="22">
        <v>2.7315266161773988E-3</v>
      </c>
      <c r="R58" s="22">
        <v>2.9101739485934256E-2</v>
      </c>
      <c r="S58" s="22">
        <v>4.0651229456676985</v>
      </c>
      <c r="T58" s="22"/>
      <c r="U58" s="22">
        <v>0.59251539143422793</v>
      </c>
      <c r="V58" s="22">
        <v>0.31691592163494775</v>
      </c>
      <c r="W58" s="22">
        <v>1.390159022467842E-2</v>
      </c>
      <c r="X58" s="22">
        <v>0.92333290329385409</v>
      </c>
      <c r="Y58" s="23"/>
      <c r="Z58" s="22">
        <v>0.64171371920194387</v>
      </c>
      <c r="AA58" s="22">
        <v>0.3432303998962854</v>
      </c>
      <c r="AB58" s="22">
        <v>1.5055880901770688E-2</v>
      </c>
      <c r="AC58" s="22" t="s">
        <v>80</v>
      </c>
      <c r="AD58" s="23"/>
      <c r="AE58" s="22" t="s">
        <v>27</v>
      </c>
      <c r="AG58" s="22">
        <v>0.64</v>
      </c>
    </row>
    <row r="59" spans="1:33" x14ac:dyDescent="0.15">
      <c r="A59" s="21">
        <f t="shared" si="2"/>
        <v>712.5</v>
      </c>
      <c r="B59" s="22">
        <v>50.95</v>
      </c>
      <c r="C59" s="22">
        <v>0.2</v>
      </c>
      <c r="D59" s="22">
        <v>31.65</v>
      </c>
      <c r="E59" s="22">
        <v>0.16</v>
      </c>
      <c r="F59" s="22">
        <v>0.13</v>
      </c>
      <c r="G59" s="22">
        <v>12.82</v>
      </c>
      <c r="H59" s="22">
        <v>3.17</v>
      </c>
      <c r="I59" s="22">
        <v>0.19</v>
      </c>
      <c r="J59" s="22">
        <f t="shared" si="1"/>
        <v>99.27</v>
      </c>
      <c r="K59" s="23"/>
      <c r="L59" s="22">
        <v>2.3123534015947023</v>
      </c>
      <c r="M59" s="22">
        <v>1.6929317795382819</v>
      </c>
      <c r="N59" s="22">
        <v>2.3911485861005995E-2</v>
      </c>
      <c r="O59" s="22">
        <v>6.1505753371879504E-3</v>
      </c>
      <c r="P59" s="22"/>
      <c r="Q59" s="22">
        <v>6.8259132634694844E-3</v>
      </c>
      <c r="R59" s="22">
        <v>8.7944597475962394E-3</v>
      </c>
      <c r="S59" s="22">
        <v>4.0509676153422429</v>
      </c>
      <c r="T59" s="22"/>
      <c r="U59" s="22">
        <v>0.623384060132677</v>
      </c>
      <c r="V59" s="22">
        <v>0.27894343196855043</v>
      </c>
      <c r="W59" s="22">
        <v>1.1000746628785316E-2</v>
      </c>
      <c r="X59" s="22">
        <v>0.91332823873001279</v>
      </c>
      <c r="Y59" s="23"/>
      <c r="Z59" s="22">
        <v>0.68254109935273155</v>
      </c>
      <c r="AA59" s="22">
        <v>0.30541422036443611</v>
      </c>
      <c r="AB59" s="22">
        <v>1.2044680282832277E-2</v>
      </c>
      <c r="AC59" s="22" t="s">
        <v>79</v>
      </c>
      <c r="AD59" s="23"/>
      <c r="AE59" s="22" t="s">
        <v>27</v>
      </c>
      <c r="AG59" s="22">
        <v>0.63</v>
      </c>
    </row>
    <row r="60" spans="1:33" x14ac:dyDescent="0.15">
      <c r="A60" s="21">
        <f t="shared" si="2"/>
        <v>725</v>
      </c>
      <c r="B60" s="22">
        <v>51.35</v>
      </c>
      <c r="C60" s="22">
        <v>0.18</v>
      </c>
      <c r="D60" s="22">
        <v>31.47</v>
      </c>
      <c r="E60" s="22">
        <v>0.14000000000000001</v>
      </c>
      <c r="F60" s="22">
        <v>0.24</v>
      </c>
      <c r="G60" s="22">
        <v>12.09</v>
      </c>
      <c r="H60" s="22">
        <v>3.64</v>
      </c>
      <c r="I60" s="22">
        <v>0.24</v>
      </c>
      <c r="J60" s="22">
        <f t="shared" si="1"/>
        <v>99.35</v>
      </c>
      <c r="K60" s="23"/>
      <c r="L60" s="22">
        <v>2.3282591074690751</v>
      </c>
      <c r="M60" s="22">
        <v>1.6816798796080521</v>
      </c>
      <c r="N60" s="22">
        <v>2.0096606371147553E-2</v>
      </c>
      <c r="O60" s="22">
        <v>5.3765617423132787E-3</v>
      </c>
      <c r="P60" s="22"/>
      <c r="Q60" s="22">
        <v>6.1373955883702981E-3</v>
      </c>
      <c r="R60" s="22">
        <v>1.6220263191434575E-2</v>
      </c>
      <c r="S60" s="22">
        <v>4.0577698139703928</v>
      </c>
      <c r="T60" s="22"/>
      <c r="U60" s="22">
        <v>0.5873200280386397</v>
      </c>
      <c r="V60" s="22">
        <v>0.31999198709815047</v>
      </c>
      <c r="W60" s="22">
        <v>1.3882275047378679E-2</v>
      </c>
      <c r="X60" s="22">
        <v>0.92119429018416887</v>
      </c>
      <c r="Y60" s="23"/>
      <c r="Z60" s="22">
        <v>0.63756368694080845</v>
      </c>
      <c r="AA60" s="22">
        <v>0.34736644647914217</v>
      </c>
      <c r="AB60" s="22">
        <v>1.5069866580049338E-2</v>
      </c>
      <c r="AC60" s="22" t="s">
        <v>78</v>
      </c>
      <c r="AD60" s="23"/>
      <c r="AE60" s="22" t="s">
        <v>27</v>
      </c>
      <c r="AG60" s="22">
        <v>0.53</v>
      </c>
    </row>
    <row r="61" spans="1:33" x14ac:dyDescent="0.15">
      <c r="A61" s="21">
        <f t="shared" si="2"/>
        <v>737.5</v>
      </c>
      <c r="B61" s="22">
        <v>51.49</v>
      </c>
      <c r="C61" s="22">
        <v>0.18</v>
      </c>
      <c r="D61" s="22">
        <v>31.17</v>
      </c>
      <c r="E61" s="22">
        <v>0.14000000000000001</v>
      </c>
      <c r="F61" s="22">
        <v>0.23</v>
      </c>
      <c r="G61" s="22">
        <v>12.25</v>
      </c>
      <c r="H61" s="22">
        <v>3.49</v>
      </c>
      <c r="I61" s="22">
        <v>0.28000000000000003</v>
      </c>
      <c r="J61" s="22">
        <f t="shared" si="1"/>
        <v>99.23</v>
      </c>
      <c r="K61" s="23"/>
      <c r="L61" s="22">
        <v>2.3356095582915497</v>
      </c>
      <c r="M61" s="22">
        <v>1.6663640093678753</v>
      </c>
      <c r="N61" s="22">
        <v>2.4278023086485054E-2</v>
      </c>
      <c r="O61" s="22">
        <v>5.3788709768955974E-3</v>
      </c>
      <c r="P61" s="22"/>
      <c r="Q61" s="22">
        <v>6.1400316012754407E-3</v>
      </c>
      <c r="R61" s="22">
        <v>1.5551095223504443E-2</v>
      </c>
      <c r="S61" s="22">
        <v>4.0533215885475853</v>
      </c>
      <c r="T61" s="22"/>
      <c r="U61" s="22">
        <v>0.59534825939985003</v>
      </c>
      <c r="V61" s="22">
        <v>0.30693727715233449</v>
      </c>
      <c r="W61" s="22">
        <v>1.6202943735888306E-2</v>
      </c>
      <c r="X61" s="22">
        <v>0.91848848028807273</v>
      </c>
      <c r="Y61" s="23"/>
      <c r="Z61" s="22">
        <v>0.64818260890231993</v>
      </c>
      <c r="AA61" s="22">
        <v>0.33417651254163505</v>
      </c>
      <c r="AB61" s="22">
        <v>1.7640878556045091E-2</v>
      </c>
      <c r="AC61" s="22" t="s">
        <v>77</v>
      </c>
      <c r="AD61" s="23"/>
      <c r="AE61" s="22" t="s">
        <v>27</v>
      </c>
      <c r="AG61" s="22">
        <v>0.64</v>
      </c>
    </row>
    <row r="62" spans="1:33" x14ac:dyDescent="0.15">
      <c r="A62" s="21">
        <f t="shared" si="2"/>
        <v>750</v>
      </c>
      <c r="B62" s="22">
        <v>51.4</v>
      </c>
      <c r="C62" s="22">
        <v>0.16</v>
      </c>
      <c r="D62" s="22">
        <v>31.18</v>
      </c>
      <c r="E62" s="22">
        <v>0.06</v>
      </c>
      <c r="F62" s="22">
        <v>0.32</v>
      </c>
      <c r="G62" s="22">
        <v>12.18</v>
      </c>
      <c r="H62" s="22">
        <v>3.65</v>
      </c>
      <c r="I62" s="22">
        <v>0.31</v>
      </c>
      <c r="J62" s="22">
        <f t="shared" si="1"/>
        <v>99.259999999999991</v>
      </c>
      <c r="K62" s="23"/>
      <c r="L62" s="22">
        <v>2.3331591390102289</v>
      </c>
      <c r="M62" s="22">
        <v>1.6680654093065344</v>
      </c>
      <c r="N62" s="22">
        <v>2.2396968985916997E-2</v>
      </c>
      <c r="O62" s="22">
        <v>2.3068440327164378E-3</v>
      </c>
      <c r="P62" s="22"/>
      <c r="Q62" s="22">
        <v>5.4616262200489962E-3</v>
      </c>
      <c r="R62" s="22">
        <v>2.1651451368957211E-2</v>
      </c>
      <c r="S62" s="22">
        <v>4.0530414389244029</v>
      </c>
      <c r="T62" s="22"/>
      <c r="U62" s="22">
        <v>0.5923606196026181</v>
      </c>
      <c r="V62" s="22">
        <v>0.32123359982462291</v>
      </c>
      <c r="W62" s="22">
        <v>1.7951530335608694E-2</v>
      </c>
      <c r="X62" s="22">
        <v>0.93154574976284976</v>
      </c>
      <c r="Y62" s="23"/>
      <c r="Z62" s="22">
        <v>0.6358899922557959</v>
      </c>
      <c r="AA62" s="22">
        <v>0.34483931670173112</v>
      </c>
      <c r="AB62" s="22">
        <v>1.9270691042472948E-2</v>
      </c>
      <c r="AC62" s="22" t="s">
        <v>76</v>
      </c>
      <c r="AD62" s="23"/>
      <c r="AE62" s="22" t="s">
        <v>27</v>
      </c>
      <c r="AG62" s="22">
        <v>0.59</v>
      </c>
    </row>
    <row r="63" spans="1:33" x14ac:dyDescent="0.15">
      <c r="A63" s="21">
        <f t="shared" si="2"/>
        <v>762.5</v>
      </c>
      <c r="B63" s="22">
        <v>51.22</v>
      </c>
      <c r="C63" s="22">
        <v>0.28999999999999998</v>
      </c>
      <c r="D63" s="22">
        <v>31.25</v>
      </c>
      <c r="E63" s="22">
        <v>0.08</v>
      </c>
      <c r="F63" s="22">
        <v>0.32</v>
      </c>
      <c r="G63" s="22">
        <v>12.46</v>
      </c>
      <c r="H63" s="22">
        <v>3.3</v>
      </c>
      <c r="I63" s="22">
        <v>0.23</v>
      </c>
      <c r="J63" s="22">
        <f t="shared" si="1"/>
        <v>99.149999999999977</v>
      </c>
      <c r="K63" s="23"/>
      <c r="L63" s="22">
        <v>2.3250584344997525</v>
      </c>
      <c r="M63" s="22">
        <v>1.6718605207419401</v>
      </c>
      <c r="N63" s="22">
        <v>2.5434610705756925E-2</v>
      </c>
      <c r="O63" s="22">
        <v>3.0758845052917495E-3</v>
      </c>
      <c r="P63" s="22"/>
      <c r="Q63" s="22">
        <v>9.8994951045334907E-3</v>
      </c>
      <c r="R63" s="22">
        <v>2.1652102235244487E-2</v>
      </c>
      <c r="S63" s="22">
        <v>4.0569810477925197</v>
      </c>
      <c r="T63" s="22"/>
      <c r="U63" s="22">
        <v>0.60599632147473259</v>
      </c>
      <c r="V63" s="22">
        <v>0.29043910857815314</v>
      </c>
      <c r="W63" s="22">
        <v>1.3319277725781101E-2</v>
      </c>
      <c r="X63" s="22">
        <v>0.90975470777866685</v>
      </c>
      <c r="Y63" s="23"/>
      <c r="Z63" s="22">
        <v>0.66610957469446219</v>
      </c>
      <c r="AA63" s="22">
        <v>0.31924990999751296</v>
      </c>
      <c r="AB63" s="22">
        <v>1.4640515308024689E-2</v>
      </c>
      <c r="AC63" s="22" t="s">
        <v>75</v>
      </c>
      <c r="AD63" s="23"/>
      <c r="AE63" s="22" t="s">
        <v>27</v>
      </c>
      <c r="AG63" s="22">
        <v>0.67</v>
      </c>
    </row>
    <row r="64" spans="1:33" x14ac:dyDescent="0.15">
      <c r="A64" s="21">
        <f t="shared" si="2"/>
        <v>775</v>
      </c>
      <c r="B64" s="22">
        <v>50.14</v>
      </c>
      <c r="C64" s="22">
        <v>0.21</v>
      </c>
      <c r="D64" s="22">
        <v>32.15</v>
      </c>
      <c r="E64" s="22">
        <v>0.18</v>
      </c>
      <c r="F64" s="22">
        <v>0.44</v>
      </c>
      <c r="G64" s="22">
        <v>12.84</v>
      </c>
      <c r="H64" s="22">
        <v>2.99</v>
      </c>
      <c r="I64" s="22">
        <v>0.2</v>
      </c>
      <c r="J64" s="22">
        <f t="shared" si="1"/>
        <v>99.15</v>
      </c>
      <c r="K64" s="23"/>
      <c r="L64" s="22">
        <v>2.2793730805296888</v>
      </c>
      <c r="M64" s="22">
        <v>1.7225339298734095</v>
      </c>
      <c r="N64" s="22">
        <v>2.6612465984398599E-2</v>
      </c>
      <c r="O64" s="22">
        <v>6.9308951614536034E-3</v>
      </c>
      <c r="P64" s="22"/>
      <c r="Q64" s="22">
        <v>7.179118620435459E-3</v>
      </c>
      <c r="R64" s="22">
        <v>2.9815325459015635E-2</v>
      </c>
      <c r="S64" s="22">
        <v>4.0724448156284012</v>
      </c>
      <c r="T64" s="22"/>
      <c r="U64" s="22">
        <v>0.62539406650323859</v>
      </c>
      <c r="V64" s="22">
        <v>0.26354157117348348</v>
      </c>
      <c r="W64" s="22">
        <v>1.1598975243725822E-2</v>
      </c>
      <c r="X64" s="22">
        <v>0.9005346129204479</v>
      </c>
      <c r="Y64" s="23"/>
      <c r="Z64" s="22">
        <v>0.69446977110083064</v>
      </c>
      <c r="AA64" s="22">
        <v>0.29265012959225856</v>
      </c>
      <c r="AB64" s="22">
        <v>1.2880099306910772E-2</v>
      </c>
      <c r="AC64" s="22" t="s">
        <v>92</v>
      </c>
      <c r="AD64" s="23"/>
      <c r="AE64" s="22" t="s">
        <v>27</v>
      </c>
      <c r="AG64" s="22">
        <v>0.7</v>
      </c>
    </row>
    <row r="65" spans="1:33" x14ac:dyDescent="0.15">
      <c r="A65" s="21">
        <f t="shared" si="2"/>
        <v>787.5</v>
      </c>
      <c r="B65" s="22">
        <v>50.75</v>
      </c>
      <c r="C65" s="22">
        <v>0.25</v>
      </c>
      <c r="D65" s="22">
        <v>31.08</v>
      </c>
      <c r="E65" s="22">
        <v>0.23</v>
      </c>
      <c r="F65" s="22">
        <v>0.31</v>
      </c>
      <c r="G65" s="22">
        <v>12.62</v>
      </c>
      <c r="H65" s="22">
        <v>3.45</v>
      </c>
      <c r="I65" s="22">
        <v>0.28000000000000003</v>
      </c>
      <c r="J65" s="22">
        <f t="shared" si="1"/>
        <v>98.970000000000013</v>
      </c>
      <c r="K65" s="23"/>
      <c r="L65" s="22">
        <v>2.3094578391103404</v>
      </c>
      <c r="M65" s="22">
        <v>1.6669045210306499</v>
      </c>
      <c r="N65" s="22">
        <v>3.5773204013090538E-2</v>
      </c>
      <c r="O65" s="22">
        <v>8.8651801823202477E-3</v>
      </c>
      <c r="P65" s="22"/>
      <c r="Q65" s="22">
        <v>8.5552902773275083E-3</v>
      </c>
      <c r="R65" s="22">
        <v>2.1027685753791568E-2</v>
      </c>
      <c r="S65" s="22">
        <v>4.0505837203675199</v>
      </c>
      <c r="T65" s="22"/>
      <c r="U65" s="22">
        <v>0.61530577904499006</v>
      </c>
      <c r="V65" s="22">
        <v>0.30439670281485504</v>
      </c>
      <c r="W65" s="22">
        <v>1.6255134358727576E-2</v>
      </c>
      <c r="X65" s="22">
        <v>0.93595761621857276</v>
      </c>
      <c r="Y65" s="23"/>
      <c r="Z65" s="22">
        <v>0.6574077376825348</v>
      </c>
      <c r="AA65" s="22">
        <v>0.3252248793536926</v>
      </c>
      <c r="AB65" s="22">
        <v>1.7367382963772517E-2</v>
      </c>
      <c r="AC65" s="22" t="s">
        <v>91</v>
      </c>
      <c r="AD65" s="23"/>
      <c r="AE65" s="22" t="s">
        <v>27</v>
      </c>
      <c r="AG65" s="22">
        <v>0.94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F5F8C-741F-DB41-873D-75EE46808B3E}">
  <dimension ref="A1:AH61"/>
  <sheetViews>
    <sheetView workbookViewId="0">
      <selection activeCell="A2" sqref="A2"/>
    </sheetView>
  </sheetViews>
  <sheetFormatPr baseColWidth="10" defaultColWidth="9.1640625" defaultRowHeight="13" x14ac:dyDescent="0.15"/>
  <cols>
    <col min="1" max="1" width="18.33203125" style="28" customWidth="1"/>
    <col min="2" max="16384" width="9.1640625" style="4"/>
  </cols>
  <sheetData>
    <row r="1" spans="1:34" s="2" customFormat="1" x14ac:dyDescent="0.15">
      <c r="A1" s="1" t="s">
        <v>74</v>
      </c>
      <c r="B1" s="2" t="s">
        <v>0</v>
      </c>
      <c r="C1" s="2" t="s">
        <v>1</v>
      </c>
      <c r="D1" s="2" t="s">
        <v>2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K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R1" s="2" t="s">
        <v>14</v>
      </c>
      <c r="S1" s="2" t="s">
        <v>15</v>
      </c>
      <c r="T1" s="2" t="s">
        <v>16</v>
      </c>
      <c r="V1" s="2" t="s">
        <v>17</v>
      </c>
      <c r="W1" s="2" t="s">
        <v>18</v>
      </c>
      <c r="X1" s="2" t="s">
        <v>19</v>
      </c>
      <c r="Y1" s="2" t="s">
        <v>20</v>
      </c>
      <c r="Z1" s="2" t="s">
        <v>21</v>
      </c>
      <c r="AA1" s="2" t="s">
        <v>22</v>
      </c>
      <c r="AB1" s="2" t="s">
        <v>23</v>
      </c>
      <c r="AC1" s="2" t="s">
        <v>24</v>
      </c>
      <c r="AD1" s="2" t="s">
        <v>25</v>
      </c>
      <c r="AH1" s="2" t="s">
        <v>3</v>
      </c>
    </row>
    <row r="2" spans="1:34" x14ac:dyDescent="0.15">
      <c r="A2" s="28">
        <v>0</v>
      </c>
      <c r="B2" s="4">
        <v>52.09</v>
      </c>
      <c r="C2" s="4">
        <v>0.2</v>
      </c>
      <c r="D2" s="4">
        <v>31.69</v>
      </c>
      <c r="E2" s="4">
        <v>0.11</v>
      </c>
      <c r="F2" s="4">
        <v>0.42</v>
      </c>
      <c r="G2" s="4">
        <v>10.6</v>
      </c>
      <c r="H2" s="4">
        <v>4.0199999999999996</v>
      </c>
      <c r="I2" s="4">
        <v>0.27</v>
      </c>
      <c r="K2" s="20">
        <f>SUM(B2:J2)</f>
        <v>99.399999999999991</v>
      </c>
      <c r="M2" s="4">
        <v>2.3498999999999999</v>
      </c>
      <c r="N2" s="4">
        <v>1.6849000000000001</v>
      </c>
      <c r="O2" s="4">
        <v>1.9199999999999998E-2</v>
      </c>
      <c r="P2" s="4">
        <v>4.1999999999999997E-3</v>
      </c>
      <c r="R2" s="4">
        <v>6.7999999999999996E-3</v>
      </c>
      <c r="S2" s="4">
        <v>2.8199999999999999E-2</v>
      </c>
      <c r="T2" s="4">
        <v>4.0932000000000004</v>
      </c>
      <c r="V2" s="4">
        <v>0.51229999999999998</v>
      </c>
      <c r="W2" s="4">
        <v>0.35160000000000002</v>
      </c>
      <c r="X2" s="4">
        <v>1.55E-2</v>
      </c>
      <c r="Y2" s="4">
        <v>0.87949999999999995</v>
      </c>
      <c r="AA2" s="4">
        <v>0.58250000000000002</v>
      </c>
      <c r="AB2" s="4">
        <v>0.39979999999999999</v>
      </c>
      <c r="AC2" s="4">
        <v>1.77E-2</v>
      </c>
      <c r="AD2" s="4" t="s">
        <v>26</v>
      </c>
      <c r="AF2" s="4" t="s">
        <v>27</v>
      </c>
      <c r="AH2" s="4">
        <v>0.51</v>
      </c>
    </row>
    <row r="3" spans="1:34" x14ac:dyDescent="0.15">
      <c r="A3" s="28">
        <v>11.5</v>
      </c>
      <c r="B3" s="4">
        <v>52.02</v>
      </c>
      <c r="C3" s="4">
        <v>0.12</v>
      </c>
      <c r="D3" s="4">
        <v>31.65</v>
      </c>
      <c r="E3" s="4">
        <v>0.17</v>
      </c>
      <c r="F3" s="4">
        <v>0.31</v>
      </c>
      <c r="G3" s="4">
        <v>10.96</v>
      </c>
      <c r="H3" s="4">
        <v>3.83</v>
      </c>
      <c r="I3" s="4">
        <v>0.19</v>
      </c>
      <c r="K3" s="20">
        <f t="shared" ref="K3:K61" si="0">SUM(B3:J3)</f>
        <v>99.249999999999986</v>
      </c>
      <c r="M3" s="4">
        <v>2.3494999999999999</v>
      </c>
      <c r="N3" s="4">
        <v>1.6847000000000001</v>
      </c>
      <c r="O3" s="4">
        <v>2.12E-2</v>
      </c>
      <c r="P3" s="4">
        <v>6.4999999999999997E-3</v>
      </c>
      <c r="R3" s="4">
        <v>4.1000000000000003E-3</v>
      </c>
      <c r="S3" s="4">
        <v>2.0899999999999998E-2</v>
      </c>
      <c r="T3" s="4">
        <v>4.0868000000000002</v>
      </c>
      <c r="V3" s="4">
        <v>0.53039999999999998</v>
      </c>
      <c r="W3" s="4">
        <v>0.33539999999999998</v>
      </c>
      <c r="X3" s="4">
        <v>1.09E-2</v>
      </c>
      <c r="Y3" s="4">
        <v>0.87670000000000003</v>
      </c>
      <c r="AA3" s="4">
        <v>0.60499999999999998</v>
      </c>
      <c r="AB3" s="4">
        <v>0.3826</v>
      </c>
      <c r="AC3" s="4">
        <v>1.2500000000000001E-2</v>
      </c>
      <c r="AD3" s="4" t="s">
        <v>28</v>
      </c>
      <c r="AF3" s="4" t="s">
        <v>27</v>
      </c>
      <c r="AH3" s="4">
        <v>0.56000000000000005</v>
      </c>
    </row>
    <row r="4" spans="1:34" x14ac:dyDescent="0.15">
      <c r="A4" s="28">
        <v>23</v>
      </c>
      <c r="B4" s="4">
        <v>52.31</v>
      </c>
      <c r="C4" s="4">
        <v>0.2</v>
      </c>
      <c r="D4" s="4">
        <v>31.39</v>
      </c>
      <c r="E4" s="4">
        <v>0.11</v>
      </c>
      <c r="F4" s="4">
        <v>0.21</v>
      </c>
      <c r="G4" s="4">
        <v>10.87</v>
      </c>
      <c r="H4" s="4">
        <v>4.0599999999999996</v>
      </c>
      <c r="I4" s="4">
        <v>0.2</v>
      </c>
      <c r="K4" s="20">
        <f t="shared" si="0"/>
        <v>99.350000000000009</v>
      </c>
      <c r="M4" s="4">
        <v>2.3589000000000002</v>
      </c>
      <c r="N4" s="4">
        <v>1.6682999999999999</v>
      </c>
      <c r="O4" s="4">
        <v>2.4899999999999999E-2</v>
      </c>
      <c r="P4" s="4">
        <v>4.1999999999999997E-3</v>
      </c>
      <c r="R4" s="4">
        <v>6.7999999999999996E-3</v>
      </c>
      <c r="S4" s="4">
        <v>1.41E-2</v>
      </c>
      <c r="T4" s="4">
        <v>4.0772000000000004</v>
      </c>
      <c r="V4" s="4">
        <v>0.5252</v>
      </c>
      <c r="W4" s="4">
        <v>0.35499999999999998</v>
      </c>
      <c r="X4" s="4">
        <v>1.15E-2</v>
      </c>
      <c r="Y4" s="4">
        <v>0.89170000000000005</v>
      </c>
      <c r="AA4" s="4">
        <v>0.58899999999999997</v>
      </c>
      <c r="AB4" s="4">
        <v>0.39810000000000001</v>
      </c>
      <c r="AC4" s="4">
        <v>1.29E-2</v>
      </c>
      <c r="AD4" s="4" t="s">
        <v>29</v>
      </c>
      <c r="AF4" s="4" t="s">
        <v>27</v>
      </c>
      <c r="AH4" s="4">
        <v>0.66</v>
      </c>
    </row>
    <row r="5" spans="1:34" x14ac:dyDescent="0.15">
      <c r="A5" s="28">
        <v>34.5</v>
      </c>
      <c r="B5" s="4">
        <v>51.44</v>
      </c>
      <c r="C5" s="4">
        <v>0.25</v>
      </c>
      <c r="D5" s="4">
        <v>31.79</v>
      </c>
      <c r="E5" s="4">
        <v>0.24</v>
      </c>
      <c r="F5" s="4">
        <v>0.44</v>
      </c>
      <c r="G5" s="4">
        <v>11.01</v>
      </c>
      <c r="H5" s="4">
        <v>3.96</v>
      </c>
      <c r="I5" s="4">
        <v>0.18</v>
      </c>
      <c r="K5" s="20">
        <f t="shared" si="0"/>
        <v>99.309999999999988</v>
      </c>
      <c r="M5" s="4">
        <v>2.327</v>
      </c>
      <c r="N5" s="4">
        <v>1.6949000000000001</v>
      </c>
      <c r="O5" s="4">
        <v>2.0400000000000001E-2</v>
      </c>
      <c r="P5" s="4">
        <v>9.1999999999999998E-3</v>
      </c>
      <c r="R5" s="4">
        <v>8.5000000000000006E-3</v>
      </c>
      <c r="S5" s="4">
        <v>2.9700000000000001E-2</v>
      </c>
      <c r="T5" s="4">
        <v>4.0896999999999997</v>
      </c>
      <c r="V5" s="4">
        <v>0.53359999999999996</v>
      </c>
      <c r="W5" s="4">
        <v>0.3473</v>
      </c>
      <c r="X5" s="4">
        <v>1.04E-2</v>
      </c>
      <c r="Y5" s="4">
        <v>0.89139999999999997</v>
      </c>
      <c r="AA5" s="4">
        <v>0.59870000000000001</v>
      </c>
      <c r="AB5" s="4">
        <v>0.38969999999999999</v>
      </c>
      <c r="AC5" s="4">
        <v>1.17E-2</v>
      </c>
      <c r="AD5" s="4" t="s">
        <v>30</v>
      </c>
      <c r="AF5" s="4" t="s">
        <v>27</v>
      </c>
      <c r="AH5" s="4">
        <v>0.54</v>
      </c>
    </row>
    <row r="6" spans="1:34" x14ac:dyDescent="0.15">
      <c r="A6" s="28">
        <v>46</v>
      </c>
      <c r="B6" s="4">
        <v>50.98</v>
      </c>
      <c r="C6" s="4">
        <v>0.1</v>
      </c>
      <c r="D6" s="4">
        <v>32.24</v>
      </c>
      <c r="E6" s="4">
        <v>0.17</v>
      </c>
      <c r="F6" s="4">
        <v>0.33</v>
      </c>
      <c r="G6" s="4">
        <v>11.73</v>
      </c>
      <c r="H6" s="4">
        <v>3.46</v>
      </c>
      <c r="I6" s="4">
        <v>0.25</v>
      </c>
      <c r="K6" s="20">
        <f t="shared" si="0"/>
        <v>99.259999999999991</v>
      </c>
      <c r="M6" s="4">
        <v>2.3083</v>
      </c>
      <c r="N6" s="4">
        <v>1.7203999999999999</v>
      </c>
      <c r="O6" s="4">
        <v>2.3900000000000001E-2</v>
      </c>
      <c r="P6" s="4">
        <v>6.4999999999999997E-3</v>
      </c>
      <c r="R6" s="4">
        <v>3.3999999999999998E-3</v>
      </c>
      <c r="S6" s="4">
        <v>2.23E-2</v>
      </c>
      <c r="T6" s="4">
        <v>4.0848000000000004</v>
      </c>
      <c r="V6" s="4">
        <v>0.56899999999999995</v>
      </c>
      <c r="W6" s="4">
        <v>0.30370000000000003</v>
      </c>
      <c r="X6" s="4">
        <v>1.44E-2</v>
      </c>
      <c r="Y6" s="4">
        <v>0.88719999999999999</v>
      </c>
      <c r="AA6" s="4">
        <v>0.64139999999999997</v>
      </c>
      <c r="AB6" s="4">
        <v>0.34239999999999998</v>
      </c>
      <c r="AC6" s="4">
        <v>1.6299999999999999E-2</v>
      </c>
      <c r="AD6" s="4" t="s">
        <v>31</v>
      </c>
      <c r="AF6" s="4" t="s">
        <v>27</v>
      </c>
      <c r="AH6" s="4">
        <v>0.63</v>
      </c>
    </row>
    <row r="7" spans="1:34" x14ac:dyDescent="0.15">
      <c r="A7" s="28">
        <v>57.5</v>
      </c>
      <c r="B7" s="4">
        <v>51.63</v>
      </c>
      <c r="C7" s="4">
        <v>0.13</v>
      </c>
      <c r="D7" s="4">
        <v>32.18</v>
      </c>
      <c r="E7" s="4">
        <v>0.06</v>
      </c>
      <c r="F7" s="4">
        <v>0.12</v>
      </c>
      <c r="G7" s="4">
        <v>11.35</v>
      </c>
      <c r="H7" s="4">
        <v>3.57</v>
      </c>
      <c r="I7" s="4">
        <v>0.19</v>
      </c>
      <c r="K7" s="20">
        <f t="shared" si="0"/>
        <v>99.22999999999999</v>
      </c>
      <c r="M7" s="4">
        <v>2.3334999999999999</v>
      </c>
      <c r="N7" s="4">
        <v>1.7141</v>
      </c>
      <c r="O7" s="4">
        <v>0.02</v>
      </c>
      <c r="P7" s="4">
        <v>2.3E-3</v>
      </c>
      <c r="R7" s="4">
        <v>4.4000000000000003E-3</v>
      </c>
      <c r="S7" s="4">
        <v>8.0999999999999996E-3</v>
      </c>
      <c r="T7" s="4">
        <v>4.0823999999999998</v>
      </c>
      <c r="V7" s="4">
        <v>0.54959999999999998</v>
      </c>
      <c r="W7" s="4">
        <v>0.31280000000000002</v>
      </c>
      <c r="X7" s="4">
        <v>1.0999999999999999E-2</v>
      </c>
      <c r="Y7" s="4">
        <v>0.87339999999999995</v>
      </c>
      <c r="AA7" s="4">
        <v>0.62929999999999997</v>
      </c>
      <c r="AB7" s="4">
        <v>0.35820000000000002</v>
      </c>
      <c r="AC7" s="4">
        <v>1.2500000000000001E-2</v>
      </c>
      <c r="AD7" s="4" t="s">
        <v>32</v>
      </c>
      <c r="AF7" s="4" t="s">
        <v>27</v>
      </c>
      <c r="AH7" s="4">
        <v>0.53</v>
      </c>
    </row>
    <row r="8" spans="1:34" x14ac:dyDescent="0.15">
      <c r="A8" s="28">
        <v>69</v>
      </c>
      <c r="B8" s="4">
        <v>52.29</v>
      </c>
      <c r="C8" s="4">
        <v>0</v>
      </c>
      <c r="D8" s="4">
        <v>32.47</v>
      </c>
      <c r="E8" s="4">
        <v>0</v>
      </c>
      <c r="F8" s="4">
        <v>0.28000000000000003</v>
      </c>
      <c r="G8" s="4">
        <v>10.38</v>
      </c>
      <c r="H8" s="4">
        <v>4.0599999999999996</v>
      </c>
      <c r="I8" s="4">
        <v>0.13</v>
      </c>
      <c r="K8" s="20">
        <f t="shared" si="0"/>
        <v>99.609999999999985</v>
      </c>
      <c r="M8" s="4">
        <v>2.3515999999999999</v>
      </c>
      <c r="N8" s="4">
        <v>1.7210000000000001</v>
      </c>
      <c r="O8" s="4">
        <v>1.0500000000000001E-2</v>
      </c>
      <c r="P8" s="4">
        <v>0</v>
      </c>
      <c r="R8" s="4">
        <v>0</v>
      </c>
      <c r="S8" s="4">
        <v>1.8800000000000001E-2</v>
      </c>
      <c r="T8" s="4">
        <v>4.1017999999999999</v>
      </c>
      <c r="V8" s="4">
        <v>0.50009999999999999</v>
      </c>
      <c r="W8" s="4">
        <v>0.35399999999999998</v>
      </c>
      <c r="X8" s="4">
        <v>7.4999999999999997E-3</v>
      </c>
      <c r="Y8" s="4">
        <v>0.86160000000000003</v>
      </c>
      <c r="AA8" s="4">
        <v>0.58050000000000002</v>
      </c>
      <c r="AB8" s="4">
        <v>0.41089999999999999</v>
      </c>
      <c r="AC8" s="4">
        <v>8.6999999999999994E-3</v>
      </c>
      <c r="AD8" s="4" t="s">
        <v>33</v>
      </c>
      <c r="AF8" s="4" t="s">
        <v>27</v>
      </c>
      <c r="AH8" s="4">
        <v>0.28000000000000003</v>
      </c>
    </row>
    <row r="9" spans="1:34" x14ac:dyDescent="0.15">
      <c r="A9" s="28">
        <v>80.5</v>
      </c>
      <c r="B9" s="4">
        <v>52.07</v>
      </c>
      <c r="C9" s="4">
        <v>0.12</v>
      </c>
      <c r="D9" s="4">
        <v>32.409999999999997</v>
      </c>
      <c r="E9" s="4">
        <v>0.14000000000000001</v>
      </c>
      <c r="F9" s="4">
        <v>0.31</v>
      </c>
      <c r="G9" s="4">
        <v>10.09</v>
      </c>
      <c r="H9" s="4">
        <v>3.87</v>
      </c>
      <c r="I9" s="4">
        <v>0.2</v>
      </c>
      <c r="K9" s="20">
        <f t="shared" si="0"/>
        <v>99.210000000000008</v>
      </c>
      <c r="M9" s="4">
        <v>2.3452999999999999</v>
      </c>
      <c r="N9" s="4">
        <v>1.7204999999999999</v>
      </c>
      <c r="O9" s="4">
        <v>0.02</v>
      </c>
      <c r="P9" s="4">
        <v>5.3E-3</v>
      </c>
      <c r="R9" s="4">
        <v>4.1000000000000003E-3</v>
      </c>
      <c r="S9" s="4">
        <v>2.0799999999999999E-2</v>
      </c>
      <c r="T9" s="4">
        <v>4.1159999999999997</v>
      </c>
      <c r="V9" s="4">
        <v>0.4869</v>
      </c>
      <c r="W9" s="4">
        <v>0.33800000000000002</v>
      </c>
      <c r="X9" s="4">
        <v>1.15E-2</v>
      </c>
      <c r="Y9" s="4">
        <v>0.83640000000000003</v>
      </c>
      <c r="AA9" s="4">
        <v>0.58220000000000005</v>
      </c>
      <c r="AB9" s="4">
        <v>0.40410000000000001</v>
      </c>
      <c r="AC9" s="4">
        <v>1.37E-2</v>
      </c>
      <c r="AD9" s="4" t="s">
        <v>34</v>
      </c>
      <c r="AF9" s="4" t="s">
        <v>27</v>
      </c>
      <c r="AH9" s="4">
        <v>0.53</v>
      </c>
    </row>
    <row r="10" spans="1:34" x14ac:dyDescent="0.15">
      <c r="A10" s="28">
        <v>92</v>
      </c>
      <c r="B10" s="4">
        <v>52.69</v>
      </c>
      <c r="C10" s="4">
        <v>0.11</v>
      </c>
      <c r="D10" s="4">
        <v>32.17</v>
      </c>
      <c r="E10" s="4">
        <v>0</v>
      </c>
      <c r="F10" s="4">
        <v>0.27</v>
      </c>
      <c r="G10" s="4">
        <v>10.02</v>
      </c>
      <c r="H10" s="4">
        <v>4.1100000000000003</v>
      </c>
      <c r="I10" s="4">
        <v>0.22</v>
      </c>
      <c r="K10" s="20">
        <f t="shared" si="0"/>
        <v>99.589999999999989</v>
      </c>
      <c r="M10" s="4">
        <v>2.3693</v>
      </c>
      <c r="N10" s="4">
        <v>1.7049000000000001</v>
      </c>
      <c r="O10" s="4">
        <v>6.7999999999999996E-3</v>
      </c>
      <c r="P10" s="4">
        <v>0</v>
      </c>
      <c r="R10" s="4">
        <v>3.7000000000000002E-3</v>
      </c>
      <c r="S10" s="4">
        <v>1.8100000000000002E-2</v>
      </c>
      <c r="T10" s="4">
        <v>4.1029</v>
      </c>
      <c r="V10" s="4">
        <v>0.48280000000000001</v>
      </c>
      <c r="W10" s="4">
        <v>0.35830000000000001</v>
      </c>
      <c r="X10" s="4">
        <v>1.26E-2</v>
      </c>
      <c r="Y10" s="4">
        <v>0.85370000000000001</v>
      </c>
      <c r="AA10" s="4">
        <v>0.5655</v>
      </c>
      <c r="AB10" s="4">
        <v>0.41970000000000002</v>
      </c>
      <c r="AC10" s="4">
        <v>1.4800000000000001E-2</v>
      </c>
      <c r="AD10" s="4" t="s">
        <v>35</v>
      </c>
      <c r="AF10" s="4" t="s">
        <v>27</v>
      </c>
      <c r="AH10" s="4">
        <v>0.18</v>
      </c>
    </row>
    <row r="11" spans="1:34" x14ac:dyDescent="0.15">
      <c r="A11" s="28">
        <v>103.5</v>
      </c>
      <c r="B11" s="4">
        <v>52.19</v>
      </c>
      <c r="C11" s="4">
        <v>0</v>
      </c>
      <c r="D11" s="4">
        <v>32.36</v>
      </c>
      <c r="E11" s="4">
        <v>7.0000000000000007E-2</v>
      </c>
      <c r="F11" s="4">
        <v>0.28999999999999998</v>
      </c>
      <c r="G11" s="4">
        <v>10.039999999999999</v>
      </c>
      <c r="H11" s="4">
        <v>4.12</v>
      </c>
      <c r="I11" s="4">
        <v>0.21</v>
      </c>
      <c r="K11" s="20">
        <f t="shared" si="0"/>
        <v>99.279999999999987</v>
      </c>
      <c r="M11" s="4">
        <v>2.3508</v>
      </c>
      <c r="N11" s="4">
        <v>1.7179</v>
      </c>
      <c r="O11" s="4">
        <v>1.8499999999999999E-2</v>
      </c>
      <c r="P11" s="4">
        <v>2.7000000000000001E-3</v>
      </c>
      <c r="R11" s="4">
        <v>0</v>
      </c>
      <c r="S11" s="4">
        <v>1.95E-2</v>
      </c>
      <c r="T11" s="4">
        <v>4.1093000000000002</v>
      </c>
      <c r="V11" s="4">
        <v>0.48449999999999999</v>
      </c>
      <c r="W11" s="4">
        <v>0.35980000000000001</v>
      </c>
      <c r="X11" s="4">
        <v>1.21E-2</v>
      </c>
      <c r="Y11" s="4">
        <v>0.85640000000000005</v>
      </c>
      <c r="AA11" s="4">
        <v>0.56579999999999997</v>
      </c>
      <c r="AB11" s="4">
        <v>0.42009999999999997</v>
      </c>
      <c r="AC11" s="4">
        <v>1.41E-2</v>
      </c>
      <c r="AD11" s="4" t="s">
        <v>36</v>
      </c>
      <c r="AF11" s="4" t="s">
        <v>27</v>
      </c>
      <c r="AH11" s="4">
        <v>0.49</v>
      </c>
    </row>
    <row r="12" spans="1:34" x14ac:dyDescent="0.15">
      <c r="A12" s="28">
        <v>115</v>
      </c>
      <c r="B12" s="4">
        <v>51.78</v>
      </c>
      <c r="C12" s="4">
        <v>0.32</v>
      </c>
      <c r="D12" s="4">
        <v>32.21</v>
      </c>
      <c r="E12" s="4">
        <v>0.08</v>
      </c>
      <c r="F12" s="4">
        <v>0.39</v>
      </c>
      <c r="G12" s="4">
        <v>10.029999999999999</v>
      </c>
      <c r="H12" s="4">
        <v>4.21</v>
      </c>
      <c r="I12" s="4">
        <v>0.21</v>
      </c>
      <c r="K12" s="20">
        <f t="shared" si="0"/>
        <v>99.22999999999999</v>
      </c>
      <c r="M12" s="4">
        <v>2.3370000000000002</v>
      </c>
      <c r="N12" s="4">
        <v>1.7133</v>
      </c>
      <c r="O12" s="4">
        <v>1.89E-2</v>
      </c>
      <c r="P12" s="4">
        <v>3.0999999999999999E-3</v>
      </c>
      <c r="R12" s="4">
        <v>1.09E-2</v>
      </c>
      <c r="S12" s="4">
        <v>2.6200000000000001E-2</v>
      </c>
      <c r="T12" s="4">
        <v>4.1093000000000002</v>
      </c>
      <c r="V12" s="4">
        <v>0.48499999999999999</v>
      </c>
      <c r="W12" s="4">
        <v>0.36840000000000001</v>
      </c>
      <c r="X12" s="4">
        <v>1.21E-2</v>
      </c>
      <c r="Y12" s="4">
        <v>0.86550000000000005</v>
      </c>
      <c r="AA12" s="4">
        <v>0.56040000000000001</v>
      </c>
      <c r="AB12" s="4">
        <v>0.42570000000000002</v>
      </c>
      <c r="AC12" s="4">
        <v>1.4E-2</v>
      </c>
      <c r="AD12" s="4" t="s">
        <v>37</v>
      </c>
      <c r="AF12" s="4" t="s">
        <v>27</v>
      </c>
      <c r="AH12" s="4">
        <v>0.5</v>
      </c>
    </row>
    <row r="13" spans="1:34" x14ac:dyDescent="0.15">
      <c r="A13" s="28">
        <v>126.5</v>
      </c>
      <c r="B13" s="4">
        <v>52.13</v>
      </c>
      <c r="C13" s="4">
        <v>0.13</v>
      </c>
      <c r="D13" s="4">
        <v>32.14</v>
      </c>
      <c r="E13" s="4">
        <v>0.05</v>
      </c>
      <c r="F13" s="4">
        <v>0.36</v>
      </c>
      <c r="G13" s="4">
        <v>10.02</v>
      </c>
      <c r="H13" s="4">
        <v>4.32</v>
      </c>
      <c r="I13" s="4">
        <v>0.25</v>
      </c>
      <c r="K13" s="20">
        <f t="shared" si="0"/>
        <v>99.4</v>
      </c>
      <c r="M13" s="4">
        <v>2.3506999999999998</v>
      </c>
      <c r="N13" s="4">
        <v>1.7081</v>
      </c>
      <c r="O13" s="4">
        <v>1.3599999999999999E-2</v>
      </c>
      <c r="P13" s="4">
        <v>1.9E-3</v>
      </c>
      <c r="R13" s="4">
        <v>4.4000000000000003E-3</v>
      </c>
      <c r="S13" s="4">
        <v>2.4199999999999999E-2</v>
      </c>
      <c r="T13" s="4">
        <v>4.1029</v>
      </c>
      <c r="V13" s="4">
        <v>0.48409999999999997</v>
      </c>
      <c r="W13" s="4">
        <v>0.37769999999999998</v>
      </c>
      <c r="X13" s="4">
        <v>1.44E-2</v>
      </c>
      <c r="Y13" s="4">
        <v>0.87619999999999998</v>
      </c>
      <c r="AA13" s="4">
        <v>0.55249999999999999</v>
      </c>
      <c r="AB13" s="4">
        <v>0.43109999999999998</v>
      </c>
      <c r="AC13" s="4">
        <v>1.6400000000000001E-2</v>
      </c>
      <c r="AD13" s="4" t="s">
        <v>38</v>
      </c>
      <c r="AF13" s="4" t="s">
        <v>27</v>
      </c>
      <c r="AH13" s="4">
        <v>0.36</v>
      </c>
    </row>
    <row r="14" spans="1:34" x14ac:dyDescent="0.15">
      <c r="A14" s="28">
        <v>138</v>
      </c>
      <c r="B14" s="4">
        <v>52.1</v>
      </c>
      <c r="C14" s="4">
        <v>0.26</v>
      </c>
      <c r="D14" s="4">
        <v>31.68</v>
      </c>
      <c r="E14" s="4">
        <v>0.15</v>
      </c>
      <c r="F14" s="4">
        <v>0.38</v>
      </c>
      <c r="G14" s="4">
        <v>10.02</v>
      </c>
      <c r="H14" s="4">
        <v>4.29</v>
      </c>
      <c r="I14" s="4">
        <v>0.3</v>
      </c>
      <c r="K14" s="20">
        <f t="shared" si="0"/>
        <v>99.179999999999993</v>
      </c>
      <c r="M14" s="4">
        <v>2.3525999999999998</v>
      </c>
      <c r="N14" s="4">
        <v>1.6859999999999999</v>
      </c>
      <c r="O14" s="4">
        <v>2.1899999999999999E-2</v>
      </c>
      <c r="P14" s="4">
        <v>5.7000000000000002E-3</v>
      </c>
      <c r="R14" s="4">
        <v>8.8000000000000005E-3</v>
      </c>
      <c r="S14" s="4">
        <v>2.5600000000000001E-2</v>
      </c>
      <c r="T14" s="4">
        <v>4.1006</v>
      </c>
      <c r="V14" s="4">
        <v>0.48480000000000001</v>
      </c>
      <c r="W14" s="4">
        <v>0.37559999999999999</v>
      </c>
      <c r="X14" s="4">
        <v>1.7299999999999999E-2</v>
      </c>
      <c r="Y14" s="4">
        <v>0.87760000000000005</v>
      </c>
      <c r="AA14" s="4">
        <v>0.5524</v>
      </c>
      <c r="AB14" s="4">
        <v>0.42799999999999999</v>
      </c>
      <c r="AC14" s="4">
        <v>1.9699999999999999E-2</v>
      </c>
      <c r="AD14" s="4" t="s">
        <v>39</v>
      </c>
      <c r="AF14" s="4" t="s">
        <v>27</v>
      </c>
      <c r="AH14" s="4">
        <v>0.57999999999999996</v>
      </c>
    </row>
    <row r="15" spans="1:34" x14ac:dyDescent="0.15">
      <c r="A15" s="28">
        <v>149.5</v>
      </c>
      <c r="B15" s="4">
        <v>52.19</v>
      </c>
      <c r="C15" s="4">
        <v>0.21</v>
      </c>
      <c r="D15" s="4">
        <v>31.77</v>
      </c>
      <c r="E15" s="4">
        <v>0.1</v>
      </c>
      <c r="F15" s="4">
        <v>0.38</v>
      </c>
      <c r="G15" s="4">
        <v>10.130000000000001</v>
      </c>
      <c r="H15" s="4">
        <v>4.2</v>
      </c>
      <c r="I15" s="4">
        <v>0.23</v>
      </c>
      <c r="K15" s="20">
        <f t="shared" si="0"/>
        <v>99.21</v>
      </c>
      <c r="M15" s="4">
        <v>2.3565</v>
      </c>
      <c r="N15" s="4">
        <v>1.6906000000000001</v>
      </c>
      <c r="O15" s="4">
        <v>1.66E-2</v>
      </c>
      <c r="P15" s="4">
        <v>3.8E-3</v>
      </c>
      <c r="R15" s="4">
        <v>7.1000000000000004E-3</v>
      </c>
      <c r="S15" s="4">
        <v>2.5600000000000001E-2</v>
      </c>
      <c r="T15" s="4">
        <v>4.1002999999999998</v>
      </c>
      <c r="V15" s="4">
        <v>0.49009999999999998</v>
      </c>
      <c r="W15" s="4">
        <v>0.36770000000000003</v>
      </c>
      <c r="X15" s="4">
        <v>1.32E-2</v>
      </c>
      <c r="Y15" s="4">
        <v>0.871</v>
      </c>
      <c r="AA15" s="4">
        <v>0.56259999999999999</v>
      </c>
      <c r="AB15" s="4">
        <v>0.42209999999999998</v>
      </c>
      <c r="AC15" s="4">
        <v>1.52E-2</v>
      </c>
      <c r="AD15" s="4" t="s">
        <v>40</v>
      </c>
      <c r="AF15" s="4" t="s">
        <v>27</v>
      </c>
      <c r="AH15" s="4">
        <v>0.44</v>
      </c>
    </row>
    <row r="16" spans="1:34" x14ac:dyDescent="0.15">
      <c r="A16" s="28">
        <v>161</v>
      </c>
      <c r="B16" s="4">
        <v>52.28</v>
      </c>
      <c r="C16" s="4">
        <v>0</v>
      </c>
      <c r="D16" s="4">
        <v>32.590000000000003</v>
      </c>
      <c r="E16" s="4">
        <v>0.06</v>
      </c>
      <c r="F16" s="4">
        <v>0.36</v>
      </c>
      <c r="G16" s="4">
        <v>9.5</v>
      </c>
      <c r="H16" s="4">
        <v>4.42</v>
      </c>
      <c r="I16" s="4">
        <v>0.13</v>
      </c>
      <c r="K16" s="20">
        <f t="shared" si="0"/>
        <v>99.34</v>
      </c>
      <c r="M16" s="4">
        <v>2.3508</v>
      </c>
      <c r="N16" s="4">
        <v>1.7271000000000001</v>
      </c>
      <c r="O16" s="4">
        <v>1.7299999999999999E-2</v>
      </c>
      <c r="P16" s="4">
        <v>2.3E-3</v>
      </c>
      <c r="R16" s="4">
        <v>0</v>
      </c>
      <c r="S16" s="4">
        <v>2.41E-2</v>
      </c>
      <c r="T16" s="4">
        <v>4.1216999999999997</v>
      </c>
      <c r="V16" s="4">
        <v>0.4577</v>
      </c>
      <c r="W16" s="4">
        <v>0.38540000000000002</v>
      </c>
      <c r="X16" s="4">
        <v>7.4999999999999997E-3</v>
      </c>
      <c r="Y16" s="4">
        <v>0.85050000000000003</v>
      </c>
      <c r="AA16" s="4">
        <v>0.53810000000000002</v>
      </c>
      <c r="AB16" s="4">
        <v>0.4531</v>
      </c>
      <c r="AC16" s="4">
        <v>8.8000000000000005E-3</v>
      </c>
      <c r="AD16" s="4" t="s">
        <v>41</v>
      </c>
      <c r="AF16" s="4" t="s">
        <v>27</v>
      </c>
      <c r="AH16" s="4">
        <v>0.46</v>
      </c>
    </row>
    <row r="17" spans="1:34" x14ac:dyDescent="0.15">
      <c r="A17" s="28">
        <v>172.5</v>
      </c>
      <c r="B17" s="4">
        <v>46.85</v>
      </c>
      <c r="C17" s="4">
        <v>0.17</v>
      </c>
      <c r="D17" s="4">
        <v>37.47</v>
      </c>
      <c r="E17" s="4">
        <v>0.13</v>
      </c>
      <c r="F17" s="4">
        <v>0.37</v>
      </c>
      <c r="G17" s="4">
        <v>10.16</v>
      </c>
      <c r="H17" s="4">
        <v>3.8</v>
      </c>
      <c r="I17" s="4">
        <v>0.16</v>
      </c>
      <c r="K17" s="20">
        <f t="shared" si="0"/>
        <v>99.11</v>
      </c>
      <c r="M17" s="4">
        <v>2.1240999999999999</v>
      </c>
      <c r="N17" s="4">
        <v>2.0022000000000002</v>
      </c>
      <c r="O17" s="4">
        <v>2.6200000000000001E-2</v>
      </c>
      <c r="P17" s="4">
        <v>5.0000000000000001E-3</v>
      </c>
      <c r="R17" s="4">
        <v>5.7999999999999996E-3</v>
      </c>
      <c r="S17" s="4">
        <v>2.5000000000000001E-2</v>
      </c>
      <c r="T17" s="4">
        <v>4.1882000000000001</v>
      </c>
      <c r="V17" s="4">
        <v>0.49349999999999999</v>
      </c>
      <c r="W17" s="4">
        <v>0.33400000000000002</v>
      </c>
      <c r="X17" s="4">
        <v>9.2999999999999992E-3</v>
      </c>
      <c r="Y17" s="4">
        <v>0.83679999999999999</v>
      </c>
      <c r="AA17" s="4">
        <v>0.58979999999999999</v>
      </c>
      <c r="AB17" s="4">
        <v>0.3992</v>
      </c>
      <c r="AC17" s="4">
        <v>1.11E-2</v>
      </c>
      <c r="AD17" s="4" t="s">
        <v>42</v>
      </c>
      <c r="AF17" s="4" t="s">
        <v>27</v>
      </c>
      <c r="AH17" s="4">
        <v>0.69</v>
      </c>
    </row>
    <row r="18" spans="1:34" x14ac:dyDescent="0.15">
      <c r="A18" s="28">
        <v>184</v>
      </c>
      <c r="B18" s="4">
        <v>48.62</v>
      </c>
      <c r="C18" s="4">
        <v>0.15</v>
      </c>
      <c r="D18" s="4">
        <v>34.35</v>
      </c>
      <c r="E18" s="4">
        <v>0.18</v>
      </c>
      <c r="F18" s="4">
        <v>0.46</v>
      </c>
      <c r="G18" s="4">
        <v>12.19</v>
      </c>
      <c r="H18" s="4">
        <v>2.84</v>
      </c>
      <c r="I18" s="4">
        <v>0.35</v>
      </c>
      <c r="K18" s="20">
        <f t="shared" si="0"/>
        <v>99.14</v>
      </c>
      <c r="M18" s="4">
        <v>2.2107000000000001</v>
      </c>
      <c r="N18" s="4">
        <v>1.8407</v>
      </c>
      <c r="O18" s="4">
        <v>2.4299999999999999E-2</v>
      </c>
      <c r="P18" s="4">
        <v>6.8999999999999999E-3</v>
      </c>
      <c r="R18" s="4">
        <v>5.1000000000000004E-3</v>
      </c>
      <c r="S18" s="4">
        <v>3.1199999999999999E-2</v>
      </c>
      <c r="T18" s="4">
        <v>4.1189999999999998</v>
      </c>
      <c r="V18" s="4">
        <v>0.59379999999999999</v>
      </c>
      <c r="W18" s="4">
        <v>0.25040000000000001</v>
      </c>
      <c r="X18" s="4">
        <v>2.0299999999999999E-2</v>
      </c>
      <c r="Y18" s="4">
        <v>0.86450000000000005</v>
      </c>
      <c r="AA18" s="4">
        <v>0.68689999999999996</v>
      </c>
      <c r="AB18" s="4">
        <v>0.28960000000000002</v>
      </c>
      <c r="AC18" s="4">
        <v>2.35E-2</v>
      </c>
      <c r="AD18" s="4" t="s">
        <v>43</v>
      </c>
      <c r="AF18" s="4" t="s">
        <v>27</v>
      </c>
      <c r="AH18" s="4">
        <v>0.64</v>
      </c>
    </row>
    <row r="19" spans="1:34" x14ac:dyDescent="0.15">
      <c r="A19" s="28">
        <v>195.5</v>
      </c>
      <c r="B19" s="4">
        <v>51.71</v>
      </c>
      <c r="C19" s="4">
        <v>0</v>
      </c>
      <c r="D19" s="4">
        <v>34.200000000000003</v>
      </c>
      <c r="E19" s="4">
        <v>0</v>
      </c>
      <c r="F19" s="4">
        <v>0.16</v>
      </c>
      <c r="G19" s="4">
        <v>9.27</v>
      </c>
      <c r="H19" s="4">
        <v>4.1399999999999997</v>
      </c>
      <c r="I19" s="4">
        <v>0.04</v>
      </c>
      <c r="K19" s="20">
        <f t="shared" si="0"/>
        <v>99.52</v>
      </c>
      <c r="M19" s="4">
        <v>2.3170000000000002</v>
      </c>
      <c r="N19" s="4">
        <v>1.8061</v>
      </c>
      <c r="O19" s="4">
        <v>1.35E-2</v>
      </c>
      <c r="P19" s="4">
        <v>0</v>
      </c>
      <c r="R19" s="4">
        <v>0</v>
      </c>
      <c r="S19" s="4">
        <v>1.0699999999999999E-2</v>
      </c>
      <c r="T19" s="4">
        <v>4.1471999999999998</v>
      </c>
      <c r="V19" s="4">
        <v>0.44500000000000001</v>
      </c>
      <c r="W19" s="4">
        <v>0.35970000000000002</v>
      </c>
      <c r="X19" s="4">
        <v>2.3E-3</v>
      </c>
      <c r="Y19" s="4">
        <v>0.80700000000000005</v>
      </c>
      <c r="AA19" s="4">
        <v>0.55149999999999999</v>
      </c>
      <c r="AB19" s="4">
        <v>0.44569999999999999</v>
      </c>
      <c r="AC19" s="4">
        <v>2.8E-3</v>
      </c>
      <c r="AD19" s="4" t="s">
        <v>44</v>
      </c>
      <c r="AF19" s="4" t="s">
        <v>27</v>
      </c>
      <c r="AH19" s="4">
        <v>0.36</v>
      </c>
    </row>
    <row r="20" spans="1:34" x14ac:dyDescent="0.15">
      <c r="A20" s="28">
        <v>207</v>
      </c>
      <c r="B20" s="4">
        <v>50.89</v>
      </c>
      <c r="C20" s="4">
        <v>0</v>
      </c>
      <c r="D20" s="4">
        <v>33.96</v>
      </c>
      <c r="E20" s="4">
        <v>0</v>
      </c>
      <c r="F20" s="4">
        <v>0.43</v>
      </c>
      <c r="G20" s="4">
        <v>9.7100000000000009</v>
      </c>
      <c r="H20" s="4">
        <v>4.13</v>
      </c>
      <c r="I20" s="4">
        <v>0.15</v>
      </c>
      <c r="K20" s="20">
        <f t="shared" si="0"/>
        <v>99.27000000000001</v>
      </c>
      <c r="M20" s="4">
        <v>2.2932000000000001</v>
      </c>
      <c r="N20" s="4">
        <v>1.8035000000000001</v>
      </c>
      <c r="O20" s="4">
        <v>1.7299999999999999E-2</v>
      </c>
      <c r="P20" s="4">
        <v>0</v>
      </c>
      <c r="R20" s="4">
        <v>0</v>
      </c>
      <c r="S20" s="4">
        <v>2.8899999999999999E-2</v>
      </c>
      <c r="T20" s="4">
        <v>4.1429</v>
      </c>
      <c r="V20" s="4">
        <v>0.46879999999999999</v>
      </c>
      <c r="W20" s="4">
        <v>0.36080000000000001</v>
      </c>
      <c r="X20" s="4">
        <v>8.6E-3</v>
      </c>
      <c r="Y20" s="4">
        <v>0.83819999999999995</v>
      </c>
      <c r="AA20" s="4">
        <v>0.55930000000000002</v>
      </c>
      <c r="AB20" s="4">
        <v>0.43049999999999999</v>
      </c>
      <c r="AC20" s="4">
        <v>1.03E-2</v>
      </c>
      <c r="AD20" s="4" t="s">
        <v>45</v>
      </c>
      <c r="AF20" s="4" t="s">
        <v>27</v>
      </c>
      <c r="AH20" s="4">
        <v>0.46</v>
      </c>
    </row>
    <row r="21" spans="1:34" x14ac:dyDescent="0.15">
      <c r="A21" s="28">
        <v>218.5</v>
      </c>
      <c r="B21" s="4">
        <v>52.25</v>
      </c>
      <c r="C21" s="4">
        <v>0.15</v>
      </c>
      <c r="D21" s="4">
        <v>31.84</v>
      </c>
      <c r="E21" s="4">
        <v>0.1</v>
      </c>
      <c r="F21" s="4">
        <v>0.4</v>
      </c>
      <c r="G21" s="4">
        <v>10.16</v>
      </c>
      <c r="H21" s="4">
        <v>4.08</v>
      </c>
      <c r="I21" s="4">
        <v>0.21</v>
      </c>
      <c r="K21" s="20">
        <f t="shared" si="0"/>
        <v>99.189999999999984</v>
      </c>
      <c r="M21" s="4">
        <v>2.3567</v>
      </c>
      <c r="N21" s="4">
        <v>1.6926000000000001</v>
      </c>
      <c r="O21" s="4">
        <v>1.9599999999999999E-2</v>
      </c>
      <c r="P21" s="4">
        <v>3.8E-3</v>
      </c>
      <c r="R21" s="4">
        <v>5.1000000000000004E-3</v>
      </c>
      <c r="S21" s="4">
        <v>2.69E-2</v>
      </c>
      <c r="T21" s="4">
        <v>4.1047000000000002</v>
      </c>
      <c r="V21" s="4">
        <v>0.49099999999999999</v>
      </c>
      <c r="W21" s="4">
        <v>0.35680000000000001</v>
      </c>
      <c r="X21" s="4">
        <v>1.21E-2</v>
      </c>
      <c r="Y21" s="4">
        <v>0.8599</v>
      </c>
      <c r="AA21" s="4">
        <v>0.57099999999999995</v>
      </c>
      <c r="AB21" s="4">
        <v>0.41489999999999999</v>
      </c>
      <c r="AC21" s="4">
        <v>1.41E-2</v>
      </c>
      <c r="AD21" s="4" t="s">
        <v>46</v>
      </c>
      <c r="AF21" s="4" t="s">
        <v>27</v>
      </c>
      <c r="AH21" s="4">
        <v>0.52</v>
      </c>
    </row>
    <row r="22" spans="1:34" x14ac:dyDescent="0.15">
      <c r="A22" s="28">
        <v>230</v>
      </c>
      <c r="B22" s="4">
        <v>52.95</v>
      </c>
      <c r="C22" s="4">
        <v>0</v>
      </c>
      <c r="D22" s="4">
        <v>31.89</v>
      </c>
      <c r="E22" s="4">
        <v>0</v>
      </c>
      <c r="F22" s="4">
        <v>0.46</v>
      </c>
      <c r="G22" s="4">
        <v>9.76</v>
      </c>
      <c r="H22" s="4">
        <v>4.42</v>
      </c>
      <c r="I22" s="4">
        <v>0.1</v>
      </c>
      <c r="K22" s="20">
        <f t="shared" si="0"/>
        <v>99.58</v>
      </c>
      <c r="M22" s="4">
        <v>2.3773</v>
      </c>
      <c r="N22" s="4">
        <v>1.6875</v>
      </c>
      <c r="O22" s="4">
        <v>1.24E-2</v>
      </c>
      <c r="P22" s="4">
        <v>0</v>
      </c>
      <c r="R22" s="4">
        <v>0</v>
      </c>
      <c r="S22" s="4">
        <v>3.0800000000000001E-2</v>
      </c>
      <c r="T22" s="4">
        <v>4.1079999999999997</v>
      </c>
      <c r="V22" s="4">
        <v>0.46949999999999997</v>
      </c>
      <c r="W22" s="4">
        <v>0.38479999999999998</v>
      </c>
      <c r="X22" s="4">
        <v>5.7000000000000002E-3</v>
      </c>
      <c r="Y22" s="4">
        <v>0.86</v>
      </c>
      <c r="AA22" s="4">
        <v>0.54590000000000005</v>
      </c>
      <c r="AB22" s="4">
        <v>0.44740000000000002</v>
      </c>
      <c r="AC22" s="4">
        <v>6.7000000000000002E-3</v>
      </c>
      <c r="AD22" s="4" t="s">
        <v>47</v>
      </c>
      <c r="AF22" s="4" t="s">
        <v>27</v>
      </c>
      <c r="AH22" s="4">
        <v>0.33</v>
      </c>
    </row>
    <row r="23" spans="1:34" x14ac:dyDescent="0.15">
      <c r="A23" s="28">
        <v>241.5</v>
      </c>
      <c r="B23" s="4">
        <v>52.49</v>
      </c>
      <c r="C23" s="4">
        <v>0.17</v>
      </c>
      <c r="D23" s="4">
        <v>31.86</v>
      </c>
      <c r="E23" s="4">
        <v>0.09</v>
      </c>
      <c r="F23" s="4">
        <v>0.28000000000000003</v>
      </c>
      <c r="G23" s="4">
        <v>10.19</v>
      </c>
      <c r="H23" s="4">
        <v>4.1100000000000003</v>
      </c>
      <c r="I23" s="4">
        <v>0.16</v>
      </c>
      <c r="K23" s="20">
        <f t="shared" si="0"/>
        <v>99.350000000000009</v>
      </c>
      <c r="M23" s="4">
        <v>2.3639999999999999</v>
      </c>
      <c r="N23" s="4">
        <v>1.6911</v>
      </c>
      <c r="O23" s="4">
        <v>1.6199999999999999E-2</v>
      </c>
      <c r="P23" s="4">
        <v>3.3999999999999998E-3</v>
      </c>
      <c r="R23" s="4">
        <v>5.7999999999999996E-3</v>
      </c>
      <c r="S23" s="4">
        <v>1.8800000000000001E-2</v>
      </c>
      <c r="T23" s="4">
        <v>4.0991999999999997</v>
      </c>
      <c r="V23" s="4">
        <v>0.49170000000000003</v>
      </c>
      <c r="W23" s="4">
        <v>0.3589</v>
      </c>
      <c r="X23" s="4">
        <v>9.1999999999999998E-3</v>
      </c>
      <c r="Y23" s="4">
        <v>0.85980000000000001</v>
      </c>
      <c r="AA23" s="4">
        <v>0.57189999999999996</v>
      </c>
      <c r="AB23" s="4">
        <v>0.41739999999999999</v>
      </c>
      <c r="AC23" s="4">
        <v>1.0699999999999999E-2</v>
      </c>
      <c r="AD23" s="4" t="s">
        <v>48</v>
      </c>
      <c r="AF23" s="4" t="s">
        <v>27</v>
      </c>
      <c r="AH23" s="4">
        <v>0.43</v>
      </c>
    </row>
    <row r="24" spans="1:34" x14ac:dyDescent="0.15">
      <c r="A24" s="28">
        <v>253</v>
      </c>
      <c r="B24" s="4">
        <v>52.47</v>
      </c>
      <c r="C24" s="4">
        <v>0.15</v>
      </c>
      <c r="D24" s="4">
        <v>31.59</v>
      </c>
      <c r="E24" s="4">
        <v>0.19</v>
      </c>
      <c r="F24" s="4">
        <v>0.28999999999999998</v>
      </c>
      <c r="G24" s="4">
        <v>9.98</v>
      </c>
      <c r="H24" s="4">
        <v>4.43</v>
      </c>
      <c r="I24" s="4">
        <v>0.23</v>
      </c>
      <c r="K24" s="20">
        <f t="shared" si="0"/>
        <v>99.33</v>
      </c>
      <c r="M24" s="4">
        <v>2.3652000000000002</v>
      </c>
      <c r="N24" s="4">
        <v>1.6782999999999999</v>
      </c>
      <c r="O24" s="4">
        <v>1.9599999999999999E-2</v>
      </c>
      <c r="P24" s="4">
        <v>7.3000000000000001E-3</v>
      </c>
      <c r="R24" s="4">
        <v>5.1000000000000004E-3</v>
      </c>
      <c r="S24" s="4">
        <v>1.95E-2</v>
      </c>
      <c r="T24" s="4">
        <v>4.0949</v>
      </c>
      <c r="V24" s="4">
        <v>0.48199999999999998</v>
      </c>
      <c r="W24" s="4">
        <v>0.38719999999999999</v>
      </c>
      <c r="X24" s="4">
        <v>1.32E-2</v>
      </c>
      <c r="Y24" s="4">
        <v>0.88239999999999996</v>
      </c>
      <c r="AA24" s="4">
        <v>0.54620000000000002</v>
      </c>
      <c r="AB24" s="4">
        <v>0.43880000000000002</v>
      </c>
      <c r="AC24" s="4">
        <v>1.4999999999999999E-2</v>
      </c>
      <c r="AD24" s="4" t="s">
        <v>49</v>
      </c>
      <c r="AF24" s="4" t="s">
        <v>27</v>
      </c>
      <c r="AH24" s="4">
        <v>0.52</v>
      </c>
    </row>
    <row r="25" spans="1:34" x14ac:dyDescent="0.15">
      <c r="A25" s="28">
        <v>264.5</v>
      </c>
      <c r="B25" s="4">
        <v>52.49</v>
      </c>
      <c r="C25" s="4">
        <v>0.25</v>
      </c>
      <c r="D25" s="4">
        <v>31.75</v>
      </c>
      <c r="E25" s="4">
        <v>0.23</v>
      </c>
      <c r="F25" s="4">
        <v>0.24</v>
      </c>
      <c r="G25" s="4">
        <v>9.81</v>
      </c>
      <c r="H25" s="4">
        <v>4.22</v>
      </c>
      <c r="I25" s="4">
        <v>0.21</v>
      </c>
      <c r="K25" s="20">
        <f t="shared" si="0"/>
        <v>99.2</v>
      </c>
      <c r="M25" s="4">
        <v>2.3631000000000002</v>
      </c>
      <c r="N25" s="4">
        <v>1.6846000000000001</v>
      </c>
      <c r="O25" s="4">
        <v>2.4799999999999999E-2</v>
      </c>
      <c r="P25" s="4">
        <v>8.8000000000000005E-3</v>
      </c>
      <c r="R25" s="4">
        <v>8.5000000000000006E-3</v>
      </c>
      <c r="S25" s="4">
        <v>1.61E-2</v>
      </c>
      <c r="T25" s="4">
        <v>4.1059000000000001</v>
      </c>
      <c r="V25" s="4">
        <v>0.47320000000000001</v>
      </c>
      <c r="W25" s="4">
        <v>0.36840000000000001</v>
      </c>
      <c r="X25" s="4">
        <v>1.21E-2</v>
      </c>
      <c r="Y25" s="4">
        <v>0.85360000000000003</v>
      </c>
      <c r="AA25" s="4">
        <v>0.55430000000000001</v>
      </c>
      <c r="AB25" s="4">
        <v>0.43149999999999999</v>
      </c>
      <c r="AC25" s="4">
        <v>1.41E-2</v>
      </c>
      <c r="AD25" s="4" t="s">
        <v>50</v>
      </c>
      <c r="AF25" s="4" t="s">
        <v>27</v>
      </c>
      <c r="AH25" s="4">
        <v>0.66</v>
      </c>
    </row>
    <row r="26" spans="1:34" x14ac:dyDescent="0.15">
      <c r="A26" s="28">
        <v>276</v>
      </c>
      <c r="B26" s="4">
        <v>52.45</v>
      </c>
      <c r="C26" s="4">
        <v>0.09</v>
      </c>
      <c r="D26" s="4">
        <v>32.06</v>
      </c>
      <c r="E26" s="4">
        <v>0</v>
      </c>
      <c r="F26" s="4">
        <v>0.37</v>
      </c>
      <c r="G26" s="4">
        <v>10.119999999999999</v>
      </c>
      <c r="H26" s="4">
        <v>4.3099999999999996</v>
      </c>
      <c r="I26" s="4">
        <v>0.15</v>
      </c>
      <c r="K26" s="20">
        <f t="shared" si="0"/>
        <v>99.550000000000026</v>
      </c>
      <c r="M26" s="4">
        <v>2.36</v>
      </c>
      <c r="N26" s="4">
        <v>1.7001999999999999</v>
      </c>
      <c r="O26" s="4">
        <v>1.24E-2</v>
      </c>
      <c r="P26" s="4">
        <v>0</v>
      </c>
      <c r="R26" s="4">
        <v>3.0000000000000001E-3</v>
      </c>
      <c r="S26" s="4">
        <v>2.4799999999999999E-2</v>
      </c>
      <c r="T26" s="4">
        <v>4.1005000000000003</v>
      </c>
      <c r="V26" s="4">
        <v>0.4879</v>
      </c>
      <c r="W26" s="4">
        <v>0.376</v>
      </c>
      <c r="X26" s="4">
        <v>8.6E-3</v>
      </c>
      <c r="Y26" s="4">
        <v>0.87250000000000005</v>
      </c>
      <c r="AA26" s="4">
        <v>0.55920000000000003</v>
      </c>
      <c r="AB26" s="4">
        <v>0.43099999999999999</v>
      </c>
      <c r="AC26" s="4">
        <v>9.9000000000000008E-3</v>
      </c>
      <c r="AD26" s="4" t="s">
        <v>51</v>
      </c>
      <c r="AF26" s="4" t="s">
        <v>27</v>
      </c>
      <c r="AH26" s="4">
        <v>0.33</v>
      </c>
    </row>
    <row r="27" spans="1:34" x14ac:dyDescent="0.15">
      <c r="A27" s="28">
        <v>287.5</v>
      </c>
      <c r="B27" s="4">
        <v>47.62</v>
      </c>
      <c r="C27" s="4">
        <v>0.1</v>
      </c>
      <c r="D27" s="4">
        <v>37.08</v>
      </c>
      <c r="E27" s="4">
        <v>0.12</v>
      </c>
      <c r="F27" s="4">
        <v>0.34</v>
      </c>
      <c r="G27" s="4">
        <v>9.9600000000000009</v>
      </c>
      <c r="H27" s="4">
        <v>3.59</v>
      </c>
      <c r="I27" s="4">
        <v>0.18</v>
      </c>
      <c r="K27" s="20">
        <f t="shared" si="0"/>
        <v>98.990000000000009</v>
      </c>
      <c r="M27" s="4">
        <v>2.1562000000000001</v>
      </c>
      <c r="N27" s="4">
        <v>1.9786999999999999</v>
      </c>
      <c r="O27" s="4">
        <v>2.46E-2</v>
      </c>
      <c r="P27" s="4">
        <v>4.5999999999999999E-3</v>
      </c>
      <c r="R27" s="4">
        <v>3.3999999999999998E-3</v>
      </c>
      <c r="S27" s="4">
        <v>2.29E-2</v>
      </c>
      <c r="T27" s="4">
        <v>4.1905000000000001</v>
      </c>
      <c r="V27" s="4">
        <v>0.48320000000000002</v>
      </c>
      <c r="W27" s="4">
        <v>0.31519999999999998</v>
      </c>
      <c r="X27" s="4">
        <v>1.04E-2</v>
      </c>
      <c r="Y27" s="4">
        <v>0.80869999999999997</v>
      </c>
      <c r="AA27" s="4">
        <v>0.59740000000000004</v>
      </c>
      <c r="AB27" s="4">
        <v>0.38969999999999999</v>
      </c>
      <c r="AC27" s="4">
        <v>1.29E-2</v>
      </c>
      <c r="AD27" s="4" t="s">
        <v>52</v>
      </c>
      <c r="AF27" s="4" t="s">
        <v>27</v>
      </c>
      <c r="AH27" s="4">
        <v>0.65</v>
      </c>
    </row>
    <row r="28" spans="1:34" x14ac:dyDescent="0.15">
      <c r="A28" s="28">
        <v>299</v>
      </c>
      <c r="B28" s="4">
        <v>51.91</v>
      </c>
      <c r="C28" s="4">
        <v>0.09</v>
      </c>
      <c r="D28" s="4">
        <v>32.39</v>
      </c>
      <c r="E28" s="4">
        <v>0.11</v>
      </c>
      <c r="F28" s="4">
        <v>0.28000000000000003</v>
      </c>
      <c r="G28" s="4">
        <v>10.66</v>
      </c>
      <c r="H28" s="4">
        <v>3.65</v>
      </c>
      <c r="I28" s="4">
        <v>0.2</v>
      </c>
      <c r="K28" s="20">
        <f t="shared" si="0"/>
        <v>99.29</v>
      </c>
      <c r="M28" s="4">
        <v>2.3403</v>
      </c>
      <c r="N28" s="4">
        <v>1.7210000000000001</v>
      </c>
      <c r="O28" s="4">
        <v>1.77E-2</v>
      </c>
      <c r="P28" s="4">
        <v>4.1999999999999997E-3</v>
      </c>
      <c r="R28" s="4">
        <v>3.0999999999999999E-3</v>
      </c>
      <c r="S28" s="4">
        <v>1.8800000000000001E-2</v>
      </c>
      <c r="T28" s="4">
        <v>4.1050000000000004</v>
      </c>
      <c r="V28" s="4">
        <v>0.51490000000000002</v>
      </c>
      <c r="W28" s="4">
        <v>0.31900000000000001</v>
      </c>
      <c r="X28" s="4">
        <v>1.15E-2</v>
      </c>
      <c r="Y28" s="4">
        <v>0.84550000000000003</v>
      </c>
      <c r="AA28" s="4">
        <v>0.60899999999999999</v>
      </c>
      <c r="AB28" s="4">
        <v>0.37740000000000001</v>
      </c>
      <c r="AC28" s="4">
        <v>1.3599999999999999E-2</v>
      </c>
      <c r="AD28" s="4" t="s">
        <v>53</v>
      </c>
      <c r="AF28" s="4" t="s">
        <v>27</v>
      </c>
      <c r="AH28" s="4">
        <v>0.47</v>
      </c>
    </row>
    <row r="29" spans="1:34" x14ac:dyDescent="0.15">
      <c r="A29" s="28">
        <v>310.5</v>
      </c>
      <c r="B29" s="4">
        <v>52.32</v>
      </c>
      <c r="C29" s="4">
        <v>0</v>
      </c>
      <c r="D29" s="4">
        <v>32.770000000000003</v>
      </c>
      <c r="E29" s="4">
        <v>0</v>
      </c>
      <c r="F29" s="4">
        <v>0.28000000000000003</v>
      </c>
      <c r="G29" s="4">
        <v>10.47</v>
      </c>
      <c r="H29" s="4">
        <v>3.72</v>
      </c>
      <c r="I29" s="4">
        <v>7.0000000000000007E-2</v>
      </c>
      <c r="K29" s="20">
        <f t="shared" si="0"/>
        <v>99.63</v>
      </c>
      <c r="M29" s="4">
        <v>2.347</v>
      </c>
      <c r="N29" s="4">
        <v>1.7324999999999999</v>
      </c>
      <c r="O29" s="4">
        <v>1.43E-2</v>
      </c>
      <c r="P29" s="4">
        <v>0</v>
      </c>
      <c r="R29" s="4">
        <v>0</v>
      </c>
      <c r="S29" s="4">
        <v>1.8700000000000001E-2</v>
      </c>
      <c r="T29" s="4">
        <v>4.1125999999999996</v>
      </c>
      <c r="V29" s="4">
        <v>0.50319999999999998</v>
      </c>
      <c r="W29" s="4">
        <v>0.3236</v>
      </c>
      <c r="X29" s="4">
        <v>4.0000000000000001E-3</v>
      </c>
      <c r="Y29" s="4">
        <v>0.83079999999999998</v>
      </c>
      <c r="AA29" s="4">
        <v>0.60570000000000002</v>
      </c>
      <c r="AB29" s="4">
        <v>0.38950000000000001</v>
      </c>
      <c r="AC29" s="4">
        <v>4.7999999999999996E-3</v>
      </c>
      <c r="AD29" s="4" t="s">
        <v>54</v>
      </c>
      <c r="AF29" s="4" t="s">
        <v>27</v>
      </c>
      <c r="AH29" s="4">
        <v>0.38</v>
      </c>
    </row>
    <row r="30" spans="1:34" x14ac:dyDescent="0.15">
      <c r="A30" s="28">
        <v>322</v>
      </c>
      <c r="B30" s="4">
        <v>52.06</v>
      </c>
      <c r="C30" s="4">
        <v>7.0000000000000007E-2</v>
      </c>
      <c r="D30" s="4">
        <v>32</v>
      </c>
      <c r="E30" s="4">
        <v>0.13</v>
      </c>
      <c r="F30" s="4">
        <v>0.36</v>
      </c>
      <c r="G30" s="4">
        <v>10.63</v>
      </c>
      <c r="H30" s="4">
        <v>3.83</v>
      </c>
      <c r="I30" s="4">
        <v>0.17</v>
      </c>
      <c r="K30" s="20">
        <f t="shared" si="0"/>
        <v>99.249999999999986</v>
      </c>
      <c r="M30" s="4">
        <v>2.3496999999999999</v>
      </c>
      <c r="N30" s="4">
        <v>1.7021999999999999</v>
      </c>
      <c r="O30" s="4">
        <v>1.6199999999999999E-2</v>
      </c>
      <c r="P30" s="4">
        <v>5.0000000000000001E-3</v>
      </c>
      <c r="R30" s="4">
        <v>2.3999999999999998E-3</v>
      </c>
      <c r="S30" s="4">
        <v>2.4199999999999999E-2</v>
      </c>
      <c r="T30" s="4">
        <v>4.0997000000000003</v>
      </c>
      <c r="V30" s="4">
        <v>0.51400000000000001</v>
      </c>
      <c r="W30" s="4">
        <v>0.3352</v>
      </c>
      <c r="X30" s="4">
        <v>9.7999999999999997E-3</v>
      </c>
      <c r="Y30" s="4">
        <v>0.85899999999999999</v>
      </c>
      <c r="AA30" s="4">
        <v>0.59840000000000004</v>
      </c>
      <c r="AB30" s="4">
        <v>0.39019999999999999</v>
      </c>
      <c r="AC30" s="4">
        <v>1.14E-2</v>
      </c>
      <c r="AD30" s="4" t="s">
        <v>55</v>
      </c>
      <c r="AF30" s="4" t="s">
        <v>27</v>
      </c>
      <c r="AH30" s="4">
        <v>0.43</v>
      </c>
    </row>
    <row r="31" spans="1:34" x14ac:dyDescent="0.15">
      <c r="A31" s="28">
        <v>333.5</v>
      </c>
      <c r="B31" s="4">
        <v>48.55</v>
      </c>
      <c r="C31" s="4">
        <v>0.1</v>
      </c>
      <c r="D31" s="4">
        <v>36.659999999999997</v>
      </c>
      <c r="E31" s="4">
        <v>0.13</v>
      </c>
      <c r="F31" s="4">
        <v>0.52</v>
      </c>
      <c r="G31" s="4">
        <v>9.41</v>
      </c>
      <c r="H31" s="4">
        <v>3.68</v>
      </c>
      <c r="I31" s="4">
        <v>0.16</v>
      </c>
      <c r="K31" s="20">
        <f t="shared" si="0"/>
        <v>99.21</v>
      </c>
      <c r="M31" s="4">
        <v>2.1888999999999998</v>
      </c>
      <c r="N31" s="4">
        <v>1.948</v>
      </c>
      <c r="O31" s="4">
        <v>2.07E-2</v>
      </c>
      <c r="P31" s="4">
        <v>5.0000000000000001E-3</v>
      </c>
      <c r="R31" s="4">
        <v>3.3999999999999998E-3</v>
      </c>
      <c r="S31" s="4">
        <v>3.49E-2</v>
      </c>
      <c r="T31" s="4">
        <v>4.2008999999999999</v>
      </c>
      <c r="V31" s="4">
        <v>0.45450000000000002</v>
      </c>
      <c r="W31" s="4">
        <v>0.32169999999999999</v>
      </c>
      <c r="X31" s="4">
        <v>9.1999999999999998E-3</v>
      </c>
      <c r="Y31" s="4">
        <v>0.78539999999999999</v>
      </c>
      <c r="AA31" s="4">
        <v>0.57869999999999999</v>
      </c>
      <c r="AB31" s="4">
        <v>0.40960000000000002</v>
      </c>
      <c r="AC31" s="4">
        <v>1.17E-2</v>
      </c>
      <c r="AD31" s="4" t="s">
        <v>56</v>
      </c>
      <c r="AF31" s="4" t="s">
        <v>27</v>
      </c>
      <c r="AH31" s="4">
        <v>0.55000000000000004</v>
      </c>
    </row>
    <row r="32" spans="1:34" x14ac:dyDescent="0.15">
      <c r="A32" s="28">
        <v>345</v>
      </c>
      <c r="B32" s="4">
        <v>52</v>
      </c>
      <c r="C32" s="4">
        <v>0.19</v>
      </c>
      <c r="D32" s="4">
        <v>32.28</v>
      </c>
      <c r="E32" s="4">
        <v>0.17</v>
      </c>
      <c r="F32" s="4">
        <v>0.25</v>
      </c>
      <c r="G32" s="4">
        <v>10.41</v>
      </c>
      <c r="H32" s="4">
        <v>3.97</v>
      </c>
      <c r="I32" s="4">
        <v>0.12</v>
      </c>
      <c r="K32" s="20">
        <f t="shared" si="0"/>
        <v>99.39</v>
      </c>
      <c r="M32" s="4">
        <v>2.3397000000000001</v>
      </c>
      <c r="N32" s="4">
        <v>1.7118</v>
      </c>
      <c r="O32" s="4">
        <v>2.3300000000000001E-2</v>
      </c>
      <c r="P32" s="4">
        <v>6.4999999999999997E-3</v>
      </c>
      <c r="R32" s="4">
        <v>6.4000000000000003E-3</v>
      </c>
      <c r="S32" s="4">
        <v>1.6799999999999999E-2</v>
      </c>
      <c r="T32" s="4">
        <v>4.1045999999999996</v>
      </c>
      <c r="V32" s="4">
        <v>0.50180000000000002</v>
      </c>
      <c r="W32" s="4">
        <v>0.3463</v>
      </c>
      <c r="X32" s="4">
        <v>6.8999999999999999E-3</v>
      </c>
      <c r="Y32" s="4">
        <v>0.85509999999999997</v>
      </c>
      <c r="AA32" s="4">
        <v>0.58689999999999998</v>
      </c>
      <c r="AB32" s="4">
        <v>0.40500000000000003</v>
      </c>
      <c r="AC32" s="4">
        <v>8.0999999999999996E-3</v>
      </c>
      <c r="AD32" s="4" t="s">
        <v>57</v>
      </c>
      <c r="AF32" s="4" t="s">
        <v>27</v>
      </c>
      <c r="AH32" s="4">
        <v>0.62</v>
      </c>
    </row>
    <row r="33" spans="1:34" x14ac:dyDescent="0.15">
      <c r="A33" s="28">
        <v>356.5</v>
      </c>
      <c r="B33" s="4">
        <v>51.52</v>
      </c>
      <c r="C33" s="4">
        <v>0.2</v>
      </c>
      <c r="D33" s="4">
        <v>32.130000000000003</v>
      </c>
      <c r="E33" s="4">
        <v>0.17</v>
      </c>
      <c r="F33" s="4">
        <v>0.37</v>
      </c>
      <c r="G33" s="4">
        <v>10.7</v>
      </c>
      <c r="H33" s="4">
        <v>3.85</v>
      </c>
      <c r="I33" s="4">
        <v>0.25</v>
      </c>
      <c r="K33" s="20">
        <f t="shared" si="0"/>
        <v>99.190000000000012</v>
      </c>
      <c r="M33" s="4">
        <v>2.3302</v>
      </c>
      <c r="N33" s="4">
        <v>1.7126999999999999</v>
      </c>
      <c r="O33" s="4">
        <v>1.8499999999999999E-2</v>
      </c>
      <c r="P33" s="4">
        <v>6.4999999999999997E-3</v>
      </c>
      <c r="R33" s="4">
        <v>6.7999999999999996E-3</v>
      </c>
      <c r="S33" s="4">
        <v>2.4899999999999999E-2</v>
      </c>
      <c r="T33" s="4">
        <v>4.0995999999999997</v>
      </c>
      <c r="V33" s="4">
        <v>0.51849999999999996</v>
      </c>
      <c r="W33" s="4">
        <v>0.33760000000000001</v>
      </c>
      <c r="X33" s="4">
        <v>1.44E-2</v>
      </c>
      <c r="Y33" s="4">
        <v>0.87050000000000005</v>
      </c>
      <c r="AA33" s="4">
        <v>0.59560000000000002</v>
      </c>
      <c r="AB33" s="4">
        <v>0.38779999999999998</v>
      </c>
      <c r="AC33" s="4">
        <v>1.66E-2</v>
      </c>
      <c r="AD33" s="4" t="s">
        <v>58</v>
      </c>
      <c r="AF33" s="4" t="s">
        <v>27</v>
      </c>
      <c r="AH33" s="4">
        <v>0.49</v>
      </c>
    </row>
    <row r="34" spans="1:34" x14ac:dyDescent="0.15">
      <c r="A34" s="28">
        <v>368</v>
      </c>
      <c r="B34" s="4">
        <v>51.08</v>
      </c>
      <c r="C34" s="4">
        <v>0.21</v>
      </c>
      <c r="D34" s="4">
        <v>32.520000000000003</v>
      </c>
      <c r="E34" s="4">
        <v>0.14000000000000001</v>
      </c>
      <c r="F34" s="4">
        <v>0.45</v>
      </c>
      <c r="G34" s="4">
        <v>10.72</v>
      </c>
      <c r="H34" s="4">
        <v>3.82</v>
      </c>
      <c r="I34" s="4">
        <v>0.2</v>
      </c>
      <c r="K34" s="20">
        <f t="shared" si="0"/>
        <v>99.14</v>
      </c>
      <c r="M34" s="4">
        <v>2.3111999999999999</v>
      </c>
      <c r="N34" s="4">
        <v>1.7342</v>
      </c>
      <c r="O34" s="4">
        <v>2.0400000000000001E-2</v>
      </c>
      <c r="P34" s="4">
        <v>5.4000000000000003E-3</v>
      </c>
      <c r="R34" s="4">
        <v>7.1000000000000004E-3</v>
      </c>
      <c r="S34" s="4">
        <v>3.0300000000000001E-2</v>
      </c>
      <c r="T34" s="4">
        <v>4.1086999999999998</v>
      </c>
      <c r="V34" s="4">
        <v>0.51970000000000005</v>
      </c>
      <c r="W34" s="4">
        <v>0.33510000000000001</v>
      </c>
      <c r="X34" s="4">
        <v>1.15E-2</v>
      </c>
      <c r="Y34" s="4">
        <v>0.86629999999999996</v>
      </c>
      <c r="AA34" s="4">
        <v>0.59989999999999999</v>
      </c>
      <c r="AB34" s="4">
        <v>0.38679999999999998</v>
      </c>
      <c r="AC34" s="4">
        <v>1.3299999999999999E-2</v>
      </c>
      <c r="AD34" s="4" t="s">
        <v>59</v>
      </c>
      <c r="AF34" s="4" t="s">
        <v>27</v>
      </c>
      <c r="AH34" s="4">
        <v>0.54</v>
      </c>
    </row>
    <row r="35" spans="1:34" x14ac:dyDescent="0.15">
      <c r="A35" s="28">
        <v>379.5</v>
      </c>
      <c r="B35" s="4">
        <v>51.17</v>
      </c>
      <c r="C35" s="4">
        <v>0.26</v>
      </c>
      <c r="D35" s="4">
        <v>32.659999999999997</v>
      </c>
      <c r="E35" s="4">
        <v>0.16</v>
      </c>
      <c r="F35" s="4">
        <v>0.28999999999999998</v>
      </c>
      <c r="G35" s="4">
        <v>11.05</v>
      </c>
      <c r="H35" s="4">
        <v>3.62</v>
      </c>
      <c r="I35" s="4">
        <v>0.19</v>
      </c>
      <c r="K35" s="20">
        <f t="shared" si="0"/>
        <v>99.4</v>
      </c>
      <c r="M35" s="4">
        <v>2.3083</v>
      </c>
      <c r="N35" s="4">
        <v>1.7363999999999999</v>
      </c>
      <c r="O35" s="4">
        <v>2.3E-2</v>
      </c>
      <c r="P35" s="4">
        <v>6.1000000000000004E-3</v>
      </c>
      <c r="R35" s="4">
        <v>8.8000000000000005E-3</v>
      </c>
      <c r="S35" s="4">
        <v>1.95E-2</v>
      </c>
      <c r="T35" s="4">
        <v>4.1021999999999998</v>
      </c>
      <c r="V35" s="4">
        <v>0.53410000000000002</v>
      </c>
      <c r="W35" s="4">
        <v>0.31659999999999999</v>
      </c>
      <c r="X35" s="4">
        <v>1.09E-2</v>
      </c>
      <c r="Y35" s="4">
        <v>0.86160000000000003</v>
      </c>
      <c r="AA35" s="4">
        <v>0.61980000000000002</v>
      </c>
      <c r="AB35" s="4">
        <v>0.36749999999999999</v>
      </c>
      <c r="AC35" s="4">
        <v>1.2699999999999999E-2</v>
      </c>
      <c r="AD35" s="4" t="s">
        <v>61</v>
      </c>
      <c r="AF35" s="4" t="s">
        <v>27</v>
      </c>
      <c r="AH35" s="4">
        <v>0.61</v>
      </c>
    </row>
    <row r="36" spans="1:34" x14ac:dyDescent="0.15">
      <c r="A36" s="28">
        <v>391</v>
      </c>
      <c r="B36" s="4">
        <v>51.09</v>
      </c>
      <c r="C36" s="4">
        <v>0.1</v>
      </c>
      <c r="D36" s="4">
        <v>32.840000000000003</v>
      </c>
      <c r="E36" s="4">
        <v>0.06</v>
      </c>
      <c r="F36" s="4">
        <v>0.36</v>
      </c>
      <c r="G36" s="4">
        <v>11.71</v>
      </c>
      <c r="H36" s="4">
        <v>3.18</v>
      </c>
      <c r="I36" s="4">
        <v>0.1</v>
      </c>
      <c r="K36" s="20">
        <f t="shared" si="0"/>
        <v>99.44</v>
      </c>
      <c r="M36" s="4">
        <v>2.3058000000000001</v>
      </c>
      <c r="N36" s="4">
        <v>1.7467999999999999</v>
      </c>
      <c r="O36" s="4">
        <v>1.7000000000000001E-2</v>
      </c>
      <c r="P36" s="4">
        <v>2.3E-3</v>
      </c>
      <c r="R36" s="4">
        <v>3.3999999999999998E-3</v>
      </c>
      <c r="S36" s="4">
        <v>2.4199999999999999E-2</v>
      </c>
      <c r="T36" s="4">
        <v>4.0994999999999999</v>
      </c>
      <c r="V36" s="4">
        <v>0.56620000000000004</v>
      </c>
      <c r="W36" s="4">
        <v>0.27829999999999999</v>
      </c>
      <c r="X36" s="4">
        <v>5.7999999999999996E-3</v>
      </c>
      <c r="Y36" s="4">
        <v>0.85029999999999994</v>
      </c>
      <c r="AA36" s="4">
        <v>0.66600000000000004</v>
      </c>
      <c r="AB36" s="4">
        <v>0.32729999999999998</v>
      </c>
      <c r="AC36" s="4">
        <v>6.7999999999999996E-3</v>
      </c>
      <c r="AD36" s="4" t="s">
        <v>62</v>
      </c>
      <c r="AF36" s="4" t="s">
        <v>27</v>
      </c>
      <c r="AH36" s="4">
        <v>0.45</v>
      </c>
    </row>
    <row r="37" spans="1:34" x14ac:dyDescent="0.15">
      <c r="A37" s="28">
        <v>402.5</v>
      </c>
      <c r="B37" s="4">
        <v>51.79</v>
      </c>
      <c r="C37" s="4">
        <v>0.31</v>
      </c>
      <c r="D37" s="4">
        <v>32.380000000000003</v>
      </c>
      <c r="E37" s="4">
        <v>0.18</v>
      </c>
      <c r="F37" s="4">
        <v>0.39</v>
      </c>
      <c r="G37" s="4">
        <v>10.69</v>
      </c>
      <c r="H37" s="4">
        <v>3.54</v>
      </c>
      <c r="I37" s="4">
        <v>0.19</v>
      </c>
      <c r="K37" s="20">
        <f t="shared" si="0"/>
        <v>99.470000000000013</v>
      </c>
      <c r="M37" s="4">
        <v>2.3306</v>
      </c>
      <c r="N37" s="4">
        <v>1.7174</v>
      </c>
      <c r="O37" s="4">
        <v>1.9900000000000001E-2</v>
      </c>
      <c r="P37" s="4">
        <v>6.8999999999999999E-3</v>
      </c>
      <c r="R37" s="4">
        <v>1.0500000000000001E-2</v>
      </c>
      <c r="S37" s="4">
        <v>2.6200000000000001E-2</v>
      </c>
      <c r="T37" s="4">
        <v>4.1115000000000004</v>
      </c>
      <c r="V37" s="4">
        <v>0.51539999999999997</v>
      </c>
      <c r="W37" s="4">
        <v>0.30890000000000001</v>
      </c>
      <c r="X37" s="4">
        <v>1.09E-2</v>
      </c>
      <c r="Y37" s="4">
        <v>0.83520000000000005</v>
      </c>
      <c r="AA37" s="4">
        <v>0.61709999999999998</v>
      </c>
      <c r="AB37" s="4">
        <v>0.36980000000000002</v>
      </c>
      <c r="AC37" s="4">
        <v>1.3100000000000001E-2</v>
      </c>
      <c r="AD37" s="4" t="s">
        <v>63</v>
      </c>
      <c r="AF37" s="4" t="s">
        <v>27</v>
      </c>
      <c r="AH37" s="4">
        <v>0.53</v>
      </c>
    </row>
    <row r="38" spans="1:34" x14ac:dyDescent="0.15">
      <c r="A38" s="28">
        <v>414</v>
      </c>
      <c r="B38" s="4">
        <v>51.29</v>
      </c>
      <c r="C38" s="4">
        <v>0.26</v>
      </c>
      <c r="D38" s="4">
        <v>32.270000000000003</v>
      </c>
      <c r="E38" s="4">
        <v>0.2</v>
      </c>
      <c r="F38" s="4">
        <v>0.33</v>
      </c>
      <c r="G38" s="4">
        <v>10.79</v>
      </c>
      <c r="H38" s="4">
        <v>3.8</v>
      </c>
      <c r="I38" s="4">
        <v>0.31</v>
      </c>
      <c r="K38" s="20">
        <f t="shared" si="0"/>
        <v>99.249999999999986</v>
      </c>
      <c r="M38" s="4">
        <v>2.3197000000000001</v>
      </c>
      <c r="N38" s="4">
        <v>1.7201</v>
      </c>
      <c r="O38" s="4">
        <v>2.0400000000000001E-2</v>
      </c>
      <c r="P38" s="4">
        <v>7.7000000000000002E-3</v>
      </c>
      <c r="R38" s="4">
        <v>8.8000000000000005E-3</v>
      </c>
      <c r="S38" s="4">
        <v>2.2200000000000001E-2</v>
      </c>
      <c r="T38" s="4">
        <v>4.0990000000000002</v>
      </c>
      <c r="V38" s="4">
        <v>0.52290000000000003</v>
      </c>
      <c r="W38" s="4">
        <v>0.3332</v>
      </c>
      <c r="X38" s="4">
        <v>1.7899999999999999E-2</v>
      </c>
      <c r="Y38" s="4">
        <v>0.874</v>
      </c>
      <c r="AA38" s="4">
        <v>0.59830000000000005</v>
      </c>
      <c r="AB38" s="4">
        <v>0.38129999999999997</v>
      </c>
      <c r="AC38" s="4">
        <v>2.0500000000000001E-2</v>
      </c>
      <c r="AD38" s="4" t="s">
        <v>64</v>
      </c>
      <c r="AF38" s="4" t="s">
        <v>27</v>
      </c>
      <c r="AH38" s="4">
        <v>0.54</v>
      </c>
    </row>
    <row r="39" spans="1:34" x14ac:dyDescent="0.15">
      <c r="A39" s="28">
        <v>425.5</v>
      </c>
      <c r="B39" s="4">
        <v>51.78</v>
      </c>
      <c r="C39" s="4">
        <v>0.09</v>
      </c>
      <c r="D39" s="4">
        <v>32.659999999999997</v>
      </c>
      <c r="E39" s="4">
        <v>0.05</v>
      </c>
      <c r="F39" s="4">
        <v>0.24</v>
      </c>
      <c r="G39" s="4">
        <v>10.75</v>
      </c>
      <c r="H39" s="4">
        <v>3.61</v>
      </c>
      <c r="I39" s="4">
        <v>0.18</v>
      </c>
      <c r="K39" s="20">
        <f t="shared" si="0"/>
        <v>99.36</v>
      </c>
      <c r="M39" s="4">
        <v>2.3329</v>
      </c>
      <c r="N39" s="4">
        <v>1.7342</v>
      </c>
      <c r="O39" s="4">
        <v>1.7299999999999999E-2</v>
      </c>
      <c r="P39" s="4">
        <v>1.9E-3</v>
      </c>
      <c r="R39" s="4">
        <v>3.0000000000000001E-3</v>
      </c>
      <c r="S39" s="4">
        <v>1.61E-2</v>
      </c>
      <c r="T39" s="4">
        <v>4.1055000000000001</v>
      </c>
      <c r="V39" s="4">
        <v>0.51890000000000003</v>
      </c>
      <c r="W39" s="4">
        <v>0.31530000000000002</v>
      </c>
      <c r="X39" s="4">
        <v>1.03E-2</v>
      </c>
      <c r="Y39" s="4">
        <v>0.84460000000000002</v>
      </c>
      <c r="AA39" s="4">
        <v>0.61439999999999995</v>
      </c>
      <c r="AB39" s="4">
        <v>0.37340000000000001</v>
      </c>
      <c r="AC39" s="4">
        <v>1.2200000000000001E-2</v>
      </c>
      <c r="AD39" s="4" t="s">
        <v>65</v>
      </c>
      <c r="AF39" s="4" t="s">
        <v>27</v>
      </c>
      <c r="AH39" s="4">
        <v>0.46</v>
      </c>
    </row>
    <row r="40" spans="1:34" x14ac:dyDescent="0.15">
      <c r="A40" s="28">
        <v>437</v>
      </c>
      <c r="B40" s="4">
        <v>52.01</v>
      </c>
      <c r="C40" s="4">
        <v>0.11</v>
      </c>
      <c r="D40" s="4">
        <v>32.32</v>
      </c>
      <c r="E40" s="4">
        <v>0</v>
      </c>
      <c r="F40" s="4">
        <v>0.28999999999999998</v>
      </c>
      <c r="G40" s="4">
        <v>10.93</v>
      </c>
      <c r="H40" s="4">
        <v>3.65</v>
      </c>
      <c r="I40" s="4">
        <v>0.13</v>
      </c>
      <c r="K40" s="20">
        <f t="shared" si="0"/>
        <v>99.44</v>
      </c>
      <c r="M40" s="4">
        <v>2.3437999999999999</v>
      </c>
      <c r="N40" s="4">
        <v>1.7164999999999999</v>
      </c>
      <c r="O40" s="4">
        <v>1.32E-2</v>
      </c>
      <c r="P40" s="4">
        <v>0</v>
      </c>
      <c r="R40" s="4">
        <v>3.7000000000000002E-3</v>
      </c>
      <c r="S40" s="4">
        <v>1.95E-2</v>
      </c>
      <c r="T40" s="4">
        <v>4.0967000000000002</v>
      </c>
      <c r="V40" s="4">
        <v>0.52769999999999995</v>
      </c>
      <c r="W40" s="4">
        <v>0.31890000000000002</v>
      </c>
      <c r="X40" s="4">
        <v>7.4999999999999997E-3</v>
      </c>
      <c r="Y40" s="4">
        <v>0.85409999999999997</v>
      </c>
      <c r="AA40" s="4">
        <v>0.6179</v>
      </c>
      <c r="AB40" s="4">
        <v>0.37340000000000001</v>
      </c>
      <c r="AC40" s="4">
        <v>8.8000000000000005E-3</v>
      </c>
      <c r="AD40" s="4" t="s">
        <v>66</v>
      </c>
      <c r="AF40" s="4" t="s">
        <v>27</v>
      </c>
      <c r="AH40" s="4">
        <v>0.35</v>
      </c>
    </row>
    <row r="41" spans="1:34" x14ac:dyDescent="0.15">
      <c r="A41" s="28">
        <v>448.5</v>
      </c>
      <c r="B41" s="4">
        <v>51.67</v>
      </c>
      <c r="C41" s="4">
        <v>0.11</v>
      </c>
      <c r="D41" s="4">
        <v>32.42</v>
      </c>
      <c r="E41" s="4">
        <v>0.06</v>
      </c>
      <c r="F41" s="4">
        <v>0.38</v>
      </c>
      <c r="G41" s="4">
        <v>10.93</v>
      </c>
      <c r="H41" s="4">
        <v>3.61</v>
      </c>
      <c r="I41" s="4">
        <v>0.25</v>
      </c>
      <c r="K41" s="20">
        <f t="shared" si="0"/>
        <v>99.429999999999993</v>
      </c>
      <c r="M41" s="4">
        <v>2.3313000000000001</v>
      </c>
      <c r="N41" s="4">
        <v>1.724</v>
      </c>
      <c r="O41" s="4">
        <v>1.43E-2</v>
      </c>
      <c r="P41" s="4">
        <v>2.3E-3</v>
      </c>
      <c r="R41" s="4">
        <v>3.7000000000000002E-3</v>
      </c>
      <c r="S41" s="4">
        <v>2.5600000000000001E-2</v>
      </c>
      <c r="T41" s="4">
        <v>4.1012000000000004</v>
      </c>
      <c r="V41" s="4">
        <v>0.52839999999999998</v>
      </c>
      <c r="W41" s="4">
        <v>0.31580000000000003</v>
      </c>
      <c r="X41" s="4">
        <v>1.44E-2</v>
      </c>
      <c r="Y41" s="4">
        <v>0.85860000000000003</v>
      </c>
      <c r="AA41" s="4">
        <v>0.61539999999999995</v>
      </c>
      <c r="AB41" s="4">
        <v>0.36780000000000002</v>
      </c>
      <c r="AC41" s="4">
        <v>1.6799999999999999E-2</v>
      </c>
      <c r="AD41" s="4" t="s">
        <v>67</v>
      </c>
      <c r="AF41" s="4" t="s">
        <v>27</v>
      </c>
      <c r="AH41" s="4">
        <v>0.38</v>
      </c>
    </row>
    <row r="42" spans="1:34" x14ac:dyDescent="0.15">
      <c r="A42" s="28">
        <v>460</v>
      </c>
      <c r="B42" s="4">
        <v>52.37</v>
      </c>
      <c r="C42" s="4">
        <v>0</v>
      </c>
      <c r="D42" s="4">
        <v>32.42</v>
      </c>
      <c r="E42" s="4">
        <v>7.0000000000000007E-2</v>
      </c>
      <c r="F42" s="4">
        <v>0.24</v>
      </c>
      <c r="G42" s="4">
        <v>10.58</v>
      </c>
      <c r="H42" s="4">
        <v>3.76</v>
      </c>
      <c r="I42" s="4">
        <v>0.1</v>
      </c>
      <c r="K42" s="20">
        <f t="shared" si="0"/>
        <v>99.539999999999978</v>
      </c>
      <c r="M42" s="4">
        <v>2.3521000000000001</v>
      </c>
      <c r="N42" s="4">
        <v>1.7161</v>
      </c>
      <c r="O42" s="4">
        <v>1.7299999999999999E-2</v>
      </c>
      <c r="P42" s="4">
        <v>2.7000000000000001E-3</v>
      </c>
      <c r="R42" s="4">
        <v>0</v>
      </c>
      <c r="S42" s="4">
        <v>1.61E-2</v>
      </c>
      <c r="T42" s="4">
        <v>4.1041999999999996</v>
      </c>
      <c r="V42" s="4">
        <v>0.5091</v>
      </c>
      <c r="W42" s="4">
        <v>0.32740000000000002</v>
      </c>
      <c r="X42" s="4">
        <v>5.7000000000000002E-3</v>
      </c>
      <c r="Y42" s="4">
        <v>0.84230000000000005</v>
      </c>
      <c r="AA42" s="4">
        <v>0.60450000000000004</v>
      </c>
      <c r="AB42" s="4">
        <v>0.38869999999999999</v>
      </c>
      <c r="AC42" s="4">
        <v>6.7999999999999996E-3</v>
      </c>
      <c r="AD42" s="4" t="s">
        <v>68</v>
      </c>
      <c r="AF42" s="4" t="s">
        <v>27</v>
      </c>
      <c r="AH42" s="4">
        <v>0.46</v>
      </c>
    </row>
    <row r="43" spans="1:34" x14ac:dyDescent="0.15">
      <c r="A43" s="28">
        <v>471.5</v>
      </c>
      <c r="B43" s="4">
        <v>47.95</v>
      </c>
      <c r="C43" s="4">
        <v>0.17</v>
      </c>
      <c r="D43" s="4">
        <v>37.35</v>
      </c>
      <c r="E43" s="4">
        <v>0.16</v>
      </c>
      <c r="F43" s="4">
        <v>0.39</v>
      </c>
      <c r="G43" s="4">
        <v>9.8699999999999992</v>
      </c>
      <c r="H43" s="4">
        <v>3.33</v>
      </c>
      <c r="I43" s="4">
        <v>0.13</v>
      </c>
      <c r="K43" s="20">
        <f t="shared" si="0"/>
        <v>99.35</v>
      </c>
      <c r="M43" s="4">
        <v>2.1612</v>
      </c>
      <c r="N43" s="4">
        <v>1.984</v>
      </c>
      <c r="O43" s="4">
        <v>1.9199999999999998E-2</v>
      </c>
      <c r="P43" s="4">
        <v>6.1000000000000004E-3</v>
      </c>
      <c r="R43" s="4">
        <v>5.7999999999999996E-3</v>
      </c>
      <c r="S43" s="4">
        <v>2.6200000000000001E-2</v>
      </c>
      <c r="T43" s="4">
        <v>4.2024999999999997</v>
      </c>
      <c r="V43" s="4">
        <v>0.47660000000000002</v>
      </c>
      <c r="W43" s="4">
        <v>0.29099999999999998</v>
      </c>
      <c r="X43" s="4">
        <v>7.4999999999999997E-3</v>
      </c>
      <c r="Y43" s="4">
        <v>0.77510000000000001</v>
      </c>
      <c r="AA43" s="4">
        <v>0.6149</v>
      </c>
      <c r="AB43" s="4">
        <v>0.37540000000000001</v>
      </c>
      <c r="AC43" s="4">
        <v>9.5999999999999992E-3</v>
      </c>
      <c r="AD43" s="4" t="s">
        <v>69</v>
      </c>
      <c r="AF43" s="4" t="s">
        <v>27</v>
      </c>
      <c r="AH43" s="4">
        <v>0.51</v>
      </c>
    </row>
    <row r="44" spans="1:34" x14ac:dyDescent="0.15">
      <c r="A44" s="28">
        <v>483</v>
      </c>
      <c r="B44" s="4">
        <v>51.65</v>
      </c>
      <c r="C44" s="4">
        <v>0.21</v>
      </c>
      <c r="D44" s="4">
        <v>32.29</v>
      </c>
      <c r="E44" s="4">
        <v>0.17</v>
      </c>
      <c r="F44" s="4">
        <v>0.42</v>
      </c>
      <c r="G44" s="4">
        <v>10.72</v>
      </c>
      <c r="H44" s="4">
        <v>3.71</v>
      </c>
      <c r="I44" s="4">
        <v>0.26</v>
      </c>
      <c r="K44" s="20">
        <f t="shared" si="0"/>
        <v>99.43</v>
      </c>
      <c r="M44" s="4">
        <v>2.3277999999999999</v>
      </c>
      <c r="N44" s="4">
        <v>1.7152000000000001</v>
      </c>
      <c r="O44" s="4">
        <v>2.1499999999999998E-2</v>
      </c>
      <c r="P44" s="4">
        <v>6.4999999999999997E-3</v>
      </c>
      <c r="R44" s="4">
        <v>7.1000000000000004E-3</v>
      </c>
      <c r="S44" s="4">
        <v>2.8199999999999999E-2</v>
      </c>
      <c r="T44" s="4">
        <v>4.1063000000000001</v>
      </c>
      <c r="V44" s="4">
        <v>0.51759999999999995</v>
      </c>
      <c r="W44" s="4">
        <v>0.32419999999999999</v>
      </c>
      <c r="X44" s="4">
        <v>1.49E-2</v>
      </c>
      <c r="Y44" s="4">
        <v>0.85680000000000001</v>
      </c>
      <c r="AA44" s="4">
        <v>0.60419999999999996</v>
      </c>
      <c r="AB44" s="4">
        <v>0.37840000000000001</v>
      </c>
      <c r="AC44" s="4">
        <v>1.7399999999999999E-2</v>
      </c>
      <c r="AD44" s="4" t="s">
        <v>70</v>
      </c>
      <c r="AF44" s="4" t="s">
        <v>27</v>
      </c>
      <c r="AH44" s="4">
        <v>0.56999999999999995</v>
      </c>
    </row>
    <row r="45" spans="1:34" x14ac:dyDescent="0.15">
      <c r="A45" s="28">
        <v>494.5</v>
      </c>
      <c r="B45" s="4">
        <v>52.01</v>
      </c>
      <c r="C45" s="4">
        <v>0.11</v>
      </c>
      <c r="D45" s="4">
        <v>32.1</v>
      </c>
      <c r="E45" s="4">
        <v>0.13</v>
      </c>
      <c r="F45" s="4">
        <v>0.26</v>
      </c>
      <c r="G45" s="4">
        <v>11.06</v>
      </c>
      <c r="H45" s="4">
        <v>3.42</v>
      </c>
      <c r="I45" s="4">
        <v>0.23</v>
      </c>
      <c r="K45" s="20">
        <f t="shared" si="0"/>
        <v>99.320000000000007</v>
      </c>
      <c r="M45" s="4">
        <v>2.3452999999999999</v>
      </c>
      <c r="N45" s="4">
        <v>1.7059</v>
      </c>
      <c r="O45" s="4">
        <v>1.8499999999999999E-2</v>
      </c>
      <c r="P45" s="4">
        <v>5.0000000000000001E-3</v>
      </c>
      <c r="R45" s="4">
        <v>3.7000000000000002E-3</v>
      </c>
      <c r="S45" s="4">
        <v>1.7500000000000002E-2</v>
      </c>
      <c r="T45" s="4">
        <v>4.0959000000000003</v>
      </c>
      <c r="V45" s="4">
        <v>0.5343</v>
      </c>
      <c r="W45" s="4">
        <v>0.29899999999999999</v>
      </c>
      <c r="X45" s="4">
        <v>1.32E-2</v>
      </c>
      <c r="Y45" s="4">
        <v>0.84660000000000002</v>
      </c>
      <c r="AA45" s="4">
        <v>0.63119999999999998</v>
      </c>
      <c r="AB45" s="4">
        <v>0.35320000000000001</v>
      </c>
      <c r="AC45" s="4">
        <v>1.5599999999999999E-2</v>
      </c>
      <c r="AD45" s="4" t="s">
        <v>71</v>
      </c>
      <c r="AF45" s="4" t="s">
        <v>27</v>
      </c>
      <c r="AH45" s="4">
        <v>0.49</v>
      </c>
    </row>
    <row r="46" spans="1:34" x14ac:dyDescent="0.15">
      <c r="A46" s="28">
        <v>506</v>
      </c>
      <c r="B46" s="4">
        <v>51.6</v>
      </c>
      <c r="C46" s="4">
        <v>0.22</v>
      </c>
      <c r="D46" s="4">
        <v>32.049999999999997</v>
      </c>
      <c r="E46" s="4">
        <v>0.22</v>
      </c>
      <c r="F46" s="4">
        <v>0.38</v>
      </c>
      <c r="G46" s="4">
        <v>10.77</v>
      </c>
      <c r="H46" s="4">
        <v>3.7</v>
      </c>
      <c r="I46" s="4">
        <v>0.21</v>
      </c>
      <c r="K46" s="20">
        <f t="shared" si="0"/>
        <v>99.149999999999991</v>
      </c>
      <c r="M46" s="4">
        <v>2.3315999999999999</v>
      </c>
      <c r="N46" s="4">
        <v>1.7068000000000001</v>
      </c>
      <c r="O46" s="4">
        <v>2.2700000000000001E-2</v>
      </c>
      <c r="P46" s="4">
        <v>8.3999999999999995E-3</v>
      </c>
      <c r="R46" s="4">
        <v>7.4999999999999997E-3</v>
      </c>
      <c r="S46" s="4">
        <v>2.5600000000000001E-2</v>
      </c>
      <c r="T46" s="4">
        <v>4.1025</v>
      </c>
      <c r="V46" s="4">
        <v>0.52139999999999997</v>
      </c>
      <c r="W46" s="4">
        <v>0.3241</v>
      </c>
      <c r="X46" s="4">
        <v>1.21E-2</v>
      </c>
      <c r="Y46" s="4">
        <v>0.85770000000000002</v>
      </c>
      <c r="AA46" s="4">
        <v>0.6079</v>
      </c>
      <c r="AB46" s="4">
        <v>0.37790000000000001</v>
      </c>
      <c r="AC46" s="4">
        <v>1.41E-2</v>
      </c>
      <c r="AD46" s="4" t="s">
        <v>72</v>
      </c>
      <c r="AF46" s="4" t="s">
        <v>27</v>
      </c>
      <c r="AH46" s="4">
        <v>0.6</v>
      </c>
    </row>
    <row r="47" spans="1:34" x14ac:dyDescent="0.15">
      <c r="A47" s="28">
        <v>517.5</v>
      </c>
      <c r="B47" s="4">
        <v>51.77</v>
      </c>
      <c r="C47" s="4">
        <v>0.14000000000000001</v>
      </c>
      <c r="D47" s="4">
        <v>32.020000000000003</v>
      </c>
      <c r="E47" s="4">
        <v>0.18</v>
      </c>
      <c r="F47" s="4">
        <v>0.28999999999999998</v>
      </c>
      <c r="G47" s="4">
        <v>10.85</v>
      </c>
      <c r="H47" s="4">
        <v>3.61</v>
      </c>
      <c r="I47" s="4">
        <v>0.23</v>
      </c>
      <c r="K47" s="20">
        <f t="shared" si="0"/>
        <v>99.090000000000018</v>
      </c>
      <c r="M47" s="4">
        <v>2.3382000000000001</v>
      </c>
      <c r="N47" s="4">
        <v>1.7043999999999999</v>
      </c>
      <c r="O47" s="4">
        <v>2.53E-2</v>
      </c>
      <c r="P47" s="4">
        <v>6.8999999999999999E-3</v>
      </c>
      <c r="R47" s="4">
        <v>4.7999999999999996E-3</v>
      </c>
      <c r="S47" s="4">
        <v>1.95E-2</v>
      </c>
      <c r="T47" s="4">
        <v>4.0991</v>
      </c>
      <c r="V47" s="4">
        <v>0.52500000000000002</v>
      </c>
      <c r="W47" s="4">
        <v>0.31609999999999999</v>
      </c>
      <c r="X47" s="4">
        <v>1.3299999999999999E-2</v>
      </c>
      <c r="Y47" s="4">
        <v>0.85440000000000005</v>
      </c>
      <c r="AA47" s="4">
        <v>0.61450000000000005</v>
      </c>
      <c r="AB47" s="4">
        <v>0.37</v>
      </c>
      <c r="AC47" s="4">
        <v>1.55E-2</v>
      </c>
      <c r="AD47" s="4" t="s">
        <v>73</v>
      </c>
      <c r="AF47" s="4" t="s">
        <v>27</v>
      </c>
      <c r="AH47" s="4">
        <v>0.67</v>
      </c>
    </row>
    <row r="48" spans="1:34" x14ac:dyDescent="0.15">
      <c r="A48" s="28">
        <v>529</v>
      </c>
      <c r="B48" s="4">
        <v>51.81</v>
      </c>
      <c r="C48" s="4">
        <v>0.23</v>
      </c>
      <c r="D48" s="4">
        <v>31.69</v>
      </c>
      <c r="E48" s="4">
        <v>0.16</v>
      </c>
      <c r="F48" s="4">
        <v>0.4</v>
      </c>
      <c r="G48" s="4">
        <v>10.66</v>
      </c>
      <c r="H48" s="4">
        <v>4.01</v>
      </c>
      <c r="I48" s="4">
        <v>0.24</v>
      </c>
      <c r="K48" s="20">
        <f t="shared" si="0"/>
        <v>99.2</v>
      </c>
      <c r="M48" s="4">
        <v>2.3410000000000002</v>
      </c>
      <c r="N48" s="4">
        <v>1.6876</v>
      </c>
      <c r="O48" s="4">
        <v>2.4199999999999999E-2</v>
      </c>
      <c r="P48" s="4">
        <v>6.1000000000000004E-3</v>
      </c>
      <c r="R48" s="4">
        <v>7.7999999999999996E-3</v>
      </c>
      <c r="S48" s="4">
        <v>2.69E-2</v>
      </c>
      <c r="T48" s="4">
        <v>4.0936000000000003</v>
      </c>
      <c r="V48" s="4">
        <v>0.5161</v>
      </c>
      <c r="W48" s="4">
        <v>0.3513</v>
      </c>
      <c r="X48" s="4">
        <v>1.38E-2</v>
      </c>
      <c r="Y48" s="4">
        <v>0.88119999999999998</v>
      </c>
      <c r="AA48" s="4">
        <v>0.58560000000000001</v>
      </c>
      <c r="AB48" s="4">
        <v>0.3987</v>
      </c>
      <c r="AC48" s="4">
        <v>1.5699999999999999E-2</v>
      </c>
      <c r="AD48" s="4" t="s">
        <v>89</v>
      </c>
      <c r="AF48" s="4" t="s">
        <v>27</v>
      </c>
      <c r="AH48" s="4">
        <v>0.64</v>
      </c>
    </row>
    <row r="49" spans="1:34" x14ac:dyDescent="0.15">
      <c r="A49" s="28">
        <v>540.5</v>
      </c>
      <c r="B49" s="4">
        <v>48.49</v>
      </c>
      <c r="C49" s="4">
        <v>0.15</v>
      </c>
      <c r="D49" s="4">
        <v>35.909999999999997</v>
      </c>
      <c r="E49" s="4">
        <v>0.16</v>
      </c>
      <c r="F49" s="4">
        <v>0.26</v>
      </c>
      <c r="G49" s="4">
        <v>10.8</v>
      </c>
      <c r="H49" s="4">
        <v>3.23</v>
      </c>
      <c r="I49" s="4">
        <v>0.23</v>
      </c>
      <c r="K49" s="20">
        <f t="shared" si="0"/>
        <v>99.23</v>
      </c>
      <c r="M49" s="4">
        <v>2.1922999999999999</v>
      </c>
      <c r="N49" s="4">
        <v>1.9135</v>
      </c>
      <c r="O49" s="4">
        <v>2.46E-2</v>
      </c>
      <c r="P49" s="4">
        <v>6.1000000000000004E-3</v>
      </c>
      <c r="R49" s="4">
        <v>5.1000000000000004E-3</v>
      </c>
      <c r="S49" s="4">
        <v>1.7500000000000002E-2</v>
      </c>
      <c r="T49" s="4">
        <v>4.1590999999999996</v>
      </c>
      <c r="V49" s="4">
        <v>0.5232</v>
      </c>
      <c r="W49" s="4">
        <v>0.28310000000000002</v>
      </c>
      <c r="X49" s="4">
        <v>1.3299999999999999E-2</v>
      </c>
      <c r="Y49" s="4">
        <v>0.8196</v>
      </c>
      <c r="AA49" s="4">
        <v>0.63829999999999998</v>
      </c>
      <c r="AB49" s="4">
        <v>0.34549999999999997</v>
      </c>
      <c r="AC49" s="4">
        <v>1.6199999999999999E-2</v>
      </c>
      <c r="AD49" s="4" t="s">
        <v>88</v>
      </c>
      <c r="AF49" s="4" t="s">
        <v>27</v>
      </c>
      <c r="AH49" s="4">
        <v>0.65</v>
      </c>
    </row>
    <row r="50" spans="1:34" x14ac:dyDescent="0.15">
      <c r="A50" s="28">
        <v>552</v>
      </c>
      <c r="B50" s="4">
        <v>48.42</v>
      </c>
      <c r="C50" s="4">
        <v>0.2</v>
      </c>
      <c r="D50" s="4">
        <v>35.86</v>
      </c>
      <c r="E50" s="4">
        <v>0.2</v>
      </c>
      <c r="F50" s="4">
        <v>0.43</v>
      </c>
      <c r="G50" s="4">
        <v>10.64</v>
      </c>
      <c r="H50" s="4">
        <v>3.18</v>
      </c>
      <c r="I50" s="4">
        <v>0.18</v>
      </c>
      <c r="K50" s="20">
        <f t="shared" si="0"/>
        <v>99.110000000000028</v>
      </c>
      <c r="M50" s="4">
        <v>2.1905999999999999</v>
      </c>
      <c r="N50" s="4">
        <v>1.9119999999999999</v>
      </c>
      <c r="O50" s="4">
        <v>2.4199999999999999E-2</v>
      </c>
      <c r="P50" s="4">
        <v>7.7000000000000002E-3</v>
      </c>
      <c r="R50" s="4">
        <v>6.7999999999999996E-3</v>
      </c>
      <c r="S50" s="4">
        <v>2.9000000000000001E-2</v>
      </c>
      <c r="T50" s="4">
        <v>4.1703000000000001</v>
      </c>
      <c r="V50" s="4">
        <v>0.51570000000000005</v>
      </c>
      <c r="W50" s="4">
        <v>0.27889999999999998</v>
      </c>
      <c r="X50" s="4">
        <v>1.04E-2</v>
      </c>
      <c r="Y50" s="4">
        <v>0.80510000000000004</v>
      </c>
      <c r="AA50" s="4">
        <v>0.64059999999999995</v>
      </c>
      <c r="AB50" s="4">
        <v>0.34649999999999997</v>
      </c>
      <c r="AC50" s="4">
        <v>1.29E-2</v>
      </c>
      <c r="AD50" s="4" t="s">
        <v>87</v>
      </c>
      <c r="AF50" s="4" t="s">
        <v>27</v>
      </c>
      <c r="AH50" s="4">
        <v>0.64</v>
      </c>
    </row>
    <row r="51" spans="1:34" x14ac:dyDescent="0.15">
      <c r="A51" s="28">
        <v>563.5</v>
      </c>
      <c r="B51" s="4">
        <v>52.33</v>
      </c>
      <c r="C51" s="4">
        <v>0.12</v>
      </c>
      <c r="D51" s="4">
        <v>31.2</v>
      </c>
      <c r="E51" s="4">
        <v>0</v>
      </c>
      <c r="F51" s="4">
        <v>0.45</v>
      </c>
      <c r="G51" s="4">
        <v>10.71</v>
      </c>
      <c r="H51" s="4">
        <v>4.1900000000000004</v>
      </c>
      <c r="I51" s="4">
        <v>0.3</v>
      </c>
      <c r="K51" s="20">
        <f t="shared" si="0"/>
        <v>99.3</v>
      </c>
      <c r="M51" s="4">
        <v>2.3635000000000002</v>
      </c>
      <c r="N51" s="4">
        <v>1.6608000000000001</v>
      </c>
      <c r="O51" s="4">
        <v>2.1899999999999999E-2</v>
      </c>
      <c r="P51" s="4">
        <v>0</v>
      </c>
      <c r="R51" s="4">
        <v>4.1000000000000003E-3</v>
      </c>
      <c r="S51" s="4">
        <v>3.0300000000000001E-2</v>
      </c>
      <c r="T51" s="4">
        <v>4.0805999999999996</v>
      </c>
      <c r="V51" s="4">
        <v>0.51829999999999998</v>
      </c>
      <c r="W51" s="4">
        <v>0.3669</v>
      </c>
      <c r="X51" s="4">
        <v>1.7299999999999999E-2</v>
      </c>
      <c r="Y51" s="4">
        <v>0.90249999999999997</v>
      </c>
      <c r="AA51" s="4">
        <v>0.57430000000000003</v>
      </c>
      <c r="AB51" s="4">
        <v>0.40660000000000002</v>
      </c>
      <c r="AC51" s="4">
        <v>1.9199999999999998E-2</v>
      </c>
      <c r="AD51" s="4" t="s">
        <v>86</v>
      </c>
      <c r="AF51" s="4" t="s">
        <v>27</v>
      </c>
      <c r="AH51" s="4">
        <v>0.57999999999999996</v>
      </c>
    </row>
    <row r="52" spans="1:34" x14ac:dyDescent="0.15">
      <c r="A52" s="28">
        <v>575</v>
      </c>
      <c r="B52" s="4">
        <v>49.49</v>
      </c>
      <c r="C52" s="4">
        <v>0</v>
      </c>
      <c r="D52" s="4">
        <v>36</v>
      </c>
      <c r="E52" s="4">
        <v>0</v>
      </c>
      <c r="F52" s="4">
        <v>0.66</v>
      </c>
      <c r="G52" s="4">
        <v>10.210000000000001</v>
      </c>
      <c r="H52" s="4">
        <v>2.78</v>
      </c>
      <c r="I52" s="4">
        <v>0</v>
      </c>
      <c r="K52" s="20">
        <f t="shared" si="0"/>
        <v>99.140000000000015</v>
      </c>
      <c r="M52" s="4">
        <v>2.2202999999999999</v>
      </c>
      <c r="N52" s="4">
        <v>1.9035</v>
      </c>
      <c r="O52" s="4">
        <v>3.2300000000000002E-2</v>
      </c>
      <c r="P52" s="4">
        <v>0</v>
      </c>
      <c r="R52" s="4">
        <v>0</v>
      </c>
      <c r="S52" s="4">
        <v>4.41E-2</v>
      </c>
      <c r="T52" s="4">
        <v>4.2001999999999997</v>
      </c>
      <c r="V52" s="4">
        <v>0.49080000000000001</v>
      </c>
      <c r="W52" s="4">
        <v>0.24179999999999999</v>
      </c>
      <c r="X52" s="4">
        <v>0</v>
      </c>
      <c r="Y52" s="4">
        <v>0.73260000000000003</v>
      </c>
      <c r="AA52" s="4">
        <v>0.66990000000000005</v>
      </c>
      <c r="AB52" s="4">
        <v>0.3301</v>
      </c>
      <c r="AC52" s="4">
        <v>0</v>
      </c>
      <c r="AD52" s="4" t="s">
        <v>85</v>
      </c>
      <c r="AF52" s="4" t="s">
        <v>27</v>
      </c>
      <c r="AH52" s="4">
        <v>0.86</v>
      </c>
    </row>
    <row r="53" spans="1:34" x14ac:dyDescent="0.15">
      <c r="A53" s="28">
        <v>586.5</v>
      </c>
      <c r="B53" s="4">
        <v>46.94</v>
      </c>
      <c r="C53" s="4">
        <v>0.17</v>
      </c>
      <c r="D53" s="4">
        <v>37.659999999999997</v>
      </c>
      <c r="E53" s="4">
        <v>0.16</v>
      </c>
      <c r="F53" s="4">
        <v>0.42</v>
      </c>
      <c r="G53" s="4">
        <v>10.06</v>
      </c>
      <c r="H53" s="4">
        <v>3.61</v>
      </c>
      <c r="I53" s="4">
        <v>0.18</v>
      </c>
      <c r="K53" s="20">
        <f t="shared" si="0"/>
        <v>99.2</v>
      </c>
      <c r="M53" s="4">
        <v>2.1257999999999999</v>
      </c>
      <c r="N53" s="4">
        <v>2.0101</v>
      </c>
      <c r="O53" s="4">
        <v>2.1600000000000001E-2</v>
      </c>
      <c r="P53" s="4">
        <v>6.1000000000000004E-3</v>
      </c>
      <c r="R53" s="4">
        <v>5.7999999999999996E-3</v>
      </c>
      <c r="S53" s="4">
        <v>2.8400000000000002E-2</v>
      </c>
      <c r="T53" s="4">
        <v>4.1977000000000002</v>
      </c>
      <c r="V53" s="4">
        <v>0.48809999999999998</v>
      </c>
      <c r="W53" s="4">
        <v>0.317</v>
      </c>
      <c r="X53" s="4">
        <v>1.04E-2</v>
      </c>
      <c r="Y53" s="4">
        <v>0.8155</v>
      </c>
      <c r="AA53" s="4">
        <v>0.59860000000000002</v>
      </c>
      <c r="AB53" s="4">
        <v>0.38869999999999999</v>
      </c>
      <c r="AC53" s="4">
        <v>1.2800000000000001E-2</v>
      </c>
      <c r="AD53" s="4" t="s">
        <v>84</v>
      </c>
      <c r="AF53" s="4" t="s">
        <v>27</v>
      </c>
      <c r="AH53" s="4">
        <v>0.56999999999999995</v>
      </c>
    </row>
    <row r="54" spans="1:34" x14ac:dyDescent="0.15">
      <c r="A54" s="28">
        <v>598</v>
      </c>
      <c r="B54" s="4">
        <v>51.91</v>
      </c>
      <c r="C54" s="4">
        <v>0.19</v>
      </c>
      <c r="D54" s="4">
        <v>31.61</v>
      </c>
      <c r="E54" s="4">
        <v>0.08</v>
      </c>
      <c r="F54" s="4">
        <v>0.39</v>
      </c>
      <c r="G54" s="4">
        <v>11.08</v>
      </c>
      <c r="H54" s="4">
        <v>3.98</v>
      </c>
      <c r="I54" s="4">
        <v>0.15</v>
      </c>
      <c r="K54" s="20">
        <f t="shared" si="0"/>
        <v>99.39</v>
      </c>
      <c r="M54" s="4">
        <v>2.3445999999999998</v>
      </c>
      <c r="N54" s="4">
        <v>1.6827000000000001</v>
      </c>
      <c r="O54" s="4">
        <v>1.89E-2</v>
      </c>
      <c r="P54" s="4">
        <v>3.0999999999999999E-3</v>
      </c>
      <c r="R54" s="4">
        <v>6.4999999999999997E-3</v>
      </c>
      <c r="S54" s="4">
        <v>2.63E-2</v>
      </c>
      <c r="T54" s="4">
        <v>4.0819000000000001</v>
      </c>
      <c r="V54" s="4">
        <v>0.53620000000000001</v>
      </c>
      <c r="W54" s="4">
        <v>0.34849999999999998</v>
      </c>
      <c r="X54" s="4">
        <v>8.6E-3</v>
      </c>
      <c r="Y54" s="4">
        <v>0.89339999999999997</v>
      </c>
      <c r="AA54" s="4">
        <v>0.60019999999999996</v>
      </c>
      <c r="AB54" s="4">
        <v>0.3901</v>
      </c>
      <c r="AC54" s="4">
        <v>9.7000000000000003E-3</v>
      </c>
      <c r="AD54" s="4" t="s">
        <v>83</v>
      </c>
      <c r="AF54" s="4" t="s">
        <v>27</v>
      </c>
      <c r="AH54" s="4">
        <v>0.5</v>
      </c>
    </row>
    <row r="55" spans="1:34" x14ac:dyDescent="0.15">
      <c r="A55" s="28">
        <v>609.5</v>
      </c>
      <c r="B55" s="4">
        <v>51.61</v>
      </c>
      <c r="C55" s="4">
        <v>0.1</v>
      </c>
      <c r="D55" s="4">
        <v>32.299999999999997</v>
      </c>
      <c r="E55" s="4">
        <v>0</v>
      </c>
      <c r="F55" s="4">
        <v>0.33</v>
      </c>
      <c r="G55" s="4">
        <v>11.22</v>
      </c>
      <c r="H55" s="4">
        <v>3.49</v>
      </c>
      <c r="I55" s="4">
        <v>0.17</v>
      </c>
      <c r="K55" s="20">
        <f t="shared" si="0"/>
        <v>99.219999999999985</v>
      </c>
      <c r="M55" s="4">
        <v>2.33</v>
      </c>
      <c r="N55" s="4">
        <v>1.7185999999999999</v>
      </c>
      <c r="O55" s="4">
        <v>2.1899999999999999E-2</v>
      </c>
      <c r="P55" s="4">
        <v>0</v>
      </c>
      <c r="R55" s="4">
        <v>3.3999999999999998E-3</v>
      </c>
      <c r="S55" s="4">
        <v>2.2200000000000001E-2</v>
      </c>
      <c r="T55" s="4">
        <v>4.0960999999999999</v>
      </c>
      <c r="V55" s="4">
        <v>0.54269999999999996</v>
      </c>
      <c r="W55" s="4">
        <v>0.30549999999999999</v>
      </c>
      <c r="X55" s="4">
        <v>9.7999999999999997E-3</v>
      </c>
      <c r="Y55" s="4">
        <v>0.85799999999999998</v>
      </c>
      <c r="AA55" s="4">
        <v>0.63249999999999995</v>
      </c>
      <c r="AB55" s="4">
        <v>0.35599999999999998</v>
      </c>
      <c r="AC55" s="4">
        <v>1.14E-2</v>
      </c>
      <c r="AD55" s="4" t="s">
        <v>82</v>
      </c>
      <c r="AF55" s="4" t="s">
        <v>27</v>
      </c>
      <c r="AH55" s="4">
        <v>0.57999999999999996</v>
      </c>
    </row>
    <row r="56" spans="1:34" x14ac:dyDescent="0.15">
      <c r="A56" s="28">
        <v>621</v>
      </c>
      <c r="B56" s="4">
        <v>50.51</v>
      </c>
      <c r="C56" s="4">
        <v>0.18</v>
      </c>
      <c r="D56" s="4">
        <v>32.979999999999997</v>
      </c>
      <c r="E56" s="4">
        <v>0.05</v>
      </c>
      <c r="F56" s="4">
        <v>0.41</v>
      </c>
      <c r="G56" s="4">
        <v>11.43</v>
      </c>
      <c r="H56" s="4">
        <v>3.43</v>
      </c>
      <c r="I56" s="4">
        <v>0.19</v>
      </c>
      <c r="K56" s="20">
        <f t="shared" si="0"/>
        <v>99.179999999999978</v>
      </c>
      <c r="M56" s="4">
        <v>2.2866</v>
      </c>
      <c r="N56" s="4">
        <v>1.7596000000000001</v>
      </c>
      <c r="O56" s="4">
        <v>2.2700000000000001E-2</v>
      </c>
      <c r="P56" s="4">
        <v>1.9E-3</v>
      </c>
      <c r="R56" s="4">
        <v>6.1000000000000004E-3</v>
      </c>
      <c r="S56" s="4">
        <v>2.7699999999999999E-2</v>
      </c>
      <c r="T56" s="4">
        <v>4.1047000000000002</v>
      </c>
      <c r="V56" s="4">
        <v>0.5544</v>
      </c>
      <c r="W56" s="4">
        <v>0.30109999999999998</v>
      </c>
      <c r="X56" s="4">
        <v>1.0999999999999999E-2</v>
      </c>
      <c r="Y56" s="4">
        <v>0.86639999999999995</v>
      </c>
      <c r="AA56" s="4">
        <v>0.63990000000000002</v>
      </c>
      <c r="AB56" s="4">
        <v>0.34749999999999998</v>
      </c>
      <c r="AC56" s="4">
        <v>1.2699999999999999E-2</v>
      </c>
      <c r="AD56" s="4" t="s">
        <v>81</v>
      </c>
      <c r="AF56" s="4" t="s">
        <v>27</v>
      </c>
      <c r="AH56" s="4">
        <v>0.6</v>
      </c>
    </row>
    <row r="57" spans="1:34" x14ac:dyDescent="0.15">
      <c r="A57" s="28">
        <v>632.5</v>
      </c>
      <c r="B57" s="4">
        <v>51.32</v>
      </c>
      <c r="C57" s="4">
        <v>0.19</v>
      </c>
      <c r="D57" s="4">
        <v>31.89</v>
      </c>
      <c r="E57" s="4">
        <v>7.0000000000000007E-2</v>
      </c>
      <c r="F57" s="4">
        <v>0.25</v>
      </c>
      <c r="G57" s="4">
        <v>11.66</v>
      </c>
      <c r="H57" s="4">
        <v>3.53</v>
      </c>
      <c r="I57" s="4">
        <v>0.28000000000000003</v>
      </c>
      <c r="K57" s="20">
        <f t="shared" si="0"/>
        <v>99.19</v>
      </c>
      <c r="M57" s="4">
        <v>2.3245</v>
      </c>
      <c r="N57" s="4">
        <v>1.7023999999999999</v>
      </c>
      <c r="O57" s="4">
        <v>2.3099999999999999E-2</v>
      </c>
      <c r="P57" s="4">
        <v>2.7000000000000001E-3</v>
      </c>
      <c r="R57" s="4">
        <v>6.4999999999999997E-3</v>
      </c>
      <c r="S57" s="4">
        <v>1.6899999999999998E-2</v>
      </c>
      <c r="T57" s="4">
        <v>4.0759999999999996</v>
      </c>
      <c r="V57" s="4">
        <v>0.56579999999999997</v>
      </c>
      <c r="W57" s="4">
        <v>0.31</v>
      </c>
      <c r="X57" s="4">
        <v>1.6199999999999999E-2</v>
      </c>
      <c r="Y57" s="4">
        <v>0.89200000000000002</v>
      </c>
      <c r="AA57" s="4">
        <v>0.63429999999999997</v>
      </c>
      <c r="AB57" s="4">
        <v>0.34749999999999998</v>
      </c>
      <c r="AC57" s="4">
        <v>1.8100000000000002E-2</v>
      </c>
      <c r="AD57" s="4" t="s">
        <v>80</v>
      </c>
      <c r="AF57" s="4" t="s">
        <v>27</v>
      </c>
      <c r="AH57" s="4">
        <v>0.61</v>
      </c>
    </row>
    <row r="58" spans="1:34" x14ac:dyDescent="0.15">
      <c r="A58" s="28">
        <v>644</v>
      </c>
      <c r="B58" s="4">
        <v>51.37</v>
      </c>
      <c r="C58" s="4">
        <v>0.25</v>
      </c>
      <c r="D58" s="4">
        <v>31.97</v>
      </c>
      <c r="E58" s="4">
        <v>0.08</v>
      </c>
      <c r="F58" s="4">
        <v>0.41</v>
      </c>
      <c r="G58" s="4">
        <v>11.3</v>
      </c>
      <c r="H58" s="4">
        <v>3.63</v>
      </c>
      <c r="I58" s="4">
        <v>0.21</v>
      </c>
      <c r="K58" s="20">
        <f t="shared" si="0"/>
        <v>99.219999999999985</v>
      </c>
      <c r="M58" s="4">
        <v>2.3252999999999999</v>
      </c>
      <c r="N58" s="4">
        <v>1.7056</v>
      </c>
      <c r="O58" s="4">
        <v>1.89E-2</v>
      </c>
      <c r="P58" s="4">
        <v>3.0999999999999999E-3</v>
      </c>
      <c r="R58" s="4">
        <v>8.5000000000000006E-3</v>
      </c>
      <c r="S58" s="4">
        <v>2.7699999999999999E-2</v>
      </c>
      <c r="T58" s="4">
        <v>4.0890000000000004</v>
      </c>
      <c r="V58" s="4">
        <v>0.54800000000000004</v>
      </c>
      <c r="W58" s="4">
        <v>0.31859999999999999</v>
      </c>
      <c r="X58" s="4">
        <v>1.21E-2</v>
      </c>
      <c r="Y58" s="4">
        <v>0.87870000000000004</v>
      </c>
      <c r="AA58" s="4">
        <v>0.62370000000000003</v>
      </c>
      <c r="AB58" s="4">
        <v>0.36249999999999999</v>
      </c>
      <c r="AC58" s="4">
        <v>1.38E-2</v>
      </c>
      <c r="AD58" s="4" t="s">
        <v>79</v>
      </c>
      <c r="AF58" s="4" t="s">
        <v>27</v>
      </c>
      <c r="AH58" s="4">
        <v>0.5</v>
      </c>
    </row>
    <row r="59" spans="1:34" x14ac:dyDescent="0.15">
      <c r="A59" s="28">
        <v>655.5</v>
      </c>
      <c r="B59" s="4">
        <v>52.11</v>
      </c>
      <c r="C59" s="4">
        <v>0.12</v>
      </c>
      <c r="D59" s="4">
        <v>31.55</v>
      </c>
      <c r="E59" s="4">
        <v>0.08</v>
      </c>
      <c r="F59" s="4">
        <v>0.36</v>
      </c>
      <c r="G59" s="4">
        <v>11.38</v>
      </c>
      <c r="H59" s="4">
        <v>3.62</v>
      </c>
      <c r="I59" s="4">
        <v>0.2</v>
      </c>
      <c r="K59" s="20">
        <f t="shared" si="0"/>
        <v>99.42</v>
      </c>
      <c r="M59" s="4">
        <v>2.3521000000000001</v>
      </c>
      <c r="N59" s="4">
        <v>1.6783999999999999</v>
      </c>
      <c r="O59" s="4">
        <v>1.77E-2</v>
      </c>
      <c r="P59" s="4">
        <v>3.0999999999999999E-3</v>
      </c>
      <c r="R59" s="4">
        <v>4.1000000000000003E-3</v>
      </c>
      <c r="S59" s="4">
        <v>2.4199999999999999E-2</v>
      </c>
      <c r="T59" s="4">
        <v>4.0796999999999999</v>
      </c>
      <c r="V59" s="4">
        <v>0.5504</v>
      </c>
      <c r="W59" s="4">
        <v>0.31680000000000003</v>
      </c>
      <c r="X59" s="4">
        <v>1.15E-2</v>
      </c>
      <c r="Y59" s="4">
        <v>0.87870000000000004</v>
      </c>
      <c r="AA59" s="4">
        <v>0.62629999999999997</v>
      </c>
      <c r="AB59" s="4">
        <v>0.36059999999999998</v>
      </c>
      <c r="AC59" s="4">
        <v>1.3100000000000001E-2</v>
      </c>
      <c r="AD59" s="4" t="s">
        <v>78</v>
      </c>
      <c r="AF59" s="4" t="s">
        <v>27</v>
      </c>
      <c r="AH59" s="4">
        <v>0.47</v>
      </c>
    </row>
    <row r="60" spans="1:34" x14ac:dyDescent="0.15">
      <c r="A60" s="28">
        <v>667</v>
      </c>
      <c r="B60" s="4">
        <v>51.51</v>
      </c>
      <c r="C60" s="4">
        <v>0.15</v>
      </c>
      <c r="D60" s="4">
        <v>31.44</v>
      </c>
      <c r="E60" s="4">
        <v>0.13</v>
      </c>
      <c r="F60" s="4">
        <v>0.1</v>
      </c>
      <c r="G60" s="4">
        <v>12.01</v>
      </c>
      <c r="H60" s="4">
        <v>3.64</v>
      </c>
      <c r="I60" s="4">
        <v>0.26</v>
      </c>
      <c r="K60" s="20">
        <f t="shared" si="0"/>
        <v>99.24</v>
      </c>
      <c r="M60" s="4">
        <v>2.3336999999999999</v>
      </c>
      <c r="N60" s="4">
        <v>1.6787000000000001</v>
      </c>
      <c r="O60" s="4">
        <v>2.6499999999999999E-2</v>
      </c>
      <c r="P60" s="4">
        <v>5.0000000000000001E-3</v>
      </c>
      <c r="R60" s="4">
        <v>5.1000000000000004E-3</v>
      </c>
      <c r="S60" s="4">
        <v>6.7999999999999996E-3</v>
      </c>
      <c r="T60" s="4">
        <v>4.0557999999999996</v>
      </c>
      <c r="V60" s="4">
        <v>0.58299999999999996</v>
      </c>
      <c r="W60" s="4">
        <v>0.31969999999999998</v>
      </c>
      <c r="X60" s="4">
        <v>1.4999999999999999E-2</v>
      </c>
      <c r="Y60" s="4">
        <v>0.91769999999999996</v>
      </c>
      <c r="AA60" s="4">
        <v>0.63519999999999999</v>
      </c>
      <c r="AB60" s="4">
        <v>0.34839999999999999</v>
      </c>
      <c r="AC60" s="4">
        <v>1.6400000000000001E-2</v>
      </c>
      <c r="AD60" s="4" t="s">
        <v>77</v>
      </c>
      <c r="AF60" s="4" t="s">
        <v>27</v>
      </c>
      <c r="AH60" s="4">
        <v>0.7</v>
      </c>
    </row>
    <row r="61" spans="1:34" x14ac:dyDescent="0.15">
      <c r="A61" s="28">
        <v>678.5</v>
      </c>
      <c r="B61" s="4">
        <v>51.28</v>
      </c>
      <c r="C61" s="4">
        <v>0.27</v>
      </c>
      <c r="D61" s="4">
        <v>31.54</v>
      </c>
      <c r="E61" s="4">
        <v>0.24</v>
      </c>
      <c r="F61" s="4">
        <v>0.28000000000000003</v>
      </c>
      <c r="G61" s="4">
        <v>11.84</v>
      </c>
      <c r="H61" s="4">
        <v>3.45</v>
      </c>
      <c r="I61" s="4">
        <v>0.17</v>
      </c>
      <c r="K61" s="20">
        <f t="shared" si="0"/>
        <v>99.070000000000007</v>
      </c>
      <c r="M61" s="4">
        <v>2.3246000000000002</v>
      </c>
      <c r="N61" s="4">
        <v>1.6851</v>
      </c>
      <c r="O61" s="4">
        <v>2.69E-2</v>
      </c>
      <c r="P61" s="4">
        <v>9.1999999999999998E-3</v>
      </c>
      <c r="R61" s="4">
        <v>9.1999999999999998E-3</v>
      </c>
      <c r="S61" s="4">
        <v>1.89E-2</v>
      </c>
      <c r="T61" s="4">
        <v>4.0739999999999998</v>
      </c>
      <c r="V61" s="4">
        <v>0.57509999999999994</v>
      </c>
      <c r="W61" s="4">
        <v>0.30320000000000003</v>
      </c>
      <c r="X61" s="4">
        <v>9.7999999999999997E-3</v>
      </c>
      <c r="Y61" s="4">
        <v>0.8881</v>
      </c>
      <c r="AA61" s="4">
        <v>0.64749999999999996</v>
      </c>
      <c r="AB61" s="4">
        <v>0.34139999999999998</v>
      </c>
      <c r="AC61" s="4">
        <v>1.11E-2</v>
      </c>
      <c r="AD61" s="4" t="s">
        <v>76</v>
      </c>
      <c r="AF61" s="4" t="s">
        <v>27</v>
      </c>
      <c r="AH61" s="4">
        <v>0.71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D097A-97BC-C04F-B9F8-E04F5E65BCE0}">
  <dimension ref="A1:BE62"/>
  <sheetViews>
    <sheetView workbookViewId="0"/>
  </sheetViews>
  <sheetFormatPr baseColWidth="10" defaultColWidth="9.1640625" defaultRowHeight="13" x14ac:dyDescent="0.15"/>
  <cols>
    <col min="1" max="1" width="18.1640625" style="36" customWidth="1"/>
    <col min="2" max="16384" width="9.1640625" style="20"/>
  </cols>
  <sheetData>
    <row r="1" spans="1:57" s="24" customFormat="1" x14ac:dyDescent="0.15">
      <c r="A1" s="37" t="s">
        <v>74</v>
      </c>
      <c r="B1" s="35" t="s">
        <v>0</v>
      </c>
      <c r="C1" s="35" t="s">
        <v>1</v>
      </c>
      <c r="D1" s="35" t="s">
        <v>2</v>
      </c>
      <c r="E1" s="35" t="s">
        <v>4</v>
      </c>
      <c r="F1" s="35" t="s">
        <v>5</v>
      </c>
      <c r="G1" s="35" t="s">
        <v>6</v>
      </c>
      <c r="H1" s="35" t="s">
        <v>7</v>
      </c>
      <c r="I1" s="35" t="s">
        <v>8</v>
      </c>
      <c r="J1" s="35"/>
      <c r="K1" s="35" t="s">
        <v>9</v>
      </c>
      <c r="L1" s="35"/>
      <c r="M1" s="35" t="s">
        <v>10</v>
      </c>
      <c r="N1" s="35" t="s">
        <v>11</v>
      </c>
      <c r="O1" s="35" t="s">
        <v>12</v>
      </c>
      <c r="P1" s="35" t="s">
        <v>13</v>
      </c>
      <c r="Q1" s="35"/>
      <c r="R1" s="35" t="s">
        <v>14</v>
      </c>
      <c r="S1" s="35" t="s">
        <v>15</v>
      </c>
      <c r="T1" s="35" t="s">
        <v>16</v>
      </c>
      <c r="U1" s="35"/>
      <c r="V1" s="35" t="s">
        <v>17</v>
      </c>
      <c r="W1" s="35" t="s">
        <v>18</v>
      </c>
      <c r="X1" s="35" t="s">
        <v>19</v>
      </c>
      <c r="Y1" s="35" t="s">
        <v>20</v>
      </c>
      <c r="Z1" s="35" t="s">
        <v>21</v>
      </c>
      <c r="AA1" s="35" t="s">
        <v>22</v>
      </c>
      <c r="AB1" s="35" t="s">
        <v>23</v>
      </c>
      <c r="AC1" s="35" t="s">
        <v>24</v>
      </c>
      <c r="AD1" s="35" t="s">
        <v>25</v>
      </c>
      <c r="AE1" s="35"/>
      <c r="AF1" s="35"/>
      <c r="AG1" s="35"/>
      <c r="AH1" s="35" t="s">
        <v>3</v>
      </c>
      <c r="AI1" s="35"/>
      <c r="AJ1" s="35"/>
      <c r="AK1" s="35"/>
      <c r="AL1" s="35"/>
      <c r="AM1" s="35"/>
      <c r="AN1" s="35"/>
      <c r="AO1" s="35"/>
      <c r="AP1" s="35"/>
      <c r="AQ1" s="35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x14ac:dyDescent="0.15">
      <c r="A2" s="36">
        <v>0</v>
      </c>
      <c r="B2" s="33">
        <v>50.21</v>
      </c>
      <c r="C2" s="33">
        <v>0.15</v>
      </c>
      <c r="D2" s="33">
        <v>31.46</v>
      </c>
      <c r="E2" s="33">
        <v>0.09</v>
      </c>
      <c r="F2" s="33">
        <v>0.28000000000000003</v>
      </c>
      <c r="G2" s="33">
        <v>13.81</v>
      </c>
      <c r="H2" s="33">
        <v>3.14</v>
      </c>
      <c r="I2" s="33">
        <v>0.21</v>
      </c>
      <c r="J2" s="33"/>
      <c r="K2" s="33">
        <f>SUM(B2:J2)</f>
        <v>99.35</v>
      </c>
      <c r="L2" s="33"/>
      <c r="M2" s="33">
        <v>2.288992720899012</v>
      </c>
      <c r="N2" s="33">
        <v>1.6903188365727848</v>
      </c>
      <c r="O2" s="33">
        <v>2.1731266606711069E-2</v>
      </c>
      <c r="P2" s="33">
        <v>3.4752210877383063E-3</v>
      </c>
      <c r="Q2" s="33"/>
      <c r="R2" s="33">
        <v>5.1424040659210427E-3</v>
      </c>
      <c r="S2" s="33">
        <v>1.9026899058225414E-2</v>
      </c>
      <c r="T2" s="33">
        <v>4.0286873482903927</v>
      </c>
      <c r="U2" s="33"/>
      <c r="V2" s="33">
        <v>0.67453659538610744</v>
      </c>
      <c r="W2" s="33">
        <v>0.27754326655777944</v>
      </c>
      <c r="X2" s="33">
        <v>1.2213271892120625E-2</v>
      </c>
      <c r="Y2" s="33">
        <v>0.96429313383600745</v>
      </c>
      <c r="Z2" s="33"/>
      <c r="AA2" s="33">
        <v>0.69951404994741206</v>
      </c>
      <c r="AB2" s="33">
        <v>0.28782043220996306</v>
      </c>
      <c r="AC2" s="33">
        <v>1.2665517842624891E-2</v>
      </c>
      <c r="AD2" s="33" t="s">
        <v>26</v>
      </c>
      <c r="AE2" s="33"/>
      <c r="AF2" s="33" t="s">
        <v>27</v>
      </c>
      <c r="AG2" s="33"/>
      <c r="AH2" s="33">
        <v>0.56999999999999995</v>
      </c>
      <c r="AI2" s="33"/>
      <c r="AJ2" s="33"/>
      <c r="AK2" s="33"/>
      <c r="AL2" s="33"/>
      <c r="AM2" s="33"/>
      <c r="AN2" s="33"/>
      <c r="AO2" s="33"/>
      <c r="AP2" s="33"/>
      <c r="AQ2" s="33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</row>
    <row r="3" spans="1:57" x14ac:dyDescent="0.15">
      <c r="A3" s="36">
        <f t="shared" ref="A3:A34" si="0">SUM(A2)+10.3</f>
        <v>10.3</v>
      </c>
      <c r="B3" s="33">
        <v>50.14</v>
      </c>
      <c r="C3" s="33">
        <v>0.24</v>
      </c>
      <c r="D3" s="33">
        <v>31.22</v>
      </c>
      <c r="E3" s="33">
        <v>7.0000000000000007E-2</v>
      </c>
      <c r="F3" s="33">
        <v>0.34</v>
      </c>
      <c r="G3" s="33">
        <v>13.95</v>
      </c>
      <c r="H3" s="33">
        <v>2.99</v>
      </c>
      <c r="I3" s="33">
        <v>0.21</v>
      </c>
      <c r="J3" s="33"/>
      <c r="K3" s="33">
        <f t="shared" ref="K3:K62" si="1">SUM(B3:J3)</f>
        <v>99.159999999999982</v>
      </c>
      <c r="L3" s="33"/>
      <c r="M3" s="33">
        <v>2.2893566516957278</v>
      </c>
      <c r="N3" s="33">
        <v>1.6800327472734753</v>
      </c>
      <c r="O3" s="33">
        <v>2.4437968107165892E-2</v>
      </c>
      <c r="P3" s="33">
        <v>2.7071536450409945E-3</v>
      </c>
      <c r="Q3" s="33"/>
      <c r="R3" s="33">
        <v>8.2406433129221749E-3</v>
      </c>
      <c r="S3" s="33">
        <v>2.3140025613485056E-2</v>
      </c>
      <c r="T3" s="33">
        <v>4.0279151896478176</v>
      </c>
      <c r="U3" s="33"/>
      <c r="V3" s="33">
        <v>0.68243451037209168</v>
      </c>
      <c r="W3" s="33">
        <v>0.26469587366722391</v>
      </c>
      <c r="X3" s="33">
        <v>1.2232267249972251E-2</v>
      </c>
      <c r="Y3" s="33">
        <v>0.95936265128928788</v>
      </c>
      <c r="Z3" s="33"/>
      <c r="AA3" s="33">
        <v>0.71134154477972189</v>
      </c>
      <c r="AB3" s="33">
        <v>0.27590804510838424</v>
      </c>
      <c r="AC3" s="33">
        <v>1.2750410111893873E-2</v>
      </c>
      <c r="AD3" s="33" t="s">
        <v>28</v>
      </c>
      <c r="AE3" s="33"/>
      <c r="AF3" s="33" t="s">
        <v>27</v>
      </c>
      <c r="AG3" s="33"/>
      <c r="AH3" s="33">
        <v>0.64</v>
      </c>
      <c r="AI3" s="33"/>
      <c r="AJ3" s="33"/>
      <c r="AK3" s="33"/>
      <c r="AL3" s="33"/>
      <c r="AM3" s="33"/>
      <c r="AN3" s="33"/>
      <c r="AO3" s="33"/>
      <c r="AP3" s="33"/>
      <c r="AQ3" s="33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</row>
    <row r="4" spans="1:57" x14ac:dyDescent="0.15">
      <c r="A4" s="36">
        <f t="shared" si="0"/>
        <v>20.6</v>
      </c>
      <c r="B4" s="33">
        <v>50.5</v>
      </c>
      <c r="C4" s="33">
        <v>0.1</v>
      </c>
      <c r="D4" s="33">
        <v>31.04</v>
      </c>
      <c r="E4" s="33">
        <v>0.21</v>
      </c>
      <c r="F4" s="33">
        <v>0.26</v>
      </c>
      <c r="G4" s="33">
        <v>13.92</v>
      </c>
      <c r="H4" s="33">
        <v>3.1</v>
      </c>
      <c r="I4" s="33">
        <v>0.2</v>
      </c>
      <c r="J4" s="33"/>
      <c r="K4" s="33">
        <f t="shared" si="1"/>
        <v>99.33</v>
      </c>
      <c r="L4" s="33"/>
      <c r="M4" s="33">
        <v>2.3011237615637041</v>
      </c>
      <c r="N4" s="33">
        <v>1.666963283368101</v>
      </c>
      <c r="O4" s="33">
        <v>2.55316801767968E-2</v>
      </c>
      <c r="P4" s="33">
        <v>8.1050114523380044E-3</v>
      </c>
      <c r="Q4" s="33"/>
      <c r="R4" s="33">
        <v>3.4266468475423906E-3</v>
      </c>
      <c r="S4" s="33">
        <v>1.7659473015115217E-2</v>
      </c>
      <c r="T4" s="33">
        <v>4.0228098564235975</v>
      </c>
      <c r="U4" s="33"/>
      <c r="V4" s="33">
        <v>0.67958765577065472</v>
      </c>
      <c r="W4" s="33">
        <v>0.27387800131512469</v>
      </c>
      <c r="X4" s="33">
        <v>1.1626182476641045E-2</v>
      </c>
      <c r="Y4" s="33">
        <v>0.96509183956242039</v>
      </c>
      <c r="Z4" s="33"/>
      <c r="AA4" s="33">
        <v>0.70416889658789839</v>
      </c>
      <c r="AB4" s="33">
        <v>0.28378439241523679</v>
      </c>
      <c r="AC4" s="33">
        <v>1.2046710996864753E-2</v>
      </c>
      <c r="AD4" s="33" t="s">
        <v>29</v>
      </c>
      <c r="AE4" s="33"/>
      <c r="AF4" s="33" t="s">
        <v>27</v>
      </c>
      <c r="AG4" s="33"/>
      <c r="AH4" s="33">
        <v>0.67</v>
      </c>
      <c r="AI4" s="33"/>
      <c r="AJ4" s="33"/>
      <c r="AK4" s="33"/>
      <c r="AL4" s="33"/>
      <c r="AM4" s="33"/>
      <c r="AN4" s="33"/>
      <c r="AO4" s="33"/>
      <c r="AP4" s="33"/>
      <c r="AQ4" s="33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 x14ac:dyDescent="0.15">
      <c r="A5" s="36">
        <f t="shared" si="0"/>
        <v>30.900000000000002</v>
      </c>
      <c r="B5" s="33">
        <v>50.15</v>
      </c>
      <c r="C5" s="33">
        <v>0.23</v>
      </c>
      <c r="D5" s="33">
        <v>31.41</v>
      </c>
      <c r="E5" s="33">
        <v>0.18</v>
      </c>
      <c r="F5" s="33">
        <v>0.32</v>
      </c>
      <c r="G5" s="33">
        <v>13.7</v>
      </c>
      <c r="H5" s="33">
        <v>3</v>
      </c>
      <c r="I5" s="33">
        <v>0.24</v>
      </c>
      <c r="J5" s="33"/>
      <c r="K5" s="33">
        <f t="shared" si="1"/>
        <v>99.22999999999999</v>
      </c>
      <c r="L5" s="33"/>
      <c r="M5" s="33">
        <v>2.2877033080626106</v>
      </c>
      <c r="N5" s="33">
        <v>1.6886996831452141</v>
      </c>
      <c r="O5" s="33">
        <v>2.2889484251785382E-2</v>
      </c>
      <c r="P5" s="33">
        <v>6.9548378204479164E-3</v>
      </c>
      <c r="Q5" s="33"/>
      <c r="R5" s="33">
        <v>7.8900062643810862E-3</v>
      </c>
      <c r="S5" s="33">
        <v>2.1758779630352575E-2</v>
      </c>
      <c r="T5" s="33">
        <v>4.0358960991747912</v>
      </c>
      <c r="U5" s="33"/>
      <c r="V5" s="33">
        <v>0.66958694477414715</v>
      </c>
      <c r="W5" s="33">
        <v>0.2653364257838991</v>
      </c>
      <c r="X5" s="33">
        <v>1.3966852446791569E-2</v>
      </c>
      <c r="Y5" s="33">
        <v>0.94889022300483772</v>
      </c>
      <c r="Z5" s="33"/>
      <c r="AA5" s="33">
        <v>0.70565269674059383</v>
      </c>
      <c r="AB5" s="33">
        <v>0.27962815861213308</v>
      </c>
      <c r="AC5" s="33">
        <v>1.4719144647273242E-2</v>
      </c>
      <c r="AD5" s="33" t="s">
        <v>30</v>
      </c>
      <c r="AE5" s="33"/>
      <c r="AF5" s="33" t="s">
        <v>27</v>
      </c>
      <c r="AG5" s="33"/>
      <c r="AH5" s="33">
        <v>0.6</v>
      </c>
      <c r="AI5" s="33"/>
      <c r="AJ5" s="33"/>
      <c r="AK5" s="33"/>
      <c r="AL5" s="33"/>
      <c r="AM5" s="33"/>
      <c r="AN5" s="33"/>
      <c r="AO5" s="33"/>
      <c r="AP5" s="33"/>
      <c r="AQ5" s="33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</row>
    <row r="6" spans="1:57" x14ac:dyDescent="0.15">
      <c r="A6" s="36">
        <f t="shared" si="0"/>
        <v>41.2</v>
      </c>
      <c r="B6" s="33">
        <v>50.76</v>
      </c>
      <c r="C6" s="33">
        <v>0.13</v>
      </c>
      <c r="D6" s="33">
        <v>31.05</v>
      </c>
      <c r="E6" s="33">
        <v>0</v>
      </c>
      <c r="F6" s="33">
        <v>0.4</v>
      </c>
      <c r="G6" s="33">
        <v>13.22</v>
      </c>
      <c r="H6" s="33">
        <v>3.33</v>
      </c>
      <c r="I6" s="33">
        <v>0.25</v>
      </c>
      <c r="J6" s="33"/>
      <c r="K6" s="33">
        <f t="shared" si="1"/>
        <v>99.14</v>
      </c>
      <c r="L6" s="33"/>
      <c r="M6" s="33">
        <v>2.313242969039857</v>
      </c>
      <c r="N6" s="33">
        <v>1.6676962975801781</v>
      </c>
      <c r="O6" s="33">
        <v>2.4010222292011829E-2</v>
      </c>
      <c r="P6" s="33">
        <v>0</v>
      </c>
      <c r="Q6" s="33"/>
      <c r="R6" s="33">
        <v>4.4551644444210782E-3</v>
      </c>
      <c r="S6" s="33">
        <v>2.7171613058563717E-2</v>
      </c>
      <c r="T6" s="33">
        <v>4.0365762664150315</v>
      </c>
      <c r="U6" s="33"/>
      <c r="V6" s="33">
        <v>0.64548884292017017</v>
      </c>
      <c r="W6" s="33">
        <v>0.29423255839847512</v>
      </c>
      <c r="X6" s="33">
        <v>1.4534436090374197E-2</v>
      </c>
      <c r="Y6" s="33">
        <v>0.95425583740901943</v>
      </c>
      <c r="Z6" s="33"/>
      <c r="AA6" s="33">
        <v>0.67643164193031446</v>
      </c>
      <c r="AB6" s="33">
        <v>0.30833718470863197</v>
      </c>
      <c r="AC6" s="33">
        <v>1.5231173361053648E-2</v>
      </c>
      <c r="AD6" s="33" t="s">
        <v>31</v>
      </c>
      <c r="AE6" s="33"/>
      <c r="AF6" s="33" t="s">
        <v>27</v>
      </c>
      <c r="AG6" s="33"/>
      <c r="AH6" s="33">
        <v>0.63</v>
      </c>
      <c r="AI6" s="33"/>
      <c r="AJ6" s="33"/>
      <c r="AK6" s="33"/>
      <c r="AL6" s="33"/>
      <c r="AM6" s="33"/>
      <c r="AN6" s="33"/>
      <c r="AO6" s="33"/>
      <c r="AP6" s="33"/>
      <c r="AQ6" s="33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</row>
    <row r="7" spans="1:57" x14ac:dyDescent="0.15">
      <c r="A7" s="36">
        <f t="shared" si="0"/>
        <v>51.5</v>
      </c>
      <c r="B7" s="33">
        <v>50.5</v>
      </c>
      <c r="C7" s="33">
        <v>0.18</v>
      </c>
      <c r="D7" s="33">
        <v>31.17</v>
      </c>
      <c r="E7" s="33">
        <v>0.16</v>
      </c>
      <c r="F7" s="33">
        <v>0.31</v>
      </c>
      <c r="G7" s="33">
        <v>13.56</v>
      </c>
      <c r="H7" s="33">
        <v>3.18</v>
      </c>
      <c r="I7" s="33">
        <v>0.22</v>
      </c>
      <c r="J7" s="33"/>
      <c r="K7" s="33">
        <f t="shared" si="1"/>
        <v>99.28</v>
      </c>
      <c r="L7" s="33"/>
      <c r="M7" s="33">
        <v>2.3012485145288348</v>
      </c>
      <c r="N7" s="33">
        <v>1.6740355173177552</v>
      </c>
      <c r="O7" s="33">
        <v>2.324652127346865E-2</v>
      </c>
      <c r="P7" s="33">
        <v>6.1755816052348105E-3</v>
      </c>
      <c r="Q7" s="33"/>
      <c r="R7" s="33">
        <v>6.168298715169461E-3</v>
      </c>
      <c r="S7" s="33">
        <v>2.105666702083233E-2</v>
      </c>
      <c r="T7" s="33">
        <v>4.0319311004612954</v>
      </c>
      <c r="U7" s="33"/>
      <c r="V7" s="33">
        <v>0.66204800322809854</v>
      </c>
      <c r="W7" s="33">
        <v>0.28096105188127701</v>
      </c>
      <c r="X7" s="33">
        <v>1.278949405546685E-2</v>
      </c>
      <c r="Y7" s="33">
        <v>0.9557985491648423</v>
      </c>
      <c r="Z7" s="33"/>
      <c r="AA7" s="33">
        <v>0.6926647919758645</v>
      </c>
      <c r="AB7" s="33">
        <v>0.29395425649764295</v>
      </c>
      <c r="AC7" s="33">
        <v>1.3380951526492749E-2</v>
      </c>
      <c r="AD7" s="33" t="s">
        <v>32</v>
      </c>
      <c r="AE7" s="33"/>
      <c r="AF7" s="33" t="s">
        <v>27</v>
      </c>
      <c r="AG7" s="33"/>
      <c r="AH7" s="33">
        <v>0.61</v>
      </c>
      <c r="AI7" s="33"/>
      <c r="AJ7" s="33"/>
      <c r="AK7" s="33"/>
      <c r="AL7" s="33"/>
      <c r="AM7" s="33"/>
      <c r="AN7" s="33"/>
      <c r="AO7" s="33"/>
      <c r="AP7" s="33"/>
      <c r="AQ7" s="33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x14ac:dyDescent="0.15">
      <c r="A8" s="36">
        <f t="shared" si="0"/>
        <v>61.8</v>
      </c>
      <c r="B8" s="33">
        <v>50.63</v>
      </c>
      <c r="C8" s="33">
        <v>0.15</v>
      </c>
      <c r="D8" s="33">
        <v>30.97</v>
      </c>
      <c r="E8" s="33">
        <v>0.08</v>
      </c>
      <c r="F8" s="33">
        <v>0.43</v>
      </c>
      <c r="G8" s="33">
        <v>13.66</v>
      </c>
      <c r="H8" s="33">
        <v>3.12</v>
      </c>
      <c r="I8" s="33">
        <v>0.21</v>
      </c>
      <c r="J8" s="33"/>
      <c r="K8" s="33">
        <f t="shared" si="1"/>
        <v>99.25</v>
      </c>
      <c r="L8" s="33"/>
      <c r="M8" s="33">
        <v>2.3082452367863437</v>
      </c>
      <c r="N8" s="33">
        <v>1.6640675381942021</v>
      </c>
      <c r="O8" s="33">
        <v>2.1350991205899464E-2</v>
      </c>
      <c r="P8" s="33">
        <v>3.0892264660220248E-3</v>
      </c>
      <c r="Q8" s="33"/>
      <c r="R8" s="33">
        <v>5.1426388798421581E-3</v>
      </c>
      <c r="S8" s="33">
        <v>2.9221214943086583E-2</v>
      </c>
      <c r="T8" s="33">
        <v>4.0311168464753964</v>
      </c>
      <c r="U8" s="33"/>
      <c r="V8" s="33">
        <v>0.66724045134162491</v>
      </c>
      <c r="W8" s="33">
        <v>0.2757880675894373</v>
      </c>
      <c r="X8" s="33">
        <v>1.2213829578025092E-2</v>
      </c>
      <c r="Y8" s="33">
        <v>0.95524234850908729</v>
      </c>
      <c r="Z8" s="33"/>
      <c r="AA8" s="33">
        <v>0.69850384290754397</v>
      </c>
      <c r="AB8" s="33">
        <v>0.2887100514543548</v>
      </c>
      <c r="AC8" s="33">
        <v>1.278610563810122E-2</v>
      </c>
      <c r="AD8" s="33" t="s">
        <v>33</v>
      </c>
      <c r="AE8" s="33"/>
      <c r="AF8" s="33" t="s">
        <v>27</v>
      </c>
      <c r="AG8" s="33"/>
      <c r="AH8" s="33">
        <v>0.56000000000000005</v>
      </c>
      <c r="AI8" s="33"/>
      <c r="AJ8" s="33"/>
      <c r="AK8" s="33"/>
      <c r="AL8" s="33"/>
      <c r="AM8" s="33"/>
      <c r="AN8" s="33"/>
      <c r="AO8" s="33"/>
      <c r="AP8" s="33"/>
      <c r="AQ8" s="33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</row>
    <row r="9" spans="1:57" x14ac:dyDescent="0.15">
      <c r="A9" s="36">
        <f t="shared" si="0"/>
        <v>72.099999999999994</v>
      </c>
      <c r="B9" s="33">
        <v>50.6</v>
      </c>
      <c r="C9" s="33">
        <v>0.13</v>
      </c>
      <c r="D9" s="33">
        <v>31.36</v>
      </c>
      <c r="E9" s="33">
        <v>0.08</v>
      </c>
      <c r="F9" s="33">
        <v>0.24</v>
      </c>
      <c r="G9" s="33">
        <v>13.69</v>
      </c>
      <c r="H9" s="33">
        <v>3.23</v>
      </c>
      <c r="I9" s="33">
        <v>0.15</v>
      </c>
      <c r="J9" s="33"/>
      <c r="K9" s="33">
        <f t="shared" si="1"/>
        <v>99.48</v>
      </c>
      <c r="L9" s="33"/>
      <c r="M9" s="33">
        <v>2.3033839021094717</v>
      </c>
      <c r="N9" s="33">
        <v>1.6824709997543676</v>
      </c>
      <c r="O9" s="33">
        <v>1.6750372944106379E-2</v>
      </c>
      <c r="P9" s="33">
        <v>3.0845480270862242E-3</v>
      </c>
      <c r="Q9" s="33"/>
      <c r="R9" s="33">
        <v>4.4502039201717389E-3</v>
      </c>
      <c r="S9" s="33">
        <v>1.6284815583231194E-2</v>
      </c>
      <c r="T9" s="33">
        <v>4.026424842338435</v>
      </c>
      <c r="U9" s="33"/>
      <c r="V9" s="33">
        <v>0.66769312744421605</v>
      </c>
      <c r="W9" s="33">
        <v>0.28507897586248765</v>
      </c>
      <c r="X9" s="33">
        <v>8.7109517873619757E-3</v>
      </c>
      <c r="Y9" s="33">
        <v>0.96148305509406562</v>
      </c>
      <c r="Z9" s="33"/>
      <c r="AA9" s="33">
        <v>0.69444086810130323</v>
      </c>
      <c r="AB9" s="33">
        <v>0.29649921998323442</v>
      </c>
      <c r="AC9" s="33">
        <v>9.0599119154624614E-3</v>
      </c>
      <c r="AD9" s="33" t="s">
        <v>34</v>
      </c>
      <c r="AE9" s="33"/>
      <c r="AF9" s="33" t="s">
        <v>27</v>
      </c>
      <c r="AG9" s="33"/>
      <c r="AH9" s="33">
        <v>0.44</v>
      </c>
      <c r="AI9" s="33"/>
      <c r="AJ9" s="33"/>
      <c r="AK9" s="33"/>
      <c r="AL9" s="33"/>
      <c r="AM9" s="33"/>
      <c r="AN9" s="33"/>
      <c r="AO9" s="33"/>
      <c r="AP9" s="33"/>
      <c r="AQ9" s="33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</row>
    <row r="10" spans="1:57" x14ac:dyDescent="0.15">
      <c r="A10" s="36">
        <f t="shared" si="0"/>
        <v>82.399999999999991</v>
      </c>
      <c r="B10" s="33">
        <v>50.77</v>
      </c>
      <c r="C10" s="33">
        <v>0.09</v>
      </c>
      <c r="D10" s="33">
        <v>30.91</v>
      </c>
      <c r="E10" s="33">
        <v>0.09</v>
      </c>
      <c r="F10" s="33">
        <v>0.3</v>
      </c>
      <c r="G10" s="33">
        <v>13.49</v>
      </c>
      <c r="H10" s="33">
        <v>3.2</v>
      </c>
      <c r="I10" s="33">
        <v>0.36</v>
      </c>
      <c r="J10" s="33"/>
      <c r="K10" s="33">
        <f t="shared" si="1"/>
        <v>99.210000000000008</v>
      </c>
      <c r="L10" s="33"/>
      <c r="M10" s="33">
        <v>2.3158651118029345</v>
      </c>
      <c r="N10" s="33">
        <v>1.6617313929904682</v>
      </c>
      <c r="O10" s="33">
        <v>2.1743875186348231E-2</v>
      </c>
      <c r="P10" s="33">
        <v>3.4772374268056279E-3</v>
      </c>
      <c r="Q10" s="33"/>
      <c r="R10" s="33">
        <v>3.0872326272770247E-3</v>
      </c>
      <c r="S10" s="33">
        <v>2.0397791305201786E-2</v>
      </c>
      <c r="T10" s="33">
        <v>4.0263026413390355</v>
      </c>
      <c r="U10" s="33"/>
      <c r="V10" s="33">
        <v>0.65928879378987615</v>
      </c>
      <c r="W10" s="33">
        <v>0.2830107499844664</v>
      </c>
      <c r="X10" s="33">
        <v>2.0949185293666954E-2</v>
      </c>
      <c r="Y10" s="33">
        <v>0.96324872906800951</v>
      </c>
      <c r="Z10" s="33"/>
      <c r="AA10" s="33">
        <v>0.68444294178074905</v>
      </c>
      <c r="AB10" s="33">
        <v>0.29380858904251367</v>
      </c>
      <c r="AC10" s="33">
        <v>2.1748469176737267E-2</v>
      </c>
      <c r="AD10" s="33" t="s">
        <v>35</v>
      </c>
      <c r="AE10" s="33"/>
      <c r="AF10" s="33" t="s">
        <v>27</v>
      </c>
      <c r="AG10" s="33"/>
      <c r="AH10" s="33">
        <v>0.56999999999999995</v>
      </c>
      <c r="AI10" s="33"/>
      <c r="AJ10" s="33"/>
      <c r="AK10" s="33"/>
      <c r="AL10" s="33"/>
      <c r="AM10" s="33"/>
      <c r="AN10" s="33"/>
      <c r="AO10" s="33"/>
      <c r="AP10" s="33"/>
      <c r="AQ10" s="33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</row>
    <row r="11" spans="1:57" x14ac:dyDescent="0.15">
      <c r="A11" s="36">
        <f t="shared" si="0"/>
        <v>92.699999999999989</v>
      </c>
      <c r="B11" s="33">
        <v>49.69</v>
      </c>
      <c r="C11" s="33">
        <v>0.11</v>
      </c>
      <c r="D11" s="33">
        <v>31.87</v>
      </c>
      <c r="E11" s="33">
        <v>0.15</v>
      </c>
      <c r="F11" s="33">
        <v>0.35</v>
      </c>
      <c r="G11" s="33">
        <v>14.42</v>
      </c>
      <c r="H11" s="33">
        <v>2.67</v>
      </c>
      <c r="I11" s="33">
        <v>0.13</v>
      </c>
      <c r="J11" s="33"/>
      <c r="K11" s="33">
        <f t="shared" si="1"/>
        <v>99.39</v>
      </c>
      <c r="L11" s="33"/>
      <c r="M11" s="33">
        <v>2.2654188764647332</v>
      </c>
      <c r="N11" s="33">
        <v>1.7124476517990608</v>
      </c>
      <c r="O11" s="33">
        <v>2.2876351585194649E-2</v>
      </c>
      <c r="P11" s="33">
        <v>5.792372946183991E-3</v>
      </c>
      <c r="Q11" s="33"/>
      <c r="R11" s="33">
        <v>3.7713162508564622E-3</v>
      </c>
      <c r="S11" s="33">
        <v>2.3785010918477508E-2</v>
      </c>
      <c r="T11" s="33">
        <v>4.0340915799645067</v>
      </c>
      <c r="U11" s="33"/>
      <c r="V11" s="33">
        <v>0.70437255522735698</v>
      </c>
      <c r="W11" s="33">
        <v>0.2360139300240002</v>
      </c>
      <c r="X11" s="33">
        <v>7.5610378306569552E-3</v>
      </c>
      <c r="Y11" s="33">
        <v>0.94794752308201413</v>
      </c>
      <c r="Z11" s="33"/>
      <c r="AA11" s="33">
        <v>0.74305015633910387</v>
      </c>
      <c r="AB11" s="33">
        <v>0.24897362383168634</v>
      </c>
      <c r="AC11" s="33">
        <v>7.9762198292096728E-3</v>
      </c>
      <c r="AD11" s="33" t="s">
        <v>36</v>
      </c>
      <c r="AE11" s="33"/>
      <c r="AF11" s="33" t="s">
        <v>27</v>
      </c>
      <c r="AG11" s="33"/>
      <c r="AH11" s="33">
        <v>0.6</v>
      </c>
      <c r="AI11" s="33"/>
      <c r="AJ11" s="33"/>
      <c r="AK11" s="33"/>
      <c r="AL11" s="33"/>
      <c r="AM11" s="33"/>
      <c r="AN11" s="33"/>
      <c r="AO11" s="33"/>
      <c r="AP11" s="33"/>
      <c r="AQ11" s="33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</row>
    <row r="12" spans="1:57" x14ac:dyDescent="0.15">
      <c r="A12" s="36">
        <f t="shared" si="0"/>
        <v>102.99999999999999</v>
      </c>
      <c r="B12" s="33">
        <v>49.76</v>
      </c>
      <c r="C12" s="33">
        <v>0.22</v>
      </c>
      <c r="D12" s="33">
        <v>31.34</v>
      </c>
      <c r="E12" s="33">
        <v>0.12</v>
      </c>
      <c r="F12" s="33">
        <v>0.32</v>
      </c>
      <c r="G12" s="33">
        <v>14.36</v>
      </c>
      <c r="H12" s="33">
        <v>2.85</v>
      </c>
      <c r="I12" s="33">
        <v>0.26</v>
      </c>
      <c r="J12" s="33"/>
      <c r="K12" s="33">
        <f t="shared" si="1"/>
        <v>99.22999999999999</v>
      </c>
      <c r="L12" s="33"/>
      <c r="M12" s="33">
        <v>2.2740645103114332</v>
      </c>
      <c r="N12" s="33">
        <v>1.6880181954230649</v>
      </c>
      <c r="O12" s="33">
        <v>2.5988865143095164E-2</v>
      </c>
      <c r="P12" s="33">
        <v>4.6450393145726476E-3</v>
      </c>
      <c r="Q12" s="33"/>
      <c r="R12" s="33">
        <v>7.5607667253434407E-3</v>
      </c>
      <c r="S12" s="33">
        <v>2.1798578794235829E-2</v>
      </c>
      <c r="T12" s="33">
        <v>4.0220759557117454</v>
      </c>
      <c r="U12" s="33"/>
      <c r="V12" s="33">
        <v>0.70312816745905549</v>
      </c>
      <c r="W12" s="33">
        <v>0.25253066709424798</v>
      </c>
      <c r="X12" s="33">
        <v>1.5158432609864375E-2</v>
      </c>
      <c r="Y12" s="33">
        <v>0.97081726716316785</v>
      </c>
      <c r="Z12" s="33"/>
      <c r="AA12" s="33">
        <v>0.72426417539283305</v>
      </c>
      <c r="AB12" s="33">
        <v>0.26012173004727207</v>
      </c>
      <c r="AC12" s="33">
        <v>1.561409455989482E-2</v>
      </c>
      <c r="AD12" s="33" t="s">
        <v>37</v>
      </c>
      <c r="AE12" s="33"/>
      <c r="AF12" s="33" t="s">
        <v>27</v>
      </c>
      <c r="AG12" s="33"/>
      <c r="AH12" s="33">
        <v>0.68</v>
      </c>
      <c r="AI12" s="33"/>
      <c r="AJ12" s="33"/>
      <c r="AK12" s="33"/>
      <c r="AL12" s="33"/>
      <c r="AM12" s="33"/>
      <c r="AN12" s="33"/>
      <c r="AO12" s="33"/>
      <c r="AP12" s="33"/>
      <c r="AQ12" s="33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</row>
    <row r="13" spans="1:57" x14ac:dyDescent="0.15">
      <c r="A13" s="36">
        <f t="shared" si="0"/>
        <v>113.29999999999998</v>
      </c>
      <c r="B13" s="33">
        <v>50.36</v>
      </c>
      <c r="C13" s="33">
        <v>0.06</v>
      </c>
      <c r="D13" s="33">
        <v>31.39</v>
      </c>
      <c r="E13" s="33">
        <v>0.13</v>
      </c>
      <c r="F13" s="33">
        <v>0.25</v>
      </c>
      <c r="G13" s="33">
        <v>13.96</v>
      </c>
      <c r="H13" s="33">
        <v>2.93</v>
      </c>
      <c r="I13" s="33">
        <v>0.21</v>
      </c>
      <c r="J13" s="33"/>
      <c r="K13" s="33">
        <f t="shared" si="1"/>
        <v>99.29</v>
      </c>
      <c r="L13" s="33"/>
      <c r="M13" s="33">
        <v>2.2946288450358741</v>
      </c>
      <c r="N13" s="33">
        <v>1.6856746882798357</v>
      </c>
      <c r="O13" s="33">
        <v>2.4387242411167118E-2</v>
      </c>
      <c r="P13" s="33">
        <v>5.0171353658308689E-3</v>
      </c>
      <c r="Q13" s="33"/>
      <c r="R13" s="33">
        <v>2.0558845687877318E-3</v>
      </c>
      <c r="S13" s="33">
        <v>1.6979407387055463E-2</v>
      </c>
      <c r="T13" s="33">
        <v>4.0287432030485517</v>
      </c>
      <c r="U13" s="33"/>
      <c r="V13" s="33">
        <v>0.68150617142415193</v>
      </c>
      <c r="W13" s="33">
        <v>0.25884584895828899</v>
      </c>
      <c r="X13" s="33">
        <v>1.2206876830147786E-2</v>
      </c>
      <c r="Y13" s="33">
        <v>0.95255889721258868</v>
      </c>
      <c r="Z13" s="33"/>
      <c r="AA13" s="33">
        <v>0.71544780424433518</v>
      </c>
      <c r="AB13" s="33">
        <v>0.2717373694327278</v>
      </c>
      <c r="AC13" s="33">
        <v>1.2814826322937069E-2</v>
      </c>
      <c r="AD13" s="33" t="s">
        <v>38</v>
      </c>
      <c r="AE13" s="33"/>
      <c r="AF13" s="33" t="s">
        <v>27</v>
      </c>
      <c r="AG13" s="33"/>
      <c r="AH13" s="33">
        <v>0.64</v>
      </c>
      <c r="AI13" s="33"/>
      <c r="AJ13" s="33"/>
      <c r="AK13" s="33"/>
      <c r="AL13" s="33"/>
      <c r="AM13" s="33"/>
      <c r="AN13" s="33"/>
      <c r="AO13" s="33"/>
      <c r="AP13" s="33"/>
      <c r="AQ13" s="33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</row>
    <row r="14" spans="1:57" x14ac:dyDescent="0.15">
      <c r="A14" s="36">
        <f t="shared" si="0"/>
        <v>123.59999999999998</v>
      </c>
      <c r="B14" s="33">
        <v>50.45</v>
      </c>
      <c r="C14" s="33">
        <v>0.14000000000000001</v>
      </c>
      <c r="D14" s="33">
        <v>31.27</v>
      </c>
      <c r="E14" s="33">
        <v>0.08</v>
      </c>
      <c r="F14" s="33">
        <v>0.24</v>
      </c>
      <c r="G14" s="33">
        <v>13.87</v>
      </c>
      <c r="H14" s="33">
        <v>3.04</v>
      </c>
      <c r="I14" s="33">
        <v>0.21</v>
      </c>
      <c r="J14" s="33"/>
      <c r="K14" s="33">
        <f t="shared" si="1"/>
        <v>99.3</v>
      </c>
      <c r="L14" s="33"/>
      <c r="M14" s="33">
        <v>2.2991253810322747</v>
      </c>
      <c r="N14" s="33">
        <v>1.6795196492895312</v>
      </c>
      <c r="O14" s="33">
        <v>2.2866975668270288E-2</v>
      </c>
      <c r="P14" s="33">
        <v>3.087999429831212E-3</v>
      </c>
      <c r="Q14" s="33"/>
      <c r="R14" s="33">
        <v>4.7978898158544322E-3</v>
      </c>
      <c r="S14" s="33">
        <v>1.6303037201669951E-2</v>
      </c>
      <c r="T14" s="33">
        <v>4.0257009324374318</v>
      </c>
      <c r="U14" s="33"/>
      <c r="V14" s="33">
        <v>0.67722907296483603</v>
      </c>
      <c r="W14" s="33">
        <v>0.26860984484861877</v>
      </c>
      <c r="X14" s="33">
        <v>1.2208978262951401E-2</v>
      </c>
      <c r="Y14" s="33">
        <v>0.95804789607640617</v>
      </c>
      <c r="Z14" s="33"/>
      <c r="AA14" s="33">
        <v>0.70688435905800029</v>
      </c>
      <c r="AB14" s="33">
        <v>0.28037204188713821</v>
      </c>
      <c r="AC14" s="33">
        <v>1.2743599054861566E-2</v>
      </c>
      <c r="AD14" s="33" t="s">
        <v>39</v>
      </c>
      <c r="AE14" s="33"/>
      <c r="AF14" s="33" t="s">
        <v>27</v>
      </c>
      <c r="AG14" s="33"/>
      <c r="AH14" s="33">
        <v>0.6</v>
      </c>
      <c r="AI14" s="33"/>
      <c r="AJ14" s="33"/>
      <c r="AK14" s="33"/>
      <c r="AL14" s="33"/>
      <c r="AM14" s="33"/>
      <c r="AN14" s="33"/>
      <c r="AO14" s="33"/>
      <c r="AP14" s="33"/>
      <c r="AQ14" s="33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</row>
    <row r="15" spans="1:57" x14ac:dyDescent="0.15">
      <c r="A15" s="36">
        <f t="shared" si="0"/>
        <v>133.89999999999998</v>
      </c>
      <c r="B15" s="33">
        <v>50.04</v>
      </c>
      <c r="C15" s="33">
        <v>0.22</v>
      </c>
      <c r="D15" s="33">
        <v>31.16</v>
      </c>
      <c r="E15" s="33">
        <v>0.12</v>
      </c>
      <c r="F15" s="33">
        <v>0.43</v>
      </c>
      <c r="G15" s="33">
        <v>13.93</v>
      </c>
      <c r="H15" s="33">
        <v>3.07</v>
      </c>
      <c r="I15" s="33">
        <v>0.3</v>
      </c>
      <c r="J15" s="33"/>
      <c r="K15" s="33">
        <f t="shared" si="1"/>
        <v>99.27</v>
      </c>
      <c r="L15" s="33"/>
      <c r="M15" s="33">
        <v>2.2875730440066242</v>
      </c>
      <c r="N15" s="33">
        <v>1.678845925396927</v>
      </c>
      <c r="O15" s="33">
        <v>1.8733103963538687E-2</v>
      </c>
      <c r="P15" s="33">
        <v>4.6464862314280287E-3</v>
      </c>
      <c r="Q15" s="33"/>
      <c r="R15" s="33">
        <v>7.5631218831954282E-3</v>
      </c>
      <c r="S15" s="33">
        <v>2.9300964581701811E-2</v>
      </c>
      <c r="T15" s="33">
        <v>4.0266626460634152</v>
      </c>
      <c r="U15" s="33"/>
      <c r="V15" s="33">
        <v>0.6822859579213737</v>
      </c>
      <c r="W15" s="33">
        <v>0.27210899725171139</v>
      </c>
      <c r="X15" s="33">
        <v>1.749594740717773E-2</v>
      </c>
      <c r="Y15" s="33">
        <v>0.97189090258026278</v>
      </c>
      <c r="Z15" s="33"/>
      <c r="AA15" s="33">
        <v>0.7020190806498755</v>
      </c>
      <c r="AB15" s="33">
        <v>0.27997895291466579</v>
      </c>
      <c r="AC15" s="33">
        <v>1.8001966435458885E-2</v>
      </c>
      <c r="AD15" s="33" t="s">
        <v>40</v>
      </c>
      <c r="AE15" s="33"/>
      <c r="AF15" s="33" t="s">
        <v>27</v>
      </c>
      <c r="AG15" s="33"/>
      <c r="AH15" s="33">
        <v>0.49</v>
      </c>
      <c r="AI15" s="33"/>
      <c r="AJ15" s="33"/>
      <c r="AK15" s="33"/>
      <c r="AL15" s="33"/>
      <c r="AM15" s="33"/>
      <c r="AN15" s="33"/>
      <c r="AO15" s="33"/>
      <c r="AP15" s="33"/>
      <c r="AQ15" s="33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57" x14ac:dyDescent="0.15">
      <c r="A16" s="36">
        <f t="shared" si="0"/>
        <v>144.19999999999999</v>
      </c>
      <c r="B16" s="33">
        <v>50.16</v>
      </c>
      <c r="C16" s="33">
        <v>0.28999999999999998</v>
      </c>
      <c r="D16" s="33">
        <v>31.15</v>
      </c>
      <c r="E16" s="33">
        <v>0.15</v>
      </c>
      <c r="F16" s="33">
        <v>0.23</v>
      </c>
      <c r="G16" s="33">
        <v>13.82</v>
      </c>
      <c r="H16" s="33">
        <v>3.14</v>
      </c>
      <c r="I16" s="33">
        <v>0.26</v>
      </c>
      <c r="J16" s="33"/>
      <c r="K16" s="33">
        <f t="shared" si="1"/>
        <v>99.200000000000017</v>
      </c>
      <c r="L16" s="33"/>
      <c r="M16" s="33">
        <v>2.2911915133390188</v>
      </c>
      <c r="N16" s="33">
        <v>1.676940439286462</v>
      </c>
      <c r="O16" s="33">
        <v>2.3301811954673103E-2</v>
      </c>
      <c r="P16" s="33">
        <v>5.80337804564962E-3</v>
      </c>
      <c r="Q16" s="33"/>
      <c r="R16" s="33">
        <v>9.9614511886607342E-3</v>
      </c>
      <c r="S16" s="33">
        <v>1.5659846213200553E-2</v>
      </c>
      <c r="T16" s="33">
        <v>4.0228584400276644</v>
      </c>
      <c r="U16" s="33"/>
      <c r="V16" s="33">
        <v>0.67634697921125297</v>
      </c>
      <c r="W16" s="33">
        <v>0.2780867966430664</v>
      </c>
      <c r="X16" s="33">
        <v>1.5150806536954293E-2</v>
      </c>
      <c r="Y16" s="33">
        <v>0.96958458239127365</v>
      </c>
      <c r="Z16" s="33"/>
      <c r="AA16" s="33">
        <v>0.69756366952864224</v>
      </c>
      <c r="AB16" s="33">
        <v>0.28681025017665257</v>
      </c>
      <c r="AC16" s="33">
        <v>1.5626080294705243E-2</v>
      </c>
      <c r="AD16" s="33" t="s">
        <v>41</v>
      </c>
      <c r="AE16" s="33"/>
      <c r="AF16" s="33" t="s">
        <v>27</v>
      </c>
      <c r="AG16" s="33"/>
      <c r="AH16" s="33">
        <v>0.61</v>
      </c>
      <c r="AI16" s="33"/>
      <c r="AJ16" s="33"/>
      <c r="AK16" s="33"/>
      <c r="AL16" s="33"/>
      <c r="AM16" s="33"/>
      <c r="AN16" s="33"/>
      <c r="AO16" s="33"/>
      <c r="AP16" s="33"/>
      <c r="AQ16" s="33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x14ac:dyDescent="0.15">
      <c r="A17" s="36">
        <f t="shared" si="0"/>
        <v>154.5</v>
      </c>
      <c r="B17" s="33">
        <v>50.2</v>
      </c>
      <c r="C17" s="33">
        <v>0.1</v>
      </c>
      <c r="D17" s="33">
        <v>31.32</v>
      </c>
      <c r="E17" s="33">
        <v>0.12</v>
      </c>
      <c r="F17" s="33">
        <v>0.35</v>
      </c>
      <c r="G17" s="33">
        <v>14.02</v>
      </c>
      <c r="H17" s="33">
        <v>2.86</v>
      </c>
      <c r="I17" s="33">
        <v>0.24</v>
      </c>
      <c r="J17" s="33"/>
      <c r="K17" s="33">
        <f t="shared" si="1"/>
        <v>99.21</v>
      </c>
      <c r="L17" s="33"/>
      <c r="M17" s="33">
        <v>2.2908523818179916</v>
      </c>
      <c r="N17" s="33">
        <v>1.6844994126587005</v>
      </c>
      <c r="O17" s="33">
        <v>2.3279798496134575E-2</v>
      </c>
      <c r="P17" s="33">
        <v>4.6383164283503812E-3</v>
      </c>
      <c r="Q17" s="33"/>
      <c r="R17" s="33">
        <v>3.4317381049993067E-3</v>
      </c>
      <c r="S17" s="33">
        <v>2.3807688126406743E-2</v>
      </c>
      <c r="T17" s="33">
        <v>4.0305093356325834</v>
      </c>
      <c r="U17" s="33"/>
      <c r="V17" s="33">
        <v>0.68548672528274812</v>
      </c>
      <c r="W17" s="33">
        <v>0.25304996297149812</v>
      </c>
      <c r="X17" s="33">
        <v>1.3972147768672227E-2</v>
      </c>
      <c r="Y17" s="33">
        <v>0.95250883602291858</v>
      </c>
      <c r="Z17" s="33"/>
      <c r="AA17" s="33">
        <v>0.71966442657362861</v>
      </c>
      <c r="AB17" s="33">
        <v>0.26566678796185927</v>
      </c>
      <c r="AC17" s="33">
        <v>1.4668785464511995E-2</v>
      </c>
      <c r="AD17" s="33" t="s">
        <v>42</v>
      </c>
      <c r="AE17" s="33"/>
      <c r="AF17" s="33" t="s">
        <v>27</v>
      </c>
      <c r="AG17" s="33"/>
      <c r="AH17" s="33">
        <v>0.61</v>
      </c>
      <c r="AI17" s="33"/>
      <c r="AJ17" s="33"/>
      <c r="AK17" s="33"/>
      <c r="AL17" s="33"/>
      <c r="AM17" s="33"/>
      <c r="AN17" s="33"/>
      <c r="AO17" s="33"/>
      <c r="AP17" s="33"/>
      <c r="AQ17" s="33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x14ac:dyDescent="0.15">
      <c r="A18" s="36">
        <f t="shared" si="0"/>
        <v>164.8</v>
      </c>
      <c r="B18" s="33">
        <v>50.29</v>
      </c>
      <c r="C18" s="33">
        <v>0.19</v>
      </c>
      <c r="D18" s="33">
        <v>31.19</v>
      </c>
      <c r="E18" s="33">
        <v>0.18</v>
      </c>
      <c r="F18" s="33">
        <v>0.39</v>
      </c>
      <c r="G18" s="33">
        <v>13.73</v>
      </c>
      <c r="H18" s="33">
        <v>3.05</v>
      </c>
      <c r="I18" s="33">
        <v>0.21</v>
      </c>
      <c r="J18" s="33"/>
      <c r="K18" s="33">
        <f t="shared" si="1"/>
        <v>99.23</v>
      </c>
      <c r="L18" s="33"/>
      <c r="M18" s="33">
        <v>2.2929843592591448</v>
      </c>
      <c r="N18" s="33">
        <v>1.6760638307834432</v>
      </c>
      <c r="O18" s="33">
        <v>2.5547608569824274E-2</v>
      </c>
      <c r="P18" s="33">
        <v>6.951486778255995E-3</v>
      </c>
      <c r="Q18" s="33"/>
      <c r="R18" s="33">
        <v>6.5146907820985769E-3</v>
      </c>
      <c r="S18" s="33">
        <v>2.6505735287422446E-2</v>
      </c>
      <c r="T18" s="33">
        <v>4.0345677114601886</v>
      </c>
      <c r="U18" s="33"/>
      <c r="V18" s="33">
        <v>0.6707298607038864</v>
      </c>
      <c r="W18" s="33">
        <v>0.26962872199649379</v>
      </c>
      <c r="X18" s="33">
        <v>1.2215107461346547E-2</v>
      </c>
      <c r="Y18" s="33">
        <v>0.95257369016172677</v>
      </c>
      <c r="Z18" s="33"/>
      <c r="AA18" s="33">
        <v>0.70412385690603185</v>
      </c>
      <c r="AB18" s="33">
        <v>0.28305287536412704</v>
      </c>
      <c r="AC18" s="33">
        <v>1.2823267729841124E-2</v>
      </c>
      <c r="AD18" s="33" t="s">
        <v>43</v>
      </c>
      <c r="AE18" s="33"/>
      <c r="AF18" s="33" t="s">
        <v>27</v>
      </c>
      <c r="AG18" s="33"/>
      <c r="AH18" s="33">
        <v>0.67</v>
      </c>
      <c r="AI18" s="33"/>
      <c r="AJ18" s="33"/>
      <c r="AK18" s="33"/>
      <c r="AL18" s="33"/>
      <c r="AM18" s="33"/>
      <c r="AN18" s="33"/>
      <c r="AO18" s="33"/>
      <c r="AP18" s="33"/>
      <c r="AQ18" s="33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x14ac:dyDescent="0.15">
      <c r="A19" s="36">
        <f t="shared" si="0"/>
        <v>175.10000000000002</v>
      </c>
      <c r="B19" s="33">
        <v>50.24</v>
      </c>
      <c r="C19" s="33">
        <v>0.19</v>
      </c>
      <c r="D19" s="33">
        <v>31.5</v>
      </c>
      <c r="E19" s="33">
        <v>0.17</v>
      </c>
      <c r="F19" s="33">
        <v>0.31</v>
      </c>
      <c r="G19" s="33">
        <v>13.69</v>
      </c>
      <c r="H19" s="33">
        <v>2.92</v>
      </c>
      <c r="I19" s="33">
        <v>0.19</v>
      </c>
      <c r="J19" s="33"/>
      <c r="K19" s="33">
        <f t="shared" si="1"/>
        <v>99.210000000000008</v>
      </c>
      <c r="L19" s="33"/>
      <c r="M19" s="33">
        <v>2.2892777817899423</v>
      </c>
      <c r="N19" s="33">
        <v>1.6916680190291886</v>
      </c>
      <c r="O19" s="33">
        <v>2.4769555510515087E-2</v>
      </c>
      <c r="P19" s="33">
        <v>6.5612037312033971E-3</v>
      </c>
      <c r="Q19" s="33"/>
      <c r="R19" s="33">
        <v>6.5106329636957592E-3</v>
      </c>
      <c r="S19" s="33">
        <v>2.1055538303296973E-2</v>
      </c>
      <c r="T19" s="33">
        <v>4.039842731327842</v>
      </c>
      <c r="U19" s="33"/>
      <c r="V19" s="33">
        <v>0.66835924258461799</v>
      </c>
      <c r="W19" s="33">
        <v>0.25797556433745245</v>
      </c>
      <c r="X19" s="33">
        <v>1.1044880059444873E-2</v>
      </c>
      <c r="Y19" s="33">
        <v>0.93737968698151541</v>
      </c>
      <c r="Z19" s="33"/>
      <c r="AA19" s="33">
        <v>0.71300802851491452</v>
      </c>
      <c r="AB19" s="33">
        <v>0.27520925396641283</v>
      </c>
      <c r="AC19" s="33">
        <v>1.1782717518672528E-2</v>
      </c>
      <c r="AD19" s="33" t="s">
        <v>44</v>
      </c>
      <c r="AE19" s="33"/>
      <c r="AF19" s="33" t="s">
        <v>27</v>
      </c>
      <c r="AG19" s="33"/>
      <c r="AH19" s="33">
        <v>0.65</v>
      </c>
      <c r="AI19" s="33"/>
      <c r="AJ19" s="33"/>
      <c r="AK19" s="33"/>
      <c r="AL19" s="33"/>
      <c r="AM19" s="33"/>
      <c r="AN19" s="33"/>
      <c r="AO19" s="33"/>
      <c r="AP19" s="33"/>
      <c r="AQ19" s="33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x14ac:dyDescent="0.15">
      <c r="A20" s="36">
        <f t="shared" si="0"/>
        <v>185.40000000000003</v>
      </c>
      <c r="B20" s="33">
        <v>50.46</v>
      </c>
      <c r="C20" s="33">
        <v>0.15</v>
      </c>
      <c r="D20" s="33">
        <v>31.29</v>
      </c>
      <c r="E20" s="33">
        <v>0.12</v>
      </c>
      <c r="F20" s="33">
        <v>0.39</v>
      </c>
      <c r="G20" s="33">
        <v>13.68</v>
      </c>
      <c r="H20" s="33">
        <v>2.97</v>
      </c>
      <c r="I20" s="33">
        <v>0.22</v>
      </c>
      <c r="J20" s="33"/>
      <c r="K20" s="33">
        <f t="shared" si="1"/>
        <v>99.28</v>
      </c>
      <c r="L20" s="33"/>
      <c r="M20" s="33">
        <v>2.2978803012644038</v>
      </c>
      <c r="N20" s="33">
        <v>1.6793508629344061</v>
      </c>
      <c r="O20" s="33">
        <v>2.4373400451682896E-2</v>
      </c>
      <c r="P20" s="33">
        <v>4.6285732514119585E-3</v>
      </c>
      <c r="Q20" s="33"/>
      <c r="R20" s="33">
        <v>5.1367941722014381E-3</v>
      </c>
      <c r="S20" s="33">
        <v>2.6472841265580763E-2</v>
      </c>
      <c r="T20" s="33">
        <v>4.0378427733396869</v>
      </c>
      <c r="U20" s="33"/>
      <c r="V20" s="33">
        <v>0.66745793547678856</v>
      </c>
      <c r="W20" s="33">
        <v>0.26223065660937694</v>
      </c>
      <c r="X20" s="33">
        <v>1.2780898246959592E-2</v>
      </c>
      <c r="Y20" s="33">
        <v>0.9424694903331251</v>
      </c>
      <c r="Z20" s="33"/>
      <c r="AA20" s="33">
        <v>0.70820110605476361</v>
      </c>
      <c r="AB20" s="33">
        <v>0.27823782021494292</v>
      </c>
      <c r="AC20" s="33">
        <v>1.3561073730293442E-2</v>
      </c>
      <c r="AD20" s="33" t="s">
        <v>45</v>
      </c>
      <c r="AE20" s="33"/>
      <c r="AF20" s="33" t="s">
        <v>27</v>
      </c>
      <c r="AG20" s="33"/>
      <c r="AH20" s="33">
        <v>0.64</v>
      </c>
      <c r="AI20" s="33"/>
      <c r="AJ20" s="33"/>
      <c r="AK20" s="33"/>
      <c r="AL20" s="33"/>
      <c r="AM20" s="33"/>
      <c r="AN20" s="33"/>
      <c r="AO20" s="33"/>
      <c r="AP20" s="33"/>
      <c r="AQ20" s="33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</row>
    <row r="21" spans="1:57" x14ac:dyDescent="0.15">
      <c r="A21" s="36">
        <f t="shared" si="0"/>
        <v>195.70000000000005</v>
      </c>
      <c r="B21" s="33">
        <v>50.21</v>
      </c>
      <c r="C21" s="33">
        <v>0.22</v>
      </c>
      <c r="D21" s="33">
        <v>31.24</v>
      </c>
      <c r="E21" s="33">
        <v>0.17</v>
      </c>
      <c r="F21" s="33">
        <v>0.36</v>
      </c>
      <c r="G21" s="33">
        <v>13.74</v>
      </c>
      <c r="H21" s="33">
        <v>3.04</v>
      </c>
      <c r="I21" s="33">
        <v>0.26</v>
      </c>
      <c r="J21" s="33"/>
      <c r="K21" s="33">
        <f t="shared" si="1"/>
        <v>99.240000000000009</v>
      </c>
      <c r="L21" s="33"/>
      <c r="M21" s="33">
        <v>2.2886929020863582</v>
      </c>
      <c r="N21" s="33">
        <v>1.6782785706043202</v>
      </c>
      <c r="O21" s="33">
        <v>2.8590026556926006E-2</v>
      </c>
      <c r="P21" s="33">
        <v>6.5634466874233697E-3</v>
      </c>
      <c r="Q21" s="33"/>
      <c r="R21" s="33">
        <v>7.5412047320576586E-3</v>
      </c>
      <c r="S21" s="33">
        <v>2.4459951677880301E-2</v>
      </c>
      <c r="T21" s="33">
        <v>4.0341261023449668</v>
      </c>
      <c r="U21" s="33"/>
      <c r="V21" s="33">
        <v>0.67102960565265979</v>
      </c>
      <c r="W21" s="33">
        <v>0.26866911336525462</v>
      </c>
      <c r="X21" s="33">
        <v>1.5119213153993163E-2</v>
      </c>
      <c r="Y21" s="33">
        <v>0.95481793217190758</v>
      </c>
      <c r="Z21" s="33"/>
      <c r="AA21" s="33">
        <v>0.70278278511829018</v>
      </c>
      <c r="AB21" s="33">
        <v>0.28138255924259586</v>
      </c>
      <c r="AC21" s="33">
        <v>1.5834655639114105E-2</v>
      </c>
      <c r="AD21" s="33" t="s">
        <v>46</v>
      </c>
      <c r="AE21" s="33"/>
      <c r="AF21" s="33" t="s">
        <v>27</v>
      </c>
      <c r="AG21" s="33"/>
      <c r="AH21" s="33">
        <v>0.75</v>
      </c>
      <c r="AI21" s="33"/>
      <c r="AJ21" s="33"/>
      <c r="AK21" s="33"/>
      <c r="AL21" s="33"/>
      <c r="AM21" s="33"/>
      <c r="AN21" s="33"/>
      <c r="AO21" s="33"/>
      <c r="AP21" s="33"/>
      <c r="AQ21" s="33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</row>
    <row r="22" spans="1:57" x14ac:dyDescent="0.15">
      <c r="A22" s="36">
        <f t="shared" si="0"/>
        <v>206.00000000000006</v>
      </c>
      <c r="B22" s="33">
        <v>49.92</v>
      </c>
      <c r="C22" s="33">
        <v>0.18</v>
      </c>
      <c r="D22" s="33">
        <v>31.35</v>
      </c>
      <c r="E22" s="33">
        <v>0.05</v>
      </c>
      <c r="F22" s="33">
        <v>0.35</v>
      </c>
      <c r="G22" s="33">
        <v>14.07</v>
      </c>
      <c r="H22" s="33">
        <v>3.06</v>
      </c>
      <c r="I22" s="33">
        <v>0.22</v>
      </c>
      <c r="J22" s="33"/>
      <c r="K22" s="33">
        <f t="shared" si="1"/>
        <v>99.199999999999989</v>
      </c>
      <c r="L22" s="33"/>
      <c r="M22" s="33">
        <v>2.2808823435725052</v>
      </c>
      <c r="N22" s="33">
        <v>1.6881909760387244</v>
      </c>
      <c r="O22" s="33">
        <v>2.407270257908865E-2</v>
      </c>
      <c r="P22" s="33">
        <v>1.9350137268113064E-3</v>
      </c>
      <c r="Q22" s="33"/>
      <c r="R22" s="33">
        <v>6.1847416216450771E-3</v>
      </c>
      <c r="S22" s="33">
        <v>2.3837030029255045E-2</v>
      </c>
      <c r="T22" s="33">
        <v>4.0251028075680297</v>
      </c>
      <c r="U22" s="33"/>
      <c r="V22" s="33">
        <v>0.68877924421886194</v>
      </c>
      <c r="W22" s="33">
        <v>0.27107944653301352</v>
      </c>
      <c r="X22" s="33">
        <v>1.2823587160281523E-2</v>
      </c>
      <c r="Y22" s="33">
        <v>0.972682277912157</v>
      </c>
      <c r="Z22" s="33"/>
      <c r="AA22" s="33">
        <v>0.70812356702675072</v>
      </c>
      <c r="AB22" s="33">
        <v>0.27869269615447306</v>
      </c>
      <c r="AC22" s="33">
        <v>1.3183736818776113E-2</v>
      </c>
      <c r="AD22" s="33" t="s">
        <v>47</v>
      </c>
      <c r="AE22" s="33"/>
      <c r="AF22" s="33" t="s">
        <v>27</v>
      </c>
      <c r="AG22" s="33"/>
      <c r="AH22" s="33">
        <v>0.63</v>
      </c>
      <c r="AI22" s="33"/>
      <c r="AJ22" s="33"/>
      <c r="AK22" s="33"/>
      <c r="AL22" s="33"/>
      <c r="AM22" s="33"/>
      <c r="AN22" s="33"/>
      <c r="AO22" s="33"/>
      <c r="AP22" s="33"/>
      <c r="AQ22" s="33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</row>
    <row r="23" spans="1:57" x14ac:dyDescent="0.15">
      <c r="A23" s="36">
        <f t="shared" si="0"/>
        <v>216.30000000000007</v>
      </c>
      <c r="B23" s="33">
        <v>50.38</v>
      </c>
      <c r="C23" s="33">
        <v>0.14000000000000001</v>
      </c>
      <c r="D23" s="33">
        <v>31.49</v>
      </c>
      <c r="E23" s="33">
        <v>0.14000000000000001</v>
      </c>
      <c r="F23" s="33">
        <v>0.3</v>
      </c>
      <c r="G23" s="33">
        <v>13.64</v>
      </c>
      <c r="H23" s="33">
        <v>3.11</v>
      </c>
      <c r="I23" s="33">
        <v>0.24</v>
      </c>
      <c r="J23" s="33"/>
      <c r="K23" s="33">
        <f t="shared" si="1"/>
        <v>99.44</v>
      </c>
      <c r="L23" s="33"/>
      <c r="M23" s="33">
        <v>2.2932574375173456</v>
      </c>
      <c r="N23" s="33">
        <v>1.6893632049682581</v>
      </c>
      <c r="O23" s="33">
        <v>2.1317617652499742E-2</v>
      </c>
      <c r="P23" s="33">
        <v>5.3976960140509718E-3</v>
      </c>
      <c r="Q23" s="33"/>
      <c r="R23" s="33">
        <v>4.7922937669544396E-3</v>
      </c>
      <c r="S23" s="33">
        <v>2.0355027564882621E-2</v>
      </c>
      <c r="T23" s="33">
        <v>4.0344832774839912</v>
      </c>
      <c r="U23" s="33"/>
      <c r="V23" s="33">
        <v>0.66522209448162284</v>
      </c>
      <c r="W23" s="33">
        <v>0.27447443115733072</v>
      </c>
      <c r="X23" s="33">
        <v>1.3936843708030283E-2</v>
      </c>
      <c r="Y23" s="33">
        <v>0.95363336934698384</v>
      </c>
      <c r="Z23" s="33"/>
      <c r="AA23" s="33">
        <v>0.69756587370379519</v>
      </c>
      <c r="AB23" s="33">
        <v>0.28781965897993017</v>
      </c>
      <c r="AC23" s="33">
        <v>1.4614467316274561E-2</v>
      </c>
      <c r="AD23" s="33" t="s">
        <v>48</v>
      </c>
      <c r="AE23" s="33"/>
      <c r="AF23" s="33" t="s">
        <v>27</v>
      </c>
      <c r="AG23" s="33"/>
      <c r="AH23" s="33">
        <v>0.56000000000000005</v>
      </c>
      <c r="AI23" s="33"/>
      <c r="AJ23" s="33"/>
      <c r="AK23" s="33"/>
      <c r="AL23" s="33"/>
      <c r="AM23" s="33"/>
      <c r="AN23" s="33"/>
      <c r="AO23" s="33"/>
      <c r="AP23" s="33"/>
      <c r="AQ23" s="33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</row>
    <row r="24" spans="1:57" x14ac:dyDescent="0.15">
      <c r="A24" s="36">
        <f t="shared" si="0"/>
        <v>226.60000000000008</v>
      </c>
      <c r="B24" s="33">
        <v>49.5</v>
      </c>
      <c r="C24" s="33">
        <v>0.19</v>
      </c>
      <c r="D24" s="33">
        <v>31.65</v>
      </c>
      <c r="E24" s="33">
        <v>0.17</v>
      </c>
      <c r="F24" s="33">
        <v>0.35</v>
      </c>
      <c r="G24" s="33">
        <v>14.03</v>
      </c>
      <c r="H24" s="33">
        <v>2.96</v>
      </c>
      <c r="I24" s="33">
        <v>0.25</v>
      </c>
      <c r="J24" s="33"/>
      <c r="K24" s="33">
        <f t="shared" si="1"/>
        <v>99.1</v>
      </c>
      <c r="L24" s="33"/>
      <c r="M24" s="33">
        <v>2.2646046000510345</v>
      </c>
      <c r="N24" s="33">
        <v>1.7065405932614859</v>
      </c>
      <c r="O24" s="33">
        <v>2.5251496186465636E-2</v>
      </c>
      <c r="P24" s="33">
        <v>6.5875184841572747E-3</v>
      </c>
      <c r="Q24" s="33"/>
      <c r="R24" s="33">
        <v>6.5367448945291579E-3</v>
      </c>
      <c r="S24" s="33">
        <v>2.3867724880796488E-2</v>
      </c>
      <c r="T24" s="33">
        <v>4.0333886777584684</v>
      </c>
      <c r="U24" s="33"/>
      <c r="V24" s="33">
        <v>0.68770551114232747</v>
      </c>
      <c r="W24" s="33">
        <v>0.2625583015979398</v>
      </c>
      <c r="X24" s="33">
        <v>1.4591022777227279E-2</v>
      </c>
      <c r="Y24" s="33">
        <v>0.96485483551749451</v>
      </c>
      <c r="Z24" s="33"/>
      <c r="AA24" s="33">
        <v>0.7127554175271148</v>
      </c>
      <c r="AB24" s="33">
        <v>0.27212207674444427</v>
      </c>
      <c r="AC24" s="33">
        <v>1.512250572844097E-2</v>
      </c>
      <c r="AD24" s="33" t="s">
        <v>49</v>
      </c>
      <c r="AE24" s="33"/>
      <c r="AF24" s="33" t="s">
        <v>27</v>
      </c>
      <c r="AG24" s="33"/>
      <c r="AH24" s="33">
        <v>0.66</v>
      </c>
      <c r="AI24" s="33"/>
      <c r="AJ24" s="33"/>
      <c r="AK24" s="33"/>
      <c r="AL24" s="33"/>
      <c r="AM24" s="33"/>
      <c r="AN24" s="33"/>
      <c r="AO24" s="33"/>
      <c r="AP24" s="33"/>
      <c r="AQ24" s="33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</row>
    <row r="25" spans="1:57" x14ac:dyDescent="0.15">
      <c r="A25" s="36">
        <f t="shared" si="0"/>
        <v>236.90000000000009</v>
      </c>
      <c r="B25" s="33">
        <v>49.97</v>
      </c>
      <c r="C25" s="33">
        <v>0.16</v>
      </c>
      <c r="D25" s="33">
        <v>31.55</v>
      </c>
      <c r="E25" s="33">
        <v>0.1</v>
      </c>
      <c r="F25" s="33">
        <v>0.31</v>
      </c>
      <c r="G25" s="33">
        <v>13.98</v>
      </c>
      <c r="H25" s="33">
        <v>2.89</v>
      </c>
      <c r="I25" s="33">
        <v>0.2</v>
      </c>
      <c r="J25" s="33"/>
      <c r="K25" s="33">
        <f t="shared" si="1"/>
        <v>99.16</v>
      </c>
      <c r="L25" s="33"/>
      <c r="M25" s="33">
        <v>2.2813315378580166</v>
      </c>
      <c r="N25" s="33">
        <v>1.6975952100711067</v>
      </c>
      <c r="O25" s="33">
        <v>2.3671552299608628E-2</v>
      </c>
      <c r="P25" s="33">
        <v>3.8669164987962614E-3</v>
      </c>
      <c r="Q25" s="33"/>
      <c r="R25" s="33">
        <v>5.4931288568380978E-3</v>
      </c>
      <c r="S25" s="33">
        <v>2.1095826321781967E-2</v>
      </c>
      <c r="T25" s="33">
        <v>4.0330541719061488</v>
      </c>
      <c r="U25" s="33"/>
      <c r="V25" s="33">
        <v>0.6838232673914314</v>
      </c>
      <c r="W25" s="33">
        <v>0.25581367382421882</v>
      </c>
      <c r="X25" s="33">
        <v>1.1648435281400905E-2</v>
      </c>
      <c r="Y25" s="33">
        <v>0.95128537649705114</v>
      </c>
      <c r="Z25" s="33"/>
      <c r="AA25" s="33">
        <v>0.71884135327455134</v>
      </c>
      <c r="AB25" s="33">
        <v>0.2689137036524305</v>
      </c>
      <c r="AC25" s="33">
        <v>1.2244943073018018E-2</v>
      </c>
      <c r="AD25" s="33" t="s">
        <v>50</v>
      </c>
      <c r="AE25" s="33"/>
      <c r="AF25" s="33" t="s">
        <v>27</v>
      </c>
      <c r="AG25" s="33"/>
      <c r="AH25" s="33">
        <v>0.62</v>
      </c>
      <c r="AI25" s="33"/>
      <c r="AJ25" s="33"/>
      <c r="AK25" s="33"/>
      <c r="AL25" s="33"/>
      <c r="AM25" s="33"/>
      <c r="AN25" s="33"/>
      <c r="AO25" s="33"/>
      <c r="AP25" s="33"/>
      <c r="AQ25" s="33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</row>
    <row r="26" spans="1:57" x14ac:dyDescent="0.15">
      <c r="A26" s="36">
        <f t="shared" si="0"/>
        <v>247.2000000000001</v>
      </c>
      <c r="B26" s="33">
        <v>49.48</v>
      </c>
      <c r="C26" s="33">
        <v>0.16</v>
      </c>
      <c r="D26" s="33">
        <v>31.49</v>
      </c>
      <c r="E26" s="33">
        <v>0.17</v>
      </c>
      <c r="F26" s="33">
        <v>0.44</v>
      </c>
      <c r="G26" s="33">
        <v>13.89</v>
      </c>
      <c r="H26" s="33">
        <v>3.11</v>
      </c>
      <c r="I26" s="33">
        <v>0.24</v>
      </c>
      <c r="J26" s="33"/>
      <c r="K26" s="33">
        <f t="shared" si="1"/>
        <v>98.97999999999999</v>
      </c>
      <c r="L26" s="33"/>
      <c r="M26" s="33">
        <v>2.2650730109125061</v>
      </c>
      <c r="N26" s="33">
        <v>1.6989511731984297</v>
      </c>
      <c r="O26" s="33">
        <v>2.9478082743986913E-2</v>
      </c>
      <c r="P26" s="33">
        <v>6.5915442968352824E-3</v>
      </c>
      <c r="Q26" s="33"/>
      <c r="R26" s="33">
        <v>5.507991307855298E-3</v>
      </c>
      <c r="S26" s="33">
        <v>3.0023476811581858E-2</v>
      </c>
      <c r="T26" s="33">
        <v>4.0356252792711951</v>
      </c>
      <c r="U26" s="33"/>
      <c r="V26" s="33">
        <v>0.68125924293981799</v>
      </c>
      <c r="W26" s="33">
        <v>0.27603220873777728</v>
      </c>
      <c r="X26" s="33">
        <v>1.401594216022131E-2</v>
      </c>
      <c r="Y26" s="33">
        <v>0.9713073938378165</v>
      </c>
      <c r="Z26" s="33"/>
      <c r="AA26" s="33">
        <v>0.70138377125704332</v>
      </c>
      <c r="AB26" s="33">
        <v>0.28418625297098027</v>
      </c>
      <c r="AC26" s="33">
        <v>1.4429975771976482E-2</v>
      </c>
      <c r="AD26" s="33" t="s">
        <v>51</v>
      </c>
      <c r="AE26" s="33"/>
      <c r="AF26" s="33" t="s">
        <v>27</v>
      </c>
      <c r="AG26" s="33"/>
      <c r="AH26" s="33">
        <v>0.77</v>
      </c>
      <c r="AI26" s="33"/>
      <c r="AJ26" s="33"/>
      <c r="AK26" s="33"/>
      <c r="AL26" s="33"/>
      <c r="AM26" s="33"/>
      <c r="AN26" s="33"/>
      <c r="AO26" s="33"/>
      <c r="AP26" s="33"/>
      <c r="AQ26" s="33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7" x14ac:dyDescent="0.15">
      <c r="A27" s="36">
        <f t="shared" si="0"/>
        <v>257.50000000000011</v>
      </c>
      <c r="B27" s="33">
        <v>50.26</v>
      </c>
      <c r="C27" s="33">
        <v>0.23</v>
      </c>
      <c r="D27" s="33">
        <v>31.15</v>
      </c>
      <c r="E27" s="33">
        <v>0.14000000000000001</v>
      </c>
      <c r="F27" s="33">
        <v>0.3</v>
      </c>
      <c r="G27" s="33">
        <v>13.85</v>
      </c>
      <c r="H27" s="33">
        <v>2.94</v>
      </c>
      <c r="I27" s="33">
        <v>0.22</v>
      </c>
      <c r="J27" s="33"/>
      <c r="K27" s="33">
        <f t="shared" si="1"/>
        <v>99.089999999999975</v>
      </c>
      <c r="L27" s="33"/>
      <c r="M27" s="33">
        <v>2.2937669474709166</v>
      </c>
      <c r="N27" s="33">
        <v>1.6754851376783007</v>
      </c>
      <c r="O27" s="33">
        <v>2.7479909402014144E-2</v>
      </c>
      <c r="P27" s="33">
        <v>5.4117855790324701E-3</v>
      </c>
      <c r="Q27" s="33"/>
      <c r="R27" s="33">
        <v>7.893605018994861E-3</v>
      </c>
      <c r="S27" s="33">
        <v>2.0408160139008515E-2</v>
      </c>
      <c r="T27" s="33">
        <v>4.0304455452882673</v>
      </c>
      <c r="U27" s="33"/>
      <c r="V27" s="33">
        <v>0.67722694161272134</v>
      </c>
      <c r="W27" s="33">
        <v>0.2601483008588148</v>
      </c>
      <c r="X27" s="33">
        <v>1.2808787700037724E-2</v>
      </c>
      <c r="Y27" s="33">
        <v>0.95018403017157382</v>
      </c>
      <c r="Z27" s="33"/>
      <c r="AA27" s="33">
        <v>0.71273239720776516</v>
      </c>
      <c r="AB27" s="33">
        <v>0.27378727972500239</v>
      </c>
      <c r="AC27" s="33">
        <v>1.3480323067232411E-2</v>
      </c>
      <c r="AD27" s="33" t="s">
        <v>52</v>
      </c>
      <c r="AE27" s="33"/>
      <c r="AF27" s="33" t="s">
        <v>27</v>
      </c>
      <c r="AG27" s="33"/>
      <c r="AH27" s="33">
        <v>0.72</v>
      </c>
      <c r="AI27" s="33"/>
      <c r="AJ27" s="33"/>
      <c r="AK27" s="33"/>
      <c r="AL27" s="33"/>
      <c r="AM27" s="33"/>
      <c r="AN27" s="33"/>
      <c r="AO27" s="33"/>
      <c r="AP27" s="33"/>
      <c r="AQ27" s="33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7" x14ac:dyDescent="0.15">
      <c r="A28" s="36">
        <f t="shared" si="0"/>
        <v>267.80000000000013</v>
      </c>
      <c r="B28" s="33">
        <v>49.33</v>
      </c>
      <c r="C28" s="33">
        <v>0.18</v>
      </c>
      <c r="D28" s="33">
        <v>31.59</v>
      </c>
      <c r="E28" s="33">
        <v>0.2</v>
      </c>
      <c r="F28" s="33">
        <v>0.34</v>
      </c>
      <c r="G28" s="33">
        <v>14.36</v>
      </c>
      <c r="H28" s="33">
        <v>2.81</v>
      </c>
      <c r="I28" s="33">
        <v>0.24</v>
      </c>
      <c r="J28" s="33"/>
      <c r="K28" s="33">
        <f t="shared" si="1"/>
        <v>99.05</v>
      </c>
      <c r="L28" s="33"/>
      <c r="M28" s="33">
        <v>2.2584187066688775</v>
      </c>
      <c r="N28" s="33">
        <v>1.7045066328494785</v>
      </c>
      <c r="O28" s="33">
        <v>2.8715117941076687E-2</v>
      </c>
      <c r="P28" s="33">
        <v>7.7554871370786914E-3</v>
      </c>
      <c r="Q28" s="33"/>
      <c r="R28" s="33">
        <v>6.1970728460756016E-3</v>
      </c>
      <c r="S28" s="33">
        <v>2.3202140729628968E-2</v>
      </c>
      <c r="T28" s="33">
        <v>4.0287951581722155</v>
      </c>
      <c r="U28" s="33"/>
      <c r="V28" s="33">
        <v>0.70437743439613221</v>
      </c>
      <c r="W28" s="33">
        <v>0.2494287578971558</v>
      </c>
      <c r="X28" s="33">
        <v>1.4017260008606883E-2</v>
      </c>
      <c r="Y28" s="33">
        <v>0.96782345230189493</v>
      </c>
      <c r="Z28" s="33"/>
      <c r="AA28" s="33">
        <v>0.72779537706058239</v>
      </c>
      <c r="AB28" s="33">
        <v>0.25772134091595772</v>
      </c>
      <c r="AC28" s="33">
        <v>1.4483282023459845E-2</v>
      </c>
      <c r="AD28" s="33" t="s">
        <v>53</v>
      </c>
      <c r="AE28" s="33"/>
      <c r="AF28" s="33" t="s">
        <v>27</v>
      </c>
      <c r="AG28" s="33"/>
      <c r="AH28" s="33">
        <v>0.75</v>
      </c>
      <c r="AI28" s="33"/>
      <c r="AJ28" s="33"/>
      <c r="AK28" s="33"/>
      <c r="AL28" s="33"/>
      <c r="AM28" s="33"/>
      <c r="AN28" s="33"/>
      <c r="AO28" s="33"/>
      <c r="AP28" s="33"/>
      <c r="AQ28" s="33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7" x14ac:dyDescent="0.15">
      <c r="A29" s="36">
        <f t="shared" si="0"/>
        <v>278.10000000000014</v>
      </c>
      <c r="B29" s="33">
        <v>49.85</v>
      </c>
      <c r="C29" s="33">
        <v>0.28000000000000003</v>
      </c>
      <c r="D29" s="33">
        <v>31.24</v>
      </c>
      <c r="E29" s="33">
        <v>0.2</v>
      </c>
      <c r="F29" s="33">
        <v>0.45</v>
      </c>
      <c r="G29" s="33">
        <v>13.8</v>
      </c>
      <c r="H29" s="33">
        <v>3.1</v>
      </c>
      <c r="I29" s="33">
        <v>0.24</v>
      </c>
      <c r="J29" s="33"/>
      <c r="K29" s="33">
        <f t="shared" si="1"/>
        <v>99.16</v>
      </c>
      <c r="L29" s="33"/>
      <c r="M29" s="33">
        <v>2.2774475429337238</v>
      </c>
      <c r="N29" s="33">
        <v>1.6820928615453872</v>
      </c>
      <c r="O29" s="33">
        <v>2.7126737361995747E-2</v>
      </c>
      <c r="P29" s="33">
        <v>7.7392514066454698E-3</v>
      </c>
      <c r="Q29" s="33"/>
      <c r="R29" s="33">
        <v>9.6197104565685747E-3</v>
      </c>
      <c r="S29" s="33">
        <v>3.0644428487438417E-2</v>
      </c>
      <c r="T29" s="33">
        <v>4.0346705321917593</v>
      </c>
      <c r="U29" s="33"/>
      <c r="V29" s="33">
        <v>0.675491601526234</v>
      </c>
      <c r="W29" s="33">
        <v>0.27459445990439557</v>
      </c>
      <c r="X29" s="33">
        <v>1.3987915565003325E-2</v>
      </c>
      <c r="Y29" s="33">
        <v>0.96407397699563291</v>
      </c>
      <c r="Z29" s="33"/>
      <c r="AA29" s="33">
        <v>0.70066366030466343</v>
      </c>
      <c r="AB29" s="33">
        <v>0.284827167267932</v>
      </c>
      <c r="AC29" s="33">
        <v>1.4509172427404592E-2</v>
      </c>
      <c r="AD29" s="33" t="s">
        <v>54</v>
      </c>
      <c r="AE29" s="33"/>
      <c r="AF29" s="33" t="s">
        <v>27</v>
      </c>
      <c r="AG29" s="33"/>
      <c r="AH29" s="33">
        <v>0.71</v>
      </c>
      <c r="AI29" s="33"/>
      <c r="AJ29" s="33"/>
      <c r="AK29" s="33"/>
      <c r="AL29" s="33"/>
      <c r="AM29" s="33"/>
      <c r="AN29" s="33"/>
      <c r="AO29" s="33"/>
      <c r="AP29" s="33"/>
      <c r="AQ29" s="33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7" x14ac:dyDescent="0.15">
      <c r="A30" s="36">
        <f t="shared" si="0"/>
        <v>288.40000000000015</v>
      </c>
      <c r="B30" s="33">
        <v>50.24</v>
      </c>
      <c r="C30" s="33">
        <v>0.22</v>
      </c>
      <c r="D30" s="33">
        <v>30.88</v>
      </c>
      <c r="E30" s="33">
        <v>0.12</v>
      </c>
      <c r="F30" s="33">
        <v>0.35</v>
      </c>
      <c r="G30" s="33">
        <v>14.01</v>
      </c>
      <c r="H30" s="33">
        <v>3.02</v>
      </c>
      <c r="I30" s="33">
        <v>0.26</v>
      </c>
      <c r="J30" s="33"/>
      <c r="K30" s="33">
        <f t="shared" si="1"/>
        <v>99.100000000000009</v>
      </c>
      <c r="L30" s="33"/>
      <c r="M30" s="33">
        <v>2.2947658150213668</v>
      </c>
      <c r="N30" s="33">
        <v>1.6623472726267909</v>
      </c>
      <c r="O30" s="33">
        <v>2.9412738383475662E-2</v>
      </c>
      <c r="P30" s="33">
        <v>4.6425407680528111E-3</v>
      </c>
      <c r="Q30" s="33"/>
      <c r="R30" s="33">
        <v>7.5566998216835225E-3</v>
      </c>
      <c r="S30" s="33">
        <v>2.3829370942516647E-2</v>
      </c>
      <c r="T30" s="33">
        <v>4.022554437563886</v>
      </c>
      <c r="U30" s="33"/>
      <c r="V30" s="33">
        <v>0.6856216510920482</v>
      </c>
      <c r="W30" s="33">
        <v>0.26744996226906587</v>
      </c>
      <c r="X30" s="33">
        <v>1.5150278954646707E-2</v>
      </c>
      <c r="Y30" s="33">
        <v>0.96822189231576083</v>
      </c>
      <c r="Z30" s="33"/>
      <c r="AA30" s="33">
        <v>0.70812450795984494</v>
      </c>
      <c r="AB30" s="33">
        <v>0.27622796426280749</v>
      </c>
      <c r="AC30" s="33">
        <v>1.5647527777347375E-2</v>
      </c>
      <c r="AD30" s="33" t="s">
        <v>55</v>
      </c>
      <c r="AE30" s="33"/>
      <c r="AF30" s="33" t="s">
        <v>27</v>
      </c>
      <c r="AG30" s="33"/>
      <c r="AH30" s="33">
        <v>0.77</v>
      </c>
      <c r="AI30" s="33"/>
      <c r="AJ30" s="33"/>
      <c r="AK30" s="33"/>
      <c r="AL30" s="33"/>
      <c r="AM30" s="33"/>
      <c r="AN30" s="33"/>
      <c r="AO30" s="33"/>
      <c r="AP30" s="33"/>
      <c r="AQ30" s="33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7" x14ac:dyDescent="0.15">
      <c r="A31" s="36">
        <f t="shared" si="0"/>
        <v>298.70000000000016</v>
      </c>
      <c r="B31" s="33">
        <v>49.69</v>
      </c>
      <c r="C31" s="33">
        <v>0.28000000000000003</v>
      </c>
      <c r="D31" s="33">
        <v>31.62</v>
      </c>
      <c r="E31" s="33">
        <v>0.16</v>
      </c>
      <c r="F31" s="33">
        <v>0.41</v>
      </c>
      <c r="G31" s="33">
        <v>13.95</v>
      </c>
      <c r="H31" s="33">
        <v>2.84</v>
      </c>
      <c r="I31" s="33">
        <v>0.21</v>
      </c>
      <c r="J31" s="33"/>
      <c r="K31" s="33">
        <f t="shared" si="1"/>
        <v>99.16</v>
      </c>
      <c r="L31" s="33"/>
      <c r="M31" s="33">
        <v>2.2674685878463596</v>
      </c>
      <c r="N31" s="33">
        <v>1.7005518213579915</v>
      </c>
      <c r="O31" s="33">
        <v>2.9384547125325379E-2</v>
      </c>
      <c r="P31" s="33">
        <v>6.184121369523508E-3</v>
      </c>
      <c r="Q31" s="33"/>
      <c r="R31" s="33">
        <v>9.6083997465201566E-3</v>
      </c>
      <c r="S31" s="33">
        <v>2.7887650811328837E-2</v>
      </c>
      <c r="T31" s="33">
        <v>4.0410851282570492</v>
      </c>
      <c r="U31" s="33"/>
      <c r="V31" s="33">
        <v>0.68203103576984081</v>
      </c>
      <c r="W31" s="33">
        <v>0.25126817172033772</v>
      </c>
      <c r="X31" s="33">
        <v>1.222503518727862E-2</v>
      </c>
      <c r="Y31" s="33">
        <v>0.94552424267745705</v>
      </c>
      <c r="Z31" s="33"/>
      <c r="AA31" s="33">
        <v>0.72132580528926682</v>
      </c>
      <c r="AB31" s="33">
        <v>0.26574482216216622</v>
      </c>
      <c r="AC31" s="33">
        <v>1.2929372548567112E-2</v>
      </c>
      <c r="AD31" s="33" t="s">
        <v>56</v>
      </c>
      <c r="AE31" s="33"/>
      <c r="AF31" s="33" t="s">
        <v>27</v>
      </c>
      <c r="AG31" s="33"/>
      <c r="AH31" s="33">
        <v>0.77</v>
      </c>
      <c r="AI31" s="33"/>
      <c r="AJ31" s="33"/>
      <c r="AK31" s="33"/>
      <c r="AL31" s="33"/>
      <c r="AM31" s="33"/>
      <c r="AN31" s="33"/>
      <c r="AO31" s="33"/>
      <c r="AP31" s="33"/>
      <c r="AQ31" s="33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x14ac:dyDescent="0.15">
      <c r="A32" s="36">
        <f t="shared" si="0"/>
        <v>309.00000000000017</v>
      </c>
      <c r="B32" s="33">
        <v>46.89</v>
      </c>
      <c r="C32" s="33">
        <v>0.22</v>
      </c>
      <c r="D32" s="33">
        <v>34.630000000000003</v>
      </c>
      <c r="E32" s="33">
        <v>0.16</v>
      </c>
      <c r="F32" s="33">
        <v>0.46</v>
      </c>
      <c r="G32" s="33">
        <v>13.67</v>
      </c>
      <c r="H32" s="33">
        <v>2.84</v>
      </c>
      <c r="I32" s="33">
        <v>0.21</v>
      </c>
      <c r="J32" s="33"/>
      <c r="K32" s="33">
        <f t="shared" si="1"/>
        <v>99.08</v>
      </c>
      <c r="L32" s="33"/>
      <c r="M32" s="33">
        <v>2.1471323466120453</v>
      </c>
      <c r="N32" s="33">
        <v>1.8689031504324496</v>
      </c>
      <c r="O32" s="33">
        <v>2.9103697530221052E-2</v>
      </c>
      <c r="P32" s="33">
        <v>6.2056075066786809E-3</v>
      </c>
      <c r="Q32" s="33"/>
      <c r="R32" s="33">
        <v>7.5756868084798368E-3</v>
      </c>
      <c r="S32" s="33">
        <v>3.1397293023668067E-2</v>
      </c>
      <c r="T32" s="33">
        <v>4.0903177819135417</v>
      </c>
      <c r="U32" s="33"/>
      <c r="V32" s="33">
        <v>0.670663612527299</v>
      </c>
      <c r="W32" s="33">
        <v>0.25214117890724685</v>
      </c>
      <c r="X32" s="33">
        <v>1.2267509900672047E-2</v>
      </c>
      <c r="Y32" s="33">
        <v>0.9350723013352179</v>
      </c>
      <c r="Z32" s="33"/>
      <c r="AA32" s="33">
        <v>0.71723182428742482</v>
      </c>
      <c r="AB32" s="33">
        <v>0.26964885875371014</v>
      </c>
      <c r="AC32" s="33">
        <v>1.3119316958864998E-2</v>
      </c>
      <c r="AD32" s="33" t="s">
        <v>57</v>
      </c>
      <c r="AE32" s="33"/>
      <c r="AF32" s="33" t="s">
        <v>27</v>
      </c>
      <c r="AG32" s="33"/>
      <c r="AH32" s="33">
        <v>0.76</v>
      </c>
      <c r="AI32" s="33"/>
      <c r="AJ32" s="33"/>
      <c r="AK32" s="33"/>
      <c r="AL32" s="33"/>
      <c r="AM32" s="33"/>
      <c r="AN32" s="33"/>
      <c r="AO32" s="33"/>
      <c r="AP32" s="33"/>
      <c r="AQ32" s="33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1:57" x14ac:dyDescent="0.15">
      <c r="A33" s="36">
        <f t="shared" si="0"/>
        <v>319.30000000000018</v>
      </c>
      <c r="B33" s="33">
        <v>46.09</v>
      </c>
      <c r="C33" s="33">
        <v>0.2</v>
      </c>
      <c r="D33" s="33">
        <v>35.380000000000003</v>
      </c>
      <c r="E33" s="33">
        <v>0.18</v>
      </c>
      <c r="F33" s="33">
        <v>0.6</v>
      </c>
      <c r="G33" s="33">
        <v>13.67</v>
      </c>
      <c r="H33" s="33">
        <v>2.61</v>
      </c>
      <c r="I33" s="33">
        <v>0.27</v>
      </c>
      <c r="J33" s="33"/>
      <c r="K33" s="33">
        <f t="shared" si="1"/>
        <v>99.000000000000014</v>
      </c>
      <c r="L33" s="33"/>
      <c r="M33" s="33">
        <v>2.1132782100097929</v>
      </c>
      <c r="N33" s="33">
        <v>1.9118927140755781</v>
      </c>
      <c r="O33" s="33">
        <v>2.9908908466614724E-2</v>
      </c>
      <c r="P33" s="33">
        <v>6.9904995366091623E-3</v>
      </c>
      <c r="Q33" s="33"/>
      <c r="R33" s="33">
        <v>6.8960549237599292E-3</v>
      </c>
      <c r="S33" s="33">
        <v>4.1006906680472147E-2</v>
      </c>
      <c r="T33" s="33">
        <v>4.1099732936928275</v>
      </c>
      <c r="U33" s="33"/>
      <c r="V33" s="33">
        <v>0.67154656029291582</v>
      </c>
      <c r="W33" s="33">
        <v>0.23202636239050722</v>
      </c>
      <c r="X33" s="33">
        <v>1.5793277692097082E-2</v>
      </c>
      <c r="Y33" s="33">
        <v>0.91936620037552008</v>
      </c>
      <c r="Z33" s="33"/>
      <c r="AA33" s="33">
        <v>0.73044512623872726</v>
      </c>
      <c r="AB33" s="33">
        <v>0.25237643312940461</v>
      </c>
      <c r="AC33" s="33">
        <v>1.7178440631868165E-2</v>
      </c>
      <c r="AD33" s="33" t="s">
        <v>58</v>
      </c>
      <c r="AE33" s="33"/>
      <c r="AF33" s="33" t="s">
        <v>27</v>
      </c>
      <c r="AG33" s="33"/>
      <c r="AH33" s="33">
        <v>0.78</v>
      </c>
      <c r="AI33" s="33"/>
      <c r="AJ33" s="33"/>
      <c r="AK33" s="33"/>
      <c r="AL33" s="33"/>
      <c r="AM33" s="33"/>
      <c r="AN33" s="33"/>
      <c r="AO33" s="33"/>
      <c r="AP33" s="33"/>
      <c r="AQ33" s="33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1:57" x14ac:dyDescent="0.15">
      <c r="A34" s="36">
        <f t="shared" si="0"/>
        <v>329.60000000000019</v>
      </c>
      <c r="B34" s="33">
        <v>49.95</v>
      </c>
      <c r="C34" s="33">
        <v>0.12</v>
      </c>
      <c r="D34" s="33">
        <v>31.38</v>
      </c>
      <c r="E34" s="33">
        <v>0.08</v>
      </c>
      <c r="F34" s="33">
        <v>0.34</v>
      </c>
      <c r="G34" s="33">
        <v>14.2</v>
      </c>
      <c r="H34" s="33">
        <v>2.84</v>
      </c>
      <c r="I34" s="33">
        <v>0.19</v>
      </c>
      <c r="J34" s="33"/>
      <c r="K34" s="33">
        <f t="shared" si="1"/>
        <v>99.100000000000009</v>
      </c>
      <c r="L34" s="33"/>
      <c r="M34" s="33">
        <v>2.2812326306462696</v>
      </c>
      <c r="N34" s="33">
        <v>1.6890509276010024</v>
      </c>
      <c r="O34" s="33">
        <v>2.7881294686913641E-2</v>
      </c>
      <c r="P34" s="33">
        <v>3.0946376770224658E-3</v>
      </c>
      <c r="Q34" s="33"/>
      <c r="R34" s="33">
        <v>4.121317543254969E-3</v>
      </c>
      <c r="S34" s="33">
        <v>2.3145618586034276E-2</v>
      </c>
      <c r="T34" s="33">
        <v>4.0285264267404974</v>
      </c>
      <c r="U34" s="33"/>
      <c r="V34" s="33">
        <v>0.69483242078423424</v>
      </c>
      <c r="W34" s="33">
        <v>0.25147758421249139</v>
      </c>
      <c r="X34" s="33">
        <v>1.1069964394056686E-2</v>
      </c>
      <c r="Y34" s="33">
        <v>0.9573799693907824</v>
      </c>
      <c r="Z34" s="33"/>
      <c r="AA34" s="33">
        <v>0.72576452714629369</v>
      </c>
      <c r="AB34" s="33">
        <v>0.26267270284808258</v>
      </c>
      <c r="AC34" s="33">
        <v>1.1562770005623713E-2</v>
      </c>
      <c r="AD34" s="33" t="s">
        <v>59</v>
      </c>
      <c r="AE34" s="33"/>
      <c r="AF34" s="33" t="s">
        <v>27</v>
      </c>
      <c r="AG34" s="33"/>
      <c r="AH34" s="33">
        <v>0.73</v>
      </c>
      <c r="AI34" s="33"/>
      <c r="AJ34" s="33"/>
      <c r="AK34" s="33"/>
      <c r="AL34" s="33"/>
      <c r="AM34" s="33"/>
      <c r="AN34" s="33"/>
      <c r="AO34" s="33"/>
      <c r="AP34" s="33"/>
      <c r="AQ34" s="33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1:57" x14ac:dyDescent="0.15">
      <c r="A35" s="36">
        <f t="shared" ref="A35:A62" si="2">SUM(A34)+10.3</f>
        <v>339.9000000000002</v>
      </c>
      <c r="B35" s="33">
        <v>49.56</v>
      </c>
      <c r="C35" s="33">
        <v>0.14000000000000001</v>
      </c>
      <c r="D35" s="33">
        <v>31.84</v>
      </c>
      <c r="E35" s="33">
        <v>0.08</v>
      </c>
      <c r="F35" s="33">
        <v>0.42</v>
      </c>
      <c r="G35" s="33">
        <v>14.24</v>
      </c>
      <c r="H35" s="33">
        <v>2.75</v>
      </c>
      <c r="I35" s="33">
        <v>0.18</v>
      </c>
      <c r="J35" s="33"/>
      <c r="K35" s="33">
        <f t="shared" si="1"/>
        <v>99.210000000000008</v>
      </c>
      <c r="L35" s="33"/>
      <c r="M35" s="33">
        <v>2.2625293567389364</v>
      </c>
      <c r="N35" s="33">
        <v>1.7131354694931573</v>
      </c>
      <c r="O35" s="33">
        <v>2.5961383462988211E-2</v>
      </c>
      <c r="P35" s="33">
        <v>3.0934183077328602E-3</v>
      </c>
      <c r="Q35" s="33"/>
      <c r="R35" s="33">
        <v>4.8063092406919221E-3</v>
      </c>
      <c r="S35" s="33">
        <v>2.8580380621893938E-2</v>
      </c>
      <c r="T35" s="33">
        <v>4.0381063178654006</v>
      </c>
      <c r="U35" s="33"/>
      <c r="V35" s="33">
        <v>0.69651514159581729</v>
      </c>
      <c r="W35" s="33">
        <v>0.24341227545322838</v>
      </c>
      <c r="X35" s="33">
        <v>1.0483202401199205E-2</v>
      </c>
      <c r="Y35" s="33">
        <v>0.95041061945024485</v>
      </c>
      <c r="Z35" s="33"/>
      <c r="AA35" s="33">
        <v>0.7328570697144664</v>
      </c>
      <c r="AB35" s="33">
        <v>0.25611274797626704</v>
      </c>
      <c r="AC35" s="33">
        <v>1.1030182309266603E-2</v>
      </c>
      <c r="AD35" s="33" t="s">
        <v>60</v>
      </c>
      <c r="AE35" s="33"/>
      <c r="AF35" s="33" t="s">
        <v>27</v>
      </c>
      <c r="AG35" s="33"/>
      <c r="AH35" s="33">
        <v>0.68</v>
      </c>
      <c r="AI35" s="33"/>
      <c r="AJ35" s="33"/>
      <c r="AK35" s="33"/>
      <c r="AL35" s="33"/>
      <c r="AM35" s="33"/>
      <c r="AN35" s="33"/>
      <c r="AO35" s="33"/>
      <c r="AP35" s="33"/>
      <c r="AQ35" s="33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1:57" x14ac:dyDescent="0.15">
      <c r="A36" s="36">
        <f t="shared" si="2"/>
        <v>350.20000000000022</v>
      </c>
      <c r="B36" s="33">
        <v>49.64</v>
      </c>
      <c r="C36" s="33">
        <v>0.2</v>
      </c>
      <c r="D36" s="33">
        <v>31.77</v>
      </c>
      <c r="E36" s="33">
        <v>0.04</v>
      </c>
      <c r="F36" s="33">
        <v>0.32</v>
      </c>
      <c r="G36" s="33">
        <v>14.39</v>
      </c>
      <c r="H36" s="33">
        <v>2.64</v>
      </c>
      <c r="I36" s="33">
        <v>0.17</v>
      </c>
      <c r="J36" s="33"/>
      <c r="K36" s="33">
        <f t="shared" si="1"/>
        <v>99.17</v>
      </c>
      <c r="L36" s="33"/>
      <c r="M36" s="33">
        <v>2.2671631090022584</v>
      </c>
      <c r="N36" s="33">
        <v>1.7101095443336585</v>
      </c>
      <c r="O36" s="33">
        <v>2.44448266230963E-2</v>
      </c>
      <c r="P36" s="33">
        <v>1.5473790901323089E-3</v>
      </c>
      <c r="Q36" s="33"/>
      <c r="R36" s="33">
        <v>6.8691300412741891E-3</v>
      </c>
      <c r="S36" s="33">
        <v>2.1784959869971757E-2</v>
      </c>
      <c r="T36" s="33">
        <v>4.0319189489603913</v>
      </c>
      <c r="U36" s="33"/>
      <c r="V36" s="33">
        <v>0.704156892660041</v>
      </c>
      <c r="W36" s="33">
        <v>0.23377699795805504</v>
      </c>
      <c r="X36" s="33">
        <v>9.9050906671301221E-3</v>
      </c>
      <c r="Y36" s="33">
        <v>0.94783898128522615</v>
      </c>
      <c r="Z36" s="33"/>
      <c r="AA36" s="33">
        <v>0.74290771593423655</v>
      </c>
      <c r="AB36" s="33">
        <v>0.24664210121540278</v>
      </c>
      <c r="AC36" s="33">
        <v>1.0450182850360588E-2</v>
      </c>
      <c r="AD36" s="33" t="s">
        <v>61</v>
      </c>
      <c r="AE36" s="33"/>
      <c r="AF36" s="33" t="s">
        <v>27</v>
      </c>
      <c r="AG36" s="33"/>
      <c r="AH36" s="33">
        <v>0.64</v>
      </c>
      <c r="AI36" s="33"/>
      <c r="AJ36" s="33"/>
      <c r="AK36" s="33"/>
      <c r="AL36" s="33"/>
      <c r="AM36" s="33"/>
      <c r="AN36" s="33"/>
      <c r="AO36" s="33"/>
      <c r="AP36" s="33"/>
      <c r="AQ36" s="33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1:57" x14ac:dyDescent="0.15">
      <c r="A37" s="36">
        <f t="shared" si="2"/>
        <v>360.50000000000023</v>
      </c>
      <c r="B37" s="33">
        <v>49.78</v>
      </c>
      <c r="C37" s="33">
        <v>0.22</v>
      </c>
      <c r="D37" s="33">
        <v>31.47</v>
      </c>
      <c r="E37" s="33">
        <v>0.08</v>
      </c>
      <c r="F37" s="33">
        <v>0.32</v>
      </c>
      <c r="G37" s="33">
        <v>14.31</v>
      </c>
      <c r="H37" s="33">
        <v>2.77</v>
      </c>
      <c r="I37" s="33">
        <v>0.26</v>
      </c>
      <c r="J37" s="33"/>
      <c r="K37" s="33">
        <f t="shared" si="1"/>
        <v>99.21</v>
      </c>
      <c r="L37" s="33"/>
      <c r="M37" s="33">
        <v>2.2739999360128103</v>
      </c>
      <c r="N37" s="33">
        <v>1.6942910684633519</v>
      </c>
      <c r="O37" s="33">
        <v>2.5595661177895135E-2</v>
      </c>
      <c r="P37" s="33">
        <v>3.0953608266536372E-3</v>
      </c>
      <c r="Q37" s="33"/>
      <c r="R37" s="33">
        <v>7.5575144437440133E-3</v>
      </c>
      <c r="S37" s="33">
        <v>2.1789202084269561E-2</v>
      </c>
      <c r="T37" s="33">
        <v>4.0263287430087242</v>
      </c>
      <c r="U37" s="33"/>
      <c r="V37" s="33">
        <v>0.70037855047657438</v>
      </c>
      <c r="W37" s="33">
        <v>0.24533650947398719</v>
      </c>
      <c r="X37" s="33">
        <v>1.5151912174405367E-2</v>
      </c>
      <c r="Y37" s="33">
        <v>0.96086697212496697</v>
      </c>
      <c r="Z37" s="33"/>
      <c r="AA37" s="33">
        <v>0.72890272097466335</v>
      </c>
      <c r="AB37" s="33">
        <v>0.25532827809808367</v>
      </c>
      <c r="AC37" s="33">
        <v>1.5769000927252981E-2</v>
      </c>
      <c r="AD37" s="33" t="s">
        <v>62</v>
      </c>
      <c r="AE37" s="33"/>
      <c r="AF37" s="33" t="s">
        <v>27</v>
      </c>
      <c r="AG37" s="33"/>
      <c r="AH37" s="33">
        <v>0.67</v>
      </c>
      <c r="AI37" s="33"/>
      <c r="AJ37" s="33"/>
      <c r="AK37" s="33"/>
      <c r="AL37" s="33"/>
      <c r="AM37" s="33"/>
      <c r="AN37" s="33"/>
      <c r="AO37" s="33"/>
      <c r="AP37" s="33"/>
      <c r="AQ37" s="33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1:57" x14ac:dyDescent="0.15">
      <c r="A38" s="36">
        <f t="shared" si="2"/>
        <v>370.80000000000024</v>
      </c>
      <c r="B38" s="33">
        <v>49.56</v>
      </c>
      <c r="C38" s="33">
        <v>0.23</v>
      </c>
      <c r="D38" s="33">
        <v>31.69</v>
      </c>
      <c r="E38" s="33">
        <v>0.18</v>
      </c>
      <c r="F38" s="33">
        <v>0.3</v>
      </c>
      <c r="G38" s="33">
        <v>14.19</v>
      </c>
      <c r="H38" s="33">
        <v>2.76</v>
      </c>
      <c r="I38" s="33">
        <v>0.18</v>
      </c>
      <c r="J38" s="33"/>
      <c r="K38" s="33">
        <f t="shared" si="1"/>
        <v>99.090000000000018</v>
      </c>
      <c r="L38" s="33"/>
      <c r="M38" s="33">
        <v>2.2651200433855974</v>
      </c>
      <c r="N38" s="33">
        <v>1.70701716101584</v>
      </c>
      <c r="O38" s="33">
        <v>2.6755554706048915E-2</v>
      </c>
      <c r="P38" s="33">
        <v>6.9681608898203825E-3</v>
      </c>
      <c r="Q38" s="33"/>
      <c r="R38" s="33">
        <v>7.9051207937954858E-3</v>
      </c>
      <c r="S38" s="33">
        <v>2.0437933072375514E-2</v>
      </c>
      <c r="T38" s="33">
        <v>4.0342039738634767</v>
      </c>
      <c r="U38" s="33"/>
      <c r="V38" s="33">
        <v>0.69486424995192086</v>
      </c>
      <c r="W38" s="33">
        <v>0.24457714131128028</v>
      </c>
      <c r="X38" s="33">
        <v>1.0495206087425038E-2</v>
      </c>
      <c r="Y38" s="33">
        <v>0.94993659735062619</v>
      </c>
      <c r="Z38" s="33"/>
      <c r="AA38" s="33">
        <v>0.73148487161132414</v>
      </c>
      <c r="AB38" s="33">
        <v>0.25746680567251129</v>
      </c>
      <c r="AC38" s="33">
        <v>1.104832271616461E-2</v>
      </c>
      <c r="AD38" s="33" t="s">
        <v>63</v>
      </c>
      <c r="AE38" s="33"/>
      <c r="AF38" s="33" t="s">
        <v>27</v>
      </c>
      <c r="AG38" s="33"/>
      <c r="AH38" s="33">
        <v>0.7</v>
      </c>
      <c r="AI38" s="33"/>
      <c r="AJ38" s="33"/>
      <c r="AK38" s="33"/>
      <c r="AL38" s="33"/>
      <c r="AM38" s="33"/>
      <c r="AN38" s="33"/>
      <c r="AO38" s="33"/>
      <c r="AP38" s="33"/>
      <c r="AQ38" s="33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1:57" x14ac:dyDescent="0.15">
      <c r="A39" s="36">
        <f t="shared" si="2"/>
        <v>381.10000000000025</v>
      </c>
      <c r="B39" s="33">
        <v>49.6</v>
      </c>
      <c r="C39" s="33">
        <v>0.23</v>
      </c>
      <c r="D39" s="33">
        <v>31.53</v>
      </c>
      <c r="E39" s="33">
        <v>0.22</v>
      </c>
      <c r="F39" s="33">
        <v>0.27</v>
      </c>
      <c r="G39" s="33">
        <v>14.39</v>
      </c>
      <c r="H39" s="33">
        <v>2.61</v>
      </c>
      <c r="I39" s="33">
        <v>0.23</v>
      </c>
      <c r="J39" s="33"/>
      <c r="K39" s="33">
        <f t="shared" si="1"/>
        <v>99.08</v>
      </c>
      <c r="L39" s="33"/>
      <c r="M39" s="33">
        <v>2.2686801677480273</v>
      </c>
      <c r="N39" s="33">
        <v>1.6996961531540766</v>
      </c>
      <c r="O39" s="33">
        <v>2.562845317435071E-2</v>
      </c>
      <c r="P39" s="33">
        <v>8.5231477707767393E-3</v>
      </c>
      <c r="Q39" s="33"/>
      <c r="R39" s="33">
        <v>7.9111602777047346E-3</v>
      </c>
      <c r="S39" s="33">
        <v>1.840819282188862E-2</v>
      </c>
      <c r="T39" s="33">
        <v>4.0288472749468243</v>
      </c>
      <c r="U39" s="33"/>
      <c r="V39" s="33">
        <v>0.70519632351540062</v>
      </c>
      <c r="W39" s="33">
        <v>0.2314616062079036</v>
      </c>
      <c r="X39" s="33">
        <v>1.3420786716978959E-2</v>
      </c>
      <c r="Y39" s="33">
        <v>0.95007871644028319</v>
      </c>
      <c r="Z39" s="33"/>
      <c r="AA39" s="33">
        <v>0.74225041705765382</v>
      </c>
      <c r="AB39" s="33">
        <v>0.24362360949957351</v>
      </c>
      <c r="AC39" s="33">
        <v>1.412597344277264E-2</v>
      </c>
      <c r="AD39" s="33" t="s">
        <v>64</v>
      </c>
      <c r="AE39" s="33"/>
      <c r="AF39" s="33" t="s">
        <v>27</v>
      </c>
      <c r="AG39" s="33"/>
      <c r="AH39" s="33">
        <v>0.67</v>
      </c>
      <c r="AI39" s="33"/>
      <c r="AJ39" s="33"/>
      <c r="AK39" s="33"/>
      <c r="AL39" s="33"/>
      <c r="AM39" s="33"/>
      <c r="AN39" s="33"/>
      <c r="AO39" s="33"/>
      <c r="AP39" s="33"/>
      <c r="AQ39" s="33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1:57" x14ac:dyDescent="0.15">
      <c r="A40" s="36">
        <f t="shared" si="2"/>
        <v>391.40000000000026</v>
      </c>
      <c r="B40" s="33">
        <v>49.64</v>
      </c>
      <c r="C40" s="33">
        <v>0.18</v>
      </c>
      <c r="D40" s="33">
        <v>31.63</v>
      </c>
      <c r="E40" s="33">
        <v>0.26</v>
      </c>
      <c r="F40" s="33">
        <v>0.28999999999999998</v>
      </c>
      <c r="G40" s="33">
        <v>14.37</v>
      </c>
      <c r="H40" s="33">
        <v>2.59</v>
      </c>
      <c r="I40" s="33">
        <v>0.17</v>
      </c>
      <c r="J40" s="33"/>
      <c r="K40" s="33">
        <f t="shared" si="1"/>
        <v>99.130000000000024</v>
      </c>
      <c r="L40" s="33"/>
      <c r="M40" s="33">
        <v>2.2661865856987875</v>
      </c>
      <c r="N40" s="33">
        <v>1.7018403102024755</v>
      </c>
      <c r="O40" s="33">
        <v>3.0161086138052719E-2</v>
      </c>
      <c r="P40" s="33">
        <v>1.0053631871615556E-2</v>
      </c>
      <c r="Q40" s="33"/>
      <c r="R40" s="33">
        <v>6.179554203149553E-3</v>
      </c>
      <c r="S40" s="33">
        <v>1.9734116246799299E-2</v>
      </c>
      <c r="T40" s="33">
        <v>4.0341552843608799</v>
      </c>
      <c r="U40" s="33"/>
      <c r="V40" s="33">
        <v>0.70287534106583405</v>
      </c>
      <c r="W40" s="33">
        <v>0.22925061683129933</v>
      </c>
      <c r="X40" s="33">
        <v>9.9008242992534405E-3</v>
      </c>
      <c r="Y40" s="33">
        <v>0.9420267821963868</v>
      </c>
      <c r="Z40" s="33"/>
      <c r="AA40" s="33">
        <v>0.7461309533334517</v>
      </c>
      <c r="AB40" s="33">
        <v>0.24335891628982034</v>
      </c>
      <c r="AC40" s="33">
        <v>1.0510130376727855E-2</v>
      </c>
      <c r="AD40" s="33" t="s">
        <v>65</v>
      </c>
      <c r="AE40" s="33"/>
      <c r="AF40" s="33" t="s">
        <v>27</v>
      </c>
      <c r="AG40" s="33"/>
      <c r="AH40" s="33">
        <v>0.79</v>
      </c>
      <c r="AI40" s="33"/>
      <c r="AJ40" s="33"/>
      <c r="AK40" s="33"/>
      <c r="AL40" s="33"/>
      <c r="AM40" s="33"/>
      <c r="AN40" s="33"/>
      <c r="AO40" s="33"/>
      <c r="AP40" s="33"/>
      <c r="AQ40" s="33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1:57" x14ac:dyDescent="0.15">
      <c r="A41" s="36">
        <f t="shared" si="2"/>
        <v>401.70000000000027</v>
      </c>
      <c r="B41" s="33">
        <v>49.33</v>
      </c>
      <c r="C41" s="33">
        <v>0.2</v>
      </c>
      <c r="D41" s="33">
        <v>31.65</v>
      </c>
      <c r="E41" s="33">
        <v>0.14000000000000001</v>
      </c>
      <c r="F41" s="33">
        <v>0.38</v>
      </c>
      <c r="G41" s="33">
        <v>14.62</v>
      </c>
      <c r="H41" s="33">
        <v>2.59</v>
      </c>
      <c r="I41" s="33">
        <v>0.18</v>
      </c>
      <c r="J41" s="33"/>
      <c r="K41" s="33">
        <f t="shared" si="1"/>
        <v>99.090000000000018</v>
      </c>
      <c r="L41" s="33"/>
      <c r="M41" s="33">
        <v>2.2573355993905513</v>
      </c>
      <c r="N41" s="33">
        <v>1.7069250512364047</v>
      </c>
      <c r="O41" s="33">
        <v>2.6787923452446006E-2</v>
      </c>
      <c r="P41" s="33">
        <v>5.4262373967295593E-3</v>
      </c>
      <c r="Q41" s="33"/>
      <c r="R41" s="33">
        <v>6.8823342368589729E-3</v>
      </c>
      <c r="S41" s="33">
        <v>2.5919367799812243E-2</v>
      </c>
      <c r="T41" s="33">
        <v>4.0292765135128032</v>
      </c>
      <c r="U41" s="33"/>
      <c r="V41" s="33">
        <v>0.71678685997925395</v>
      </c>
      <c r="W41" s="33">
        <v>0.22979027053625384</v>
      </c>
      <c r="X41" s="33">
        <v>1.0507903139232088E-2</v>
      </c>
      <c r="Y41" s="33">
        <v>0.95708503365473985</v>
      </c>
      <c r="Z41" s="33"/>
      <c r="AA41" s="33">
        <v>0.74892703863743471</v>
      </c>
      <c r="AB41" s="33">
        <v>0.24009389182356464</v>
      </c>
      <c r="AC41" s="33">
        <v>1.0979069539000567E-2</v>
      </c>
      <c r="AD41" s="33" t="s">
        <v>66</v>
      </c>
      <c r="AE41" s="33"/>
      <c r="AF41" s="33" t="s">
        <v>27</v>
      </c>
      <c r="AG41" s="33"/>
      <c r="AH41" s="33">
        <v>0.7</v>
      </c>
      <c r="AI41" s="33"/>
      <c r="AJ41" s="33"/>
      <c r="AK41" s="33"/>
      <c r="AL41" s="33"/>
      <c r="AM41" s="33"/>
      <c r="AN41" s="33"/>
      <c r="AO41" s="33"/>
      <c r="AP41" s="33"/>
      <c r="AQ41" s="33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1:57" x14ac:dyDescent="0.15">
      <c r="A42" s="36">
        <f t="shared" si="2"/>
        <v>412.00000000000028</v>
      </c>
      <c r="B42" s="33">
        <v>49.46</v>
      </c>
      <c r="C42" s="33">
        <v>0.09</v>
      </c>
      <c r="D42" s="33">
        <v>31.85</v>
      </c>
      <c r="E42" s="33">
        <v>0.12</v>
      </c>
      <c r="F42" s="33">
        <v>0.43</v>
      </c>
      <c r="G42" s="33">
        <v>14.4</v>
      </c>
      <c r="H42" s="33">
        <v>2.72</v>
      </c>
      <c r="I42" s="33">
        <v>0.17</v>
      </c>
      <c r="J42" s="33"/>
      <c r="K42" s="33">
        <f t="shared" si="1"/>
        <v>99.240000000000023</v>
      </c>
      <c r="L42" s="33"/>
      <c r="M42" s="33">
        <v>2.2594927288269062</v>
      </c>
      <c r="N42" s="33">
        <v>1.714833643545608</v>
      </c>
      <c r="O42" s="33">
        <v>2.4068741329897638E-2</v>
      </c>
      <c r="P42" s="33">
        <v>4.6432687521388277E-3</v>
      </c>
      <c r="Q42" s="33"/>
      <c r="R42" s="33">
        <v>3.091861950160449E-3</v>
      </c>
      <c r="S42" s="33">
        <v>2.9280675003297903E-2</v>
      </c>
      <c r="T42" s="33">
        <v>4.035410919408009</v>
      </c>
      <c r="U42" s="33"/>
      <c r="V42" s="33">
        <v>0.70481798188562561</v>
      </c>
      <c r="W42" s="33">
        <v>0.24091985728165255</v>
      </c>
      <c r="X42" s="33">
        <v>9.9075049492999348E-3</v>
      </c>
      <c r="Y42" s="33">
        <v>0.95564534411657809</v>
      </c>
      <c r="Z42" s="33"/>
      <c r="AA42" s="33">
        <v>0.73753091167641971</v>
      </c>
      <c r="AB42" s="33">
        <v>0.25210174335581026</v>
      </c>
      <c r="AC42" s="33">
        <v>1.0367344967770104E-2</v>
      </c>
      <c r="AD42" s="33" t="s">
        <v>67</v>
      </c>
      <c r="AE42" s="33"/>
      <c r="AF42" s="33" t="s">
        <v>27</v>
      </c>
      <c r="AG42" s="33"/>
      <c r="AH42" s="33">
        <v>0.63</v>
      </c>
      <c r="AI42" s="33"/>
      <c r="AJ42" s="33"/>
      <c r="AK42" s="33"/>
      <c r="AL42" s="33"/>
      <c r="AM42" s="33"/>
      <c r="AN42" s="33"/>
      <c r="AO42" s="33"/>
      <c r="AP42" s="33"/>
      <c r="AQ42" s="33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1:57" x14ac:dyDescent="0.15">
      <c r="A43" s="36">
        <f t="shared" si="2"/>
        <v>422.3000000000003</v>
      </c>
      <c r="B43" s="33">
        <v>49.29</v>
      </c>
      <c r="C43" s="33">
        <v>0.16</v>
      </c>
      <c r="D43" s="33">
        <v>31.92</v>
      </c>
      <c r="E43" s="33">
        <v>0.12</v>
      </c>
      <c r="F43" s="33">
        <v>0.36</v>
      </c>
      <c r="G43" s="33">
        <v>14.23</v>
      </c>
      <c r="H43" s="33">
        <v>2.8</v>
      </c>
      <c r="I43" s="33">
        <v>0.2</v>
      </c>
      <c r="J43" s="33"/>
      <c r="K43" s="33">
        <f t="shared" si="1"/>
        <v>99.080000000000013</v>
      </c>
      <c r="L43" s="33"/>
      <c r="M43" s="33">
        <v>2.2547915090410569</v>
      </c>
      <c r="N43" s="33">
        <v>1.7209417786054773</v>
      </c>
      <c r="O43" s="33">
        <v>2.6014320066545298E-2</v>
      </c>
      <c r="P43" s="33">
        <v>4.6495889214725368E-3</v>
      </c>
      <c r="Q43" s="33"/>
      <c r="R43" s="33">
        <v>5.5041252043512697E-3</v>
      </c>
      <c r="S43" s="33">
        <v>2.4547420710949595E-2</v>
      </c>
      <c r="T43" s="33">
        <v>4.0364487425498528</v>
      </c>
      <c r="U43" s="33"/>
      <c r="V43" s="33">
        <v>0.69744524883755266</v>
      </c>
      <c r="W43" s="33">
        <v>0.24834330759302661</v>
      </c>
      <c r="X43" s="33">
        <v>1.1671753547852914E-2</v>
      </c>
      <c r="Y43" s="33">
        <v>0.95746030997843212</v>
      </c>
      <c r="Z43" s="33"/>
      <c r="AA43" s="33">
        <v>0.72843254343698427</v>
      </c>
      <c r="AB43" s="33">
        <v>0.25937713031532433</v>
      </c>
      <c r="AC43" s="33">
        <v>1.2190326247691494E-2</v>
      </c>
      <c r="AD43" s="33" t="s">
        <v>69</v>
      </c>
      <c r="AE43" s="33"/>
      <c r="AF43" s="33" t="s">
        <v>27</v>
      </c>
      <c r="AG43" s="33"/>
      <c r="AH43" s="33">
        <v>0.68</v>
      </c>
      <c r="AI43" s="33"/>
      <c r="AJ43" s="33"/>
      <c r="AK43" s="33"/>
      <c r="AL43" s="33"/>
      <c r="AM43" s="33"/>
      <c r="AN43" s="33"/>
      <c r="AO43" s="33"/>
      <c r="AP43" s="33"/>
      <c r="AQ43" s="33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1:57" x14ac:dyDescent="0.15">
      <c r="A44" s="36">
        <f t="shared" si="2"/>
        <v>432.60000000000031</v>
      </c>
      <c r="B44" s="33">
        <v>49.79</v>
      </c>
      <c r="C44" s="33">
        <v>7.0000000000000007E-2</v>
      </c>
      <c r="D44" s="33">
        <v>31.77</v>
      </c>
      <c r="E44" s="33">
        <v>0</v>
      </c>
      <c r="F44" s="33">
        <v>0.43</v>
      </c>
      <c r="G44" s="33">
        <v>14.18</v>
      </c>
      <c r="H44" s="33">
        <v>2.81</v>
      </c>
      <c r="I44" s="33">
        <v>0.22</v>
      </c>
      <c r="J44" s="33"/>
      <c r="K44" s="33">
        <f t="shared" si="1"/>
        <v>99.27000000000001</v>
      </c>
      <c r="L44" s="33"/>
      <c r="M44" s="33">
        <v>2.2713962395980607</v>
      </c>
      <c r="N44" s="33">
        <v>1.7081409867219675</v>
      </c>
      <c r="O44" s="33">
        <v>2.4798198202670221E-2</v>
      </c>
      <c r="P44" s="33">
        <v>0</v>
      </c>
      <c r="Q44" s="33"/>
      <c r="R44" s="33">
        <v>2.4014279739713587E-3</v>
      </c>
      <c r="S44" s="33">
        <v>2.9239842188865741E-2</v>
      </c>
      <c r="T44" s="33">
        <v>4.0359766946855355</v>
      </c>
      <c r="U44" s="33"/>
      <c r="V44" s="33">
        <v>0.69308205511359466</v>
      </c>
      <c r="W44" s="33">
        <v>0.24854438328934092</v>
      </c>
      <c r="X44" s="33">
        <v>1.2803597043697159E-2</v>
      </c>
      <c r="Y44" s="33">
        <v>0.95443003544663274</v>
      </c>
      <c r="Z44" s="33"/>
      <c r="AA44" s="33">
        <v>0.72617376798002975</v>
      </c>
      <c r="AB44" s="33">
        <v>0.26041131781129739</v>
      </c>
      <c r="AC44" s="33">
        <v>1.3414914208672843E-2</v>
      </c>
      <c r="AD44" s="33" t="s">
        <v>70</v>
      </c>
      <c r="AE44" s="33"/>
      <c r="AF44" s="33" t="s">
        <v>27</v>
      </c>
      <c r="AG44" s="33"/>
      <c r="AH44" s="33">
        <v>0.65</v>
      </c>
      <c r="AI44" s="33"/>
      <c r="AJ44" s="33"/>
      <c r="AK44" s="33"/>
      <c r="AL44" s="33"/>
      <c r="AM44" s="33"/>
      <c r="AN44" s="33"/>
      <c r="AO44" s="33"/>
      <c r="AP44" s="33"/>
      <c r="AQ44" s="33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1:57" x14ac:dyDescent="0.15">
      <c r="A45" s="36">
        <f t="shared" si="2"/>
        <v>442.90000000000032</v>
      </c>
      <c r="B45" s="33">
        <v>49.61</v>
      </c>
      <c r="C45" s="33">
        <v>0.3</v>
      </c>
      <c r="D45" s="33">
        <v>31.92</v>
      </c>
      <c r="E45" s="33">
        <v>0</v>
      </c>
      <c r="F45" s="33">
        <v>0.33</v>
      </c>
      <c r="G45" s="33">
        <v>14.2</v>
      </c>
      <c r="H45" s="33">
        <v>2.66</v>
      </c>
      <c r="I45" s="33">
        <v>0.18</v>
      </c>
      <c r="J45" s="33"/>
      <c r="K45" s="33">
        <f t="shared" si="1"/>
        <v>99.2</v>
      </c>
      <c r="L45" s="33"/>
      <c r="M45" s="33">
        <v>2.2639593646203071</v>
      </c>
      <c r="N45" s="33">
        <v>1.7167932845545415</v>
      </c>
      <c r="O45" s="33">
        <v>2.4425044772287432E-2</v>
      </c>
      <c r="P45" s="33">
        <v>0</v>
      </c>
      <c r="Q45" s="33"/>
      <c r="R45" s="33">
        <v>1.0295356849428229E-2</v>
      </c>
      <c r="S45" s="33">
        <v>2.2447559580926587E-2</v>
      </c>
      <c r="T45" s="33">
        <v>4.0379206103774905</v>
      </c>
      <c r="U45" s="33"/>
      <c r="V45" s="33">
        <v>0.69429716564630184</v>
      </c>
      <c r="W45" s="33">
        <v>0.23535741977918262</v>
      </c>
      <c r="X45" s="33">
        <v>1.0479255906931455E-2</v>
      </c>
      <c r="Y45" s="33">
        <v>0.94013384133241595</v>
      </c>
      <c r="Z45" s="33"/>
      <c r="AA45" s="33">
        <v>0.73850885386946696</v>
      </c>
      <c r="AB45" s="33">
        <v>0.25034458864454817</v>
      </c>
      <c r="AC45" s="33">
        <v>1.1146557485984766E-2</v>
      </c>
      <c r="AD45" s="33" t="s">
        <v>71</v>
      </c>
      <c r="AE45" s="33"/>
      <c r="AF45" s="33" t="s">
        <v>27</v>
      </c>
      <c r="AG45" s="33"/>
      <c r="AH45" s="33">
        <v>0.64</v>
      </c>
      <c r="AI45" s="33"/>
      <c r="AJ45" s="33"/>
      <c r="AK45" s="33"/>
      <c r="AL45" s="33"/>
      <c r="AM45" s="33"/>
      <c r="AN45" s="33"/>
      <c r="AO45" s="33"/>
      <c r="AP45" s="33"/>
      <c r="AQ45" s="33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1:57" x14ac:dyDescent="0.15">
      <c r="A46" s="36">
        <f t="shared" si="2"/>
        <v>453.20000000000033</v>
      </c>
      <c r="B46" s="33">
        <v>49.54</v>
      </c>
      <c r="C46" s="33">
        <v>7.0000000000000007E-2</v>
      </c>
      <c r="D46" s="33">
        <v>31.58</v>
      </c>
      <c r="E46" s="33">
        <v>0</v>
      </c>
      <c r="F46" s="33">
        <v>0.26</v>
      </c>
      <c r="G46" s="33">
        <v>14.75</v>
      </c>
      <c r="H46" s="33">
        <v>2.72</v>
      </c>
      <c r="I46" s="33">
        <v>0.19</v>
      </c>
      <c r="J46" s="33"/>
      <c r="K46" s="33">
        <f t="shared" si="1"/>
        <v>99.11</v>
      </c>
      <c r="L46" s="33"/>
      <c r="M46" s="33">
        <v>2.2672299193543473</v>
      </c>
      <c r="N46" s="33">
        <v>1.7033637875316945</v>
      </c>
      <c r="O46" s="33">
        <v>2.5643090113774091E-2</v>
      </c>
      <c r="P46" s="33">
        <v>0</v>
      </c>
      <c r="Q46" s="33"/>
      <c r="R46" s="33">
        <v>2.4091195449653909E-3</v>
      </c>
      <c r="S46" s="33">
        <v>1.7736531820569553E-2</v>
      </c>
      <c r="T46" s="33">
        <v>4.0163824483653512</v>
      </c>
      <c r="U46" s="33"/>
      <c r="V46" s="33">
        <v>0.72325131110389695</v>
      </c>
      <c r="W46" s="33">
        <v>0.24135445689964261</v>
      </c>
      <c r="X46" s="33">
        <v>1.109306871776883E-2</v>
      </c>
      <c r="Y46" s="33">
        <v>0.97569883672130842</v>
      </c>
      <c r="Z46" s="33"/>
      <c r="AA46" s="33">
        <v>0.74126491073236889</v>
      </c>
      <c r="AB46" s="33">
        <v>0.24736573194109623</v>
      </c>
      <c r="AC46" s="33">
        <v>1.1369357326534739E-2</v>
      </c>
      <c r="AD46" s="33" t="s">
        <v>72</v>
      </c>
      <c r="AE46" s="33"/>
      <c r="AF46" s="33" t="s">
        <v>27</v>
      </c>
      <c r="AG46" s="33"/>
      <c r="AH46" s="33">
        <v>0.67</v>
      </c>
      <c r="AI46" s="33"/>
      <c r="AJ46" s="33"/>
      <c r="AK46" s="33"/>
      <c r="AL46" s="33"/>
      <c r="AM46" s="33"/>
      <c r="AN46" s="33"/>
      <c r="AO46" s="33"/>
      <c r="AP46" s="33"/>
      <c r="AQ46" s="33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1:57" x14ac:dyDescent="0.15">
      <c r="A47" s="36">
        <f t="shared" si="2"/>
        <v>463.50000000000034</v>
      </c>
      <c r="B47" s="33">
        <v>49.51</v>
      </c>
      <c r="C47" s="33">
        <v>0.22</v>
      </c>
      <c r="D47" s="33">
        <v>31.78</v>
      </c>
      <c r="E47" s="33">
        <v>0.05</v>
      </c>
      <c r="F47" s="33">
        <v>0.4</v>
      </c>
      <c r="G47" s="33">
        <v>14.24</v>
      </c>
      <c r="H47" s="33">
        <v>2.65</v>
      </c>
      <c r="I47" s="33">
        <v>0.23</v>
      </c>
      <c r="J47" s="33"/>
      <c r="K47" s="33">
        <f t="shared" si="1"/>
        <v>99.08</v>
      </c>
      <c r="L47" s="33"/>
      <c r="M47" s="33">
        <v>2.2624228231453372</v>
      </c>
      <c r="N47" s="33">
        <v>1.7115534351675052</v>
      </c>
      <c r="O47" s="33">
        <v>2.7514988610600217E-2</v>
      </c>
      <c r="P47" s="33">
        <v>1.9352478359956063E-3</v>
      </c>
      <c r="Q47" s="33"/>
      <c r="R47" s="33">
        <v>7.56004319590633E-3</v>
      </c>
      <c r="S47" s="33">
        <v>2.724561596732519E-2</v>
      </c>
      <c r="T47" s="33">
        <v>4.03823215392267</v>
      </c>
      <c r="U47" s="33"/>
      <c r="V47" s="33">
        <v>0.69718572086650099</v>
      </c>
      <c r="W47" s="33">
        <v>0.23478674664591545</v>
      </c>
      <c r="X47" s="33">
        <v>1.3408099479156473E-2</v>
      </c>
      <c r="Y47" s="33">
        <v>0.94538056699157291</v>
      </c>
      <c r="Z47" s="33"/>
      <c r="AA47" s="33">
        <v>0.73746567806562047</v>
      </c>
      <c r="AB47" s="33">
        <v>0.24835156850437815</v>
      </c>
      <c r="AC47" s="33">
        <v>1.418275343000148E-2</v>
      </c>
      <c r="AD47" s="33" t="s">
        <v>73</v>
      </c>
      <c r="AE47" s="33"/>
      <c r="AF47" s="33" t="s">
        <v>27</v>
      </c>
      <c r="AG47" s="33"/>
      <c r="AH47" s="33">
        <v>0.72</v>
      </c>
      <c r="AI47" s="33"/>
      <c r="AJ47" s="33"/>
      <c r="AK47" s="33"/>
      <c r="AL47" s="33"/>
      <c r="AM47" s="33"/>
      <c r="AN47" s="33"/>
      <c r="AO47" s="33"/>
      <c r="AP47" s="33"/>
      <c r="AQ47" s="33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1:57" x14ac:dyDescent="0.15">
      <c r="A48" s="36">
        <f t="shared" si="2"/>
        <v>473.80000000000035</v>
      </c>
      <c r="B48" s="33">
        <v>49.62</v>
      </c>
      <c r="C48" s="33">
        <v>0.17</v>
      </c>
      <c r="D48" s="33">
        <v>31.66</v>
      </c>
      <c r="E48" s="33">
        <v>0.16</v>
      </c>
      <c r="F48" s="33">
        <v>0.27</v>
      </c>
      <c r="G48" s="33">
        <v>14.29</v>
      </c>
      <c r="H48" s="33">
        <v>2.69</v>
      </c>
      <c r="I48" s="33">
        <v>0.23</v>
      </c>
      <c r="J48" s="33"/>
      <c r="K48" s="33">
        <f t="shared" si="1"/>
        <v>99.089999999999989</v>
      </c>
      <c r="L48" s="33"/>
      <c r="M48" s="33">
        <v>2.2684755591356005</v>
      </c>
      <c r="N48" s="33">
        <v>1.7058623253585394</v>
      </c>
      <c r="O48" s="33">
        <v>2.5998138393233772E-2</v>
      </c>
      <c r="P48" s="33">
        <v>6.1955956536181482E-3</v>
      </c>
      <c r="Q48" s="33"/>
      <c r="R48" s="33">
        <v>5.8444953186269103E-3</v>
      </c>
      <c r="S48" s="33">
        <v>1.8399113619182662E-2</v>
      </c>
      <c r="T48" s="33">
        <v>4.0307752274788013</v>
      </c>
      <c r="U48" s="33"/>
      <c r="V48" s="33">
        <v>0.69995032705080973</v>
      </c>
      <c r="W48" s="33">
        <v>0.2384385552475636</v>
      </c>
      <c r="X48" s="33">
        <v>1.3414167379369022E-2</v>
      </c>
      <c r="Y48" s="33">
        <v>0.95180304967774243</v>
      </c>
      <c r="Z48" s="33"/>
      <c r="AA48" s="33">
        <v>0.73539407894080189</v>
      </c>
      <c r="AB48" s="33">
        <v>0.2505124934494517</v>
      </c>
      <c r="AC48" s="33">
        <v>1.4093427609746297E-2</v>
      </c>
      <c r="AD48" s="33" t="s">
        <v>89</v>
      </c>
      <c r="AE48" s="33"/>
      <c r="AF48" s="33" t="s">
        <v>27</v>
      </c>
      <c r="AG48" s="33"/>
      <c r="AH48" s="33">
        <v>0.68</v>
      </c>
      <c r="AI48" s="33"/>
      <c r="AJ48" s="33"/>
      <c r="AK48" s="33"/>
      <c r="AL48" s="33"/>
      <c r="AM48" s="33"/>
      <c r="AN48" s="33"/>
      <c r="AO48" s="33"/>
      <c r="AP48" s="33"/>
      <c r="AQ48" s="33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1:57" x14ac:dyDescent="0.15">
      <c r="A49" s="36">
        <f t="shared" si="2"/>
        <v>484.10000000000036</v>
      </c>
      <c r="B49" s="33">
        <v>50.73</v>
      </c>
      <c r="C49" s="33">
        <v>0.28000000000000003</v>
      </c>
      <c r="D49" s="33">
        <v>30.83</v>
      </c>
      <c r="E49" s="33">
        <v>0.11</v>
      </c>
      <c r="F49" s="33">
        <v>0.32</v>
      </c>
      <c r="G49" s="33">
        <v>13.43</v>
      </c>
      <c r="H49" s="33">
        <v>3.14</v>
      </c>
      <c r="I49" s="33">
        <v>0.18</v>
      </c>
      <c r="J49" s="33"/>
      <c r="K49" s="33">
        <f t="shared" si="1"/>
        <v>99.02</v>
      </c>
      <c r="L49" s="33"/>
      <c r="M49" s="33">
        <v>2.3126152672194444</v>
      </c>
      <c r="N49" s="33">
        <v>1.656409732037365</v>
      </c>
      <c r="O49" s="33">
        <v>2.8592740548922663E-2</v>
      </c>
      <c r="P49" s="33">
        <v>4.2473392447078297E-3</v>
      </c>
      <c r="Q49" s="33"/>
      <c r="R49" s="33">
        <v>9.5988080401833795E-3</v>
      </c>
      <c r="S49" s="33">
        <v>2.174424320926592E-2</v>
      </c>
      <c r="T49" s="33">
        <v>4.0332081302998901</v>
      </c>
      <c r="U49" s="33"/>
      <c r="V49" s="33">
        <v>0.6559521897768853</v>
      </c>
      <c r="W49" s="33">
        <v>0.27753325630341436</v>
      </c>
      <c r="X49" s="33">
        <v>1.0468141192785003E-2</v>
      </c>
      <c r="Y49" s="33">
        <v>0.94395358727308476</v>
      </c>
      <c r="Z49" s="33"/>
      <c r="AA49" s="33">
        <v>0.69489877322444993</v>
      </c>
      <c r="AB49" s="33">
        <v>0.29401154892070375</v>
      </c>
      <c r="AC49" s="33">
        <v>1.1089677854846249E-2</v>
      </c>
      <c r="AD49" s="33" t="s">
        <v>88</v>
      </c>
      <c r="AE49" s="33"/>
      <c r="AF49" s="33" t="s">
        <v>27</v>
      </c>
      <c r="AG49" s="33"/>
      <c r="AH49" s="33">
        <v>0.75</v>
      </c>
      <c r="AI49" s="33"/>
      <c r="AJ49" s="33"/>
      <c r="AK49" s="33"/>
      <c r="AL49" s="33"/>
      <c r="AM49" s="33"/>
      <c r="AN49" s="33"/>
      <c r="AO49" s="33"/>
      <c r="AP49" s="33"/>
      <c r="AQ49" s="33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1:57" x14ac:dyDescent="0.15">
      <c r="A50" s="36">
        <f t="shared" si="2"/>
        <v>494.40000000000038</v>
      </c>
      <c r="B50" s="33">
        <v>50.39</v>
      </c>
      <c r="C50" s="33">
        <v>0.16</v>
      </c>
      <c r="D50" s="33">
        <v>30.91</v>
      </c>
      <c r="E50" s="33">
        <v>0.2</v>
      </c>
      <c r="F50" s="33">
        <v>0.34</v>
      </c>
      <c r="G50" s="33">
        <v>13.77</v>
      </c>
      <c r="H50" s="33">
        <v>3.14</v>
      </c>
      <c r="I50" s="33">
        <v>0.21</v>
      </c>
      <c r="J50" s="33"/>
      <c r="K50" s="33">
        <f t="shared" si="1"/>
        <v>99.11999999999999</v>
      </c>
      <c r="L50" s="33"/>
      <c r="M50" s="33">
        <v>2.3001187084884194</v>
      </c>
      <c r="N50" s="33">
        <v>1.6628788890373618</v>
      </c>
      <c r="O50" s="33">
        <v>2.7484914006219961E-2</v>
      </c>
      <c r="P50" s="33">
        <v>7.7325302373661003E-3</v>
      </c>
      <c r="Q50" s="33"/>
      <c r="R50" s="33">
        <v>5.492203542082073E-3</v>
      </c>
      <c r="S50" s="33">
        <v>2.3133460425164155E-2</v>
      </c>
      <c r="T50" s="33">
        <v>4.026840705736614</v>
      </c>
      <c r="U50" s="33"/>
      <c r="V50" s="33">
        <v>0.67343778469777171</v>
      </c>
      <c r="W50" s="33">
        <v>0.27789606502544578</v>
      </c>
      <c r="X50" s="33">
        <v>1.2228796763835845E-2</v>
      </c>
      <c r="Y50" s="33">
        <v>0.96356264648705336</v>
      </c>
      <c r="Z50" s="33"/>
      <c r="AA50" s="33">
        <v>0.69890399669703285</v>
      </c>
      <c r="AB50" s="33">
        <v>0.28840477164468381</v>
      </c>
      <c r="AC50" s="33">
        <v>1.2691231658283418E-2</v>
      </c>
      <c r="AD50" s="33" t="s">
        <v>87</v>
      </c>
      <c r="AE50" s="33"/>
      <c r="AF50" s="33" t="s">
        <v>27</v>
      </c>
      <c r="AG50" s="33"/>
      <c r="AH50" s="33">
        <v>0.72</v>
      </c>
      <c r="AI50" s="33"/>
      <c r="AJ50" s="33"/>
      <c r="AK50" s="33"/>
      <c r="AL50" s="33"/>
      <c r="AM50" s="33"/>
      <c r="AN50" s="33"/>
      <c r="AO50" s="33"/>
      <c r="AP50" s="33"/>
      <c r="AQ50" s="33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1:57" x14ac:dyDescent="0.15">
      <c r="A51" s="36">
        <f t="shared" si="2"/>
        <v>504.70000000000039</v>
      </c>
      <c r="B51" s="33">
        <v>50.21</v>
      </c>
      <c r="C51" s="33">
        <v>0.22</v>
      </c>
      <c r="D51" s="33">
        <v>31.2</v>
      </c>
      <c r="E51" s="33">
        <v>0.14000000000000001</v>
      </c>
      <c r="F51" s="33">
        <v>0.35</v>
      </c>
      <c r="G51" s="33">
        <v>13.74</v>
      </c>
      <c r="H51" s="33">
        <v>2.97</v>
      </c>
      <c r="I51" s="33">
        <v>0.24</v>
      </c>
      <c r="J51" s="33"/>
      <c r="K51" s="33">
        <f t="shared" si="1"/>
        <v>99.069999999999979</v>
      </c>
      <c r="L51" s="33"/>
      <c r="M51" s="33">
        <v>2.2923450931313778</v>
      </c>
      <c r="N51" s="33">
        <v>1.6788043771829995</v>
      </c>
      <c r="O51" s="33">
        <v>2.634479727187479E-2</v>
      </c>
      <c r="P51" s="33">
        <v>5.4138167458764024E-3</v>
      </c>
      <c r="Q51" s="33"/>
      <c r="R51" s="33">
        <v>7.5532386403054496E-3</v>
      </c>
      <c r="S51" s="33">
        <v>2.3818456419390989E-2</v>
      </c>
      <c r="T51" s="33">
        <v>4.0342797793918246</v>
      </c>
      <c r="U51" s="33"/>
      <c r="V51" s="33">
        <v>0.67210040388621628</v>
      </c>
      <c r="W51" s="33">
        <v>0.26290151128430078</v>
      </c>
      <c r="X51" s="33">
        <v>1.3978467415501999E-2</v>
      </c>
      <c r="Y51" s="33">
        <v>0.94898038258601913</v>
      </c>
      <c r="Z51" s="33"/>
      <c r="AA51" s="33">
        <v>0.70823424405751034</v>
      </c>
      <c r="AB51" s="33">
        <v>0.27703577029472515</v>
      </c>
      <c r="AC51" s="33">
        <v>1.4729985647764366E-2</v>
      </c>
      <c r="AD51" s="33" t="s">
        <v>86</v>
      </c>
      <c r="AE51" s="33"/>
      <c r="AF51" s="33" t="s">
        <v>27</v>
      </c>
      <c r="AG51" s="33"/>
      <c r="AH51" s="33">
        <v>0.69</v>
      </c>
      <c r="AI51" s="33"/>
      <c r="AJ51" s="33"/>
      <c r="AK51" s="33"/>
      <c r="AL51" s="33"/>
      <c r="AM51" s="33"/>
      <c r="AN51" s="33"/>
      <c r="AO51" s="33"/>
      <c r="AP51" s="33"/>
      <c r="AQ51" s="33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1:57" x14ac:dyDescent="0.15">
      <c r="A52" s="36">
        <f t="shared" si="2"/>
        <v>515.00000000000034</v>
      </c>
      <c r="B52" s="33">
        <v>50.12</v>
      </c>
      <c r="C52" s="33">
        <v>0.22</v>
      </c>
      <c r="D52" s="33">
        <v>31.24</v>
      </c>
      <c r="E52" s="33">
        <v>0.19</v>
      </c>
      <c r="F52" s="33">
        <v>0.43</v>
      </c>
      <c r="G52" s="33">
        <v>13.81</v>
      </c>
      <c r="H52" s="33">
        <v>2.83</v>
      </c>
      <c r="I52" s="33">
        <v>0.24</v>
      </c>
      <c r="J52" s="33"/>
      <c r="K52" s="33">
        <f t="shared" si="1"/>
        <v>99.08</v>
      </c>
      <c r="L52" s="33"/>
      <c r="M52" s="33">
        <v>2.2864327313084134</v>
      </c>
      <c r="N52" s="33">
        <v>1.679631899569602</v>
      </c>
      <c r="O52" s="33">
        <v>3.0139111944797257E-2</v>
      </c>
      <c r="P52" s="33">
        <v>7.3415321749689859E-3</v>
      </c>
      <c r="Q52" s="33"/>
      <c r="R52" s="33">
        <v>7.5472858028499401E-3</v>
      </c>
      <c r="S52" s="33">
        <v>2.923961261138025E-2</v>
      </c>
      <c r="T52" s="33">
        <v>4.0403321734120112</v>
      </c>
      <c r="U52" s="33"/>
      <c r="V52" s="33">
        <v>0.67499210370187412</v>
      </c>
      <c r="W52" s="33">
        <v>0.25031141711573657</v>
      </c>
      <c r="X52" s="33">
        <v>1.3967450744592437E-2</v>
      </c>
      <c r="Y52" s="33">
        <v>0.93927097156220318</v>
      </c>
      <c r="Z52" s="33"/>
      <c r="AA52" s="33">
        <v>0.71863405144866954</v>
      </c>
      <c r="AB52" s="33">
        <v>0.2664954253823224</v>
      </c>
      <c r="AC52" s="33">
        <v>1.4870523169008044E-2</v>
      </c>
      <c r="AD52" s="33" t="s">
        <v>85</v>
      </c>
      <c r="AE52" s="33"/>
      <c r="AF52" s="33" t="s">
        <v>27</v>
      </c>
      <c r="AG52" s="33"/>
      <c r="AH52" s="33">
        <v>0.79</v>
      </c>
      <c r="AI52" s="33"/>
      <c r="AJ52" s="33"/>
      <c r="AK52" s="33"/>
      <c r="AL52" s="33"/>
      <c r="AM52" s="33"/>
      <c r="AN52" s="33"/>
      <c r="AO52" s="33"/>
      <c r="AP52" s="33"/>
      <c r="AQ52" s="33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</row>
    <row r="53" spans="1:57" x14ac:dyDescent="0.15">
      <c r="A53" s="36">
        <f t="shared" si="2"/>
        <v>525.3000000000003</v>
      </c>
      <c r="B53" s="33">
        <v>50.02</v>
      </c>
      <c r="C53" s="33">
        <v>0.24</v>
      </c>
      <c r="D53" s="33">
        <v>31.27</v>
      </c>
      <c r="E53" s="33">
        <v>7.0000000000000007E-2</v>
      </c>
      <c r="F53" s="33">
        <v>0.45</v>
      </c>
      <c r="G53" s="33">
        <v>13.84</v>
      </c>
      <c r="H53" s="33">
        <v>2.92</v>
      </c>
      <c r="I53" s="33">
        <v>0.23</v>
      </c>
      <c r="J53" s="33"/>
      <c r="K53" s="33">
        <f t="shared" si="1"/>
        <v>99.04</v>
      </c>
      <c r="L53" s="33"/>
      <c r="M53" s="33">
        <v>2.2841723511062648</v>
      </c>
      <c r="N53" s="33">
        <v>1.6829405966749704</v>
      </c>
      <c r="O53" s="33">
        <v>2.8641940637305283E-2</v>
      </c>
      <c r="P53" s="33">
        <v>2.7075030974029936E-3</v>
      </c>
      <c r="Q53" s="33"/>
      <c r="R53" s="33">
        <v>8.2417070546404805E-3</v>
      </c>
      <c r="S53" s="33">
        <v>3.0630457904361662E-2</v>
      </c>
      <c r="T53" s="33">
        <v>4.0373345564749457</v>
      </c>
      <c r="U53" s="33"/>
      <c r="V53" s="33">
        <v>0.67714070363207901</v>
      </c>
      <c r="W53" s="33">
        <v>0.25853234859057794</v>
      </c>
      <c r="X53" s="33">
        <v>1.3398974463882139E-2</v>
      </c>
      <c r="Y53" s="33">
        <v>0.94907202668653912</v>
      </c>
      <c r="Z53" s="33"/>
      <c r="AA53" s="33">
        <v>0.71347662199691608</v>
      </c>
      <c r="AB53" s="33">
        <v>0.27240540372176236</v>
      </c>
      <c r="AC53" s="33">
        <v>1.41179742813214E-2</v>
      </c>
      <c r="AD53" s="33" t="s">
        <v>84</v>
      </c>
      <c r="AE53" s="33"/>
      <c r="AF53" s="33" t="s">
        <v>27</v>
      </c>
      <c r="AG53" s="33"/>
      <c r="AH53" s="33">
        <v>0.75</v>
      </c>
      <c r="AI53" s="33"/>
      <c r="AJ53" s="33"/>
      <c r="AK53" s="33"/>
      <c r="AL53" s="33"/>
      <c r="AM53" s="33"/>
      <c r="AN53" s="33"/>
      <c r="AO53" s="33"/>
      <c r="AP53" s="33"/>
      <c r="AQ53" s="33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</row>
    <row r="54" spans="1:57" x14ac:dyDescent="0.15">
      <c r="A54" s="36">
        <f t="shared" si="2"/>
        <v>535.60000000000025</v>
      </c>
      <c r="B54" s="33">
        <v>49.75</v>
      </c>
      <c r="C54" s="33">
        <v>0.14000000000000001</v>
      </c>
      <c r="D54" s="33">
        <v>31.42</v>
      </c>
      <c r="E54" s="33">
        <v>0.17</v>
      </c>
      <c r="F54" s="33">
        <v>0.37</v>
      </c>
      <c r="G54" s="33">
        <v>13.94</v>
      </c>
      <c r="H54" s="33">
        <v>2.85</v>
      </c>
      <c r="I54" s="33">
        <v>0.31</v>
      </c>
      <c r="J54" s="33"/>
      <c r="K54" s="33">
        <f t="shared" si="1"/>
        <v>98.95</v>
      </c>
      <c r="L54" s="33"/>
      <c r="M54" s="33">
        <v>2.2746240182897219</v>
      </c>
      <c r="N54" s="33">
        <v>1.6930837403094248</v>
      </c>
      <c r="O54" s="33">
        <v>3.2118245668309335E-2</v>
      </c>
      <c r="P54" s="33">
        <v>6.5834144469230794E-3</v>
      </c>
      <c r="Q54" s="33"/>
      <c r="R54" s="33">
        <v>4.8135481500423466E-3</v>
      </c>
      <c r="S54" s="33">
        <v>2.5215875539748456E-2</v>
      </c>
      <c r="T54" s="33">
        <v>4.0364388424041699</v>
      </c>
      <c r="U54" s="33"/>
      <c r="V54" s="33">
        <v>0.68286830684613631</v>
      </c>
      <c r="W54" s="33">
        <v>0.25264357184466196</v>
      </c>
      <c r="X54" s="33">
        <v>1.8081596350540671E-2</v>
      </c>
      <c r="Y54" s="33">
        <v>0.95359347504133896</v>
      </c>
      <c r="Z54" s="33"/>
      <c r="AA54" s="33">
        <v>0.71610002031162534</v>
      </c>
      <c r="AB54" s="33">
        <v>0.26493844437611075</v>
      </c>
      <c r="AC54" s="33">
        <v>1.8961535312263772E-2</v>
      </c>
      <c r="AD54" s="33" t="s">
        <v>83</v>
      </c>
      <c r="AE54" s="33"/>
      <c r="AF54" s="33" t="s">
        <v>27</v>
      </c>
      <c r="AG54" s="33"/>
      <c r="AH54" s="33">
        <v>0.84</v>
      </c>
      <c r="AI54" s="33"/>
      <c r="AJ54" s="33"/>
      <c r="AK54" s="33"/>
      <c r="AL54" s="33"/>
      <c r="AM54" s="33"/>
      <c r="AN54" s="33"/>
      <c r="AO54" s="33"/>
      <c r="AP54" s="33"/>
      <c r="AQ54" s="33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</row>
    <row r="55" spans="1:57" x14ac:dyDescent="0.15">
      <c r="A55" s="36">
        <f t="shared" si="2"/>
        <v>545.9000000000002</v>
      </c>
      <c r="B55" s="33">
        <v>49.56</v>
      </c>
      <c r="C55" s="33">
        <v>0.11</v>
      </c>
      <c r="D55" s="33">
        <v>31.33</v>
      </c>
      <c r="E55" s="33">
        <v>0.06</v>
      </c>
      <c r="F55" s="33">
        <v>0.35</v>
      </c>
      <c r="G55" s="33">
        <v>14.46</v>
      </c>
      <c r="H55" s="33">
        <v>2.8</v>
      </c>
      <c r="I55" s="33">
        <v>0.2</v>
      </c>
      <c r="J55" s="33"/>
      <c r="K55" s="33">
        <f t="shared" si="1"/>
        <v>98.87</v>
      </c>
      <c r="L55" s="33"/>
      <c r="M55" s="33">
        <v>2.2723123318628433</v>
      </c>
      <c r="N55" s="33">
        <v>1.692983967017534</v>
      </c>
      <c r="O55" s="33">
        <v>2.6840509880224593E-2</v>
      </c>
      <c r="P55" s="33">
        <v>2.330095479425E-3</v>
      </c>
      <c r="Q55" s="33"/>
      <c r="R55" s="33">
        <v>3.7927145874610403E-3</v>
      </c>
      <c r="S55" s="33">
        <v>2.3919966365308982E-2</v>
      </c>
      <c r="T55" s="33">
        <v>4.0221795851927968</v>
      </c>
      <c r="U55" s="33"/>
      <c r="V55" s="33">
        <v>0.71033410717627654</v>
      </c>
      <c r="W55" s="33">
        <v>0.24890958239151145</v>
      </c>
      <c r="X55" s="33">
        <v>1.1698367592549082E-2</v>
      </c>
      <c r="Y55" s="33">
        <v>0.9709420571603371</v>
      </c>
      <c r="Z55" s="33"/>
      <c r="AA55" s="33">
        <v>0.73159268561684632</v>
      </c>
      <c r="AB55" s="33">
        <v>0.25635884299778311</v>
      </c>
      <c r="AC55" s="33">
        <v>1.2048471385370491E-2</v>
      </c>
      <c r="AD55" s="33" t="s">
        <v>82</v>
      </c>
      <c r="AE55" s="33"/>
      <c r="AF55" s="33" t="s">
        <v>27</v>
      </c>
      <c r="AG55" s="33"/>
      <c r="AH55" s="33">
        <v>0.7</v>
      </c>
      <c r="AI55" s="33"/>
      <c r="AJ55" s="33"/>
      <c r="AK55" s="33"/>
      <c r="AL55" s="33"/>
      <c r="AM55" s="33"/>
      <c r="AN55" s="33"/>
      <c r="AO55" s="33"/>
      <c r="AP55" s="33"/>
      <c r="AQ55" s="33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</row>
    <row r="56" spans="1:57" x14ac:dyDescent="0.15">
      <c r="A56" s="36">
        <f t="shared" si="2"/>
        <v>556.20000000000016</v>
      </c>
      <c r="B56" s="33">
        <v>49.48</v>
      </c>
      <c r="C56" s="33">
        <v>0.24</v>
      </c>
      <c r="D56" s="33">
        <v>31.33</v>
      </c>
      <c r="E56" s="33">
        <v>0.15</v>
      </c>
      <c r="F56" s="33">
        <v>0.46</v>
      </c>
      <c r="G56" s="33">
        <v>14.17</v>
      </c>
      <c r="H56" s="33">
        <v>3.1</v>
      </c>
      <c r="I56" s="33">
        <v>0.28000000000000003</v>
      </c>
      <c r="J56" s="33"/>
      <c r="K56" s="33">
        <f t="shared" si="1"/>
        <v>99.21</v>
      </c>
      <c r="L56" s="33"/>
      <c r="M56" s="33">
        <v>2.2640053083954794</v>
      </c>
      <c r="N56" s="33">
        <v>1.6895220626904517</v>
      </c>
      <c r="O56" s="33">
        <v>2.7168276752737086E-2</v>
      </c>
      <c r="P56" s="33">
        <v>5.8133269383511101E-3</v>
      </c>
      <c r="Q56" s="33"/>
      <c r="R56" s="33">
        <v>8.2580924540861782E-3</v>
      </c>
      <c r="S56" s="33">
        <v>3.1373384647887088E-2</v>
      </c>
      <c r="T56" s="33">
        <v>4.0261404518789927</v>
      </c>
      <c r="U56" s="33"/>
      <c r="V56" s="33">
        <v>0.69466472747721408</v>
      </c>
      <c r="W56" s="33">
        <v>0.27501494860575171</v>
      </c>
      <c r="X56" s="33">
        <v>1.6344224601164189E-2</v>
      </c>
      <c r="Y56" s="33">
        <v>0.98602390068412993</v>
      </c>
      <c r="Z56" s="33"/>
      <c r="AA56" s="33">
        <v>0.70451104379441198</v>
      </c>
      <c r="AB56" s="33">
        <v>0.27891306530697574</v>
      </c>
      <c r="AC56" s="33">
        <v>1.6575890898612219E-2</v>
      </c>
      <c r="AD56" s="33" t="s">
        <v>81</v>
      </c>
      <c r="AE56" s="33"/>
      <c r="AF56" s="33" t="s">
        <v>27</v>
      </c>
      <c r="AG56" s="33"/>
      <c r="AH56" s="33">
        <v>0.71</v>
      </c>
      <c r="AI56" s="33"/>
      <c r="AJ56" s="33"/>
      <c r="AK56" s="33"/>
      <c r="AL56" s="33"/>
      <c r="AM56" s="33"/>
      <c r="AN56" s="33"/>
      <c r="AO56" s="33"/>
      <c r="AP56" s="33"/>
      <c r="AQ56" s="33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</row>
    <row r="57" spans="1:57" x14ac:dyDescent="0.15">
      <c r="A57" s="36">
        <f t="shared" si="2"/>
        <v>566.50000000000011</v>
      </c>
      <c r="B57" s="33">
        <v>51.23</v>
      </c>
      <c r="C57" s="33">
        <v>0.19</v>
      </c>
      <c r="D57" s="33">
        <v>30.57</v>
      </c>
      <c r="E57" s="33">
        <v>7.0000000000000007E-2</v>
      </c>
      <c r="F57" s="33">
        <v>0.33</v>
      </c>
      <c r="G57" s="33">
        <v>13.01</v>
      </c>
      <c r="H57" s="33">
        <v>3.33</v>
      </c>
      <c r="I57" s="33">
        <v>0.32</v>
      </c>
      <c r="J57" s="33"/>
      <c r="K57" s="33">
        <f t="shared" si="1"/>
        <v>99.049999999999983</v>
      </c>
      <c r="L57" s="33"/>
      <c r="M57" s="33">
        <v>2.3331817851234606</v>
      </c>
      <c r="N57" s="33">
        <v>1.6408745638169939</v>
      </c>
      <c r="O57" s="33">
        <v>2.7803730837610022E-2</v>
      </c>
      <c r="P57" s="33">
        <v>2.7002750313712552E-3</v>
      </c>
      <c r="Q57" s="33"/>
      <c r="R57" s="33">
        <v>6.5072661742059243E-3</v>
      </c>
      <c r="S57" s="33">
        <v>2.2402369384482299E-2</v>
      </c>
      <c r="T57" s="33">
        <v>4.0334699903681246</v>
      </c>
      <c r="U57" s="33"/>
      <c r="V57" s="33">
        <v>0.63483251936036678</v>
      </c>
      <c r="W57" s="33">
        <v>0.29404602445126232</v>
      </c>
      <c r="X57" s="33">
        <v>1.8592283810451908E-2</v>
      </c>
      <c r="Y57" s="33">
        <v>0.94747082762208101</v>
      </c>
      <c r="Z57" s="33"/>
      <c r="AA57" s="33">
        <v>0.67002856536875166</v>
      </c>
      <c r="AB57" s="33">
        <v>0.31034836733627524</v>
      </c>
      <c r="AC57" s="33">
        <v>1.9623067294973054E-2</v>
      </c>
      <c r="AD57" s="33" t="s">
        <v>80</v>
      </c>
      <c r="AE57" s="33"/>
      <c r="AF57" s="33" t="s">
        <v>27</v>
      </c>
      <c r="AG57" s="33"/>
      <c r="AH57" s="33">
        <v>0.73</v>
      </c>
      <c r="AI57" s="33"/>
      <c r="AJ57" s="33"/>
      <c r="AK57" s="33"/>
      <c r="AL57" s="33"/>
      <c r="AM57" s="33"/>
      <c r="AN57" s="33"/>
      <c r="AO57" s="33"/>
      <c r="AP57" s="33"/>
      <c r="AQ57" s="33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</row>
    <row r="58" spans="1:57" x14ac:dyDescent="0.15">
      <c r="A58" s="36">
        <f t="shared" si="2"/>
        <v>576.80000000000007</v>
      </c>
      <c r="B58" s="33">
        <v>51.71</v>
      </c>
      <c r="C58" s="33">
        <v>0.2</v>
      </c>
      <c r="D58" s="33">
        <v>30.09</v>
      </c>
      <c r="E58" s="33">
        <v>0.09</v>
      </c>
      <c r="F58" s="33">
        <v>0.24</v>
      </c>
      <c r="G58" s="33">
        <v>12.72</v>
      </c>
      <c r="H58" s="33">
        <v>3.74</v>
      </c>
      <c r="I58" s="33">
        <v>0.34</v>
      </c>
      <c r="J58" s="33"/>
      <c r="K58" s="33">
        <f t="shared" si="1"/>
        <v>99.13</v>
      </c>
      <c r="L58" s="33"/>
      <c r="M58" s="33">
        <v>2.3534717555376345</v>
      </c>
      <c r="N58" s="33">
        <v>1.6140328265890436</v>
      </c>
      <c r="O58" s="33">
        <v>2.7785185909798768E-2</v>
      </c>
      <c r="P58" s="33">
        <v>3.4694665245363155E-3</v>
      </c>
      <c r="Q58" s="33"/>
      <c r="R58" s="33">
        <v>6.8451851213352241E-3</v>
      </c>
      <c r="S58" s="33">
        <v>1.6281765188036191E-2</v>
      </c>
      <c r="T58" s="33">
        <v>4.0218861848703842</v>
      </c>
      <c r="U58" s="33"/>
      <c r="V58" s="33">
        <v>0.62026776490927982</v>
      </c>
      <c r="W58" s="33">
        <v>0.33002961455573376</v>
      </c>
      <c r="X58" s="33">
        <v>1.9741125543617902E-2</v>
      </c>
      <c r="Y58" s="33">
        <v>0.97003850500863154</v>
      </c>
      <c r="Z58" s="33"/>
      <c r="AA58" s="33">
        <v>0.63942592145222166</v>
      </c>
      <c r="AB58" s="33">
        <v>0.34022321057533389</v>
      </c>
      <c r="AC58" s="33">
        <v>2.035086797244429E-2</v>
      </c>
      <c r="AD58" s="33" t="s">
        <v>79</v>
      </c>
      <c r="AE58" s="33"/>
      <c r="AF58" s="33" t="s">
        <v>27</v>
      </c>
      <c r="AG58" s="33"/>
      <c r="AH58" s="33">
        <v>0.73</v>
      </c>
      <c r="AI58" s="33"/>
      <c r="AJ58" s="33"/>
      <c r="AK58" s="33"/>
      <c r="AL58" s="33"/>
      <c r="AM58" s="33"/>
      <c r="AN58" s="33"/>
      <c r="AO58" s="33"/>
      <c r="AP58" s="33"/>
      <c r="AQ58" s="33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</row>
    <row r="59" spans="1:57" x14ac:dyDescent="0.15">
      <c r="A59" s="36">
        <f t="shared" si="2"/>
        <v>587.1</v>
      </c>
      <c r="B59" s="33">
        <v>51.95</v>
      </c>
      <c r="C59" s="33">
        <v>0.17</v>
      </c>
      <c r="D59" s="33">
        <v>30.1</v>
      </c>
      <c r="E59" s="33">
        <v>0.06</v>
      </c>
      <c r="F59" s="33">
        <v>0.27</v>
      </c>
      <c r="G59" s="33">
        <v>12.6</v>
      </c>
      <c r="H59" s="33">
        <v>3.76</v>
      </c>
      <c r="I59" s="33">
        <v>0.3</v>
      </c>
      <c r="J59" s="33"/>
      <c r="K59" s="33">
        <f t="shared" si="1"/>
        <v>99.21</v>
      </c>
      <c r="L59" s="33"/>
      <c r="M59" s="33">
        <v>2.362562858869854</v>
      </c>
      <c r="N59" s="33">
        <v>1.6133182203931893</v>
      </c>
      <c r="O59" s="33">
        <v>2.2058796182870717E-2</v>
      </c>
      <c r="P59" s="33">
        <v>2.3111855310500615E-3</v>
      </c>
      <c r="Q59" s="33"/>
      <c r="R59" s="33">
        <v>5.8138991080702107E-3</v>
      </c>
      <c r="S59" s="33">
        <v>1.8302793385585246E-2</v>
      </c>
      <c r="T59" s="33">
        <v>4.0243677534706199</v>
      </c>
      <c r="U59" s="33"/>
      <c r="V59" s="33">
        <v>0.61394011745784072</v>
      </c>
      <c r="W59" s="33">
        <v>0.3315373962852371</v>
      </c>
      <c r="X59" s="33">
        <v>1.7405143794886262E-2</v>
      </c>
      <c r="Y59" s="33">
        <v>0.96288265753796398</v>
      </c>
      <c r="Z59" s="33"/>
      <c r="AA59" s="33">
        <v>0.6376063715049668</v>
      </c>
      <c r="AB59" s="33">
        <v>0.34431754865432856</v>
      </c>
      <c r="AC59" s="33">
        <v>1.807607984070481E-2</v>
      </c>
      <c r="AD59" s="33" t="s">
        <v>78</v>
      </c>
      <c r="AE59" s="33"/>
      <c r="AF59" s="33" t="s">
        <v>27</v>
      </c>
      <c r="AG59" s="33"/>
      <c r="AH59" s="33">
        <v>0.57999999999999996</v>
      </c>
      <c r="AI59" s="33"/>
      <c r="AJ59" s="33"/>
      <c r="AK59" s="33"/>
      <c r="AL59" s="33"/>
      <c r="AM59" s="33"/>
      <c r="AN59" s="33"/>
      <c r="AO59" s="33"/>
      <c r="AP59" s="33"/>
      <c r="AQ59" s="33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</row>
    <row r="60" spans="1:57" x14ac:dyDescent="0.15">
      <c r="A60" s="36">
        <f t="shared" si="2"/>
        <v>597.4</v>
      </c>
      <c r="B60" s="33">
        <v>50.99</v>
      </c>
      <c r="C60" s="33">
        <v>0.17</v>
      </c>
      <c r="D60" s="33">
        <v>30.79</v>
      </c>
      <c r="E60" s="33">
        <v>0.09</v>
      </c>
      <c r="F60" s="33">
        <v>0.22</v>
      </c>
      <c r="G60" s="33">
        <v>13.23</v>
      </c>
      <c r="H60" s="33">
        <v>3.3</v>
      </c>
      <c r="I60" s="33">
        <v>0.24</v>
      </c>
      <c r="J60" s="33"/>
      <c r="K60" s="33">
        <f t="shared" si="1"/>
        <v>99.03</v>
      </c>
      <c r="L60" s="33"/>
      <c r="M60" s="33">
        <v>2.3214720604330235</v>
      </c>
      <c r="N60" s="33">
        <v>1.652128643542176</v>
      </c>
      <c r="O60" s="33">
        <v>3.2744087672433975E-2</v>
      </c>
      <c r="P60" s="33">
        <v>3.4706170650131095E-3</v>
      </c>
      <c r="Q60" s="33"/>
      <c r="R60" s="33">
        <v>5.8203368466530113E-3</v>
      </c>
      <c r="S60" s="33">
        <v>1.4929900817498057E-2</v>
      </c>
      <c r="T60" s="33">
        <v>4.0305656463767976</v>
      </c>
      <c r="U60" s="33"/>
      <c r="V60" s="33">
        <v>0.64535093091556184</v>
      </c>
      <c r="W60" s="33">
        <v>0.2912991693484131</v>
      </c>
      <c r="X60" s="33">
        <v>1.393953322788857E-2</v>
      </c>
      <c r="Y60" s="33">
        <v>0.95058963349186343</v>
      </c>
      <c r="Z60" s="33"/>
      <c r="AA60" s="33">
        <v>0.67889540152563188</v>
      </c>
      <c r="AB60" s="33">
        <v>0.30644050711805548</v>
      </c>
      <c r="AC60" s="33">
        <v>1.4664091356312782E-2</v>
      </c>
      <c r="AD60" s="33" t="s">
        <v>77</v>
      </c>
      <c r="AE60" s="33"/>
      <c r="AF60" s="33" t="s">
        <v>27</v>
      </c>
      <c r="AG60" s="33"/>
      <c r="AH60" s="33">
        <v>0.86</v>
      </c>
      <c r="AI60" s="33"/>
      <c r="AJ60" s="33"/>
      <c r="AK60" s="33"/>
      <c r="AL60" s="33"/>
      <c r="AM60" s="33"/>
      <c r="AN60" s="33"/>
      <c r="AO60" s="33"/>
      <c r="AP60" s="33"/>
      <c r="AQ60" s="33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</row>
    <row r="61" spans="1:57" x14ac:dyDescent="0.15">
      <c r="A61" s="36">
        <f t="shared" si="2"/>
        <v>607.69999999999993</v>
      </c>
      <c r="B61" s="33">
        <v>52.13</v>
      </c>
      <c r="C61" s="33">
        <v>0.16</v>
      </c>
      <c r="D61" s="33">
        <v>29.95</v>
      </c>
      <c r="E61" s="33">
        <v>0.05</v>
      </c>
      <c r="F61" s="33">
        <v>0.36</v>
      </c>
      <c r="G61" s="33">
        <v>12.65</v>
      </c>
      <c r="H61" s="33">
        <v>3.72</v>
      </c>
      <c r="I61" s="33">
        <v>0.26</v>
      </c>
      <c r="J61" s="33"/>
      <c r="K61" s="33">
        <f t="shared" si="1"/>
        <v>99.28</v>
      </c>
      <c r="L61" s="33"/>
      <c r="M61" s="33">
        <v>2.3654881008254738</v>
      </c>
      <c r="N61" s="33">
        <v>1.6017162888705485</v>
      </c>
      <c r="O61" s="33">
        <v>2.8081529370677122E-2</v>
      </c>
      <c r="P61" s="33">
        <v>1.9217141430306927E-3</v>
      </c>
      <c r="Q61" s="33"/>
      <c r="R61" s="33">
        <v>5.4597627939273361E-3</v>
      </c>
      <c r="S61" s="33">
        <v>2.4349572240575552E-2</v>
      </c>
      <c r="T61" s="33">
        <v>4.0270169682442338</v>
      </c>
      <c r="U61" s="33"/>
      <c r="V61" s="33">
        <v>0.61500863823446461</v>
      </c>
      <c r="W61" s="33">
        <v>0.32728254212889135</v>
      </c>
      <c r="X61" s="33">
        <v>1.5050985290651245E-2</v>
      </c>
      <c r="Y61" s="33">
        <v>0.95734216565400732</v>
      </c>
      <c r="Z61" s="33"/>
      <c r="AA61" s="33">
        <v>0.64241256710376082</v>
      </c>
      <c r="AB61" s="33">
        <v>0.34186579665099009</v>
      </c>
      <c r="AC61" s="33">
        <v>1.5721636245249034E-2</v>
      </c>
      <c r="AD61" s="33" t="s">
        <v>76</v>
      </c>
      <c r="AE61" s="33"/>
      <c r="AF61" s="33" t="s">
        <v>27</v>
      </c>
      <c r="AG61" s="33"/>
      <c r="AH61" s="33">
        <v>0.74</v>
      </c>
      <c r="AI61" s="33"/>
      <c r="AJ61" s="33"/>
      <c r="AK61" s="33"/>
      <c r="AL61" s="33"/>
      <c r="AM61" s="33"/>
      <c r="AN61" s="33"/>
      <c r="AO61" s="33"/>
      <c r="AP61" s="33"/>
      <c r="AQ61" s="33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</row>
    <row r="62" spans="1:57" x14ac:dyDescent="0.15">
      <c r="A62" s="36">
        <f t="shared" si="2"/>
        <v>617.99999999999989</v>
      </c>
      <c r="B62" s="33">
        <v>51.57</v>
      </c>
      <c r="C62" s="33">
        <v>0.23</v>
      </c>
      <c r="D62" s="33">
        <v>30.14</v>
      </c>
      <c r="E62" s="33">
        <v>0.08</v>
      </c>
      <c r="F62" s="33">
        <v>0.28999999999999998</v>
      </c>
      <c r="G62" s="33">
        <v>12.59</v>
      </c>
      <c r="H62" s="33">
        <v>3.84</v>
      </c>
      <c r="I62" s="33">
        <v>0.38</v>
      </c>
      <c r="J62" s="33"/>
      <c r="K62" s="33">
        <f t="shared" si="1"/>
        <v>99.12</v>
      </c>
      <c r="L62" s="33"/>
      <c r="M62" s="33">
        <v>2.3469476061112733</v>
      </c>
      <c r="N62" s="33">
        <v>1.6166098984536601</v>
      </c>
      <c r="O62" s="33">
        <v>3.1208730965084197E-2</v>
      </c>
      <c r="P62" s="33">
        <v>3.0837700714203401E-3</v>
      </c>
      <c r="Q62" s="33"/>
      <c r="R62" s="33">
        <v>7.8714519405807468E-3</v>
      </c>
      <c r="S62" s="33">
        <v>1.9672522626253575E-2</v>
      </c>
      <c r="T62" s="33">
        <v>4.0253939801682721</v>
      </c>
      <c r="U62" s="33"/>
      <c r="V62" s="33">
        <v>0.61388870180058508</v>
      </c>
      <c r="W62" s="33">
        <v>0.33883194165921238</v>
      </c>
      <c r="X62" s="33">
        <v>2.206217880920151E-2</v>
      </c>
      <c r="Y62" s="33">
        <v>0.97478282226899893</v>
      </c>
      <c r="Z62" s="33"/>
      <c r="AA62" s="33">
        <v>0.62976971667559578</v>
      </c>
      <c r="AB62" s="33">
        <v>0.347597366222062</v>
      </c>
      <c r="AC62" s="33">
        <v>2.263291710234229E-2</v>
      </c>
      <c r="AD62" s="33" t="s">
        <v>75</v>
      </c>
      <c r="AE62" s="33"/>
      <c r="AF62" s="33" t="s">
        <v>27</v>
      </c>
      <c r="AG62" s="33"/>
      <c r="AH62" s="33">
        <v>0.82</v>
      </c>
      <c r="AI62" s="33"/>
      <c r="AJ62" s="33"/>
      <c r="AK62" s="33"/>
      <c r="AL62" s="33"/>
      <c r="AM62" s="33"/>
      <c r="AN62" s="33"/>
      <c r="AO62" s="33"/>
      <c r="AP62" s="33"/>
      <c r="AQ62" s="33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85C5-FCF9-BD4F-8090-95281DDAF1B4}">
  <dimension ref="A1:AH37"/>
  <sheetViews>
    <sheetView workbookViewId="0">
      <selection activeCell="K3" sqref="K3"/>
    </sheetView>
  </sheetViews>
  <sheetFormatPr baseColWidth="10" defaultColWidth="9.1640625" defaultRowHeight="14" x14ac:dyDescent="0.2"/>
  <cols>
    <col min="1" max="1" width="18.5" style="28" customWidth="1"/>
    <col min="2" max="16384" width="9.1640625" style="5"/>
  </cols>
  <sheetData>
    <row r="1" spans="1:34" s="2" customFormat="1" ht="13" x14ac:dyDescent="0.15">
      <c r="A1" s="1" t="s">
        <v>74</v>
      </c>
      <c r="B1" s="2" t="s">
        <v>0</v>
      </c>
      <c r="C1" s="2" t="s">
        <v>1</v>
      </c>
      <c r="D1" s="2" t="s">
        <v>2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K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R1" s="2" t="s">
        <v>14</v>
      </c>
      <c r="S1" s="2" t="s">
        <v>15</v>
      </c>
      <c r="T1" s="2" t="s">
        <v>16</v>
      </c>
      <c r="V1" s="2" t="s">
        <v>17</v>
      </c>
      <c r="W1" s="2" t="s">
        <v>18</v>
      </c>
      <c r="X1" s="2" t="s">
        <v>19</v>
      </c>
      <c r="Y1" s="2" t="s">
        <v>20</v>
      </c>
      <c r="Z1" s="2" t="s">
        <v>21</v>
      </c>
      <c r="AA1" s="2" t="s">
        <v>22</v>
      </c>
      <c r="AB1" s="2" t="s">
        <v>23</v>
      </c>
      <c r="AC1" s="2" t="s">
        <v>24</v>
      </c>
      <c r="AD1" s="2" t="s">
        <v>25</v>
      </c>
      <c r="AH1" s="2" t="s">
        <v>3</v>
      </c>
    </row>
    <row r="2" spans="1:34" x14ac:dyDescent="0.2">
      <c r="A2" s="28">
        <v>0</v>
      </c>
      <c r="B2" s="4">
        <v>50.14</v>
      </c>
      <c r="C2" s="4">
        <v>0.23</v>
      </c>
      <c r="D2" s="4">
        <v>31.2</v>
      </c>
      <c r="E2" s="4">
        <v>0.18</v>
      </c>
      <c r="F2" s="4">
        <v>0.3</v>
      </c>
      <c r="G2" s="4">
        <v>13.29</v>
      </c>
      <c r="H2" s="4">
        <v>3.37</v>
      </c>
      <c r="I2" s="4">
        <v>0.28999999999999998</v>
      </c>
      <c r="J2" s="4"/>
      <c r="K2" s="20">
        <f>SUM(B2:J2)</f>
        <v>99.000000000000014</v>
      </c>
      <c r="L2" s="4"/>
      <c r="M2" s="4">
        <v>2.2898000000000001</v>
      </c>
      <c r="N2" s="4">
        <v>1.6793</v>
      </c>
      <c r="O2" s="4">
        <v>3.1300000000000001E-2</v>
      </c>
      <c r="P2" s="4">
        <v>7.0000000000000001E-3</v>
      </c>
      <c r="Q2" s="4"/>
      <c r="R2" s="4">
        <v>7.9000000000000008E-3</v>
      </c>
      <c r="S2" s="4">
        <v>2.0400000000000001E-2</v>
      </c>
      <c r="T2" s="4">
        <v>4.0355999999999996</v>
      </c>
      <c r="U2" s="4"/>
      <c r="V2" s="4">
        <v>0.65029999999999999</v>
      </c>
      <c r="W2" s="4">
        <v>0.2984</v>
      </c>
      <c r="X2" s="4">
        <v>1.6899999999999998E-2</v>
      </c>
      <c r="Y2" s="4">
        <v>0.96560000000000001</v>
      </c>
      <c r="Z2" s="4"/>
      <c r="AA2" s="4">
        <v>0.67349999999999999</v>
      </c>
      <c r="AB2" s="4">
        <v>0.309</v>
      </c>
      <c r="AC2" s="4">
        <v>1.7500000000000002E-2</v>
      </c>
      <c r="AD2" s="4" t="s">
        <v>26</v>
      </c>
      <c r="AE2" s="4"/>
      <c r="AF2" s="4" t="s">
        <v>27</v>
      </c>
      <c r="AH2" s="4">
        <v>0.82</v>
      </c>
    </row>
    <row r="3" spans="1:34" x14ac:dyDescent="0.2">
      <c r="A3" s="28">
        <v>8</v>
      </c>
      <c r="B3" s="4">
        <v>50.26</v>
      </c>
      <c r="C3" s="4">
        <v>0.08</v>
      </c>
      <c r="D3" s="4">
        <v>31.62</v>
      </c>
      <c r="E3" s="4">
        <v>0</v>
      </c>
      <c r="F3" s="4">
        <v>0.26</v>
      </c>
      <c r="G3" s="4">
        <v>13.96</v>
      </c>
      <c r="H3" s="4">
        <v>2.95</v>
      </c>
      <c r="I3" s="4">
        <v>0.22</v>
      </c>
      <c r="J3" s="4"/>
      <c r="K3" s="4">
        <v>100.01</v>
      </c>
      <c r="L3" s="4"/>
      <c r="M3" s="4">
        <v>2.2883</v>
      </c>
      <c r="N3" s="4">
        <v>1.6967000000000001</v>
      </c>
      <c r="O3" s="4">
        <v>2.5100000000000001E-2</v>
      </c>
      <c r="P3" s="4">
        <v>0</v>
      </c>
      <c r="Q3" s="4"/>
      <c r="R3" s="4">
        <v>2.7000000000000001E-3</v>
      </c>
      <c r="S3" s="4">
        <v>1.7600000000000001E-2</v>
      </c>
      <c r="T3" s="4">
        <v>4.0305</v>
      </c>
      <c r="U3" s="4"/>
      <c r="V3" s="4">
        <v>0.68100000000000005</v>
      </c>
      <c r="W3" s="4">
        <v>0.26040000000000002</v>
      </c>
      <c r="X3" s="4">
        <v>1.2800000000000001E-2</v>
      </c>
      <c r="Y3" s="4">
        <v>0.95420000000000005</v>
      </c>
      <c r="Z3" s="4"/>
      <c r="AA3" s="4">
        <v>0.7137</v>
      </c>
      <c r="AB3" s="4">
        <v>0.27289999999999998</v>
      </c>
      <c r="AC3" s="4">
        <v>1.34E-2</v>
      </c>
      <c r="AD3" s="4" t="s">
        <v>29</v>
      </c>
      <c r="AE3" s="4"/>
      <c r="AF3" s="4" t="s">
        <v>27</v>
      </c>
      <c r="AH3" s="4">
        <v>0.66</v>
      </c>
    </row>
    <row r="4" spans="1:34" x14ac:dyDescent="0.2">
      <c r="A4" s="28">
        <v>16</v>
      </c>
      <c r="B4" s="4">
        <v>51.92</v>
      </c>
      <c r="C4" s="4">
        <v>0.13</v>
      </c>
      <c r="D4" s="4">
        <v>30.26</v>
      </c>
      <c r="E4" s="4">
        <v>0</v>
      </c>
      <c r="F4" s="4">
        <v>0.32</v>
      </c>
      <c r="G4" s="4">
        <v>12.67</v>
      </c>
      <c r="H4" s="4">
        <v>3.74</v>
      </c>
      <c r="I4" s="4">
        <v>0.24</v>
      </c>
      <c r="J4" s="4"/>
      <c r="K4" s="4">
        <v>100.01</v>
      </c>
      <c r="L4" s="4"/>
      <c r="M4" s="4">
        <v>2.3591000000000002</v>
      </c>
      <c r="N4" s="4">
        <v>1.6205000000000001</v>
      </c>
      <c r="O4" s="4">
        <v>2.1299999999999999E-2</v>
      </c>
      <c r="P4" s="4">
        <v>0</v>
      </c>
      <c r="Q4" s="4"/>
      <c r="R4" s="4">
        <v>4.4000000000000003E-3</v>
      </c>
      <c r="S4" s="4">
        <v>2.1700000000000001E-2</v>
      </c>
      <c r="T4" s="4">
        <v>4.0270000000000001</v>
      </c>
      <c r="U4" s="4"/>
      <c r="V4" s="4">
        <v>0.61680000000000001</v>
      </c>
      <c r="W4" s="4">
        <v>0.32950000000000002</v>
      </c>
      <c r="X4" s="4">
        <v>1.3899999999999999E-2</v>
      </c>
      <c r="Y4" s="4">
        <v>0.96020000000000005</v>
      </c>
      <c r="Z4" s="4"/>
      <c r="AA4" s="4">
        <v>0.64239999999999997</v>
      </c>
      <c r="AB4" s="4">
        <v>0.34310000000000002</v>
      </c>
      <c r="AC4" s="4">
        <v>1.4500000000000001E-2</v>
      </c>
      <c r="AD4" s="4" t="s">
        <v>30</v>
      </c>
      <c r="AE4" s="4"/>
      <c r="AF4" s="4" t="s">
        <v>27</v>
      </c>
      <c r="AH4" s="4">
        <v>0.56000000000000005</v>
      </c>
    </row>
    <row r="5" spans="1:34" x14ac:dyDescent="0.2">
      <c r="A5" s="28">
        <v>24</v>
      </c>
      <c r="B5" s="4">
        <v>50.55</v>
      </c>
      <c r="C5" s="4">
        <v>0.17</v>
      </c>
      <c r="D5" s="4">
        <v>30.9</v>
      </c>
      <c r="E5" s="4">
        <v>0.2</v>
      </c>
      <c r="F5" s="4">
        <v>0.3</v>
      </c>
      <c r="G5" s="4">
        <v>13.6</v>
      </c>
      <c r="H5" s="4">
        <v>3.19</v>
      </c>
      <c r="I5" s="4">
        <v>0.28000000000000003</v>
      </c>
      <c r="J5" s="4"/>
      <c r="K5" s="4">
        <v>100</v>
      </c>
      <c r="L5" s="4"/>
      <c r="M5" s="4">
        <v>2.3052000000000001</v>
      </c>
      <c r="N5" s="4">
        <v>1.6607000000000001</v>
      </c>
      <c r="O5" s="4">
        <v>2.75E-2</v>
      </c>
      <c r="P5" s="4">
        <v>7.7000000000000002E-3</v>
      </c>
      <c r="Q5" s="4"/>
      <c r="R5" s="4">
        <v>5.7999999999999996E-3</v>
      </c>
      <c r="S5" s="4">
        <v>2.0400000000000001E-2</v>
      </c>
      <c r="T5" s="4">
        <v>4.0274000000000001</v>
      </c>
      <c r="U5" s="4"/>
      <c r="V5" s="4">
        <v>0.66449999999999998</v>
      </c>
      <c r="W5" s="4">
        <v>0.28199999999999997</v>
      </c>
      <c r="X5" s="4">
        <v>1.6299999999999999E-2</v>
      </c>
      <c r="Y5" s="4">
        <v>0.96279999999999999</v>
      </c>
      <c r="Z5" s="4"/>
      <c r="AA5" s="4">
        <v>0.69010000000000005</v>
      </c>
      <c r="AB5" s="4">
        <v>0.29289999999999999</v>
      </c>
      <c r="AC5" s="4">
        <v>1.6899999999999998E-2</v>
      </c>
      <c r="AD5" s="4" t="s">
        <v>31</v>
      </c>
      <c r="AE5" s="4"/>
      <c r="AF5" s="4" t="s">
        <v>27</v>
      </c>
      <c r="AH5" s="4">
        <v>0.72</v>
      </c>
    </row>
    <row r="6" spans="1:34" x14ac:dyDescent="0.2">
      <c r="A6" s="28">
        <v>32</v>
      </c>
      <c r="B6" s="4">
        <v>50.04</v>
      </c>
      <c r="C6" s="4">
        <v>0.16</v>
      </c>
      <c r="D6" s="4">
        <v>31.28</v>
      </c>
      <c r="E6" s="4">
        <v>0.23</v>
      </c>
      <c r="F6" s="4">
        <v>0.39</v>
      </c>
      <c r="G6" s="4">
        <v>13.86</v>
      </c>
      <c r="H6" s="4">
        <v>2.97</v>
      </c>
      <c r="I6" s="4">
        <v>0.25</v>
      </c>
      <c r="J6" s="4"/>
      <c r="K6" s="4">
        <v>100</v>
      </c>
      <c r="L6" s="4"/>
      <c r="M6" s="4">
        <v>2.2866</v>
      </c>
      <c r="N6" s="4">
        <v>1.6846000000000001</v>
      </c>
      <c r="O6" s="4">
        <v>2.1000000000000001E-2</v>
      </c>
      <c r="P6" s="4">
        <v>8.8999999999999999E-3</v>
      </c>
      <c r="Q6" s="4"/>
      <c r="R6" s="4">
        <v>5.4999999999999997E-3</v>
      </c>
      <c r="S6" s="4">
        <v>2.6599999999999999E-2</v>
      </c>
      <c r="T6" s="4">
        <v>4.0331999999999999</v>
      </c>
      <c r="U6" s="4"/>
      <c r="V6" s="4">
        <v>0.67859999999999998</v>
      </c>
      <c r="W6" s="4">
        <v>0.2631</v>
      </c>
      <c r="X6" s="4">
        <v>1.46E-2</v>
      </c>
      <c r="Y6" s="4">
        <v>0.95630000000000004</v>
      </c>
      <c r="Z6" s="4"/>
      <c r="AA6" s="4">
        <v>0.70960000000000001</v>
      </c>
      <c r="AB6" s="4">
        <v>0.2752</v>
      </c>
      <c r="AC6" s="4">
        <v>1.52E-2</v>
      </c>
      <c r="AD6" s="4" t="s">
        <v>32</v>
      </c>
      <c r="AE6" s="4"/>
      <c r="AF6" s="4" t="s">
        <v>27</v>
      </c>
      <c r="AH6" s="4">
        <v>0.55000000000000004</v>
      </c>
    </row>
    <row r="7" spans="1:34" x14ac:dyDescent="0.2">
      <c r="A7" s="28">
        <v>40</v>
      </c>
      <c r="B7" s="4">
        <v>50.39</v>
      </c>
      <c r="C7" s="4">
        <v>0.14000000000000001</v>
      </c>
      <c r="D7" s="4">
        <v>30.98</v>
      </c>
      <c r="E7" s="4">
        <v>0.1</v>
      </c>
      <c r="F7" s="4">
        <v>0.32</v>
      </c>
      <c r="G7" s="4">
        <v>13.91</v>
      </c>
      <c r="H7" s="4">
        <v>3.15</v>
      </c>
      <c r="I7" s="4">
        <v>0.23</v>
      </c>
      <c r="J7" s="4"/>
      <c r="K7" s="4">
        <v>100</v>
      </c>
      <c r="L7" s="4"/>
      <c r="M7" s="4">
        <v>2.3001999999999998</v>
      </c>
      <c r="N7" s="4">
        <v>1.6667000000000001</v>
      </c>
      <c r="O7" s="4">
        <v>2.4E-2</v>
      </c>
      <c r="P7" s="4">
        <v>3.8999999999999998E-3</v>
      </c>
      <c r="Q7" s="4"/>
      <c r="R7" s="4">
        <v>4.7999999999999996E-3</v>
      </c>
      <c r="S7" s="4">
        <v>2.18E-2</v>
      </c>
      <c r="T7" s="4">
        <v>4.0213000000000001</v>
      </c>
      <c r="U7" s="4"/>
      <c r="V7" s="4">
        <v>0.68030000000000002</v>
      </c>
      <c r="W7" s="4">
        <v>0.27879999999999999</v>
      </c>
      <c r="X7" s="4">
        <v>1.34E-2</v>
      </c>
      <c r="Y7" s="4">
        <v>0.97250000000000003</v>
      </c>
      <c r="Z7" s="4"/>
      <c r="AA7" s="4">
        <v>0.6996</v>
      </c>
      <c r="AB7" s="4">
        <v>0.28670000000000001</v>
      </c>
      <c r="AC7" s="4">
        <v>1.38E-2</v>
      </c>
      <c r="AD7" s="4" t="s">
        <v>33</v>
      </c>
      <c r="AE7" s="4"/>
      <c r="AF7" s="4" t="s">
        <v>27</v>
      </c>
      <c r="AH7" s="4">
        <v>0.63</v>
      </c>
    </row>
    <row r="8" spans="1:34" x14ac:dyDescent="0.2">
      <c r="A8" s="28">
        <v>48</v>
      </c>
      <c r="B8" s="4">
        <v>51.28</v>
      </c>
      <c r="C8" s="4">
        <v>0.28000000000000003</v>
      </c>
      <c r="D8" s="4">
        <v>30.93</v>
      </c>
      <c r="E8" s="4">
        <v>0.16</v>
      </c>
      <c r="F8" s="4">
        <v>0.28999999999999998</v>
      </c>
      <c r="G8" s="4">
        <v>12.45</v>
      </c>
      <c r="H8" s="4">
        <v>3.42</v>
      </c>
      <c r="I8" s="4">
        <v>0.21</v>
      </c>
      <c r="J8" s="4"/>
      <c r="K8" s="4">
        <v>100.01</v>
      </c>
      <c r="L8" s="4"/>
      <c r="M8" s="4">
        <v>2.3313999999999999</v>
      </c>
      <c r="N8" s="4">
        <v>1.6573</v>
      </c>
      <c r="O8" s="4">
        <v>2.6599999999999999E-2</v>
      </c>
      <c r="P8" s="4">
        <v>6.1999999999999998E-3</v>
      </c>
      <c r="Q8" s="4"/>
      <c r="R8" s="4">
        <v>9.5999999999999992E-3</v>
      </c>
      <c r="S8" s="4">
        <v>1.9699999999999999E-2</v>
      </c>
      <c r="T8" s="4">
        <v>4.0507</v>
      </c>
      <c r="U8" s="4"/>
      <c r="V8" s="4">
        <v>0.60650000000000004</v>
      </c>
      <c r="W8" s="4">
        <v>0.30149999999999999</v>
      </c>
      <c r="X8" s="4">
        <v>1.2200000000000001E-2</v>
      </c>
      <c r="Y8" s="4">
        <v>0.92010000000000003</v>
      </c>
      <c r="Z8" s="4"/>
      <c r="AA8" s="4">
        <v>0.65910000000000002</v>
      </c>
      <c r="AB8" s="4">
        <v>0.3276</v>
      </c>
      <c r="AC8" s="4">
        <v>1.32E-2</v>
      </c>
      <c r="AD8" s="4" t="s">
        <v>34</v>
      </c>
      <c r="AE8" s="4"/>
      <c r="AF8" s="4" t="s">
        <v>27</v>
      </c>
      <c r="AH8" s="4">
        <v>0.7</v>
      </c>
    </row>
    <row r="9" spans="1:34" x14ac:dyDescent="0.2">
      <c r="A9" s="28">
        <v>56</v>
      </c>
      <c r="B9" s="4">
        <v>51.6</v>
      </c>
      <c r="C9" s="4">
        <v>0.16</v>
      </c>
      <c r="D9" s="4">
        <v>30.19</v>
      </c>
      <c r="E9" s="4">
        <v>0.19</v>
      </c>
      <c r="F9" s="4">
        <v>0.28999999999999998</v>
      </c>
      <c r="G9" s="4">
        <v>12.64</v>
      </c>
      <c r="H9" s="4">
        <v>3.93</v>
      </c>
      <c r="I9" s="4">
        <v>0.21</v>
      </c>
      <c r="J9" s="4"/>
      <c r="K9" s="4">
        <v>99.99</v>
      </c>
      <c r="L9" s="4"/>
      <c r="M9" s="4">
        <v>2.3473999999999999</v>
      </c>
      <c r="N9" s="4">
        <v>1.6187</v>
      </c>
      <c r="O9" s="4">
        <v>2.6599999999999999E-2</v>
      </c>
      <c r="P9" s="4">
        <v>7.3000000000000001E-3</v>
      </c>
      <c r="Q9" s="4"/>
      <c r="R9" s="4">
        <v>5.4999999999999997E-3</v>
      </c>
      <c r="S9" s="4">
        <v>1.9699999999999999E-2</v>
      </c>
      <c r="T9" s="4">
        <v>4.0251999999999999</v>
      </c>
      <c r="U9" s="4"/>
      <c r="V9" s="4">
        <v>0.61609999999999998</v>
      </c>
      <c r="W9" s="4">
        <v>0.34660000000000002</v>
      </c>
      <c r="X9" s="4">
        <v>1.2200000000000001E-2</v>
      </c>
      <c r="Y9" s="4">
        <v>0.97489999999999999</v>
      </c>
      <c r="Z9" s="4"/>
      <c r="AA9" s="4">
        <v>0.63190000000000002</v>
      </c>
      <c r="AB9" s="4">
        <v>0.35560000000000003</v>
      </c>
      <c r="AC9" s="4">
        <v>1.2500000000000001E-2</v>
      </c>
      <c r="AD9" s="4" t="s">
        <v>36</v>
      </c>
      <c r="AE9" s="4"/>
      <c r="AF9" s="4" t="s">
        <v>27</v>
      </c>
      <c r="AH9" s="4">
        <v>0.7</v>
      </c>
    </row>
    <row r="10" spans="1:34" x14ac:dyDescent="0.2">
      <c r="A10" s="28">
        <v>64</v>
      </c>
      <c r="B10" s="4">
        <v>50.11</v>
      </c>
      <c r="C10" s="4">
        <v>0.37</v>
      </c>
      <c r="D10" s="4">
        <v>31.01</v>
      </c>
      <c r="E10" s="4">
        <v>0.23</v>
      </c>
      <c r="F10" s="4">
        <v>0.35</v>
      </c>
      <c r="G10" s="4">
        <v>13.7</v>
      </c>
      <c r="H10" s="4">
        <v>3.17</v>
      </c>
      <c r="I10" s="4">
        <v>0.24</v>
      </c>
      <c r="J10" s="4"/>
      <c r="K10" s="4">
        <v>100</v>
      </c>
      <c r="L10" s="4"/>
      <c r="M10" s="4">
        <v>2.2888999999999999</v>
      </c>
      <c r="N10" s="4">
        <v>1.6694</v>
      </c>
      <c r="O10" s="4">
        <v>2.52E-2</v>
      </c>
      <c r="P10" s="4">
        <v>8.8999999999999999E-3</v>
      </c>
      <c r="Q10" s="4"/>
      <c r="R10" s="4">
        <v>1.2699999999999999E-2</v>
      </c>
      <c r="S10" s="4">
        <v>2.3800000000000002E-2</v>
      </c>
      <c r="T10" s="4">
        <v>4.0289000000000001</v>
      </c>
      <c r="U10" s="4"/>
      <c r="V10" s="4">
        <v>0.67049999999999998</v>
      </c>
      <c r="W10" s="4">
        <v>0.28070000000000001</v>
      </c>
      <c r="X10" s="4">
        <v>1.4E-2</v>
      </c>
      <c r="Y10" s="4">
        <v>0.96519999999999995</v>
      </c>
      <c r="Z10" s="4"/>
      <c r="AA10" s="4">
        <v>0.6946</v>
      </c>
      <c r="AB10" s="4">
        <v>0.29089999999999999</v>
      </c>
      <c r="AC10" s="4">
        <v>1.4500000000000001E-2</v>
      </c>
      <c r="AD10" s="4" t="s">
        <v>38</v>
      </c>
      <c r="AE10" s="4"/>
      <c r="AF10" s="4" t="s">
        <v>27</v>
      </c>
      <c r="AH10" s="4">
        <v>0.66</v>
      </c>
    </row>
    <row r="11" spans="1:34" x14ac:dyDescent="0.2">
      <c r="A11" s="28">
        <v>72</v>
      </c>
      <c r="B11" s="4">
        <v>50.14</v>
      </c>
      <c r="C11" s="4">
        <v>0.23</v>
      </c>
      <c r="D11" s="4">
        <v>31.14</v>
      </c>
      <c r="E11" s="4">
        <v>0.17</v>
      </c>
      <c r="F11" s="4">
        <v>0.27</v>
      </c>
      <c r="G11" s="4">
        <v>13.9</v>
      </c>
      <c r="H11" s="4">
        <v>2.94</v>
      </c>
      <c r="I11" s="4">
        <v>0.24</v>
      </c>
      <c r="J11" s="4"/>
      <c r="K11" s="4">
        <v>99.99</v>
      </c>
      <c r="L11" s="4"/>
      <c r="M11" s="4">
        <v>2.2905000000000002</v>
      </c>
      <c r="N11" s="4">
        <v>1.6766000000000001</v>
      </c>
      <c r="O11" s="4">
        <v>2.8299999999999999E-2</v>
      </c>
      <c r="P11" s="4">
        <v>6.6E-3</v>
      </c>
      <c r="Q11" s="4"/>
      <c r="R11" s="4">
        <v>7.9000000000000008E-3</v>
      </c>
      <c r="S11" s="4">
        <v>1.84E-2</v>
      </c>
      <c r="T11" s="4">
        <v>4.0282999999999998</v>
      </c>
      <c r="U11" s="4"/>
      <c r="V11" s="4">
        <v>0.68030000000000002</v>
      </c>
      <c r="W11" s="4">
        <v>0.26040000000000002</v>
      </c>
      <c r="X11" s="4">
        <v>1.4E-2</v>
      </c>
      <c r="Y11" s="4">
        <v>0.95469999999999999</v>
      </c>
      <c r="Z11" s="4"/>
      <c r="AA11" s="4">
        <v>0.71260000000000001</v>
      </c>
      <c r="AB11" s="4">
        <v>0.27279999999999999</v>
      </c>
      <c r="AC11" s="4">
        <v>1.47E-2</v>
      </c>
      <c r="AD11" s="4" t="s">
        <v>39</v>
      </c>
      <c r="AE11" s="4"/>
      <c r="AF11" s="4" t="s">
        <v>27</v>
      </c>
      <c r="AH11" s="4">
        <v>0.74</v>
      </c>
    </row>
    <row r="12" spans="1:34" x14ac:dyDescent="0.2">
      <c r="A12" s="28">
        <v>80</v>
      </c>
      <c r="B12" s="4">
        <v>50.43</v>
      </c>
      <c r="C12" s="4">
        <v>0.15</v>
      </c>
      <c r="D12" s="4">
        <v>31.19</v>
      </c>
      <c r="E12" s="4">
        <v>0.13</v>
      </c>
      <c r="F12" s="4">
        <v>0.36</v>
      </c>
      <c r="G12" s="4">
        <v>13.7</v>
      </c>
      <c r="H12" s="4">
        <v>2.97</v>
      </c>
      <c r="I12" s="4">
        <v>0.23</v>
      </c>
      <c r="J12" s="4"/>
      <c r="K12" s="4">
        <v>100.01</v>
      </c>
      <c r="L12" s="4"/>
      <c r="M12" s="4">
        <v>2.2997000000000001</v>
      </c>
      <c r="N12" s="4">
        <v>1.6762999999999999</v>
      </c>
      <c r="O12" s="4">
        <v>2.4400000000000002E-2</v>
      </c>
      <c r="P12" s="4">
        <v>5.0000000000000001E-3</v>
      </c>
      <c r="Q12" s="4"/>
      <c r="R12" s="4">
        <v>5.1000000000000004E-3</v>
      </c>
      <c r="S12" s="4">
        <v>2.4500000000000001E-2</v>
      </c>
      <c r="T12" s="4">
        <v>4.0350000000000001</v>
      </c>
      <c r="U12" s="4"/>
      <c r="V12" s="4">
        <v>0.6694</v>
      </c>
      <c r="W12" s="4">
        <v>0.2626</v>
      </c>
      <c r="X12" s="4">
        <v>1.34E-2</v>
      </c>
      <c r="Y12" s="4">
        <v>0.94530000000000003</v>
      </c>
      <c r="Z12" s="4"/>
      <c r="AA12" s="4">
        <v>0.70809999999999995</v>
      </c>
      <c r="AB12" s="4">
        <v>0.27779999999999999</v>
      </c>
      <c r="AC12" s="4">
        <v>1.4200000000000001E-2</v>
      </c>
      <c r="AD12" s="4" t="s">
        <v>40</v>
      </c>
      <c r="AE12" s="4"/>
      <c r="AF12" s="4" t="s">
        <v>27</v>
      </c>
      <c r="AH12" s="4">
        <v>0.64</v>
      </c>
    </row>
    <row r="13" spans="1:34" x14ac:dyDescent="0.2">
      <c r="A13" s="28">
        <v>88</v>
      </c>
      <c r="B13" s="4">
        <v>51.12</v>
      </c>
      <c r="C13" s="4">
        <v>0.16</v>
      </c>
      <c r="D13" s="4">
        <v>30.47</v>
      </c>
      <c r="E13" s="4">
        <v>0.13</v>
      </c>
      <c r="F13" s="4">
        <v>0.31</v>
      </c>
      <c r="G13" s="4">
        <v>13.22</v>
      </c>
      <c r="H13" s="4">
        <v>3.47</v>
      </c>
      <c r="I13" s="4">
        <v>0.18</v>
      </c>
      <c r="J13" s="4"/>
      <c r="K13" s="4">
        <v>99.99</v>
      </c>
      <c r="L13" s="4"/>
      <c r="M13" s="4">
        <v>2.3288000000000002</v>
      </c>
      <c r="N13" s="4">
        <v>1.6359999999999999</v>
      </c>
      <c r="O13" s="4">
        <v>3.0099999999999998E-2</v>
      </c>
      <c r="P13" s="4">
        <v>5.0000000000000001E-3</v>
      </c>
      <c r="Q13" s="4"/>
      <c r="R13" s="4">
        <v>5.4999999999999997E-3</v>
      </c>
      <c r="S13" s="4">
        <v>2.1100000000000001E-2</v>
      </c>
      <c r="T13" s="4">
        <v>4.0263999999999998</v>
      </c>
      <c r="U13" s="4"/>
      <c r="V13" s="4">
        <v>0.64529999999999998</v>
      </c>
      <c r="W13" s="4">
        <v>0.30649999999999999</v>
      </c>
      <c r="X13" s="4">
        <v>1.0500000000000001E-2</v>
      </c>
      <c r="Y13" s="4">
        <v>0.96220000000000006</v>
      </c>
      <c r="Z13" s="4"/>
      <c r="AA13" s="4">
        <v>0.67059999999999997</v>
      </c>
      <c r="AB13" s="4">
        <v>0.31850000000000001</v>
      </c>
      <c r="AC13" s="4">
        <v>1.09E-2</v>
      </c>
      <c r="AD13" s="4" t="s">
        <v>41</v>
      </c>
      <c r="AE13" s="4"/>
      <c r="AF13" s="4" t="s">
        <v>27</v>
      </c>
      <c r="AH13" s="4">
        <v>0.79</v>
      </c>
    </row>
    <row r="14" spans="1:34" x14ac:dyDescent="0.2">
      <c r="A14" s="28">
        <v>96</v>
      </c>
      <c r="B14" s="4">
        <v>49.98</v>
      </c>
      <c r="C14" s="4">
        <v>0.23</v>
      </c>
      <c r="D14" s="4">
        <v>31.28</v>
      </c>
      <c r="E14" s="4">
        <v>0.21</v>
      </c>
      <c r="F14" s="4">
        <v>0.32</v>
      </c>
      <c r="G14" s="4">
        <v>13.99</v>
      </c>
      <c r="H14" s="4">
        <v>2.98</v>
      </c>
      <c r="I14" s="4">
        <v>0.28000000000000003</v>
      </c>
      <c r="J14" s="4"/>
      <c r="K14" s="4">
        <v>100.01</v>
      </c>
      <c r="L14" s="4"/>
      <c r="M14" s="4">
        <v>2.2814000000000001</v>
      </c>
      <c r="N14" s="4">
        <v>1.6828000000000001</v>
      </c>
      <c r="O14" s="4">
        <v>2.5999999999999999E-2</v>
      </c>
      <c r="P14" s="4">
        <v>8.0999999999999996E-3</v>
      </c>
      <c r="Q14" s="4"/>
      <c r="R14" s="4">
        <v>7.9000000000000008E-3</v>
      </c>
      <c r="S14" s="4">
        <v>2.18E-2</v>
      </c>
      <c r="T14" s="4">
        <v>4.0279999999999996</v>
      </c>
      <c r="U14" s="4"/>
      <c r="V14" s="4">
        <v>0.68420000000000003</v>
      </c>
      <c r="W14" s="4">
        <v>0.26369999999999999</v>
      </c>
      <c r="X14" s="4">
        <v>1.6299999999999999E-2</v>
      </c>
      <c r="Y14" s="4">
        <v>0.96430000000000005</v>
      </c>
      <c r="Z14" s="4"/>
      <c r="AA14" s="4">
        <v>0.70960000000000001</v>
      </c>
      <c r="AB14" s="4">
        <v>0.27350000000000002</v>
      </c>
      <c r="AC14" s="4">
        <v>1.6899999999999998E-2</v>
      </c>
      <c r="AD14" s="4" t="s">
        <v>42</v>
      </c>
      <c r="AE14" s="4"/>
      <c r="AF14" s="4" t="s">
        <v>27</v>
      </c>
      <c r="AH14" s="4">
        <v>0.68</v>
      </c>
    </row>
    <row r="15" spans="1:34" x14ac:dyDescent="0.2">
      <c r="A15" s="28">
        <v>104</v>
      </c>
      <c r="B15" s="4">
        <v>51.69</v>
      </c>
      <c r="C15" s="4">
        <v>0.24</v>
      </c>
      <c r="D15" s="4">
        <v>29.74</v>
      </c>
      <c r="E15" s="4">
        <v>0.27</v>
      </c>
      <c r="F15" s="4">
        <v>0.45</v>
      </c>
      <c r="G15" s="4">
        <v>12.65</v>
      </c>
      <c r="H15" s="4">
        <v>3.89</v>
      </c>
      <c r="I15" s="4">
        <v>0.27</v>
      </c>
      <c r="J15" s="4"/>
      <c r="K15" s="4">
        <v>100</v>
      </c>
      <c r="L15" s="4"/>
      <c r="M15" s="4">
        <v>2.3531</v>
      </c>
      <c r="N15" s="4">
        <v>1.5956999999999999</v>
      </c>
      <c r="O15" s="4">
        <v>2.7400000000000001E-2</v>
      </c>
      <c r="P15" s="4">
        <v>1.04E-2</v>
      </c>
      <c r="Q15" s="4"/>
      <c r="R15" s="4">
        <v>8.2000000000000007E-3</v>
      </c>
      <c r="S15" s="4">
        <v>3.0499999999999999E-2</v>
      </c>
      <c r="T15" s="4">
        <v>4.0254000000000003</v>
      </c>
      <c r="U15" s="4"/>
      <c r="V15" s="4">
        <v>0.61699999999999999</v>
      </c>
      <c r="W15" s="4">
        <v>0.34339999999999998</v>
      </c>
      <c r="X15" s="4">
        <v>1.5699999999999999E-2</v>
      </c>
      <c r="Y15" s="4">
        <v>0.97599999999999998</v>
      </c>
      <c r="Z15" s="4"/>
      <c r="AA15" s="4">
        <v>0.63219999999999998</v>
      </c>
      <c r="AB15" s="4">
        <v>0.3518</v>
      </c>
      <c r="AC15" s="4">
        <v>1.61E-2</v>
      </c>
      <c r="AD15" s="4" t="s">
        <v>43</v>
      </c>
      <c r="AE15" s="4"/>
      <c r="AF15" s="4" t="s">
        <v>27</v>
      </c>
      <c r="AH15" s="4">
        <v>0.72</v>
      </c>
    </row>
    <row r="16" spans="1:34" x14ac:dyDescent="0.2">
      <c r="A16" s="28">
        <v>112</v>
      </c>
      <c r="B16" s="4">
        <v>50.16</v>
      </c>
      <c r="C16" s="4">
        <v>0.15</v>
      </c>
      <c r="D16" s="4">
        <v>31.37</v>
      </c>
      <c r="E16" s="4">
        <v>0.16</v>
      </c>
      <c r="F16" s="4">
        <v>0.27</v>
      </c>
      <c r="G16" s="4">
        <v>13.72</v>
      </c>
      <c r="H16" s="4">
        <v>3.07</v>
      </c>
      <c r="I16" s="4">
        <v>0.19</v>
      </c>
      <c r="J16" s="4"/>
      <c r="K16" s="4">
        <v>99.98</v>
      </c>
      <c r="L16" s="4"/>
      <c r="M16" s="4">
        <v>2.2883</v>
      </c>
      <c r="N16" s="4">
        <v>1.6867000000000001</v>
      </c>
      <c r="O16" s="4">
        <v>2.9000000000000001E-2</v>
      </c>
      <c r="P16" s="4">
        <v>6.1999999999999998E-3</v>
      </c>
      <c r="Q16" s="4"/>
      <c r="R16" s="4">
        <v>5.1000000000000004E-3</v>
      </c>
      <c r="S16" s="4">
        <v>1.84E-2</v>
      </c>
      <c r="T16" s="4">
        <v>4.0336999999999996</v>
      </c>
      <c r="U16" s="4"/>
      <c r="V16" s="4">
        <v>0.67059999999999997</v>
      </c>
      <c r="W16" s="4">
        <v>0.27150000000000002</v>
      </c>
      <c r="X16" s="4">
        <v>1.11E-2</v>
      </c>
      <c r="Y16" s="4">
        <v>0.95320000000000005</v>
      </c>
      <c r="Z16" s="4"/>
      <c r="AA16" s="4">
        <v>0.70350000000000001</v>
      </c>
      <c r="AB16" s="4">
        <v>0.28489999999999999</v>
      </c>
      <c r="AC16" s="4">
        <v>1.1599999999999999E-2</v>
      </c>
      <c r="AD16" s="4" t="s">
        <v>44</v>
      </c>
      <c r="AE16" s="4"/>
      <c r="AF16" s="4" t="s">
        <v>27</v>
      </c>
      <c r="AH16" s="4">
        <v>0.76</v>
      </c>
    </row>
    <row r="17" spans="1:34" x14ac:dyDescent="0.2">
      <c r="A17" s="28">
        <v>120</v>
      </c>
      <c r="B17" s="4">
        <v>49.91</v>
      </c>
      <c r="C17" s="4">
        <v>0.32</v>
      </c>
      <c r="D17" s="4">
        <v>31.28</v>
      </c>
      <c r="E17" s="4">
        <v>0.26</v>
      </c>
      <c r="F17" s="4">
        <v>0.22</v>
      </c>
      <c r="G17" s="4">
        <v>13.81</v>
      </c>
      <c r="H17" s="4">
        <v>3.08</v>
      </c>
      <c r="I17" s="4">
        <v>0.21</v>
      </c>
      <c r="J17" s="4"/>
      <c r="K17" s="4">
        <v>100</v>
      </c>
      <c r="L17" s="4"/>
      <c r="M17" s="4">
        <v>2.2786</v>
      </c>
      <c r="N17" s="4">
        <v>1.6831</v>
      </c>
      <c r="O17" s="4">
        <v>3.2099999999999997E-2</v>
      </c>
      <c r="P17" s="4">
        <v>1.01E-2</v>
      </c>
      <c r="Q17" s="4"/>
      <c r="R17" s="4">
        <v>1.0999999999999999E-2</v>
      </c>
      <c r="S17" s="4">
        <v>1.4999999999999999E-2</v>
      </c>
      <c r="T17" s="4">
        <v>4.0297999999999998</v>
      </c>
      <c r="U17" s="4"/>
      <c r="V17" s="4">
        <v>0.67549999999999999</v>
      </c>
      <c r="W17" s="4">
        <v>0.27260000000000001</v>
      </c>
      <c r="X17" s="4">
        <v>1.2200000000000001E-2</v>
      </c>
      <c r="Y17" s="4">
        <v>0.96040000000000003</v>
      </c>
      <c r="Z17" s="4"/>
      <c r="AA17" s="4">
        <v>0.70340000000000003</v>
      </c>
      <c r="AB17" s="4">
        <v>0.28389999999999999</v>
      </c>
      <c r="AC17" s="4">
        <v>1.2699999999999999E-2</v>
      </c>
      <c r="AD17" s="4" t="s">
        <v>45</v>
      </c>
      <c r="AE17" s="4"/>
      <c r="AF17" s="4" t="s">
        <v>27</v>
      </c>
      <c r="AH17" s="4">
        <v>0.84</v>
      </c>
    </row>
    <row r="18" spans="1:34" x14ac:dyDescent="0.2">
      <c r="A18" s="28">
        <v>128</v>
      </c>
      <c r="B18" s="4">
        <v>49.79</v>
      </c>
      <c r="C18" s="4">
        <v>0.25</v>
      </c>
      <c r="D18" s="4">
        <v>31.03</v>
      </c>
      <c r="E18" s="4">
        <v>0.18</v>
      </c>
      <c r="F18" s="4">
        <v>0.38</v>
      </c>
      <c r="G18" s="4">
        <v>13.83</v>
      </c>
      <c r="H18" s="4">
        <v>3.17</v>
      </c>
      <c r="I18" s="4">
        <v>0.24</v>
      </c>
      <c r="J18" s="4"/>
      <c r="K18" s="4">
        <v>100</v>
      </c>
      <c r="L18" s="4"/>
      <c r="M18" s="4">
        <v>2.2795999999999998</v>
      </c>
      <c r="N18" s="4">
        <v>1.6744000000000001</v>
      </c>
      <c r="O18" s="4">
        <v>3.2899999999999999E-2</v>
      </c>
      <c r="P18" s="4">
        <v>7.0000000000000001E-3</v>
      </c>
      <c r="Q18" s="4"/>
      <c r="R18" s="4">
        <v>8.6E-3</v>
      </c>
      <c r="S18" s="4">
        <v>2.5899999999999999E-2</v>
      </c>
      <c r="T18" s="4">
        <v>4.0285000000000002</v>
      </c>
      <c r="U18" s="4"/>
      <c r="V18" s="4">
        <v>0.6784</v>
      </c>
      <c r="W18" s="4">
        <v>0.28139999999999998</v>
      </c>
      <c r="X18" s="4">
        <v>1.4E-2</v>
      </c>
      <c r="Y18" s="4">
        <v>0.9738</v>
      </c>
      <c r="Z18" s="4"/>
      <c r="AA18" s="4">
        <v>0.6966</v>
      </c>
      <c r="AB18" s="4">
        <v>0.28899999999999998</v>
      </c>
      <c r="AC18" s="4">
        <v>1.44E-2</v>
      </c>
      <c r="AD18" s="4" t="s">
        <v>46</v>
      </c>
      <c r="AE18" s="4"/>
      <c r="AF18" s="4" t="s">
        <v>27</v>
      </c>
      <c r="AH18" s="4">
        <v>0.86</v>
      </c>
    </row>
    <row r="19" spans="1:34" x14ac:dyDescent="0.2">
      <c r="A19" s="28">
        <v>136</v>
      </c>
      <c r="B19" s="4">
        <v>50.45</v>
      </c>
      <c r="C19" s="4">
        <v>0.21</v>
      </c>
      <c r="D19" s="4">
        <v>30.87</v>
      </c>
      <c r="E19" s="4">
        <v>0.12</v>
      </c>
      <c r="F19" s="4">
        <v>0.35</v>
      </c>
      <c r="G19" s="4">
        <v>13.76</v>
      </c>
      <c r="H19" s="4">
        <v>3.01</v>
      </c>
      <c r="I19" s="4">
        <v>0.27</v>
      </c>
      <c r="J19" s="4"/>
      <c r="K19" s="4">
        <v>100</v>
      </c>
      <c r="L19" s="4"/>
      <c r="M19" s="4">
        <v>2.3039999999999998</v>
      </c>
      <c r="N19" s="4">
        <v>1.6615</v>
      </c>
      <c r="O19" s="4">
        <v>2.6700000000000002E-2</v>
      </c>
      <c r="P19" s="4">
        <v>4.5999999999999999E-3</v>
      </c>
      <c r="Q19" s="4"/>
      <c r="R19" s="4">
        <v>7.1999999999999998E-3</v>
      </c>
      <c r="S19" s="4">
        <v>2.3800000000000002E-2</v>
      </c>
      <c r="T19" s="4">
        <v>4.0278999999999998</v>
      </c>
      <c r="U19" s="4"/>
      <c r="V19" s="4">
        <v>0.67330000000000001</v>
      </c>
      <c r="W19" s="4">
        <v>0.26650000000000001</v>
      </c>
      <c r="X19" s="4">
        <v>1.5699999999999999E-2</v>
      </c>
      <c r="Y19" s="4">
        <v>0.95550000000000002</v>
      </c>
      <c r="Z19" s="4"/>
      <c r="AA19" s="4">
        <v>0.7046</v>
      </c>
      <c r="AB19" s="4">
        <v>0.27889999999999998</v>
      </c>
      <c r="AC19" s="4">
        <v>1.6500000000000001E-2</v>
      </c>
      <c r="AD19" s="4" t="s">
        <v>47</v>
      </c>
      <c r="AE19" s="4"/>
      <c r="AF19" s="4" t="s">
        <v>27</v>
      </c>
      <c r="AH19" s="4">
        <v>0.7</v>
      </c>
    </row>
    <row r="20" spans="1:34" x14ac:dyDescent="0.2">
      <c r="A20" s="28">
        <v>144</v>
      </c>
      <c r="B20" s="4">
        <v>49.96</v>
      </c>
      <c r="C20" s="4">
        <v>0.18</v>
      </c>
      <c r="D20" s="4">
        <v>31.51</v>
      </c>
      <c r="E20" s="4">
        <v>0.11</v>
      </c>
      <c r="F20" s="4">
        <v>0.26</v>
      </c>
      <c r="G20" s="4">
        <v>13.67</v>
      </c>
      <c r="H20" s="4">
        <v>3.24</v>
      </c>
      <c r="I20" s="4">
        <v>0.18</v>
      </c>
      <c r="J20" s="4"/>
      <c r="K20" s="4">
        <v>100.01</v>
      </c>
      <c r="L20" s="4"/>
      <c r="M20" s="4">
        <v>2.2810999999999999</v>
      </c>
      <c r="N20" s="4">
        <v>1.6956</v>
      </c>
      <c r="O20" s="4">
        <v>2.7099999999999999E-2</v>
      </c>
      <c r="P20" s="4">
        <v>4.3E-3</v>
      </c>
      <c r="Q20" s="4"/>
      <c r="R20" s="4">
        <v>6.1999999999999998E-3</v>
      </c>
      <c r="S20" s="4">
        <v>1.77E-2</v>
      </c>
      <c r="T20" s="4">
        <v>4.0319000000000003</v>
      </c>
      <c r="U20" s="4"/>
      <c r="V20" s="4">
        <v>0.66869999999999996</v>
      </c>
      <c r="W20" s="4">
        <v>0.2868</v>
      </c>
      <c r="X20" s="4">
        <v>1.0500000000000001E-2</v>
      </c>
      <c r="Y20" s="4">
        <v>0.96599999999999997</v>
      </c>
      <c r="Z20" s="4"/>
      <c r="AA20" s="4">
        <v>0.69220000000000004</v>
      </c>
      <c r="AB20" s="4">
        <v>0.2969</v>
      </c>
      <c r="AC20" s="4">
        <v>1.09E-2</v>
      </c>
      <c r="AD20" s="4" t="s">
        <v>48</v>
      </c>
      <c r="AE20" s="4"/>
      <c r="AF20" s="4" t="s">
        <v>27</v>
      </c>
      <c r="AH20" s="4">
        <v>0.71</v>
      </c>
    </row>
    <row r="21" spans="1:34" x14ac:dyDescent="0.2">
      <c r="A21" s="28">
        <v>152</v>
      </c>
      <c r="B21" s="4">
        <v>50.03</v>
      </c>
      <c r="C21" s="4">
        <v>0.25</v>
      </c>
      <c r="D21" s="4">
        <v>31.34</v>
      </c>
      <c r="E21" s="4">
        <v>0.25</v>
      </c>
      <c r="F21" s="4">
        <v>0.42</v>
      </c>
      <c r="G21" s="4">
        <v>13.51</v>
      </c>
      <c r="H21" s="4">
        <v>3.12</v>
      </c>
      <c r="I21" s="4">
        <v>0.23</v>
      </c>
      <c r="J21" s="4"/>
      <c r="K21" s="4">
        <v>100</v>
      </c>
      <c r="L21" s="4"/>
      <c r="M21" s="4">
        <v>2.2835999999999999</v>
      </c>
      <c r="N21" s="4">
        <v>1.6859</v>
      </c>
      <c r="O21" s="4">
        <v>2.5600000000000001E-2</v>
      </c>
      <c r="P21" s="4">
        <v>9.7000000000000003E-3</v>
      </c>
      <c r="Q21" s="4"/>
      <c r="R21" s="4">
        <v>8.6E-3</v>
      </c>
      <c r="S21" s="4">
        <v>2.86E-2</v>
      </c>
      <c r="T21" s="4">
        <v>4.0419</v>
      </c>
      <c r="U21" s="4"/>
      <c r="V21" s="4">
        <v>0.66069999999999995</v>
      </c>
      <c r="W21" s="4">
        <v>0.27610000000000001</v>
      </c>
      <c r="X21" s="4">
        <v>1.34E-2</v>
      </c>
      <c r="Y21" s="4">
        <v>0.95020000000000004</v>
      </c>
      <c r="Z21" s="4"/>
      <c r="AA21" s="4">
        <v>0.69530000000000003</v>
      </c>
      <c r="AB21" s="4">
        <v>0.29060000000000002</v>
      </c>
      <c r="AC21" s="4">
        <v>1.41E-2</v>
      </c>
      <c r="AD21" s="4" t="s">
        <v>49</v>
      </c>
      <c r="AE21" s="4"/>
      <c r="AF21" s="4" t="s">
        <v>27</v>
      </c>
      <c r="AH21" s="4">
        <v>0.67</v>
      </c>
    </row>
    <row r="22" spans="1:34" x14ac:dyDescent="0.2">
      <c r="A22" s="28">
        <v>160</v>
      </c>
      <c r="B22" s="4">
        <v>50.29</v>
      </c>
      <c r="C22" s="4">
        <v>0.13</v>
      </c>
      <c r="D22" s="4">
        <v>31.29</v>
      </c>
      <c r="E22" s="4">
        <v>0.15</v>
      </c>
      <c r="F22" s="4">
        <v>0.26</v>
      </c>
      <c r="G22" s="4">
        <v>13.71</v>
      </c>
      <c r="H22" s="4">
        <v>3.11</v>
      </c>
      <c r="I22" s="4">
        <v>0.24</v>
      </c>
      <c r="J22" s="4"/>
      <c r="K22" s="4">
        <v>99.99</v>
      </c>
      <c r="L22" s="4"/>
      <c r="M22" s="4">
        <v>2.2945000000000002</v>
      </c>
      <c r="N22" s="4">
        <v>1.6825000000000001</v>
      </c>
      <c r="O22" s="4">
        <v>2.4799999999999999E-2</v>
      </c>
      <c r="P22" s="4">
        <v>5.7999999999999996E-3</v>
      </c>
      <c r="Q22" s="4"/>
      <c r="R22" s="4">
        <v>4.4999999999999997E-3</v>
      </c>
      <c r="S22" s="4">
        <v>1.77E-2</v>
      </c>
      <c r="T22" s="4">
        <v>4.0297999999999998</v>
      </c>
      <c r="U22" s="4"/>
      <c r="V22" s="4">
        <v>0.67020000000000002</v>
      </c>
      <c r="W22" s="4">
        <v>0.27510000000000001</v>
      </c>
      <c r="X22" s="4">
        <v>1.4E-2</v>
      </c>
      <c r="Y22" s="4">
        <v>0.95930000000000004</v>
      </c>
      <c r="Z22" s="4"/>
      <c r="AA22" s="4">
        <v>0.6986</v>
      </c>
      <c r="AB22" s="4">
        <v>0.2868</v>
      </c>
      <c r="AC22" s="4">
        <v>1.46E-2</v>
      </c>
      <c r="AD22" s="4" t="s">
        <v>50</v>
      </c>
      <c r="AE22" s="4"/>
      <c r="AF22" s="4" t="s">
        <v>27</v>
      </c>
      <c r="AH22" s="4">
        <v>0.65</v>
      </c>
    </row>
    <row r="23" spans="1:34" x14ac:dyDescent="0.2">
      <c r="A23" s="28">
        <v>168</v>
      </c>
      <c r="B23" s="4">
        <v>49.87</v>
      </c>
      <c r="C23" s="4">
        <v>0.25</v>
      </c>
      <c r="D23" s="4">
        <v>31.38</v>
      </c>
      <c r="E23" s="4">
        <v>0.2</v>
      </c>
      <c r="F23" s="4">
        <v>0.28999999999999998</v>
      </c>
      <c r="G23" s="4">
        <v>13.84</v>
      </c>
      <c r="H23" s="4">
        <v>3.02</v>
      </c>
      <c r="I23" s="4">
        <v>0.22</v>
      </c>
      <c r="J23" s="4"/>
      <c r="K23" s="4">
        <v>100</v>
      </c>
      <c r="L23" s="4"/>
      <c r="M23" s="4">
        <v>2.2791000000000001</v>
      </c>
      <c r="N23" s="4">
        <v>1.6901999999999999</v>
      </c>
      <c r="O23" s="4">
        <v>2.6800000000000001E-2</v>
      </c>
      <c r="P23" s="4">
        <v>7.7000000000000002E-3</v>
      </c>
      <c r="Q23" s="4"/>
      <c r="R23" s="4">
        <v>8.6E-3</v>
      </c>
      <c r="S23" s="4">
        <v>1.9800000000000002E-2</v>
      </c>
      <c r="T23" s="4">
        <v>4.0320999999999998</v>
      </c>
      <c r="U23" s="4"/>
      <c r="V23" s="4">
        <v>0.67769999999999997</v>
      </c>
      <c r="W23" s="4">
        <v>0.2676</v>
      </c>
      <c r="X23" s="4">
        <v>1.2800000000000001E-2</v>
      </c>
      <c r="Y23" s="4">
        <v>0.95809999999999995</v>
      </c>
      <c r="Z23" s="4"/>
      <c r="AA23" s="4">
        <v>0.70730000000000004</v>
      </c>
      <c r="AB23" s="4">
        <v>0.27929999999999999</v>
      </c>
      <c r="AC23" s="4">
        <v>1.34E-2</v>
      </c>
      <c r="AD23" s="4" t="s">
        <v>51</v>
      </c>
      <c r="AE23" s="4"/>
      <c r="AF23" s="4" t="s">
        <v>27</v>
      </c>
      <c r="AH23" s="4">
        <v>0.7</v>
      </c>
    </row>
    <row r="24" spans="1:34" x14ac:dyDescent="0.2">
      <c r="A24" s="28">
        <v>176</v>
      </c>
      <c r="B24" s="4">
        <v>49.88</v>
      </c>
      <c r="C24" s="4">
        <v>0.22</v>
      </c>
      <c r="D24" s="4">
        <v>31.35</v>
      </c>
      <c r="E24" s="4">
        <v>0.16</v>
      </c>
      <c r="F24" s="4">
        <v>0.42</v>
      </c>
      <c r="G24" s="4">
        <v>13.73</v>
      </c>
      <c r="H24" s="4">
        <v>3.19</v>
      </c>
      <c r="I24" s="4">
        <v>0.26</v>
      </c>
      <c r="J24" s="4"/>
      <c r="K24" s="4">
        <v>99.99</v>
      </c>
      <c r="L24" s="4"/>
      <c r="M24" s="4">
        <v>2.2787000000000002</v>
      </c>
      <c r="N24" s="4">
        <v>1.6879999999999999</v>
      </c>
      <c r="O24" s="4">
        <v>2.4500000000000001E-2</v>
      </c>
      <c r="P24" s="4">
        <v>6.1999999999999998E-3</v>
      </c>
      <c r="Q24" s="4"/>
      <c r="R24" s="4">
        <v>7.6E-3</v>
      </c>
      <c r="S24" s="4">
        <v>2.86E-2</v>
      </c>
      <c r="T24" s="4">
        <v>4.0335000000000001</v>
      </c>
      <c r="U24" s="4"/>
      <c r="V24" s="4">
        <v>0.67200000000000004</v>
      </c>
      <c r="W24" s="4">
        <v>0.28260000000000002</v>
      </c>
      <c r="X24" s="4">
        <v>1.52E-2</v>
      </c>
      <c r="Y24" s="4">
        <v>0.9698</v>
      </c>
      <c r="Z24" s="4"/>
      <c r="AA24" s="4">
        <v>0.69299999999999995</v>
      </c>
      <c r="AB24" s="4">
        <v>0.29139999999999999</v>
      </c>
      <c r="AC24" s="4">
        <v>1.5599999999999999E-2</v>
      </c>
      <c r="AD24" s="4" t="s">
        <v>52</v>
      </c>
      <c r="AE24" s="4"/>
      <c r="AF24" s="4" t="s">
        <v>27</v>
      </c>
      <c r="AH24" s="4">
        <v>0.64</v>
      </c>
    </row>
    <row r="25" spans="1:34" x14ac:dyDescent="0.2">
      <c r="A25" s="28">
        <v>184</v>
      </c>
      <c r="B25" s="4">
        <v>50.43</v>
      </c>
      <c r="C25" s="4">
        <v>0.25</v>
      </c>
      <c r="D25" s="4">
        <v>31.1</v>
      </c>
      <c r="E25" s="4">
        <v>0.19</v>
      </c>
      <c r="F25" s="4">
        <v>0.25</v>
      </c>
      <c r="G25" s="4">
        <v>13.92</v>
      </c>
      <c r="H25" s="4">
        <v>2.9</v>
      </c>
      <c r="I25" s="4">
        <v>0.23</v>
      </c>
      <c r="J25" s="4"/>
      <c r="K25" s="4">
        <v>100.01</v>
      </c>
      <c r="L25" s="4"/>
      <c r="M25" s="4">
        <v>2.2986</v>
      </c>
      <c r="N25" s="4">
        <v>1.6706000000000001</v>
      </c>
      <c r="O25" s="4">
        <v>2.4799999999999999E-2</v>
      </c>
      <c r="P25" s="4">
        <v>7.3000000000000001E-3</v>
      </c>
      <c r="Q25" s="4"/>
      <c r="R25" s="4">
        <v>8.6E-3</v>
      </c>
      <c r="S25" s="4">
        <v>1.7000000000000001E-2</v>
      </c>
      <c r="T25" s="4">
        <v>4.0269000000000004</v>
      </c>
      <c r="U25" s="4"/>
      <c r="V25" s="4">
        <v>0.67979999999999996</v>
      </c>
      <c r="W25" s="4">
        <v>0.25629999999999997</v>
      </c>
      <c r="X25" s="4">
        <v>1.34E-2</v>
      </c>
      <c r="Y25" s="4">
        <v>0.94940000000000002</v>
      </c>
      <c r="Z25" s="4"/>
      <c r="AA25" s="4">
        <v>0.71599999999999997</v>
      </c>
      <c r="AB25" s="4">
        <v>0.26989999999999997</v>
      </c>
      <c r="AC25" s="4">
        <v>1.41E-2</v>
      </c>
      <c r="AD25" s="4" t="s">
        <v>53</v>
      </c>
      <c r="AE25" s="4"/>
      <c r="AF25" s="4" t="s">
        <v>27</v>
      </c>
      <c r="AH25" s="4">
        <v>0.65</v>
      </c>
    </row>
    <row r="26" spans="1:34" x14ac:dyDescent="0.2">
      <c r="A26" s="28">
        <v>192</v>
      </c>
      <c r="B26" s="4">
        <v>50.29</v>
      </c>
      <c r="C26" s="4">
        <v>0.14000000000000001</v>
      </c>
      <c r="D26" s="4">
        <v>31.18</v>
      </c>
      <c r="E26" s="4">
        <v>0.18</v>
      </c>
      <c r="F26" s="4">
        <v>0.37</v>
      </c>
      <c r="G26" s="4">
        <v>13.59</v>
      </c>
      <c r="H26" s="4">
        <v>3.16</v>
      </c>
      <c r="I26" s="4">
        <v>0.28999999999999998</v>
      </c>
      <c r="J26" s="4"/>
      <c r="K26" s="4">
        <v>99.99</v>
      </c>
      <c r="L26" s="4"/>
      <c r="M26" s="4">
        <v>2.2945000000000002</v>
      </c>
      <c r="N26" s="4">
        <v>1.6766000000000001</v>
      </c>
      <c r="O26" s="4">
        <v>2.5600000000000001E-2</v>
      </c>
      <c r="P26" s="4">
        <v>7.0000000000000001E-3</v>
      </c>
      <c r="Q26" s="4"/>
      <c r="R26" s="4">
        <v>4.7999999999999996E-3</v>
      </c>
      <c r="S26" s="4">
        <v>2.52E-2</v>
      </c>
      <c r="T26" s="4">
        <v>4.0335999999999999</v>
      </c>
      <c r="U26" s="4"/>
      <c r="V26" s="4">
        <v>0.6643</v>
      </c>
      <c r="W26" s="4">
        <v>0.27950000000000003</v>
      </c>
      <c r="X26" s="4">
        <v>1.6899999999999998E-2</v>
      </c>
      <c r="Y26" s="4">
        <v>0.9607</v>
      </c>
      <c r="Z26" s="4"/>
      <c r="AA26" s="4">
        <v>0.6915</v>
      </c>
      <c r="AB26" s="4">
        <v>0.29099999999999998</v>
      </c>
      <c r="AC26" s="4">
        <v>1.7600000000000001E-2</v>
      </c>
      <c r="AD26" s="4" t="s">
        <v>55</v>
      </c>
      <c r="AE26" s="4"/>
      <c r="AF26" s="4" t="s">
        <v>27</v>
      </c>
      <c r="AH26" s="4">
        <v>0.67</v>
      </c>
    </row>
    <row r="27" spans="1:34" x14ac:dyDescent="0.2">
      <c r="A27" s="28">
        <v>200</v>
      </c>
      <c r="B27" s="4">
        <v>49.79</v>
      </c>
      <c r="C27" s="4">
        <v>0.16</v>
      </c>
      <c r="D27" s="4">
        <v>31.86</v>
      </c>
      <c r="E27" s="4">
        <v>0.14000000000000001</v>
      </c>
      <c r="F27" s="4">
        <v>0.17</v>
      </c>
      <c r="G27" s="4">
        <v>14.23</v>
      </c>
      <c r="H27" s="4">
        <v>2.87</v>
      </c>
      <c r="I27" s="4">
        <v>0.13</v>
      </c>
      <c r="J27" s="4"/>
      <c r="K27" s="4">
        <v>100.01</v>
      </c>
      <c r="L27" s="4"/>
      <c r="M27" s="4">
        <v>2.2694000000000001</v>
      </c>
      <c r="N27" s="4">
        <v>1.7115</v>
      </c>
      <c r="O27" s="4">
        <v>2.52E-2</v>
      </c>
      <c r="P27" s="4">
        <v>5.4000000000000003E-3</v>
      </c>
      <c r="Q27" s="4"/>
      <c r="R27" s="4">
        <v>5.4999999999999997E-3</v>
      </c>
      <c r="S27" s="4">
        <v>1.15E-2</v>
      </c>
      <c r="T27" s="4">
        <v>4.0285000000000002</v>
      </c>
      <c r="U27" s="4"/>
      <c r="V27" s="4">
        <v>0.69489999999999996</v>
      </c>
      <c r="W27" s="4">
        <v>0.25359999999999999</v>
      </c>
      <c r="X27" s="4">
        <v>7.6E-3</v>
      </c>
      <c r="Y27" s="4">
        <v>0.95609999999999995</v>
      </c>
      <c r="Z27" s="4"/>
      <c r="AA27" s="4">
        <v>0.7268</v>
      </c>
      <c r="AB27" s="4">
        <v>0.26529999999999998</v>
      </c>
      <c r="AC27" s="4">
        <v>7.9000000000000008E-3</v>
      </c>
      <c r="AD27" s="4" t="s">
        <v>56</v>
      </c>
      <c r="AE27" s="4"/>
      <c r="AF27" s="4" t="s">
        <v>27</v>
      </c>
      <c r="AH27" s="4">
        <v>0.66</v>
      </c>
    </row>
    <row r="28" spans="1:34" x14ac:dyDescent="0.2">
      <c r="A28" s="28">
        <v>208</v>
      </c>
      <c r="B28" s="4">
        <v>51.58</v>
      </c>
      <c r="C28" s="4">
        <v>0.17</v>
      </c>
      <c r="D28" s="4">
        <v>30.25</v>
      </c>
      <c r="E28" s="4">
        <v>0.14000000000000001</v>
      </c>
      <c r="F28" s="4">
        <v>0.43</v>
      </c>
      <c r="G28" s="4">
        <v>12.74</v>
      </c>
      <c r="H28" s="4">
        <v>3.69</v>
      </c>
      <c r="I28" s="4">
        <v>0.28999999999999998</v>
      </c>
      <c r="J28" s="4"/>
      <c r="K28" s="4">
        <v>99.99</v>
      </c>
      <c r="L28" s="4"/>
      <c r="M28" s="4">
        <v>2.3458999999999999</v>
      </c>
      <c r="N28" s="4">
        <v>1.6214</v>
      </c>
      <c r="O28" s="4">
        <v>2.3599999999999999E-2</v>
      </c>
      <c r="P28" s="4">
        <v>5.4000000000000003E-3</v>
      </c>
      <c r="Q28" s="4"/>
      <c r="R28" s="4">
        <v>5.7999999999999996E-3</v>
      </c>
      <c r="S28" s="4">
        <v>2.92E-2</v>
      </c>
      <c r="T28" s="4">
        <v>4.0312000000000001</v>
      </c>
      <c r="U28" s="4"/>
      <c r="V28" s="4">
        <v>0.62080000000000002</v>
      </c>
      <c r="W28" s="4">
        <v>0.32540000000000002</v>
      </c>
      <c r="X28" s="4">
        <v>1.6799999999999999E-2</v>
      </c>
      <c r="Y28" s="4">
        <v>0.96299999999999997</v>
      </c>
      <c r="Z28" s="4"/>
      <c r="AA28" s="4">
        <v>0.64459999999999995</v>
      </c>
      <c r="AB28" s="4">
        <v>0.33789999999999998</v>
      </c>
      <c r="AC28" s="4">
        <v>1.7500000000000002E-2</v>
      </c>
      <c r="AD28" s="4" t="s">
        <v>57</v>
      </c>
      <c r="AE28" s="4"/>
      <c r="AF28" s="4" t="s">
        <v>27</v>
      </c>
      <c r="AH28" s="4">
        <v>0.62</v>
      </c>
    </row>
    <row r="29" spans="1:34" x14ac:dyDescent="0.2">
      <c r="A29" s="28">
        <v>216</v>
      </c>
      <c r="B29" s="4">
        <v>51.83</v>
      </c>
      <c r="C29" s="4">
        <v>0.25</v>
      </c>
      <c r="D29" s="4">
        <v>30.37</v>
      </c>
      <c r="E29" s="4">
        <v>0.23</v>
      </c>
      <c r="F29" s="4">
        <v>0.21</v>
      </c>
      <c r="G29" s="4">
        <v>12.64</v>
      </c>
      <c r="H29" s="4">
        <v>3.58</v>
      </c>
      <c r="I29" s="4">
        <v>0.22</v>
      </c>
      <c r="J29" s="4"/>
      <c r="K29" s="4">
        <v>100.01</v>
      </c>
      <c r="L29" s="4"/>
      <c r="M29" s="4">
        <v>2.3536000000000001</v>
      </c>
      <c r="N29" s="4">
        <v>1.6254</v>
      </c>
      <c r="O29" s="4">
        <v>2.0899999999999998E-2</v>
      </c>
      <c r="P29" s="4">
        <v>8.8000000000000005E-3</v>
      </c>
      <c r="Q29" s="4"/>
      <c r="R29" s="4">
        <v>8.5000000000000006E-3</v>
      </c>
      <c r="S29" s="4">
        <v>1.4200000000000001E-2</v>
      </c>
      <c r="T29" s="4">
        <v>4.0313999999999997</v>
      </c>
      <c r="U29" s="4"/>
      <c r="V29" s="4">
        <v>0.61499999999999999</v>
      </c>
      <c r="W29" s="4">
        <v>0.31519999999999998</v>
      </c>
      <c r="X29" s="4">
        <v>1.2699999999999999E-2</v>
      </c>
      <c r="Y29" s="4">
        <v>0.94289999999999996</v>
      </c>
      <c r="Z29" s="4"/>
      <c r="AA29" s="4">
        <v>0.6522</v>
      </c>
      <c r="AB29" s="4">
        <v>0.33429999999999999</v>
      </c>
      <c r="AC29" s="4">
        <v>1.35E-2</v>
      </c>
      <c r="AD29" s="4" t="s">
        <v>58</v>
      </c>
      <c r="AE29" s="4"/>
      <c r="AF29" s="4" t="s">
        <v>27</v>
      </c>
      <c r="AH29" s="4">
        <v>0.55000000000000004</v>
      </c>
    </row>
    <row r="30" spans="1:34" x14ac:dyDescent="0.2">
      <c r="A30" s="28">
        <v>224</v>
      </c>
      <c r="B30" s="4">
        <v>50.88</v>
      </c>
      <c r="C30" s="4">
        <v>0.22</v>
      </c>
      <c r="D30" s="4">
        <v>31.14</v>
      </c>
      <c r="E30" s="4">
        <v>0</v>
      </c>
      <c r="F30" s="4">
        <v>0.35</v>
      </c>
      <c r="G30" s="4">
        <v>13.23</v>
      </c>
      <c r="H30" s="4">
        <v>3.25</v>
      </c>
      <c r="I30" s="4">
        <v>0.19</v>
      </c>
      <c r="J30" s="4"/>
      <c r="K30" s="4">
        <v>100.01</v>
      </c>
      <c r="L30" s="4"/>
      <c r="M30" s="4">
        <v>2.3144</v>
      </c>
      <c r="N30" s="4">
        <v>1.6694</v>
      </c>
      <c r="O30" s="4">
        <v>2.3199999999999998E-2</v>
      </c>
      <c r="P30" s="4">
        <v>0</v>
      </c>
      <c r="Q30" s="4"/>
      <c r="R30" s="4">
        <v>7.4999999999999997E-3</v>
      </c>
      <c r="S30" s="4">
        <v>2.3699999999999999E-2</v>
      </c>
      <c r="T30" s="4">
        <v>4.0381999999999998</v>
      </c>
      <c r="U30" s="4"/>
      <c r="V30" s="4">
        <v>0.64480000000000004</v>
      </c>
      <c r="W30" s="4">
        <v>0.28660000000000002</v>
      </c>
      <c r="X30" s="4">
        <v>1.0999999999999999E-2</v>
      </c>
      <c r="Y30" s="4">
        <v>0.94240000000000002</v>
      </c>
      <c r="Z30" s="4"/>
      <c r="AA30" s="4">
        <v>0.68420000000000003</v>
      </c>
      <c r="AB30" s="4">
        <v>0.30409999999999998</v>
      </c>
      <c r="AC30" s="4">
        <v>1.17E-2</v>
      </c>
      <c r="AD30" s="4" t="s">
        <v>59</v>
      </c>
      <c r="AE30" s="4"/>
      <c r="AF30" s="4" t="s">
        <v>27</v>
      </c>
      <c r="AH30" s="4">
        <v>0.61</v>
      </c>
    </row>
    <row r="31" spans="1:34" x14ac:dyDescent="0.2">
      <c r="A31" s="28">
        <v>232</v>
      </c>
      <c r="B31" s="4">
        <v>51.07</v>
      </c>
      <c r="C31" s="4">
        <v>0.1</v>
      </c>
      <c r="D31" s="4">
        <v>30.98</v>
      </c>
      <c r="E31" s="4">
        <v>0.11</v>
      </c>
      <c r="F31" s="4">
        <v>0.39</v>
      </c>
      <c r="G31" s="4">
        <v>13.24</v>
      </c>
      <c r="H31" s="4">
        <v>3.14</v>
      </c>
      <c r="I31" s="4">
        <v>0.21</v>
      </c>
      <c r="J31" s="4"/>
      <c r="K31" s="4">
        <v>100.01</v>
      </c>
      <c r="L31" s="4"/>
      <c r="M31" s="4">
        <v>2.3222</v>
      </c>
      <c r="N31" s="4">
        <v>1.6603000000000001</v>
      </c>
      <c r="O31" s="4">
        <v>2.4E-2</v>
      </c>
      <c r="P31" s="4">
        <v>4.1999999999999997E-3</v>
      </c>
      <c r="Q31" s="4"/>
      <c r="R31" s="4">
        <v>3.3999999999999998E-3</v>
      </c>
      <c r="S31" s="4">
        <v>2.64E-2</v>
      </c>
      <c r="T31" s="4">
        <v>4.0406000000000004</v>
      </c>
      <c r="U31" s="4"/>
      <c r="V31" s="4">
        <v>0.64500000000000002</v>
      </c>
      <c r="W31" s="4">
        <v>0.27679999999999999</v>
      </c>
      <c r="X31" s="4">
        <v>1.2200000000000001E-2</v>
      </c>
      <c r="Y31" s="4">
        <v>0.93410000000000004</v>
      </c>
      <c r="Z31" s="4"/>
      <c r="AA31" s="4">
        <v>0.69059999999999999</v>
      </c>
      <c r="AB31" s="4">
        <v>0.2964</v>
      </c>
      <c r="AC31" s="4">
        <v>1.2999999999999999E-2</v>
      </c>
      <c r="AD31" s="4" t="s">
        <v>60</v>
      </c>
      <c r="AE31" s="4"/>
      <c r="AF31" s="4" t="s">
        <v>27</v>
      </c>
      <c r="AH31" s="4">
        <v>0.63</v>
      </c>
    </row>
    <row r="32" spans="1:34" x14ac:dyDescent="0.2">
      <c r="A32" s="28">
        <v>240</v>
      </c>
      <c r="B32" s="4">
        <v>50.47</v>
      </c>
      <c r="C32" s="4">
        <v>0.21</v>
      </c>
      <c r="D32" s="4">
        <v>30.88</v>
      </c>
      <c r="E32" s="4">
        <v>0.13</v>
      </c>
      <c r="F32" s="4">
        <v>0.49</v>
      </c>
      <c r="G32" s="4">
        <v>13.33</v>
      </c>
      <c r="H32" s="4">
        <v>3.18</v>
      </c>
      <c r="I32" s="4">
        <v>0.28000000000000003</v>
      </c>
      <c r="J32" s="4"/>
      <c r="K32" s="4">
        <v>100</v>
      </c>
      <c r="L32" s="4"/>
      <c r="M32" s="4">
        <v>2.3041999999999998</v>
      </c>
      <c r="N32" s="4">
        <v>1.6616</v>
      </c>
      <c r="O32" s="4">
        <v>2.86E-2</v>
      </c>
      <c r="P32" s="4">
        <v>5.0000000000000001E-3</v>
      </c>
      <c r="Q32" s="4"/>
      <c r="R32" s="4">
        <v>7.1999999999999998E-3</v>
      </c>
      <c r="S32" s="4">
        <v>3.3300000000000003E-2</v>
      </c>
      <c r="T32" s="4">
        <v>4.04</v>
      </c>
      <c r="U32" s="4"/>
      <c r="V32" s="4">
        <v>0.65200000000000002</v>
      </c>
      <c r="W32" s="4">
        <v>0.28149999999999997</v>
      </c>
      <c r="X32" s="4">
        <v>1.6299999999999999E-2</v>
      </c>
      <c r="Y32" s="4">
        <v>0.94979999999999998</v>
      </c>
      <c r="Z32" s="4"/>
      <c r="AA32" s="4">
        <v>0.6865</v>
      </c>
      <c r="AB32" s="4">
        <v>0.2964</v>
      </c>
      <c r="AC32" s="4">
        <v>1.72E-2</v>
      </c>
      <c r="AD32" s="4" t="s">
        <v>61</v>
      </c>
      <c r="AE32" s="4"/>
      <c r="AF32" s="4" t="s">
        <v>27</v>
      </c>
      <c r="AH32" s="4">
        <v>0.75</v>
      </c>
    </row>
    <row r="33" spans="1:34" x14ac:dyDescent="0.2">
      <c r="A33" s="28">
        <v>248</v>
      </c>
      <c r="B33" s="4">
        <v>50.16</v>
      </c>
      <c r="C33" s="4">
        <v>0.19</v>
      </c>
      <c r="D33" s="4">
        <v>31.16</v>
      </c>
      <c r="E33" s="4">
        <v>7.0000000000000007E-2</v>
      </c>
      <c r="F33" s="4">
        <v>0.32</v>
      </c>
      <c r="G33" s="4">
        <v>13.86</v>
      </c>
      <c r="H33" s="4">
        <v>3.05</v>
      </c>
      <c r="I33" s="4">
        <v>0.25</v>
      </c>
      <c r="J33" s="4"/>
      <c r="K33" s="4">
        <v>99.98</v>
      </c>
      <c r="L33" s="4"/>
      <c r="M33" s="4">
        <v>2.2911999999999999</v>
      </c>
      <c r="N33" s="4">
        <v>1.6775</v>
      </c>
      <c r="O33" s="4">
        <v>2.7900000000000001E-2</v>
      </c>
      <c r="P33" s="4">
        <v>2.7000000000000001E-3</v>
      </c>
      <c r="Q33" s="4"/>
      <c r="R33" s="4">
        <v>6.4999999999999997E-3</v>
      </c>
      <c r="S33" s="4">
        <v>2.18E-2</v>
      </c>
      <c r="T33" s="4">
        <v>4.0275999999999996</v>
      </c>
      <c r="U33" s="4"/>
      <c r="V33" s="4">
        <v>0.67830000000000001</v>
      </c>
      <c r="W33" s="4">
        <v>0.27010000000000001</v>
      </c>
      <c r="X33" s="4">
        <v>1.46E-2</v>
      </c>
      <c r="Y33" s="4">
        <v>0.96299999999999997</v>
      </c>
      <c r="Z33" s="4"/>
      <c r="AA33" s="4">
        <v>0.70440000000000003</v>
      </c>
      <c r="AB33" s="4">
        <v>0.28050000000000003</v>
      </c>
      <c r="AC33" s="4">
        <v>1.5100000000000001E-2</v>
      </c>
      <c r="AD33" s="4" t="s">
        <v>62</v>
      </c>
      <c r="AE33" s="4"/>
      <c r="AF33" s="4" t="s">
        <v>27</v>
      </c>
      <c r="AH33" s="4">
        <v>0.73</v>
      </c>
    </row>
    <row r="34" spans="1:34" x14ac:dyDescent="0.2">
      <c r="A34" s="28">
        <v>256</v>
      </c>
      <c r="B34" s="4">
        <v>50.27</v>
      </c>
      <c r="C34" s="4">
        <v>0.24</v>
      </c>
      <c r="D34" s="4">
        <v>31.08</v>
      </c>
      <c r="E34" s="4">
        <v>0.06</v>
      </c>
      <c r="F34" s="4">
        <v>0.31</v>
      </c>
      <c r="G34" s="4">
        <v>13.95</v>
      </c>
      <c r="H34" s="4">
        <v>3.02</v>
      </c>
      <c r="I34" s="4">
        <v>0.18</v>
      </c>
      <c r="J34" s="4"/>
      <c r="K34" s="4">
        <v>100.01</v>
      </c>
      <c r="L34" s="4"/>
      <c r="M34" s="4">
        <v>2.2955999999999999</v>
      </c>
      <c r="N34" s="4">
        <v>1.6727000000000001</v>
      </c>
      <c r="O34" s="4">
        <v>2.4799999999999999E-2</v>
      </c>
      <c r="P34" s="4">
        <v>2.3E-3</v>
      </c>
      <c r="Q34" s="4"/>
      <c r="R34" s="4">
        <v>8.2000000000000007E-3</v>
      </c>
      <c r="S34" s="4">
        <v>2.1100000000000001E-2</v>
      </c>
      <c r="T34" s="4">
        <v>4.0247999999999999</v>
      </c>
      <c r="U34" s="4"/>
      <c r="V34" s="4">
        <v>0.6825</v>
      </c>
      <c r="W34" s="4">
        <v>0.26740000000000003</v>
      </c>
      <c r="X34" s="4">
        <v>1.0500000000000001E-2</v>
      </c>
      <c r="Y34" s="4">
        <v>0.96040000000000003</v>
      </c>
      <c r="Z34" s="4"/>
      <c r="AA34" s="4">
        <v>0.7107</v>
      </c>
      <c r="AB34" s="4">
        <v>0.27839999999999998</v>
      </c>
      <c r="AC34" s="4">
        <v>1.09E-2</v>
      </c>
      <c r="AD34" s="4" t="s">
        <v>63</v>
      </c>
      <c r="AE34" s="4"/>
      <c r="AF34" s="4" t="s">
        <v>27</v>
      </c>
      <c r="AH34" s="4">
        <v>0.65</v>
      </c>
    </row>
    <row r="35" spans="1:34" x14ac:dyDescent="0.2">
      <c r="A35" s="28">
        <v>264</v>
      </c>
      <c r="B35" s="4">
        <v>49.44</v>
      </c>
      <c r="C35" s="4">
        <v>0.23</v>
      </c>
      <c r="D35" s="4">
        <v>31.76</v>
      </c>
      <c r="E35" s="4">
        <v>0.13</v>
      </c>
      <c r="F35" s="4">
        <v>0.22</v>
      </c>
      <c r="G35" s="4">
        <v>14.47</v>
      </c>
      <c r="H35" s="4">
        <v>2.64</v>
      </c>
      <c r="I35" s="4">
        <v>0.2</v>
      </c>
      <c r="J35" s="4"/>
      <c r="K35" s="4">
        <v>100</v>
      </c>
      <c r="L35" s="4"/>
      <c r="M35" s="4">
        <v>2.2616000000000001</v>
      </c>
      <c r="N35" s="4">
        <v>1.7122999999999999</v>
      </c>
      <c r="O35" s="4">
        <v>2.52E-2</v>
      </c>
      <c r="P35" s="4">
        <v>5.0000000000000001E-3</v>
      </c>
      <c r="Q35" s="4"/>
      <c r="R35" s="4">
        <v>7.9000000000000008E-3</v>
      </c>
      <c r="S35" s="4">
        <v>1.4999999999999999E-2</v>
      </c>
      <c r="T35" s="4">
        <v>4.0270999999999999</v>
      </c>
      <c r="U35" s="4"/>
      <c r="V35" s="4">
        <v>0.70920000000000005</v>
      </c>
      <c r="W35" s="4">
        <v>0.2341</v>
      </c>
      <c r="X35" s="4">
        <v>1.17E-2</v>
      </c>
      <c r="Y35" s="4">
        <v>0.95499999999999996</v>
      </c>
      <c r="Z35" s="4"/>
      <c r="AA35" s="4">
        <v>0.74260000000000004</v>
      </c>
      <c r="AB35" s="4">
        <v>0.2452</v>
      </c>
      <c r="AC35" s="4">
        <v>1.2200000000000001E-2</v>
      </c>
      <c r="AD35" s="4" t="s">
        <v>64</v>
      </c>
      <c r="AE35" s="4"/>
      <c r="AF35" s="4" t="s">
        <v>27</v>
      </c>
      <c r="AH35" s="4">
        <v>0.66</v>
      </c>
    </row>
    <row r="36" spans="1:34" x14ac:dyDescent="0.2">
      <c r="A36" s="28">
        <v>272</v>
      </c>
      <c r="B36" s="4">
        <v>50.22</v>
      </c>
      <c r="C36" s="4">
        <v>0.19</v>
      </c>
      <c r="D36" s="4">
        <v>30.61</v>
      </c>
      <c r="E36" s="4">
        <v>0.26</v>
      </c>
      <c r="F36" s="4">
        <v>0.33</v>
      </c>
      <c r="G36" s="4">
        <v>13.86</v>
      </c>
      <c r="H36" s="4">
        <v>3.21</v>
      </c>
      <c r="I36" s="4">
        <v>0.3</v>
      </c>
      <c r="J36" s="4"/>
      <c r="K36" s="4">
        <v>100</v>
      </c>
      <c r="L36" s="4"/>
      <c r="M36" s="4">
        <v>2.2967</v>
      </c>
      <c r="N36" s="4">
        <v>1.6497999999999999</v>
      </c>
      <c r="O36" s="4">
        <v>3.4000000000000002E-2</v>
      </c>
      <c r="P36" s="4">
        <v>1.01E-2</v>
      </c>
      <c r="Q36" s="4"/>
      <c r="R36" s="4">
        <v>6.4999999999999997E-3</v>
      </c>
      <c r="S36" s="4">
        <v>2.2499999999999999E-2</v>
      </c>
      <c r="T36" s="4">
        <v>4.0195999999999996</v>
      </c>
      <c r="U36" s="4"/>
      <c r="V36" s="4">
        <v>0.67910000000000004</v>
      </c>
      <c r="W36" s="4">
        <v>0.28460000000000002</v>
      </c>
      <c r="X36" s="4">
        <v>1.7500000000000002E-2</v>
      </c>
      <c r="Y36" s="4">
        <v>0.98119999999999996</v>
      </c>
      <c r="Z36" s="4"/>
      <c r="AA36" s="4">
        <v>0.69210000000000005</v>
      </c>
      <c r="AB36" s="4">
        <v>0.29010000000000002</v>
      </c>
      <c r="AC36" s="4">
        <v>1.78E-2</v>
      </c>
      <c r="AD36" s="4" t="s">
        <v>65</v>
      </c>
      <c r="AE36" s="4"/>
      <c r="AF36" s="4" t="s">
        <v>27</v>
      </c>
      <c r="AH36" s="4">
        <v>0.89</v>
      </c>
    </row>
    <row r="37" spans="1:34" x14ac:dyDescent="0.2">
      <c r="A37" s="28">
        <v>280</v>
      </c>
      <c r="B37" s="4">
        <v>50.44</v>
      </c>
      <c r="C37" s="4">
        <v>0.18</v>
      </c>
      <c r="D37" s="4">
        <v>31.03</v>
      </c>
      <c r="E37" s="4">
        <v>0.04</v>
      </c>
      <c r="F37" s="4">
        <v>0.42</v>
      </c>
      <c r="G37" s="4">
        <v>13.71</v>
      </c>
      <c r="H37" s="4">
        <v>3.05</v>
      </c>
      <c r="I37" s="4">
        <v>0.3</v>
      </c>
      <c r="J37" s="4"/>
      <c r="K37" s="4">
        <v>99.99</v>
      </c>
      <c r="L37" s="4"/>
      <c r="M37" s="4">
        <v>2.2986</v>
      </c>
      <c r="N37" s="4">
        <v>1.6666000000000001</v>
      </c>
      <c r="O37" s="4">
        <v>3.1300000000000001E-2</v>
      </c>
      <c r="P37" s="4">
        <v>1.5E-3</v>
      </c>
      <c r="Q37" s="4"/>
      <c r="R37" s="4">
        <v>6.1999999999999998E-3</v>
      </c>
      <c r="S37" s="4">
        <v>2.8500000000000001E-2</v>
      </c>
      <c r="T37" s="4">
        <v>4.0327000000000002</v>
      </c>
      <c r="U37" s="4"/>
      <c r="V37" s="4">
        <v>0.6694</v>
      </c>
      <c r="W37" s="4">
        <v>0.26950000000000002</v>
      </c>
      <c r="X37" s="4">
        <v>1.7399999999999999E-2</v>
      </c>
      <c r="Y37" s="4">
        <v>0.95630000000000004</v>
      </c>
      <c r="Z37" s="4"/>
      <c r="AA37" s="4">
        <v>0.7</v>
      </c>
      <c r="AB37" s="4">
        <v>0.28179999999999999</v>
      </c>
      <c r="AC37" s="4">
        <v>1.8200000000000001E-2</v>
      </c>
      <c r="AD37" s="4" t="s">
        <v>66</v>
      </c>
      <c r="AE37" s="4"/>
      <c r="AF37" s="4" t="s">
        <v>27</v>
      </c>
      <c r="AH37" s="4">
        <v>0.82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3134D-45D7-6A47-AEB9-C19D14474833}">
  <dimension ref="A1:BE45"/>
  <sheetViews>
    <sheetView workbookViewId="0">
      <selection activeCell="F13" sqref="F13"/>
    </sheetView>
  </sheetViews>
  <sheetFormatPr baseColWidth="10" defaultColWidth="8.83203125" defaultRowHeight="15" x14ac:dyDescent="0.2"/>
  <cols>
    <col min="1" max="1" width="18.83203125" style="38" customWidth="1"/>
    <col min="27" max="27" width="13.1640625" customWidth="1"/>
  </cols>
  <sheetData>
    <row r="1" spans="1:57" s="2" customFormat="1" ht="13" x14ac:dyDescent="0.15">
      <c r="A1" s="1" t="s">
        <v>74</v>
      </c>
      <c r="B1" s="24" t="s">
        <v>0</v>
      </c>
      <c r="C1" s="24" t="s">
        <v>1</v>
      </c>
      <c r="D1" s="24" t="s">
        <v>2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/>
      <c r="K1" s="24" t="s">
        <v>9</v>
      </c>
      <c r="L1" s="24"/>
      <c r="M1" s="24" t="s">
        <v>10</v>
      </c>
      <c r="N1" s="24" t="s">
        <v>11</v>
      </c>
      <c r="O1" s="24" t="s">
        <v>12</v>
      </c>
      <c r="P1" s="24" t="s">
        <v>13</v>
      </c>
      <c r="Q1" s="24" t="s">
        <v>14</v>
      </c>
      <c r="R1" s="24" t="s">
        <v>15</v>
      </c>
      <c r="S1" s="24" t="s">
        <v>16</v>
      </c>
      <c r="U1" s="24"/>
      <c r="V1" s="24" t="s">
        <v>17</v>
      </c>
      <c r="W1" s="24" t="s">
        <v>18</v>
      </c>
      <c r="X1" s="24" t="s">
        <v>19</v>
      </c>
      <c r="Y1" s="24" t="s">
        <v>20</v>
      </c>
      <c r="Z1" s="24" t="s">
        <v>21</v>
      </c>
      <c r="AA1" s="24" t="s">
        <v>22</v>
      </c>
      <c r="AB1" s="24" t="s">
        <v>23</v>
      </c>
      <c r="AC1" s="24" t="s">
        <v>24</v>
      </c>
      <c r="AD1" s="24" t="s">
        <v>25</v>
      </c>
      <c r="AE1" s="24"/>
      <c r="AF1" s="24"/>
      <c r="AG1" s="24"/>
      <c r="AH1" s="24" t="s">
        <v>3</v>
      </c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x14ac:dyDescent="0.2">
      <c r="A2" s="38">
        <v>0</v>
      </c>
      <c r="B2" s="20">
        <v>49.54</v>
      </c>
      <c r="C2" s="20">
        <v>0.16</v>
      </c>
      <c r="D2" s="20">
        <v>32.01</v>
      </c>
      <c r="E2" s="20">
        <v>0.14000000000000001</v>
      </c>
      <c r="F2" s="20">
        <v>0.28000000000000003</v>
      </c>
      <c r="G2" s="20">
        <v>14.19</v>
      </c>
      <c r="H2" s="20">
        <v>2.65</v>
      </c>
      <c r="I2" s="20">
        <v>0.24</v>
      </c>
      <c r="J2" s="20"/>
      <c r="K2" s="20">
        <v>100</v>
      </c>
      <c r="L2" s="20"/>
      <c r="M2" s="20">
        <v>2.2599999999999998</v>
      </c>
      <c r="N2" s="20">
        <v>1.72</v>
      </c>
      <c r="O2" s="20">
        <v>0.02</v>
      </c>
      <c r="P2" s="20">
        <v>0.01</v>
      </c>
      <c r="Q2" s="20">
        <v>0.01</v>
      </c>
      <c r="R2" s="20">
        <v>0.02</v>
      </c>
      <c r="S2" s="20">
        <v>4.04</v>
      </c>
      <c r="U2" s="20"/>
      <c r="V2" s="20">
        <v>0.69</v>
      </c>
      <c r="W2" s="20">
        <v>0.23</v>
      </c>
      <c r="X2" s="20">
        <v>0.01</v>
      </c>
      <c r="Y2" s="20">
        <v>0.94</v>
      </c>
      <c r="Z2" s="20"/>
      <c r="AA2" s="20">
        <v>0.74</v>
      </c>
      <c r="AB2" s="20">
        <v>0.25</v>
      </c>
      <c r="AC2" s="20">
        <v>0.01</v>
      </c>
      <c r="AD2" s="20" t="s">
        <v>26</v>
      </c>
      <c r="AE2" s="20"/>
      <c r="AF2" s="20" t="s">
        <v>27</v>
      </c>
      <c r="AG2" s="20"/>
      <c r="AH2" s="20">
        <v>0.6</v>
      </c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x14ac:dyDescent="0.2">
      <c r="A3" s="38">
        <v>7</v>
      </c>
      <c r="B3" s="20">
        <v>49.69</v>
      </c>
      <c r="C3" s="20">
        <v>0.17</v>
      </c>
      <c r="D3" s="20">
        <v>31.91</v>
      </c>
      <c r="E3" s="20">
        <v>0.16</v>
      </c>
      <c r="F3" s="20">
        <v>0.35</v>
      </c>
      <c r="G3" s="20">
        <v>14.14</v>
      </c>
      <c r="H3" s="20">
        <v>2.58</v>
      </c>
      <c r="I3" s="20">
        <v>0.2</v>
      </c>
      <c r="J3" s="20"/>
      <c r="K3" s="20">
        <v>99.99</v>
      </c>
      <c r="L3" s="20"/>
      <c r="M3" s="20">
        <v>2.27</v>
      </c>
      <c r="N3" s="20">
        <v>1.72</v>
      </c>
      <c r="O3" s="20">
        <v>0.02</v>
      </c>
      <c r="P3" s="20">
        <v>0.01</v>
      </c>
      <c r="Q3" s="20">
        <v>0.01</v>
      </c>
      <c r="R3" s="20">
        <v>0.02</v>
      </c>
      <c r="S3" s="20">
        <v>4.04</v>
      </c>
      <c r="U3" s="20"/>
      <c r="V3" s="20">
        <v>0.69</v>
      </c>
      <c r="W3" s="20">
        <v>0.23</v>
      </c>
      <c r="X3" s="20">
        <v>0.01</v>
      </c>
      <c r="Y3" s="20">
        <v>0.93</v>
      </c>
      <c r="Z3" s="20"/>
      <c r="AA3" s="20">
        <v>0.74</v>
      </c>
      <c r="AB3" s="20">
        <v>0.25</v>
      </c>
      <c r="AC3" s="20">
        <v>0.01</v>
      </c>
      <c r="AD3" s="20" t="s">
        <v>28</v>
      </c>
      <c r="AE3" s="20"/>
      <c r="AF3" s="20" t="s">
        <v>27</v>
      </c>
      <c r="AG3" s="20"/>
      <c r="AH3" s="20">
        <v>0.62</v>
      </c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">
      <c r="A4" s="38">
        <v>14</v>
      </c>
      <c r="B4" s="20">
        <v>49.3</v>
      </c>
      <c r="C4" s="20">
        <v>0.24</v>
      </c>
      <c r="D4" s="20">
        <v>31.91</v>
      </c>
      <c r="E4" s="20">
        <v>0.16</v>
      </c>
      <c r="F4" s="20">
        <v>0.26</v>
      </c>
      <c r="G4" s="20">
        <v>14.21</v>
      </c>
      <c r="H4" s="20">
        <v>2.72</v>
      </c>
      <c r="I4" s="20">
        <v>0.26</v>
      </c>
      <c r="J4" s="20"/>
      <c r="K4" s="20">
        <v>100.01</v>
      </c>
      <c r="L4" s="20"/>
      <c r="M4" s="20">
        <v>2.25</v>
      </c>
      <c r="N4" s="20">
        <v>1.72</v>
      </c>
      <c r="O4" s="20">
        <v>0.03</v>
      </c>
      <c r="P4" s="20">
        <v>0.01</v>
      </c>
      <c r="Q4" s="20">
        <v>0.01</v>
      </c>
      <c r="R4" s="20">
        <v>0.02</v>
      </c>
      <c r="S4" s="20">
        <v>4.04</v>
      </c>
      <c r="U4" s="20"/>
      <c r="V4" s="20">
        <v>0.7</v>
      </c>
      <c r="W4" s="20">
        <v>0.24</v>
      </c>
      <c r="X4" s="20">
        <v>0.02</v>
      </c>
      <c r="Y4" s="20">
        <v>0.95</v>
      </c>
      <c r="Z4" s="20"/>
      <c r="AA4" s="20">
        <v>0.73</v>
      </c>
      <c r="AB4" s="20">
        <v>0.25</v>
      </c>
      <c r="AC4" s="20">
        <v>0.02</v>
      </c>
      <c r="AD4" s="20" t="s">
        <v>29</v>
      </c>
      <c r="AE4" s="20"/>
      <c r="AF4" s="20" t="s">
        <v>27</v>
      </c>
      <c r="AG4" s="20"/>
      <c r="AH4" s="20">
        <v>0.76</v>
      </c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">
      <c r="A5" s="38">
        <v>21</v>
      </c>
      <c r="B5" s="20">
        <v>49.23</v>
      </c>
      <c r="C5" s="20">
        <v>0.18</v>
      </c>
      <c r="D5" s="20">
        <v>32.19</v>
      </c>
      <c r="E5" s="20">
        <v>0.15</v>
      </c>
      <c r="F5" s="20">
        <v>0.34</v>
      </c>
      <c r="G5" s="20">
        <v>14.31</v>
      </c>
      <c r="H5" s="20">
        <v>2.68</v>
      </c>
      <c r="I5" s="20">
        <v>0.16</v>
      </c>
      <c r="J5" s="20"/>
      <c r="K5" s="20">
        <v>100.01</v>
      </c>
      <c r="L5" s="20"/>
      <c r="M5" s="20">
        <v>2.25</v>
      </c>
      <c r="N5" s="20">
        <v>1.73</v>
      </c>
      <c r="O5" s="20">
        <v>0.03</v>
      </c>
      <c r="P5" s="20">
        <v>0.01</v>
      </c>
      <c r="Q5" s="20">
        <v>0.01</v>
      </c>
      <c r="R5" s="20">
        <v>0.02</v>
      </c>
      <c r="S5" s="20">
        <v>4.04</v>
      </c>
      <c r="U5" s="20"/>
      <c r="V5" s="20">
        <v>0.7</v>
      </c>
      <c r="W5" s="20">
        <v>0.24</v>
      </c>
      <c r="X5" s="20">
        <v>0.01</v>
      </c>
      <c r="Y5" s="20">
        <v>0.95</v>
      </c>
      <c r="Z5" s="20"/>
      <c r="AA5" s="20">
        <v>0.74</v>
      </c>
      <c r="AB5" s="20">
        <v>0.25</v>
      </c>
      <c r="AC5" s="20">
        <v>0.01</v>
      </c>
      <c r="AD5" s="20" t="s">
        <v>30</v>
      </c>
      <c r="AE5" s="20"/>
      <c r="AF5" s="20" t="s">
        <v>27</v>
      </c>
      <c r="AG5" s="20"/>
      <c r="AH5" s="20">
        <v>0.69</v>
      </c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">
      <c r="A6" s="38">
        <v>28</v>
      </c>
      <c r="B6" s="20">
        <v>49.29</v>
      </c>
      <c r="C6" s="20">
        <v>0.16</v>
      </c>
      <c r="D6" s="20">
        <v>31.75</v>
      </c>
      <c r="E6" s="20">
        <v>0.16</v>
      </c>
      <c r="F6" s="20">
        <v>0.33</v>
      </c>
      <c r="G6" s="20">
        <v>14.5</v>
      </c>
      <c r="H6" s="20">
        <v>2.77</v>
      </c>
      <c r="I6" s="20">
        <v>0.17</v>
      </c>
      <c r="J6" s="20"/>
      <c r="K6" s="20">
        <v>100</v>
      </c>
      <c r="L6" s="20"/>
      <c r="M6" s="20">
        <v>2.2599999999999998</v>
      </c>
      <c r="N6" s="20">
        <v>1.71</v>
      </c>
      <c r="O6" s="20">
        <v>0.03</v>
      </c>
      <c r="P6" s="20">
        <v>0.01</v>
      </c>
      <c r="Q6" s="20">
        <v>0.01</v>
      </c>
      <c r="R6" s="20">
        <v>0.02</v>
      </c>
      <c r="S6" s="20">
        <v>4.03</v>
      </c>
      <c r="U6" s="20"/>
      <c r="V6" s="20">
        <v>0.71</v>
      </c>
      <c r="W6" s="20">
        <v>0.25</v>
      </c>
      <c r="X6" s="20">
        <v>0.01</v>
      </c>
      <c r="Y6" s="20">
        <v>0.97</v>
      </c>
      <c r="Z6" s="20"/>
      <c r="AA6" s="20">
        <v>0.74</v>
      </c>
      <c r="AB6" s="20">
        <v>0.25</v>
      </c>
      <c r="AC6" s="20">
        <v>0.01</v>
      </c>
      <c r="AD6" s="20" t="s">
        <v>31</v>
      </c>
      <c r="AE6" s="20"/>
      <c r="AF6" s="20" t="s">
        <v>27</v>
      </c>
      <c r="AG6" s="20"/>
      <c r="AH6" s="20">
        <v>0.7</v>
      </c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">
      <c r="A7" s="38">
        <v>35</v>
      </c>
      <c r="B7" s="20">
        <v>50.35</v>
      </c>
      <c r="C7" s="20">
        <v>0.08</v>
      </c>
      <c r="D7" s="20">
        <v>31.79</v>
      </c>
      <c r="E7" s="20">
        <v>0.05</v>
      </c>
      <c r="F7" s="20">
        <v>0.32</v>
      </c>
      <c r="G7" s="20">
        <v>13.71</v>
      </c>
      <c r="H7" s="20">
        <v>2.86</v>
      </c>
      <c r="I7" s="20">
        <v>0.18</v>
      </c>
      <c r="J7" s="20"/>
      <c r="K7" s="20">
        <v>100</v>
      </c>
      <c r="L7" s="20"/>
      <c r="M7" s="20">
        <v>2.29</v>
      </c>
      <c r="N7" s="20">
        <v>1.7</v>
      </c>
      <c r="O7" s="20">
        <v>0.02</v>
      </c>
      <c r="P7" s="20">
        <v>0</v>
      </c>
      <c r="Q7" s="20">
        <v>0</v>
      </c>
      <c r="R7" s="20">
        <v>0.02</v>
      </c>
      <c r="S7" s="20">
        <v>4.04</v>
      </c>
      <c r="U7" s="20"/>
      <c r="V7" s="20">
        <v>0.67</v>
      </c>
      <c r="W7" s="20">
        <v>0.25</v>
      </c>
      <c r="X7" s="20">
        <v>0.01</v>
      </c>
      <c r="Y7" s="20">
        <v>0.93</v>
      </c>
      <c r="Z7" s="20"/>
      <c r="AA7" s="20">
        <v>0.72</v>
      </c>
      <c r="AB7" s="20">
        <v>0.27</v>
      </c>
      <c r="AC7" s="20">
        <v>0.01</v>
      </c>
      <c r="AD7" s="20" t="s">
        <v>33</v>
      </c>
      <c r="AE7" s="20"/>
      <c r="AF7" s="20" t="s">
        <v>27</v>
      </c>
      <c r="AG7" s="20"/>
      <c r="AH7" s="20">
        <v>0.54</v>
      </c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">
      <c r="A8" s="38">
        <v>42</v>
      </c>
      <c r="B8" s="20">
        <v>50.07</v>
      </c>
      <c r="C8" s="20">
        <v>0.2</v>
      </c>
      <c r="D8" s="20">
        <v>31.39</v>
      </c>
      <c r="E8" s="20">
        <v>0.1</v>
      </c>
      <c r="F8" s="20">
        <v>0.34</v>
      </c>
      <c r="G8" s="20">
        <v>13.67</v>
      </c>
      <c r="H8" s="20">
        <v>3.32</v>
      </c>
      <c r="I8" s="20">
        <v>0.2</v>
      </c>
      <c r="J8" s="20"/>
      <c r="K8" s="20">
        <v>99.99</v>
      </c>
      <c r="L8" s="20"/>
      <c r="M8" s="20">
        <v>2.2799999999999998</v>
      </c>
      <c r="N8" s="20">
        <v>1.69</v>
      </c>
      <c r="O8" s="20">
        <v>0.02</v>
      </c>
      <c r="P8" s="20">
        <v>0</v>
      </c>
      <c r="Q8" s="20">
        <v>0.01</v>
      </c>
      <c r="R8" s="20">
        <v>0.02</v>
      </c>
      <c r="S8" s="20">
        <v>4.03</v>
      </c>
      <c r="U8" s="20"/>
      <c r="V8" s="20">
        <v>0.67</v>
      </c>
      <c r="W8" s="20">
        <v>0.28999999999999998</v>
      </c>
      <c r="X8" s="20">
        <v>0.01</v>
      </c>
      <c r="Y8" s="20">
        <v>0.97</v>
      </c>
      <c r="Z8" s="20"/>
      <c r="AA8" s="20">
        <v>0.69</v>
      </c>
      <c r="AB8" s="20">
        <v>0.3</v>
      </c>
      <c r="AC8" s="20">
        <v>0.01</v>
      </c>
      <c r="AD8" s="20" t="s">
        <v>34</v>
      </c>
      <c r="AE8" s="20"/>
      <c r="AF8" s="20" t="s">
        <v>27</v>
      </c>
      <c r="AG8" s="20"/>
      <c r="AH8" s="20">
        <v>0.65</v>
      </c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">
      <c r="A9" s="38">
        <v>49</v>
      </c>
      <c r="B9" s="20">
        <v>50.1</v>
      </c>
      <c r="C9" s="20">
        <v>0.21</v>
      </c>
      <c r="D9" s="20">
        <v>31.41</v>
      </c>
      <c r="E9" s="20">
        <v>0.23</v>
      </c>
      <c r="F9" s="20">
        <v>0.32</v>
      </c>
      <c r="G9" s="20">
        <v>13.78</v>
      </c>
      <c r="H9" s="20">
        <v>2.98</v>
      </c>
      <c r="I9" s="20">
        <v>0.17</v>
      </c>
      <c r="J9" s="20"/>
      <c r="K9" s="20">
        <v>100</v>
      </c>
      <c r="L9" s="20"/>
      <c r="M9" s="20">
        <v>2.29</v>
      </c>
      <c r="N9" s="20">
        <v>1.69</v>
      </c>
      <c r="O9" s="20">
        <v>0.02</v>
      </c>
      <c r="P9" s="20">
        <v>0.01</v>
      </c>
      <c r="Q9" s="20">
        <v>0.01</v>
      </c>
      <c r="R9" s="20">
        <v>0.02</v>
      </c>
      <c r="S9" s="20">
        <v>4.04</v>
      </c>
      <c r="U9" s="20"/>
      <c r="V9" s="20">
        <v>0.67</v>
      </c>
      <c r="W9" s="20">
        <v>0.26</v>
      </c>
      <c r="X9" s="20">
        <v>0.01</v>
      </c>
      <c r="Y9" s="20">
        <v>0.95</v>
      </c>
      <c r="Z9" s="20"/>
      <c r="AA9" s="20">
        <v>0.71</v>
      </c>
      <c r="AB9" s="20">
        <v>0.28000000000000003</v>
      </c>
      <c r="AC9" s="20">
        <v>0.01</v>
      </c>
      <c r="AD9" s="20" t="s">
        <v>35</v>
      </c>
      <c r="AE9" s="20"/>
      <c r="AF9" s="20" t="s">
        <v>27</v>
      </c>
      <c r="AG9" s="20"/>
      <c r="AH9" s="20">
        <v>0.64</v>
      </c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">
      <c r="A10" s="38">
        <v>56</v>
      </c>
      <c r="B10" s="20">
        <v>50.16</v>
      </c>
      <c r="C10" s="20">
        <v>0.17</v>
      </c>
      <c r="D10" s="20">
        <v>31.63</v>
      </c>
      <c r="E10" s="20">
        <v>0.14000000000000001</v>
      </c>
      <c r="F10" s="20">
        <v>0.23</v>
      </c>
      <c r="G10" s="20">
        <v>13.6</v>
      </c>
      <c r="H10" s="20">
        <v>3.03</v>
      </c>
      <c r="I10" s="20">
        <v>0.21</v>
      </c>
      <c r="J10" s="20"/>
      <c r="K10" s="20">
        <v>100</v>
      </c>
      <c r="L10" s="20"/>
      <c r="M10" s="20">
        <v>2.29</v>
      </c>
      <c r="N10" s="20">
        <v>1.7</v>
      </c>
      <c r="O10" s="20">
        <v>0.03</v>
      </c>
      <c r="P10" s="20">
        <v>0.01</v>
      </c>
      <c r="Q10" s="20">
        <v>0.01</v>
      </c>
      <c r="R10" s="20">
        <v>0.02</v>
      </c>
      <c r="S10" s="20">
        <v>4.04</v>
      </c>
      <c r="U10" s="20"/>
      <c r="V10" s="20">
        <v>0.66</v>
      </c>
      <c r="W10" s="20">
        <v>0.27</v>
      </c>
      <c r="X10" s="20">
        <v>0.01</v>
      </c>
      <c r="Y10" s="20">
        <v>0.94</v>
      </c>
      <c r="Z10" s="20"/>
      <c r="AA10" s="20">
        <v>0.7</v>
      </c>
      <c r="AB10" s="20">
        <v>0.28000000000000003</v>
      </c>
      <c r="AC10" s="20">
        <v>0.01</v>
      </c>
      <c r="AD10" s="20" t="s">
        <v>36</v>
      </c>
      <c r="AE10" s="20"/>
      <c r="AF10" s="20" t="s">
        <v>27</v>
      </c>
      <c r="AG10" s="20"/>
      <c r="AH10" s="20">
        <v>0.74</v>
      </c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">
      <c r="A11" s="38">
        <v>63</v>
      </c>
      <c r="B11" s="20">
        <v>48.85</v>
      </c>
      <c r="C11" s="20">
        <v>0.17</v>
      </c>
      <c r="D11" s="20">
        <v>32.17</v>
      </c>
      <c r="E11" s="20">
        <v>0.11</v>
      </c>
      <c r="F11" s="20">
        <v>0.43</v>
      </c>
      <c r="G11" s="20">
        <v>14.69</v>
      </c>
      <c r="H11" s="20">
        <v>2.48</v>
      </c>
      <c r="I11" s="20">
        <v>0.19</v>
      </c>
      <c r="J11" s="20"/>
      <c r="K11" s="20">
        <v>100</v>
      </c>
      <c r="L11" s="20"/>
      <c r="M11" s="20">
        <v>2.2400000000000002</v>
      </c>
      <c r="N11" s="20">
        <v>1.74</v>
      </c>
      <c r="O11" s="20">
        <v>0.03</v>
      </c>
      <c r="P11" s="20">
        <v>0</v>
      </c>
      <c r="Q11" s="20">
        <v>0.01</v>
      </c>
      <c r="R11" s="20">
        <v>0.03</v>
      </c>
      <c r="S11" s="20">
        <v>4.04</v>
      </c>
      <c r="U11" s="20"/>
      <c r="V11" s="20">
        <v>0.72</v>
      </c>
      <c r="W11" s="20">
        <v>0.22</v>
      </c>
      <c r="X11" s="20">
        <v>0.01</v>
      </c>
      <c r="Y11" s="20">
        <v>0.95</v>
      </c>
      <c r="Z11" s="20"/>
      <c r="AA11" s="20">
        <v>0.76</v>
      </c>
      <c r="AB11" s="20">
        <v>0.23</v>
      </c>
      <c r="AC11" s="20">
        <v>0.01</v>
      </c>
      <c r="AD11" s="20" t="s">
        <v>37</v>
      </c>
      <c r="AE11" s="20"/>
      <c r="AF11" s="20" t="s">
        <v>27</v>
      </c>
      <c r="AG11" s="20"/>
      <c r="AH11" s="20">
        <v>0.68</v>
      </c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">
      <c r="A12" s="38">
        <v>70</v>
      </c>
      <c r="B12" s="20">
        <v>50.17</v>
      </c>
      <c r="C12" s="20">
        <v>0.16</v>
      </c>
      <c r="D12" s="20">
        <v>31.82</v>
      </c>
      <c r="E12" s="20">
        <v>0</v>
      </c>
      <c r="F12" s="20">
        <v>0.26</v>
      </c>
      <c r="G12" s="20">
        <v>13.83</v>
      </c>
      <c r="H12" s="20">
        <v>2.82</v>
      </c>
      <c r="I12" s="20">
        <v>0.23</v>
      </c>
      <c r="J12" s="20"/>
      <c r="K12" s="20">
        <v>100</v>
      </c>
      <c r="L12" s="20"/>
      <c r="M12" s="20">
        <v>2.2799999999999998</v>
      </c>
      <c r="N12" s="20">
        <v>1.71</v>
      </c>
      <c r="O12" s="20">
        <v>0.02</v>
      </c>
      <c r="P12" s="20">
        <v>0</v>
      </c>
      <c r="Q12" s="20">
        <v>0.01</v>
      </c>
      <c r="R12" s="20">
        <v>0.02</v>
      </c>
      <c r="S12" s="20">
        <v>4.04</v>
      </c>
      <c r="U12" s="20"/>
      <c r="V12" s="20">
        <v>0.67</v>
      </c>
      <c r="W12" s="20">
        <v>0.25</v>
      </c>
      <c r="X12" s="20">
        <v>0.01</v>
      </c>
      <c r="Y12" s="20">
        <v>0.94</v>
      </c>
      <c r="Z12" s="20"/>
      <c r="AA12" s="20">
        <v>0.72</v>
      </c>
      <c r="AB12" s="20">
        <v>0.27</v>
      </c>
      <c r="AC12" s="20">
        <v>0.01</v>
      </c>
      <c r="AD12" s="20" t="s">
        <v>38</v>
      </c>
      <c r="AE12" s="20"/>
      <c r="AF12" s="20" t="s">
        <v>27</v>
      </c>
      <c r="AG12" s="20"/>
      <c r="AH12" s="20">
        <v>0.62</v>
      </c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">
      <c r="A13" s="38">
        <v>77</v>
      </c>
      <c r="B13" s="20">
        <v>49.82</v>
      </c>
      <c r="C13" s="20">
        <v>0.2</v>
      </c>
      <c r="D13" s="20">
        <v>31.82</v>
      </c>
      <c r="E13" s="20">
        <v>0.15</v>
      </c>
      <c r="F13" s="20">
        <v>0.24</v>
      </c>
      <c r="G13" s="20">
        <v>13.62</v>
      </c>
      <c r="H13" s="20">
        <v>3.02</v>
      </c>
      <c r="I13" s="20">
        <v>0.26</v>
      </c>
      <c r="J13" s="20"/>
      <c r="K13" s="20">
        <v>100</v>
      </c>
      <c r="L13" s="20"/>
      <c r="M13" s="20">
        <v>2.27</v>
      </c>
      <c r="N13" s="20">
        <v>1.71</v>
      </c>
      <c r="O13" s="20">
        <v>0.03</v>
      </c>
      <c r="P13" s="20">
        <v>0.01</v>
      </c>
      <c r="Q13" s="20">
        <v>0.01</v>
      </c>
      <c r="R13" s="20">
        <v>0.02</v>
      </c>
      <c r="S13" s="20">
        <v>4.04</v>
      </c>
      <c r="U13" s="20"/>
      <c r="V13" s="20">
        <v>0.67</v>
      </c>
      <c r="W13" s="20">
        <v>0.27</v>
      </c>
      <c r="X13" s="20">
        <v>0.02</v>
      </c>
      <c r="Y13" s="20">
        <v>0.95</v>
      </c>
      <c r="Z13" s="20"/>
      <c r="AA13" s="20">
        <v>0.7</v>
      </c>
      <c r="AB13" s="20">
        <v>0.28000000000000003</v>
      </c>
      <c r="AC13" s="20">
        <v>0.02</v>
      </c>
      <c r="AD13" s="20" t="s">
        <v>39</v>
      </c>
      <c r="AE13" s="20"/>
      <c r="AF13" s="20" t="s">
        <v>27</v>
      </c>
      <c r="AG13" s="20"/>
      <c r="AH13" s="20">
        <v>0.71</v>
      </c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">
      <c r="A14" s="38">
        <v>84</v>
      </c>
      <c r="B14" s="20">
        <v>49.72</v>
      </c>
      <c r="C14" s="20">
        <v>0.24</v>
      </c>
      <c r="D14" s="20">
        <v>31.61</v>
      </c>
      <c r="E14" s="20">
        <v>0.08</v>
      </c>
      <c r="F14" s="20">
        <v>0.42</v>
      </c>
      <c r="G14" s="20">
        <v>14</v>
      </c>
      <c r="H14" s="20">
        <v>2.91</v>
      </c>
      <c r="I14" s="20">
        <v>0.24</v>
      </c>
      <c r="J14" s="20"/>
      <c r="K14" s="20">
        <v>100</v>
      </c>
      <c r="L14" s="20"/>
      <c r="M14" s="20">
        <v>2.27</v>
      </c>
      <c r="N14" s="20">
        <v>1.7</v>
      </c>
      <c r="O14" s="20">
        <v>0.02</v>
      </c>
      <c r="P14" s="20">
        <v>0</v>
      </c>
      <c r="Q14" s="20">
        <v>0.01</v>
      </c>
      <c r="R14" s="20">
        <v>0.03</v>
      </c>
      <c r="S14" s="20">
        <v>4.04</v>
      </c>
      <c r="U14" s="20"/>
      <c r="V14" s="20">
        <v>0.68</v>
      </c>
      <c r="W14" s="20">
        <v>0.26</v>
      </c>
      <c r="X14" s="20">
        <v>0.01</v>
      </c>
      <c r="Y14" s="20">
        <v>0.96</v>
      </c>
      <c r="Z14" s="20"/>
      <c r="AA14" s="20">
        <v>0.72</v>
      </c>
      <c r="AB14" s="20">
        <v>0.27</v>
      </c>
      <c r="AC14" s="20">
        <v>0.01</v>
      </c>
      <c r="AD14" s="20" t="s">
        <v>40</v>
      </c>
      <c r="AE14" s="20"/>
      <c r="AF14" s="20" t="s">
        <v>27</v>
      </c>
      <c r="AG14" s="20"/>
      <c r="AH14" s="20">
        <v>0.65</v>
      </c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">
      <c r="A15" s="38">
        <v>91</v>
      </c>
      <c r="B15" s="20">
        <v>50.34</v>
      </c>
      <c r="C15" s="20">
        <v>0.26</v>
      </c>
      <c r="D15" s="20">
        <v>31.5</v>
      </c>
      <c r="E15" s="20">
        <v>0.17</v>
      </c>
      <c r="F15" s="20">
        <v>0.28999999999999998</v>
      </c>
      <c r="G15" s="20">
        <v>13.52</v>
      </c>
      <c r="H15" s="20">
        <v>3.04</v>
      </c>
      <c r="I15" s="20">
        <v>0.23</v>
      </c>
      <c r="J15" s="20"/>
      <c r="K15" s="20">
        <v>100.01</v>
      </c>
      <c r="L15" s="20"/>
      <c r="M15" s="20">
        <v>2.29</v>
      </c>
      <c r="N15" s="20">
        <v>1.69</v>
      </c>
      <c r="O15" s="20">
        <v>0.03</v>
      </c>
      <c r="P15" s="20">
        <v>0.01</v>
      </c>
      <c r="Q15" s="20">
        <v>0.01</v>
      </c>
      <c r="R15" s="20">
        <v>0.02</v>
      </c>
      <c r="S15" s="20">
        <v>4.04</v>
      </c>
      <c r="U15" s="20"/>
      <c r="V15" s="20">
        <v>0.66</v>
      </c>
      <c r="W15" s="20">
        <v>0.27</v>
      </c>
      <c r="X15" s="20">
        <v>0.01</v>
      </c>
      <c r="Y15" s="20">
        <v>0.94</v>
      </c>
      <c r="Z15" s="20"/>
      <c r="AA15" s="20">
        <v>0.7</v>
      </c>
      <c r="AB15" s="20">
        <v>0.28999999999999998</v>
      </c>
      <c r="AC15" s="20">
        <v>0.01</v>
      </c>
      <c r="AD15" s="20" t="s">
        <v>41</v>
      </c>
      <c r="AE15" s="20"/>
      <c r="AF15" s="20" t="s">
        <v>27</v>
      </c>
      <c r="AG15" s="20"/>
      <c r="AH15" s="20">
        <v>0.66</v>
      </c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">
      <c r="A16" s="38">
        <v>98</v>
      </c>
      <c r="B16" s="20">
        <v>49.97</v>
      </c>
      <c r="C16" s="20">
        <v>0.17</v>
      </c>
      <c r="D16" s="20">
        <v>31.61</v>
      </c>
      <c r="E16" s="20">
        <v>0.14000000000000001</v>
      </c>
      <c r="F16" s="20">
        <v>0.28999999999999998</v>
      </c>
      <c r="G16" s="20">
        <v>13.79</v>
      </c>
      <c r="H16" s="20">
        <v>2.96</v>
      </c>
      <c r="I16" s="20">
        <v>0.22</v>
      </c>
      <c r="J16" s="20"/>
      <c r="K16" s="20">
        <v>100</v>
      </c>
      <c r="L16" s="20"/>
      <c r="M16" s="20">
        <v>2.2799999999999998</v>
      </c>
      <c r="N16" s="20">
        <v>1.7</v>
      </c>
      <c r="O16" s="20">
        <v>0.03</v>
      </c>
      <c r="P16" s="20">
        <v>0.01</v>
      </c>
      <c r="Q16" s="20">
        <v>0.01</v>
      </c>
      <c r="R16" s="20">
        <v>0.02</v>
      </c>
      <c r="S16" s="20">
        <v>4.04</v>
      </c>
      <c r="U16" s="20"/>
      <c r="V16" s="20">
        <v>0.67</v>
      </c>
      <c r="W16" s="20">
        <v>0.26</v>
      </c>
      <c r="X16" s="20">
        <v>0.01</v>
      </c>
      <c r="Y16" s="20">
        <v>0.95</v>
      </c>
      <c r="Z16" s="20"/>
      <c r="AA16" s="20">
        <v>0.71</v>
      </c>
      <c r="AB16" s="20">
        <v>0.28000000000000003</v>
      </c>
      <c r="AC16" s="20">
        <v>0.01</v>
      </c>
      <c r="AD16" s="20" t="s">
        <v>42</v>
      </c>
      <c r="AE16" s="20"/>
      <c r="AF16" s="20" t="s">
        <v>27</v>
      </c>
      <c r="AG16" s="20"/>
      <c r="AH16" s="20">
        <v>0.67</v>
      </c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">
      <c r="A17" s="38">
        <v>105</v>
      </c>
      <c r="B17" s="20">
        <v>50.43</v>
      </c>
      <c r="C17" s="20">
        <v>0.16</v>
      </c>
      <c r="D17" s="20">
        <v>31.34</v>
      </c>
      <c r="E17" s="20">
        <v>0.11</v>
      </c>
      <c r="F17" s="20">
        <v>0.46</v>
      </c>
      <c r="G17" s="20">
        <v>13.34</v>
      </c>
      <c r="H17" s="20">
        <v>3.16</v>
      </c>
      <c r="I17" s="20">
        <v>0.27</v>
      </c>
      <c r="J17" s="20"/>
      <c r="K17" s="20">
        <v>100.01</v>
      </c>
      <c r="L17" s="20"/>
      <c r="M17" s="20">
        <v>2.2999999999999998</v>
      </c>
      <c r="N17" s="20">
        <v>1.68</v>
      </c>
      <c r="O17" s="20">
        <v>0.02</v>
      </c>
      <c r="P17" s="20">
        <v>0</v>
      </c>
      <c r="Q17" s="20">
        <v>0.01</v>
      </c>
      <c r="R17" s="20">
        <v>0.03</v>
      </c>
      <c r="S17" s="20">
        <v>4.04</v>
      </c>
      <c r="U17" s="20"/>
      <c r="V17" s="20">
        <v>0.65</v>
      </c>
      <c r="W17" s="20">
        <v>0.28000000000000003</v>
      </c>
      <c r="X17" s="20">
        <v>0.02</v>
      </c>
      <c r="Y17" s="20">
        <v>0.95</v>
      </c>
      <c r="Z17" s="20"/>
      <c r="AA17" s="20">
        <v>0.69</v>
      </c>
      <c r="AB17" s="20">
        <v>0.3</v>
      </c>
      <c r="AC17" s="20">
        <v>0.02</v>
      </c>
      <c r="AD17" s="20" t="s">
        <v>43</v>
      </c>
      <c r="AE17" s="20"/>
      <c r="AF17" s="20" t="s">
        <v>27</v>
      </c>
      <c r="AG17" s="20"/>
      <c r="AH17" s="20">
        <v>0.57999999999999996</v>
      </c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">
      <c r="A18" s="38">
        <v>112</v>
      </c>
      <c r="B18" s="20">
        <v>50.55</v>
      </c>
      <c r="C18" s="20">
        <v>0.16</v>
      </c>
      <c r="D18" s="20">
        <v>31.25</v>
      </c>
      <c r="E18" s="20">
        <v>0.12</v>
      </c>
      <c r="F18" s="20">
        <v>0.34</v>
      </c>
      <c r="G18" s="20">
        <v>13.35</v>
      </c>
      <c r="H18" s="20">
        <v>3.34</v>
      </c>
      <c r="I18" s="20">
        <v>0.21</v>
      </c>
      <c r="J18" s="20"/>
      <c r="K18" s="20">
        <v>100</v>
      </c>
      <c r="L18" s="20"/>
      <c r="M18" s="20">
        <v>2.2999999999999998</v>
      </c>
      <c r="N18" s="20">
        <v>1.68</v>
      </c>
      <c r="O18" s="20">
        <v>0.02</v>
      </c>
      <c r="P18" s="20">
        <v>0</v>
      </c>
      <c r="Q18" s="20">
        <v>0.01</v>
      </c>
      <c r="R18" s="20">
        <v>0.02</v>
      </c>
      <c r="S18" s="20">
        <v>4.03</v>
      </c>
      <c r="U18" s="20"/>
      <c r="V18" s="20">
        <v>0.65</v>
      </c>
      <c r="W18" s="20">
        <v>0.3</v>
      </c>
      <c r="X18" s="20">
        <v>0.01</v>
      </c>
      <c r="Y18" s="20">
        <v>0.96</v>
      </c>
      <c r="Z18" s="20"/>
      <c r="AA18" s="20">
        <v>0.68</v>
      </c>
      <c r="AB18" s="20">
        <v>0.31</v>
      </c>
      <c r="AC18" s="20">
        <v>0.01</v>
      </c>
      <c r="AD18" s="20" t="s">
        <v>44</v>
      </c>
      <c r="AE18" s="20"/>
      <c r="AF18" s="20" t="s">
        <v>27</v>
      </c>
      <c r="AG18" s="20"/>
      <c r="AH18" s="20">
        <v>0.53</v>
      </c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">
      <c r="A19" s="38">
        <v>119</v>
      </c>
      <c r="B19" s="20">
        <v>50.54</v>
      </c>
      <c r="C19" s="20">
        <v>7.0000000000000007E-2</v>
      </c>
      <c r="D19" s="20">
        <v>31.37</v>
      </c>
      <c r="E19" s="20">
        <v>0.05</v>
      </c>
      <c r="F19" s="20">
        <v>0.44</v>
      </c>
      <c r="G19" s="20">
        <v>13.42</v>
      </c>
      <c r="H19" s="20">
        <v>3.22</v>
      </c>
      <c r="I19" s="20">
        <v>0.15</v>
      </c>
      <c r="J19" s="20"/>
      <c r="K19" s="20">
        <v>100.02</v>
      </c>
      <c r="L19" s="20"/>
      <c r="M19" s="20">
        <v>2.2999999999999998</v>
      </c>
      <c r="N19" s="20">
        <v>1.68</v>
      </c>
      <c r="O19" s="20">
        <v>0.02</v>
      </c>
      <c r="P19" s="20">
        <v>0</v>
      </c>
      <c r="Q19" s="20">
        <v>0</v>
      </c>
      <c r="R19" s="20">
        <v>0.03</v>
      </c>
      <c r="S19" s="20">
        <v>4.04</v>
      </c>
      <c r="U19" s="20"/>
      <c r="V19" s="20">
        <v>0.65</v>
      </c>
      <c r="W19" s="20">
        <v>0.28000000000000003</v>
      </c>
      <c r="X19" s="20">
        <v>0.01</v>
      </c>
      <c r="Y19" s="20">
        <v>0.95</v>
      </c>
      <c r="Z19" s="20"/>
      <c r="AA19" s="20">
        <v>0.69</v>
      </c>
      <c r="AB19" s="20">
        <v>0.3</v>
      </c>
      <c r="AC19" s="20">
        <v>0.01</v>
      </c>
      <c r="AD19" s="20" t="s">
        <v>45</v>
      </c>
      <c r="AE19" s="20"/>
      <c r="AF19" s="20" t="s">
        <v>27</v>
      </c>
      <c r="AG19" s="20"/>
      <c r="AH19" s="20">
        <v>0.62</v>
      </c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">
      <c r="A20" s="38">
        <v>126</v>
      </c>
      <c r="B20" s="20">
        <v>50.94</v>
      </c>
      <c r="C20" s="20">
        <v>0.2</v>
      </c>
      <c r="D20" s="20">
        <v>30.9</v>
      </c>
      <c r="E20" s="20">
        <v>0.12</v>
      </c>
      <c r="F20" s="20">
        <v>0.47</v>
      </c>
      <c r="G20" s="20">
        <v>13.12</v>
      </c>
      <c r="H20" s="20">
        <v>3.32</v>
      </c>
      <c r="I20" s="20">
        <v>0.2</v>
      </c>
      <c r="J20" s="20"/>
      <c r="K20" s="20">
        <v>99.99</v>
      </c>
      <c r="L20" s="20"/>
      <c r="M20" s="20">
        <v>2.3199999999999998</v>
      </c>
      <c r="N20" s="20">
        <v>1.66</v>
      </c>
      <c r="O20" s="20">
        <v>0.02</v>
      </c>
      <c r="P20" s="20">
        <v>0</v>
      </c>
      <c r="Q20" s="20">
        <v>0.01</v>
      </c>
      <c r="R20" s="20">
        <v>0.03</v>
      </c>
      <c r="S20" s="20">
        <v>4.04</v>
      </c>
      <c r="U20" s="20"/>
      <c r="V20" s="20">
        <v>0.64</v>
      </c>
      <c r="W20" s="20">
        <v>0.28999999999999998</v>
      </c>
      <c r="X20" s="20">
        <v>0.01</v>
      </c>
      <c r="Y20" s="20">
        <v>0.94</v>
      </c>
      <c r="Z20" s="20"/>
      <c r="AA20" s="20">
        <v>0.68</v>
      </c>
      <c r="AB20" s="20">
        <v>0.31</v>
      </c>
      <c r="AC20" s="20">
        <v>0.01</v>
      </c>
      <c r="AD20" s="20" t="s">
        <v>46</v>
      </c>
      <c r="AE20" s="20"/>
      <c r="AF20" s="20" t="s">
        <v>27</v>
      </c>
      <c r="AG20" s="20"/>
      <c r="AH20" s="20">
        <v>0.62</v>
      </c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x14ac:dyDescent="0.2">
      <c r="A21" s="38">
        <v>133</v>
      </c>
      <c r="B21" s="20">
        <v>51.19</v>
      </c>
      <c r="C21" s="20">
        <v>0.27</v>
      </c>
      <c r="D21" s="20">
        <v>30.66</v>
      </c>
      <c r="E21" s="20">
        <v>0.19</v>
      </c>
      <c r="F21" s="20">
        <v>0.37</v>
      </c>
      <c r="G21" s="20">
        <v>12.51</v>
      </c>
      <c r="H21" s="20">
        <v>3.75</v>
      </c>
      <c r="I21" s="20">
        <v>0.22</v>
      </c>
      <c r="J21" s="20"/>
      <c r="K21" s="20">
        <v>100</v>
      </c>
      <c r="L21" s="20"/>
      <c r="M21" s="20">
        <v>2.33</v>
      </c>
      <c r="N21" s="20">
        <v>1.64</v>
      </c>
      <c r="O21" s="20">
        <v>0.02</v>
      </c>
      <c r="P21" s="20">
        <v>0.01</v>
      </c>
      <c r="Q21" s="20">
        <v>0.01</v>
      </c>
      <c r="R21" s="20">
        <v>0.03</v>
      </c>
      <c r="S21" s="20">
        <v>4.04</v>
      </c>
      <c r="U21" s="20"/>
      <c r="V21" s="20">
        <v>0.61</v>
      </c>
      <c r="W21" s="20">
        <v>0.33</v>
      </c>
      <c r="X21" s="20">
        <v>0.01</v>
      </c>
      <c r="Y21" s="20">
        <v>0.95</v>
      </c>
      <c r="Z21" s="20"/>
      <c r="AA21" s="20">
        <v>0.64</v>
      </c>
      <c r="AB21" s="20">
        <v>0.35</v>
      </c>
      <c r="AC21" s="20">
        <v>0.01</v>
      </c>
      <c r="AD21" s="20" t="s">
        <v>47</v>
      </c>
      <c r="AE21" s="20"/>
      <c r="AF21" s="20" t="s">
        <v>27</v>
      </c>
      <c r="AG21" s="20"/>
      <c r="AH21" s="20">
        <v>0.63</v>
      </c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x14ac:dyDescent="0.2">
      <c r="A22" s="38">
        <v>140</v>
      </c>
      <c r="B22" s="20">
        <v>50.61</v>
      </c>
      <c r="C22" s="20">
        <v>0.21</v>
      </c>
      <c r="D22" s="20">
        <v>31.29</v>
      </c>
      <c r="E22" s="20">
        <v>0.09</v>
      </c>
      <c r="F22" s="20">
        <v>0.31</v>
      </c>
      <c r="G22" s="20">
        <v>13.24</v>
      </c>
      <c r="H22" s="20">
        <v>3.17</v>
      </c>
      <c r="I22" s="20">
        <v>0.27</v>
      </c>
      <c r="J22" s="20"/>
      <c r="K22" s="20">
        <v>100</v>
      </c>
      <c r="L22" s="20"/>
      <c r="M22" s="20">
        <v>2.2999999999999998</v>
      </c>
      <c r="N22" s="20">
        <v>1.68</v>
      </c>
      <c r="O22" s="20">
        <v>0.02</v>
      </c>
      <c r="P22" s="20">
        <v>0</v>
      </c>
      <c r="Q22" s="20">
        <v>0.01</v>
      </c>
      <c r="R22" s="20">
        <v>0.02</v>
      </c>
      <c r="S22" s="20">
        <v>4.04</v>
      </c>
      <c r="U22" s="20"/>
      <c r="V22" s="20">
        <v>0.65</v>
      </c>
      <c r="W22" s="20">
        <v>0.28000000000000003</v>
      </c>
      <c r="X22" s="20">
        <v>0.02</v>
      </c>
      <c r="Y22" s="20">
        <v>0.94</v>
      </c>
      <c r="Z22" s="20"/>
      <c r="AA22" s="20">
        <v>0.69</v>
      </c>
      <c r="AB22" s="20">
        <v>0.3</v>
      </c>
      <c r="AC22" s="20">
        <v>0.02</v>
      </c>
      <c r="AD22" s="20" t="s">
        <v>48</v>
      </c>
      <c r="AE22" s="20"/>
      <c r="AF22" s="20" t="s">
        <v>27</v>
      </c>
      <c r="AG22" s="20"/>
      <c r="AH22" s="20">
        <v>0.65</v>
      </c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x14ac:dyDescent="0.2">
      <c r="A23" s="38">
        <v>147</v>
      </c>
      <c r="B23" s="20">
        <v>50.75</v>
      </c>
      <c r="C23" s="20">
        <v>0.25</v>
      </c>
      <c r="D23" s="20">
        <v>30.96</v>
      </c>
      <c r="E23" s="20">
        <v>0.14000000000000001</v>
      </c>
      <c r="F23" s="20">
        <v>0.42</v>
      </c>
      <c r="G23" s="20">
        <v>13.24</v>
      </c>
      <c r="H23" s="20">
        <v>3.28</v>
      </c>
      <c r="I23" s="20">
        <v>0.22</v>
      </c>
      <c r="J23" s="20"/>
      <c r="K23" s="20">
        <v>100</v>
      </c>
      <c r="L23" s="20"/>
      <c r="M23" s="20">
        <v>2.31</v>
      </c>
      <c r="N23" s="20">
        <v>1.66</v>
      </c>
      <c r="O23" s="20">
        <v>0.02</v>
      </c>
      <c r="P23" s="20">
        <v>0.01</v>
      </c>
      <c r="Q23" s="20">
        <v>0.01</v>
      </c>
      <c r="R23" s="20">
        <v>0.03</v>
      </c>
      <c r="S23" s="20">
        <v>4.04</v>
      </c>
      <c r="U23" s="20"/>
      <c r="V23" s="20">
        <v>0.65</v>
      </c>
      <c r="W23" s="20">
        <v>0.28999999999999998</v>
      </c>
      <c r="X23" s="20">
        <v>0.01</v>
      </c>
      <c r="Y23" s="20">
        <v>0.95</v>
      </c>
      <c r="Z23" s="20"/>
      <c r="AA23" s="20">
        <v>0.68</v>
      </c>
      <c r="AB23" s="20">
        <v>0.31</v>
      </c>
      <c r="AC23" s="20">
        <v>0.01</v>
      </c>
      <c r="AD23" s="20" t="s">
        <v>49</v>
      </c>
      <c r="AE23" s="20"/>
      <c r="AF23" s="20" t="s">
        <v>27</v>
      </c>
      <c r="AG23" s="20"/>
      <c r="AH23" s="20">
        <v>0.62</v>
      </c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x14ac:dyDescent="0.2">
      <c r="A24" s="38">
        <v>154</v>
      </c>
      <c r="B24" s="20">
        <v>50.76</v>
      </c>
      <c r="C24" s="20">
        <v>0.16</v>
      </c>
      <c r="D24" s="20">
        <v>31.11</v>
      </c>
      <c r="E24" s="20">
        <v>0.11</v>
      </c>
      <c r="F24" s="20">
        <v>0.36</v>
      </c>
      <c r="G24" s="20">
        <v>13.34</v>
      </c>
      <c r="H24" s="20">
        <v>3.2</v>
      </c>
      <c r="I24" s="20">
        <v>0.24</v>
      </c>
      <c r="J24" s="20"/>
      <c r="K24" s="20">
        <v>100.01</v>
      </c>
      <c r="L24" s="20"/>
      <c r="M24" s="20">
        <v>2.31</v>
      </c>
      <c r="N24" s="20">
        <v>1.67</v>
      </c>
      <c r="O24" s="20">
        <v>0.02</v>
      </c>
      <c r="P24" s="20">
        <v>0</v>
      </c>
      <c r="Q24" s="20">
        <v>0.01</v>
      </c>
      <c r="R24" s="20">
        <v>0.02</v>
      </c>
      <c r="S24" s="20">
        <v>4.04</v>
      </c>
      <c r="U24" s="20"/>
      <c r="V24" s="20">
        <v>0.65</v>
      </c>
      <c r="W24" s="20">
        <v>0.28000000000000003</v>
      </c>
      <c r="X24" s="20">
        <v>0.01</v>
      </c>
      <c r="Y24" s="20">
        <v>0.95</v>
      </c>
      <c r="Z24" s="20"/>
      <c r="AA24" s="20">
        <v>0.69</v>
      </c>
      <c r="AB24" s="20">
        <v>0.3</v>
      </c>
      <c r="AC24" s="20">
        <v>0.01</v>
      </c>
      <c r="AD24" s="20" t="s">
        <v>50</v>
      </c>
      <c r="AE24" s="20"/>
      <c r="AF24" s="20" t="s">
        <v>27</v>
      </c>
      <c r="AG24" s="20"/>
      <c r="AH24" s="20">
        <v>0.63</v>
      </c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x14ac:dyDescent="0.2">
      <c r="A25" s="38">
        <v>161</v>
      </c>
      <c r="B25" s="20">
        <v>50.86</v>
      </c>
      <c r="C25" s="20">
        <v>0.14000000000000001</v>
      </c>
      <c r="D25" s="20">
        <v>31.06</v>
      </c>
      <c r="E25" s="20">
        <v>0.08</v>
      </c>
      <c r="F25" s="20">
        <v>0.34</v>
      </c>
      <c r="G25" s="20">
        <v>13.25</v>
      </c>
      <c r="H25" s="20">
        <v>3.34</v>
      </c>
      <c r="I25" s="20">
        <v>0.17</v>
      </c>
      <c r="J25" s="20"/>
      <c r="K25" s="20">
        <v>99.99</v>
      </c>
      <c r="L25" s="20"/>
      <c r="M25" s="20">
        <v>2.3199999999999998</v>
      </c>
      <c r="N25" s="20">
        <v>1.67</v>
      </c>
      <c r="O25" s="20">
        <v>0.02</v>
      </c>
      <c r="P25" s="20">
        <v>0</v>
      </c>
      <c r="Q25" s="20">
        <v>0</v>
      </c>
      <c r="R25" s="20">
        <v>0.02</v>
      </c>
      <c r="S25" s="20">
        <v>4.04</v>
      </c>
      <c r="U25" s="20"/>
      <c r="V25" s="20">
        <v>0.65</v>
      </c>
      <c r="W25" s="20">
        <v>0.28999999999999998</v>
      </c>
      <c r="X25" s="20">
        <v>0.01</v>
      </c>
      <c r="Y25" s="20">
        <v>0.95</v>
      </c>
      <c r="Z25" s="20"/>
      <c r="AA25" s="20">
        <v>0.68</v>
      </c>
      <c r="AB25" s="20">
        <v>0.31</v>
      </c>
      <c r="AC25" s="20">
        <v>0.01</v>
      </c>
      <c r="AD25" s="20" t="s">
        <v>51</v>
      </c>
      <c r="AE25" s="20"/>
      <c r="AF25" s="20" t="s">
        <v>27</v>
      </c>
      <c r="AG25" s="20"/>
      <c r="AH25" s="20">
        <v>0.6</v>
      </c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x14ac:dyDescent="0.2">
      <c r="A26" s="38">
        <v>168</v>
      </c>
      <c r="B26" s="20">
        <v>50.73</v>
      </c>
      <c r="C26" s="20">
        <v>0.28999999999999998</v>
      </c>
      <c r="D26" s="20">
        <v>30.75</v>
      </c>
      <c r="E26" s="20">
        <v>0.2</v>
      </c>
      <c r="F26" s="20">
        <v>0.33</v>
      </c>
      <c r="G26" s="20">
        <v>13.15</v>
      </c>
      <c r="H26" s="20">
        <v>3.44</v>
      </c>
      <c r="I26" s="20">
        <v>0.23</v>
      </c>
      <c r="J26" s="20"/>
      <c r="K26" s="20">
        <v>99.99</v>
      </c>
      <c r="L26" s="20"/>
      <c r="M26" s="20">
        <v>2.31</v>
      </c>
      <c r="N26" s="20">
        <v>1.65</v>
      </c>
      <c r="O26" s="20">
        <v>0.03</v>
      </c>
      <c r="P26" s="20">
        <v>0.01</v>
      </c>
      <c r="Q26" s="20">
        <v>0.01</v>
      </c>
      <c r="R26" s="20">
        <v>0.02</v>
      </c>
      <c r="S26" s="20">
        <v>4.03</v>
      </c>
      <c r="U26" s="20"/>
      <c r="V26" s="20">
        <v>0.64</v>
      </c>
      <c r="W26" s="20">
        <v>0.3</v>
      </c>
      <c r="X26" s="20">
        <v>0.01</v>
      </c>
      <c r="Y26" s="20">
        <v>0.96</v>
      </c>
      <c r="Z26" s="20"/>
      <c r="AA26" s="20">
        <v>0.67</v>
      </c>
      <c r="AB26" s="20">
        <v>0.32</v>
      </c>
      <c r="AC26" s="20">
        <v>0.01</v>
      </c>
      <c r="AD26" s="20" t="s">
        <v>52</v>
      </c>
      <c r="AE26" s="20"/>
      <c r="AF26" s="20" t="s">
        <v>27</v>
      </c>
      <c r="AG26" s="20"/>
      <c r="AH26" s="20">
        <v>0.68</v>
      </c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x14ac:dyDescent="0.2">
      <c r="A27" s="38">
        <v>175</v>
      </c>
      <c r="B27" s="20">
        <v>50.51</v>
      </c>
      <c r="C27" s="20">
        <v>0.25</v>
      </c>
      <c r="D27" s="20">
        <v>31.15</v>
      </c>
      <c r="E27" s="20">
        <v>0.19</v>
      </c>
      <c r="F27" s="20">
        <v>0.42</v>
      </c>
      <c r="G27" s="20">
        <v>13.22</v>
      </c>
      <c r="H27" s="20">
        <v>3.16</v>
      </c>
      <c r="I27" s="20">
        <v>0.24</v>
      </c>
      <c r="J27" s="20"/>
      <c r="K27" s="20">
        <v>100.01</v>
      </c>
      <c r="L27" s="20"/>
      <c r="M27" s="20">
        <v>2.2999999999999998</v>
      </c>
      <c r="N27" s="20">
        <v>1.67</v>
      </c>
      <c r="O27" s="20">
        <v>0.03</v>
      </c>
      <c r="P27" s="20">
        <v>0.01</v>
      </c>
      <c r="Q27" s="20">
        <v>0.01</v>
      </c>
      <c r="R27" s="20">
        <v>0.03</v>
      </c>
      <c r="S27" s="20">
        <v>4.05</v>
      </c>
      <c r="U27" s="20"/>
      <c r="V27" s="20">
        <v>0.65</v>
      </c>
      <c r="W27" s="20">
        <v>0.28000000000000003</v>
      </c>
      <c r="X27" s="20">
        <v>0.01</v>
      </c>
      <c r="Y27" s="20">
        <v>0.94</v>
      </c>
      <c r="Z27" s="20"/>
      <c r="AA27" s="20">
        <v>0.69</v>
      </c>
      <c r="AB27" s="20">
        <v>0.3</v>
      </c>
      <c r="AC27" s="20">
        <v>0.01</v>
      </c>
      <c r="AD27" s="20" t="s">
        <v>53</v>
      </c>
      <c r="AE27" s="20"/>
      <c r="AF27" s="20" t="s">
        <v>27</v>
      </c>
      <c r="AG27" s="20"/>
      <c r="AH27" s="20">
        <v>0.71</v>
      </c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x14ac:dyDescent="0.2">
      <c r="A28" s="38">
        <v>182</v>
      </c>
      <c r="B28" s="20">
        <v>50.98</v>
      </c>
      <c r="C28" s="20">
        <v>0.12</v>
      </c>
      <c r="D28" s="20">
        <v>31.37</v>
      </c>
      <c r="E28" s="20">
        <v>0.18</v>
      </c>
      <c r="F28" s="20">
        <v>0.22</v>
      </c>
      <c r="G28" s="20">
        <v>13.14</v>
      </c>
      <c r="H28" s="20">
        <v>3.12</v>
      </c>
      <c r="I28" s="20">
        <v>0.22</v>
      </c>
      <c r="J28" s="20"/>
      <c r="K28" s="20">
        <v>100</v>
      </c>
      <c r="L28" s="20"/>
      <c r="M28" s="20">
        <v>2.3199999999999998</v>
      </c>
      <c r="N28" s="20">
        <v>1.68</v>
      </c>
      <c r="O28" s="20">
        <v>0.02</v>
      </c>
      <c r="P28" s="20">
        <v>0.01</v>
      </c>
      <c r="Q28" s="20">
        <v>0</v>
      </c>
      <c r="R28" s="20">
        <v>0.01</v>
      </c>
      <c r="S28" s="20">
        <v>4.04</v>
      </c>
      <c r="U28" s="20"/>
      <c r="V28" s="20">
        <v>0.64</v>
      </c>
      <c r="W28" s="20">
        <v>0.27</v>
      </c>
      <c r="X28" s="20">
        <v>0.01</v>
      </c>
      <c r="Y28" s="20">
        <v>0.93</v>
      </c>
      <c r="Z28" s="20"/>
      <c r="AA28" s="20">
        <v>0.69</v>
      </c>
      <c r="AB28" s="20">
        <v>0.3</v>
      </c>
      <c r="AC28" s="20">
        <v>0.01</v>
      </c>
      <c r="AD28" s="20" t="s">
        <v>54</v>
      </c>
      <c r="AE28" s="20"/>
      <c r="AF28" s="20" t="s">
        <v>27</v>
      </c>
      <c r="AG28" s="20"/>
      <c r="AH28" s="20">
        <v>0.59</v>
      </c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x14ac:dyDescent="0.2">
      <c r="A29" s="38">
        <v>189</v>
      </c>
      <c r="B29" s="20">
        <v>51.01</v>
      </c>
      <c r="C29" s="20">
        <v>0.06</v>
      </c>
      <c r="D29" s="20">
        <v>30.87</v>
      </c>
      <c r="E29" s="20">
        <v>0.11</v>
      </c>
      <c r="F29" s="20">
        <v>0.3</v>
      </c>
      <c r="G29" s="20">
        <v>13.3</v>
      </c>
      <c r="H29" s="20">
        <v>3.31</v>
      </c>
      <c r="I29" s="20">
        <v>0.28000000000000003</v>
      </c>
      <c r="J29" s="20"/>
      <c r="K29" s="20">
        <v>100.01</v>
      </c>
      <c r="L29" s="20"/>
      <c r="M29" s="20">
        <v>2.3199999999999998</v>
      </c>
      <c r="N29" s="20">
        <v>1.66</v>
      </c>
      <c r="O29" s="20">
        <v>0.02</v>
      </c>
      <c r="P29" s="20">
        <v>0</v>
      </c>
      <c r="Q29" s="20">
        <v>0</v>
      </c>
      <c r="R29" s="20">
        <v>0.02</v>
      </c>
      <c r="S29" s="20">
        <v>4.03</v>
      </c>
      <c r="U29" s="20"/>
      <c r="V29" s="20">
        <v>0.65</v>
      </c>
      <c r="W29" s="20">
        <v>0.28999999999999998</v>
      </c>
      <c r="X29" s="20">
        <v>0.02</v>
      </c>
      <c r="Y29" s="20">
        <v>0.96</v>
      </c>
      <c r="Z29" s="20"/>
      <c r="AA29" s="20">
        <v>0.68</v>
      </c>
      <c r="AB29" s="20">
        <v>0.31</v>
      </c>
      <c r="AC29" s="20">
        <v>0.02</v>
      </c>
      <c r="AD29" s="20" t="s">
        <v>55</v>
      </c>
      <c r="AE29" s="20"/>
      <c r="AF29" s="20" t="s">
        <v>27</v>
      </c>
      <c r="AG29" s="20"/>
      <c r="AH29" s="20">
        <v>0.61</v>
      </c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x14ac:dyDescent="0.2">
      <c r="A30" s="38">
        <v>196</v>
      </c>
      <c r="B30" s="20">
        <v>50.91</v>
      </c>
      <c r="C30" s="20">
        <v>0.25</v>
      </c>
      <c r="D30" s="20">
        <v>30.93</v>
      </c>
      <c r="E30" s="20">
        <v>0.14000000000000001</v>
      </c>
      <c r="F30" s="20">
        <v>0.31</v>
      </c>
      <c r="G30" s="20">
        <v>13.26</v>
      </c>
      <c r="H30" s="20">
        <v>3.17</v>
      </c>
      <c r="I30" s="20">
        <v>0.21</v>
      </c>
      <c r="J30" s="20"/>
      <c r="K30" s="20">
        <v>100</v>
      </c>
      <c r="L30" s="20"/>
      <c r="M30" s="20">
        <v>2.3199999999999998</v>
      </c>
      <c r="N30" s="20">
        <v>1.66</v>
      </c>
      <c r="O30" s="20">
        <v>0.02</v>
      </c>
      <c r="P30" s="20">
        <v>0.01</v>
      </c>
      <c r="Q30" s="20">
        <v>0.01</v>
      </c>
      <c r="R30" s="20">
        <v>0.02</v>
      </c>
      <c r="S30" s="20">
        <v>4.04</v>
      </c>
      <c r="U30" s="20"/>
      <c r="V30" s="20">
        <v>0.65</v>
      </c>
      <c r="W30" s="20">
        <v>0.28000000000000003</v>
      </c>
      <c r="X30" s="20">
        <v>0.01</v>
      </c>
      <c r="Y30" s="20">
        <v>0.94</v>
      </c>
      <c r="Z30" s="20"/>
      <c r="AA30" s="20">
        <v>0.69</v>
      </c>
      <c r="AB30" s="20">
        <v>0.3</v>
      </c>
      <c r="AC30" s="20">
        <v>0.01</v>
      </c>
      <c r="AD30" s="20" t="s">
        <v>56</v>
      </c>
      <c r="AE30" s="20"/>
      <c r="AF30" s="20" t="s">
        <v>27</v>
      </c>
      <c r="AG30" s="20"/>
      <c r="AH30" s="20">
        <v>0.61</v>
      </c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x14ac:dyDescent="0.2">
      <c r="A31" s="38">
        <v>203</v>
      </c>
      <c r="B31" s="20">
        <v>50.89</v>
      </c>
      <c r="C31" s="20">
        <v>0.22</v>
      </c>
      <c r="D31" s="20">
        <v>30.56</v>
      </c>
      <c r="E31" s="20">
        <v>0.22</v>
      </c>
      <c r="F31" s="20">
        <v>0.32</v>
      </c>
      <c r="G31" s="20">
        <v>12.9</v>
      </c>
      <c r="H31" s="20">
        <v>3.62</v>
      </c>
      <c r="I31" s="20">
        <v>0.28000000000000003</v>
      </c>
      <c r="J31" s="20"/>
      <c r="K31" s="20">
        <v>99.99</v>
      </c>
      <c r="L31" s="20"/>
      <c r="M31" s="20">
        <v>2.3199999999999998</v>
      </c>
      <c r="N31" s="20">
        <v>1.64</v>
      </c>
      <c r="O31" s="20">
        <v>0.03</v>
      </c>
      <c r="P31" s="20">
        <v>0.01</v>
      </c>
      <c r="Q31" s="20">
        <v>0.01</v>
      </c>
      <c r="R31" s="20">
        <v>0.02</v>
      </c>
      <c r="S31" s="20">
        <v>4.03</v>
      </c>
      <c r="U31" s="20"/>
      <c r="V31" s="20">
        <v>0.63</v>
      </c>
      <c r="W31" s="20">
        <v>0.32</v>
      </c>
      <c r="X31" s="20">
        <v>0.02</v>
      </c>
      <c r="Y31" s="20">
        <v>0.97</v>
      </c>
      <c r="Z31" s="20"/>
      <c r="AA31" s="20">
        <v>0.65</v>
      </c>
      <c r="AB31" s="20">
        <v>0.33</v>
      </c>
      <c r="AC31" s="20">
        <v>0.02</v>
      </c>
      <c r="AD31" s="20" t="s">
        <v>57</v>
      </c>
      <c r="AE31" s="20"/>
      <c r="AF31" s="20" t="s">
        <v>27</v>
      </c>
      <c r="AG31" s="20"/>
      <c r="AH31" s="20">
        <v>0.76</v>
      </c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x14ac:dyDescent="0.2">
      <c r="A32" s="38">
        <v>210</v>
      </c>
      <c r="B32" s="20">
        <v>51.05</v>
      </c>
      <c r="C32" s="20">
        <v>0.15</v>
      </c>
      <c r="D32" s="20">
        <v>30.85</v>
      </c>
      <c r="E32" s="20">
        <v>0.06</v>
      </c>
      <c r="F32" s="20">
        <v>0.45</v>
      </c>
      <c r="G32" s="20">
        <v>13.03</v>
      </c>
      <c r="H32" s="20">
        <v>3.46</v>
      </c>
      <c r="I32" s="20">
        <v>0.24</v>
      </c>
      <c r="J32" s="20"/>
      <c r="K32" s="20">
        <v>100</v>
      </c>
      <c r="L32" s="20"/>
      <c r="M32" s="20">
        <v>2.3199999999999998</v>
      </c>
      <c r="N32" s="20">
        <v>1.65</v>
      </c>
      <c r="O32" s="20">
        <v>0.02</v>
      </c>
      <c r="P32" s="20">
        <v>0</v>
      </c>
      <c r="Q32" s="20">
        <v>0.01</v>
      </c>
      <c r="R32" s="20">
        <v>0.03</v>
      </c>
      <c r="S32" s="20">
        <v>4.04</v>
      </c>
      <c r="U32" s="20"/>
      <c r="V32" s="20">
        <v>0.64</v>
      </c>
      <c r="W32" s="20">
        <v>0.31</v>
      </c>
      <c r="X32" s="20">
        <v>0.01</v>
      </c>
      <c r="Y32" s="20">
        <v>0.95</v>
      </c>
      <c r="Z32" s="20"/>
      <c r="AA32" s="20">
        <v>0.67</v>
      </c>
      <c r="AB32" s="20">
        <v>0.32</v>
      </c>
      <c r="AC32" s="20">
        <v>0.01</v>
      </c>
      <c r="AD32" s="20" t="s">
        <v>58</v>
      </c>
      <c r="AE32" s="20"/>
      <c r="AF32" s="20" t="s">
        <v>27</v>
      </c>
      <c r="AG32" s="20"/>
      <c r="AH32" s="20">
        <v>0.61</v>
      </c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x14ac:dyDescent="0.2">
      <c r="A33" s="38">
        <v>217</v>
      </c>
      <c r="B33" s="20">
        <v>51.01</v>
      </c>
      <c r="C33" s="20">
        <v>0.17</v>
      </c>
      <c r="D33" s="20">
        <v>31.04</v>
      </c>
      <c r="E33" s="20">
        <v>0.11</v>
      </c>
      <c r="F33" s="20">
        <v>0.28999999999999998</v>
      </c>
      <c r="G33" s="20">
        <v>13.29</v>
      </c>
      <c r="H33" s="20">
        <v>3.28</v>
      </c>
      <c r="I33" s="20">
        <v>0.18</v>
      </c>
      <c r="J33" s="20"/>
      <c r="K33" s="20">
        <v>99.99</v>
      </c>
      <c r="L33" s="20"/>
      <c r="M33" s="20">
        <v>2.3199999999999998</v>
      </c>
      <c r="N33" s="20">
        <v>1.66</v>
      </c>
      <c r="O33" s="20">
        <v>0.02</v>
      </c>
      <c r="P33" s="20">
        <v>0</v>
      </c>
      <c r="Q33" s="20">
        <v>0.01</v>
      </c>
      <c r="R33" s="20">
        <v>0.02</v>
      </c>
      <c r="S33" s="20">
        <v>4.03</v>
      </c>
      <c r="U33" s="20"/>
      <c r="V33" s="20">
        <v>0.65</v>
      </c>
      <c r="W33" s="20">
        <v>0.28999999999999998</v>
      </c>
      <c r="X33" s="20">
        <v>0.01</v>
      </c>
      <c r="Y33" s="20">
        <v>0.95</v>
      </c>
      <c r="Z33" s="20"/>
      <c r="AA33" s="20">
        <v>0.68</v>
      </c>
      <c r="AB33" s="20">
        <v>0.31</v>
      </c>
      <c r="AC33" s="20">
        <v>0.01</v>
      </c>
      <c r="AD33" s="20" t="s">
        <v>59</v>
      </c>
      <c r="AE33" s="20"/>
      <c r="AF33" s="20" t="s">
        <v>27</v>
      </c>
      <c r="AG33" s="20"/>
      <c r="AH33" s="20">
        <v>0.62</v>
      </c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x14ac:dyDescent="0.2">
      <c r="A34" s="38">
        <v>224</v>
      </c>
      <c r="B34" s="20">
        <v>51.17</v>
      </c>
      <c r="C34" s="20">
        <v>0.15</v>
      </c>
      <c r="D34" s="20">
        <v>30.8</v>
      </c>
      <c r="E34" s="20">
        <v>7.0000000000000007E-2</v>
      </c>
      <c r="F34" s="20">
        <v>0.2</v>
      </c>
      <c r="G34" s="20">
        <v>13.27</v>
      </c>
      <c r="H34" s="20">
        <v>3.29</v>
      </c>
      <c r="I34" s="20">
        <v>0.21</v>
      </c>
      <c r="J34" s="20"/>
      <c r="K34" s="20">
        <v>99.98</v>
      </c>
      <c r="L34" s="20"/>
      <c r="M34" s="20">
        <v>2.33</v>
      </c>
      <c r="N34" s="20">
        <v>1.65</v>
      </c>
      <c r="O34" s="20">
        <v>0.02</v>
      </c>
      <c r="P34" s="20">
        <v>0</v>
      </c>
      <c r="Q34" s="20">
        <v>0.01</v>
      </c>
      <c r="R34" s="20">
        <v>0.01</v>
      </c>
      <c r="S34" s="20">
        <v>4.03</v>
      </c>
      <c r="U34" s="20"/>
      <c r="V34" s="20">
        <v>0.65</v>
      </c>
      <c r="W34" s="20">
        <v>0.28999999999999998</v>
      </c>
      <c r="X34" s="20">
        <v>0.01</v>
      </c>
      <c r="Y34" s="20">
        <v>0.95</v>
      </c>
      <c r="Z34" s="20"/>
      <c r="AA34" s="20">
        <v>0.68</v>
      </c>
      <c r="AB34" s="20">
        <v>0.31</v>
      </c>
      <c r="AC34" s="20">
        <v>0.01</v>
      </c>
      <c r="AD34" s="20" t="s">
        <v>60</v>
      </c>
      <c r="AE34" s="20"/>
      <c r="AF34" s="20" t="s">
        <v>27</v>
      </c>
      <c r="AG34" s="20"/>
      <c r="AH34" s="20">
        <v>0.61</v>
      </c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x14ac:dyDescent="0.2">
      <c r="A35" s="38">
        <v>231</v>
      </c>
      <c r="B35" s="20">
        <v>50.62</v>
      </c>
      <c r="C35" s="20">
        <v>0.19</v>
      </c>
      <c r="D35" s="20">
        <v>30.91</v>
      </c>
      <c r="E35" s="20">
        <v>0.21</v>
      </c>
      <c r="F35" s="20">
        <v>0.39</v>
      </c>
      <c r="G35" s="20">
        <v>13.18</v>
      </c>
      <c r="H35" s="20">
        <v>3.28</v>
      </c>
      <c r="I35" s="20">
        <v>0.27</v>
      </c>
      <c r="J35" s="20"/>
      <c r="K35" s="20">
        <v>100.01</v>
      </c>
      <c r="L35" s="20"/>
      <c r="M35" s="20">
        <v>2.31</v>
      </c>
      <c r="N35" s="20">
        <v>1.66</v>
      </c>
      <c r="O35" s="20">
        <v>0.03</v>
      </c>
      <c r="P35" s="20">
        <v>0.01</v>
      </c>
      <c r="Q35" s="20">
        <v>0.01</v>
      </c>
      <c r="R35" s="20">
        <v>0.03</v>
      </c>
      <c r="S35" s="20">
        <v>4.04</v>
      </c>
      <c r="U35" s="20"/>
      <c r="V35" s="20">
        <v>0.64</v>
      </c>
      <c r="W35" s="20">
        <v>0.28999999999999998</v>
      </c>
      <c r="X35" s="20">
        <v>0.02</v>
      </c>
      <c r="Y35" s="20">
        <v>0.95</v>
      </c>
      <c r="Z35" s="20"/>
      <c r="AA35" s="20">
        <v>0.68</v>
      </c>
      <c r="AB35" s="20">
        <v>0.31</v>
      </c>
      <c r="AC35" s="20">
        <v>0.02</v>
      </c>
      <c r="AD35" s="20" t="s">
        <v>61</v>
      </c>
      <c r="AE35" s="20"/>
      <c r="AF35" s="20" t="s">
        <v>27</v>
      </c>
      <c r="AG35" s="20"/>
      <c r="AH35" s="20">
        <v>0.71</v>
      </c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x14ac:dyDescent="0.2">
      <c r="A36" s="38">
        <v>238</v>
      </c>
      <c r="B36" s="20">
        <v>50.32</v>
      </c>
      <c r="C36" s="20">
        <v>0.19</v>
      </c>
      <c r="D36" s="20">
        <v>31.24</v>
      </c>
      <c r="E36" s="20">
        <v>0.1</v>
      </c>
      <c r="F36" s="20">
        <v>0.35</v>
      </c>
      <c r="G36" s="20">
        <v>13.77</v>
      </c>
      <c r="H36" s="20">
        <v>3.21</v>
      </c>
      <c r="I36" s="20">
        <v>0.19</v>
      </c>
      <c r="J36" s="20"/>
      <c r="K36" s="20">
        <v>99.99</v>
      </c>
      <c r="L36" s="20"/>
      <c r="M36" s="20">
        <v>2.29</v>
      </c>
      <c r="N36" s="20">
        <v>1.68</v>
      </c>
      <c r="O36" s="20">
        <v>0.02</v>
      </c>
      <c r="P36" s="20">
        <v>0</v>
      </c>
      <c r="Q36" s="20">
        <v>0.01</v>
      </c>
      <c r="R36" s="20">
        <v>0.02</v>
      </c>
      <c r="S36" s="20">
        <v>4.03</v>
      </c>
      <c r="U36" s="20"/>
      <c r="V36" s="20">
        <v>0.67</v>
      </c>
      <c r="W36" s="20">
        <v>0.28000000000000003</v>
      </c>
      <c r="X36" s="20">
        <v>0.01</v>
      </c>
      <c r="Y36" s="20">
        <v>0.97</v>
      </c>
      <c r="Z36" s="20"/>
      <c r="AA36" s="20">
        <v>0.7</v>
      </c>
      <c r="AB36" s="20">
        <v>0.28999999999999998</v>
      </c>
      <c r="AC36" s="20">
        <v>0.01</v>
      </c>
      <c r="AD36" s="20" t="s">
        <v>62</v>
      </c>
      <c r="AE36" s="20"/>
      <c r="AF36" s="20" t="s">
        <v>27</v>
      </c>
      <c r="AG36" s="20"/>
      <c r="AH36" s="20">
        <v>0.62</v>
      </c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x14ac:dyDescent="0.2">
      <c r="A37" s="38">
        <v>245</v>
      </c>
      <c r="B37" s="20">
        <v>50.74</v>
      </c>
      <c r="C37" s="20">
        <v>7.0000000000000007E-2</v>
      </c>
      <c r="D37" s="20">
        <v>31.24</v>
      </c>
      <c r="E37" s="20">
        <v>0.12</v>
      </c>
      <c r="F37" s="20">
        <v>0.32</v>
      </c>
      <c r="G37" s="20">
        <v>13.26</v>
      </c>
      <c r="H37" s="20">
        <v>3.24</v>
      </c>
      <c r="I37" s="20">
        <v>0.19</v>
      </c>
      <c r="J37" s="20"/>
      <c r="K37" s="20">
        <v>99.99</v>
      </c>
      <c r="L37" s="20"/>
      <c r="M37" s="20">
        <v>2.31</v>
      </c>
      <c r="N37" s="20">
        <v>1.68</v>
      </c>
      <c r="O37" s="20">
        <v>0.03</v>
      </c>
      <c r="P37" s="20">
        <v>0</v>
      </c>
      <c r="Q37" s="20">
        <v>0</v>
      </c>
      <c r="R37" s="20">
        <v>0.02</v>
      </c>
      <c r="S37" s="20">
        <v>4.04</v>
      </c>
      <c r="U37" s="20"/>
      <c r="V37" s="20">
        <v>0.65</v>
      </c>
      <c r="W37" s="20">
        <v>0.28999999999999998</v>
      </c>
      <c r="X37" s="20">
        <v>0.01</v>
      </c>
      <c r="Y37" s="20">
        <v>0.94</v>
      </c>
      <c r="Z37" s="20"/>
      <c r="AA37" s="20">
        <v>0.69</v>
      </c>
      <c r="AB37" s="20">
        <v>0.3</v>
      </c>
      <c r="AC37" s="20">
        <v>0.01</v>
      </c>
      <c r="AD37" s="20" t="s">
        <v>63</v>
      </c>
      <c r="AE37" s="20"/>
      <c r="AF37" s="20" t="s">
        <v>27</v>
      </c>
      <c r="AG37" s="20"/>
      <c r="AH37" s="20">
        <v>0.66</v>
      </c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x14ac:dyDescent="0.2">
      <c r="A38" s="38">
        <v>252</v>
      </c>
      <c r="B38" s="20">
        <v>50.85</v>
      </c>
      <c r="C38" s="20">
        <v>0.15</v>
      </c>
      <c r="D38" s="20">
        <v>31.24</v>
      </c>
      <c r="E38" s="20">
        <v>7.0000000000000007E-2</v>
      </c>
      <c r="F38" s="20">
        <v>0.32</v>
      </c>
      <c r="G38" s="20">
        <v>13.32</v>
      </c>
      <c r="H38" s="20">
        <v>3.19</v>
      </c>
      <c r="I38" s="20">
        <v>0.19</v>
      </c>
      <c r="J38" s="20"/>
      <c r="K38" s="20">
        <v>100</v>
      </c>
      <c r="L38" s="20"/>
      <c r="M38" s="20">
        <v>2.31</v>
      </c>
      <c r="N38" s="20">
        <v>1.67</v>
      </c>
      <c r="O38" s="20">
        <v>0.03</v>
      </c>
      <c r="P38" s="20">
        <v>0</v>
      </c>
      <c r="Q38" s="20">
        <v>0.01</v>
      </c>
      <c r="R38" s="20">
        <v>0.02</v>
      </c>
      <c r="S38" s="20">
        <v>4.04</v>
      </c>
      <c r="U38" s="20"/>
      <c r="V38" s="20">
        <v>0.65</v>
      </c>
      <c r="W38" s="20">
        <v>0.28000000000000003</v>
      </c>
      <c r="X38" s="20">
        <v>0.01</v>
      </c>
      <c r="Y38" s="20">
        <v>0.94</v>
      </c>
      <c r="Z38" s="20"/>
      <c r="AA38" s="20">
        <v>0.69</v>
      </c>
      <c r="AB38" s="20">
        <v>0.3</v>
      </c>
      <c r="AC38" s="20">
        <v>0.01</v>
      </c>
      <c r="AD38" s="20" t="s">
        <v>64</v>
      </c>
      <c r="AE38" s="20"/>
      <c r="AF38" s="20" t="s">
        <v>27</v>
      </c>
      <c r="AG38" s="20"/>
      <c r="AH38" s="20">
        <v>0.67</v>
      </c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x14ac:dyDescent="0.2">
      <c r="A39" s="38">
        <v>259</v>
      </c>
      <c r="B39" s="20">
        <v>49.35</v>
      </c>
      <c r="C39" s="20">
        <v>0.23</v>
      </c>
      <c r="D39" s="20">
        <v>31.74</v>
      </c>
      <c r="E39" s="20">
        <v>0.15</v>
      </c>
      <c r="F39" s="20">
        <v>0.35</v>
      </c>
      <c r="G39" s="20">
        <v>14.02</v>
      </c>
      <c r="H39" s="20">
        <v>2.85</v>
      </c>
      <c r="I39" s="20">
        <v>0.26</v>
      </c>
      <c r="J39" s="20"/>
      <c r="K39" s="20">
        <v>99.99</v>
      </c>
      <c r="L39" s="20"/>
      <c r="M39" s="20">
        <v>2.2599999999999998</v>
      </c>
      <c r="N39" s="20">
        <v>1.71</v>
      </c>
      <c r="O39" s="20">
        <v>0.03</v>
      </c>
      <c r="P39" s="20">
        <v>0.01</v>
      </c>
      <c r="Q39" s="20">
        <v>0.01</v>
      </c>
      <c r="R39" s="20">
        <v>0.02</v>
      </c>
      <c r="S39" s="20">
        <v>4.04</v>
      </c>
      <c r="U39" s="20"/>
      <c r="V39" s="20">
        <v>0.69</v>
      </c>
      <c r="W39" s="20">
        <v>0.25</v>
      </c>
      <c r="X39" s="20">
        <v>0.02</v>
      </c>
      <c r="Y39" s="20">
        <v>0.95</v>
      </c>
      <c r="Z39" s="20"/>
      <c r="AA39" s="20">
        <v>0.72</v>
      </c>
      <c r="AB39" s="20">
        <v>0.26</v>
      </c>
      <c r="AC39" s="20">
        <v>0.02</v>
      </c>
      <c r="AD39" s="20" t="s">
        <v>65</v>
      </c>
      <c r="AE39" s="20"/>
      <c r="AF39" s="20" t="s">
        <v>27</v>
      </c>
      <c r="AG39" s="20"/>
      <c r="AH39" s="20">
        <v>0.89</v>
      </c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x14ac:dyDescent="0.2">
      <c r="A40" s="38">
        <v>266</v>
      </c>
      <c r="B40" s="20">
        <v>49.81</v>
      </c>
      <c r="C40" s="20">
        <v>0.21</v>
      </c>
      <c r="D40" s="20">
        <v>31.36</v>
      </c>
      <c r="E40" s="20">
        <v>0.11</v>
      </c>
      <c r="F40" s="20">
        <v>0.38</v>
      </c>
      <c r="G40" s="20">
        <v>14.08</v>
      </c>
      <c r="H40" s="20">
        <v>2.91</v>
      </c>
      <c r="I40" s="20">
        <v>0.21</v>
      </c>
      <c r="J40" s="20"/>
      <c r="K40" s="20">
        <v>99.99</v>
      </c>
      <c r="L40" s="20"/>
      <c r="M40" s="20">
        <v>2.2799999999999998</v>
      </c>
      <c r="N40" s="20">
        <v>1.69</v>
      </c>
      <c r="O40" s="20">
        <v>0.03</v>
      </c>
      <c r="P40" s="20">
        <v>0</v>
      </c>
      <c r="Q40" s="20">
        <v>0.01</v>
      </c>
      <c r="R40" s="20">
        <v>0.03</v>
      </c>
      <c r="S40" s="20">
        <v>4.03</v>
      </c>
      <c r="U40" s="20"/>
      <c r="V40" s="20">
        <v>0.69</v>
      </c>
      <c r="W40" s="20">
        <v>0.26</v>
      </c>
      <c r="X40" s="20">
        <v>0.01</v>
      </c>
      <c r="Y40" s="20">
        <v>0.96</v>
      </c>
      <c r="Z40" s="20"/>
      <c r="AA40" s="20">
        <v>0.72</v>
      </c>
      <c r="AB40" s="20">
        <v>0.27</v>
      </c>
      <c r="AC40" s="20">
        <v>0.01</v>
      </c>
      <c r="AD40" s="20" t="s">
        <v>66</v>
      </c>
      <c r="AE40" s="20"/>
      <c r="AF40" s="20" t="s">
        <v>27</v>
      </c>
      <c r="AG40" s="20"/>
      <c r="AH40" s="20">
        <v>0.7</v>
      </c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x14ac:dyDescent="0.2">
      <c r="A41" s="38">
        <v>273</v>
      </c>
      <c r="B41" s="20">
        <v>49.27</v>
      </c>
      <c r="C41" s="20">
        <v>0.26</v>
      </c>
      <c r="D41" s="20">
        <v>31.51</v>
      </c>
      <c r="E41" s="20">
        <v>0.17</v>
      </c>
      <c r="F41" s="20">
        <v>0.44</v>
      </c>
      <c r="G41" s="20">
        <v>14.08</v>
      </c>
      <c r="H41" s="20">
        <v>2.89</v>
      </c>
      <c r="I41" s="20">
        <v>0.28999999999999998</v>
      </c>
      <c r="J41" s="20"/>
      <c r="K41" s="20">
        <v>100</v>
      </c>
      <c r="L41" s="20"/>
      <c r="M41" s="20">
        <v>2.2599999999999998</v>
      </c>
      <c r="N41" s="20">
        <v>1.7</v>
      </c>
      <c r="O41" s="20">
        <v>0.03</v>
      </c>
      <c r="P41" s="20">
        <v>0.01</v>
      </c>
      <c r="Q41" s="20">
        <v>0.01</v>
      </c>
      <c r="R41" s="20">
        <v>0.03</v>
      </c>
      <c r="S41" s="20">
        <v>4.04</v>
      </c>
      <c r="U41" s="20"/>
      <c r="V41" s="20">
        <v>0.69</v>
      </c>
      <c r="W41" s="20">
        <v>0.26</v>
      </c>
      <c r="X41" s="20">
        <v>0.02</v>
      </c>
      <c r="Y41" s="20">
        <v>0.96</v>
      </c>
      <c r="Z41" s="20"/>
      <c r="AA41" s="20">
        <v>0.72</v>
      </c>
      <c r="AB41" s="20">
        <v>0.27</v>
      </c>
      <c r="AC41" s="20">
        <v>0.02</v>
      </c>
      <c r="AD41" s="20" t="s">
        <v>67</v>
      </c>
      <c r="AE41" s="20"/>
      <c r="AF41" s="20" t="s">
        <v>27</v>
      </c>
      <c r="AG41" s="20"/>
      <c r="AH41" s="20">
        <v>0.83</v>
      </c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x14ac:dyDescent="0.2">
      <c r="A42" s="38">
        <v>280</v>
      </c>
      <c r="B42" s="20">
        <v>49.56</v>
      </c>
      <c r="C42" s="20">
        <v>0.26</v>
      </c>
      <c r="D42" s="20">
        <v>31.25</v>
      </c>
      <c r="E42" s="20">
        <v>0.17</v>
      </c>
      <c r="F42" s="20">
        <v>0.36</v>
      </c>
      <c r="G42" s="20">
        <v>14.03</v>
      </c>
      <c r="H42" s="20">
        <v>3.02</v>
      </c>
      <c r="I42" s="20">
        <v>0.26</v>
      </c>
      <c r="J42" s="20"/>
      <c r="K42" s="20">
        <v>100.01</v>
      </c>
      <c r="L42" s="20"/>
      <c r="M42" s="20">
        <v>2.27</v>
      </c>
      <c r="N42" s="20">
        <v>1.68</v>
      </c>
      <c r="O42" s="20">
        <v>0.04</v>
      </c>
      <c r="P42" s="20">
        <v>0.01</v>
      </c>
      <c r="Q42" s="20">
        <v>0.01</v>
      </c>
      <c r="R42" s="20">
        <v>0.02</v>
      </c>
      <c r="S42" s="20">
        <v>4.03</v>
      </c>
      <c r="U42" s="20"/>
      <c r="V42" s="20">
        <v>0.69</v>
      </c>
      <c r="W42" s="20">
        <v>0.27</v>
      </c>
      <c r="X42" s="20">
        <v>0.02</v>
      </c>
      <c r="Y42" s="20">
        <v>0.97</v>
      </c>
      <c r="Z42" s="20"/>
      <c r="AA42" s="20">
        <v>0.71</v>
      </c>
      <c r="AB42" s="20">
        <v>0.28000000000000003</v>
      </c>
      <c r="AC42" s="20">
        <v>0.02</v>
      </c>
      <c r="AD42" s="20" t="s">
        <v>68</v>
      </c>
      <c r="AE42" s="20"/>
      <c r="AF42" s="20" t="s">
        <v>27</v>
      </c>
      <c r="AG42" s="20"/>
      <c r="AH42" s="20">
        <v>0.99</v>
      </c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x14ac:dyDescent="0.2">
      <c r="A43" s="38">
        <v>287</v>
      </c>
      <c r="B43" s="20">
        <v>49.49</v>
      </c>
      <c r="C43" s="20">
        <v>0.25</v>
      </c>
      <c r="D43" s="20">
        <v>31.63</v>
      </c>
      <c r="E43" s="20">
        <v>0.22</v>
      </c>
      <c r="F43" s="20">
        <v>0.42</v>
      </c>
      <c r="G43" s="20">
        <v>14.03</v>
      </c>
      <c r="H43" s="20">
        <v>2.77</v>
      </c>
      <c r="I43" s="20">
        <v>0.18</v>
      </c>
      <c r="J43" s="20"/>
      <c r="K43" s="20">
        <v>99.99</v>
      </c>
      <c r="L43" s="20"/>
      <c r="M43" s="20">
        <v>2.2599999999999998</v>
      </c>
      <c r="N43" s="20">
        <v>1.7</v>
      </c>
      <c r="O43" s="20">
        <v>0.03</v>
      </c>
      <c r="P43" s="20">
        <v>0.01</v>
      </c>
      <c r="Q43" s="20">
        <v>0.01</v>
      </c>
      <c r="R43" s="20">
        <v>0.03</v>
      </c>
      <c r="S43" s="20">
        <v>4.04</v>
      </c>
      <c r="U43" s="20"/>
      <c r="V43" s="20">
        <v>0.69</v>
      </c>
      <c r="W43" s="20">
        <v>0.25</v>
      </c>
      <c r="X43" s="20">
        <v>0.01</v>
      </c>
      <c r="Y43" s="20">
        <v>0.94</v>
      </c>
      <c r="Z43" s="20"/>
      <c r="AA43" s="20">
        <v>0.73</v>
      </c>
      <c r="AB43" s="20">
        <v>0.26</v>
      </c>
      <c r="AC43" s="20">
        <v>0.01</v>
      </c>
      <c r="AD43" s="20" t="s">
        <v>69</v>
      </c>
      <c r="AE43" s="20"/>
      <c r="AF43" s="20" t="s">
        <v>27</v>
      </c>
      <c r="AG43" s="20"/>
      <c r="AH43" s="20">
        <v>0.84</v>
      </c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x14ac:dyDescent="0.2">
      <c r="A44" s="38">
        <v>294</v>
      </c>
      <c r="B44" s="20">
        <v>50.63</v>
      </c>
      <c r="C44" s="20">
        <v>0.12</v>
      </c>
      <c r="D44" s="20">
        <v>31.05</v>
      </c>
      <c r="E44" s="20">
        <v>0.1</v>
      </c>
      <c r="F44" s="20">
        <v>0.36</v>
      </c>
      <c r="G44" s="20">
        <v>13.59</v>
      </c>
      <c r="H44" s="20">
        <v>3.15</v>
      </c>
      <c r="I44" s="20">
        <v>0.13</v>
      </c>
      <c r="J44" s="20"/>
      <c r="K44" s="20">
        <v>100</v>
      </c>
      <c r="L44" s="20"/>
      <c r="M44" s="20">
        <v>2.31</v>
      </c>
      <c r="N44" s="20">
        <v>1.67</v>
      </c>
      <c r="O44" s="20">
        <v>0.03</v>
      </c>
      <c r="P44" s="20">
        <v>0</v>
      </c>
      <c r="Q44" s="20">
        <v>0</v>
      </c>
      <c r="R44" s="20">
        <v>0.02</v>
      </c>
      <c r="S44" s="20">
        <v>4.03</v>
      </c>
      <c r="U44" s="20"/>
      <c r="V44" s="20">
        <v>0.66</v>
      </c>
      <c r="W44" s="20">
        <v>0.28000000000000003</v>
      </c>
      <c r="X44" s="20">
        <v>0.01</v>
      </c>
      <c r="Y44" s="20">
        <v>0.95</v>
      </c>
      <c r="Z44" s="20"/>
      <c r="AA44" s="20">
        <v>0.7</v>
      </c>
      <c r="AB44" s="20">
        <v>0.28999999999999998</v>
      </c>
      <c r="AC44" s="20">
        <v>0.01</v>
      </c>
      <c r="AD44" s="20" t="s">
        <v>70</v>
      </c>
      <c r="AE44" s="20"/>
      <c r="AF44" s="20" t="s">
        <v>27</v>
      </c>
      <c r="AG44" s="20"/>
      <c r="AH44" s="20">
        <v>0.8</v>
      </c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x14ac:dyDescent="0.2">
      <c r="A45" s="38">
        <v>301</v>
      </c>
      <c r="B45" s="20">
        <v>51.18</v>
      </c>
      <c r="C45" s="20">
        <v>0.18</v>
      </c>
      <c r="D45" s="20">
        <v>29.93</v>
      </c>
      <c r="E45" s="20">
        <v>0.13</v>
      </c>
      <c r="F45" s="20">
        <v>0.56000000000000005</v>
      </c>
      <c r="G45" s="20">
        <v>12.51</v>
      </c>
      <c r="H45" s="20">
        <v>3.68</v>
      </c>
      <c r="I45" s="20">
        <v>0.36</v>
      </c>
      <c r="J45" s="20"/>
      <c r="K45" s="20">
        <v>100</v>
      </c>
      <c r="L45" s="20"/>
      <c r="M45" s="20">
        <v>2.34</v>
      </c>
      <c r="N45" s="20">
        <v>1.61</v>
      </c>
      <c r="O45" s="20">
        <v>0.05</v>
      </c>
      <c r="P45" s="20">
        <v>0.01</v>
      </c>
      <c r="Q45" s="20">
        <v>0.01</v>
      </c>
      <c r="R45" s="20">
        <v>0.04</v>
      </c>
      <c r="S45" s="20">
        <v>4.04</v>
      </c>
      <c r="U45" s="20"/>
      <c r="V45" s="20">
        <v>0.61</v>
      </c>
      <c r="W45" s="20">
        <v>0.33</v>
      </c>
      <c r="X45" s="20">
        <v>0.02</v>
      </c>
      <c r="Y45" s="20">
        <v>0.96</v>
      </c>
      <c r="Z45" s="20"/>
      <c r="AA45" s="20">
        <v>0.64</v>
      </c>
      <c r="AB45" s="20">
        <v>0.34</v>
      </c>
      <c r="AC45" s="20">
        <v>0.02</v>
      </c>
      <c r="AD45" s="20" t="s">
        <v>72</v>
      </c>
      <c r="AE45" s="20"/>
      <c r="AF45" s="20" t="s">
        <v>27</v>
      </c>
      <c r="AG45" s="20"/>
      <c r="AH45" s="20">
        <v>1.22</v>
      </c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A4B15-68FE-F846-BAF8-017DB0A5703F}">
  <dimension ref="A1:BD57"/>
  <sheetViews>
    <sheetView workbookViewId="0"/>
  </sheetViews>
  <sheetFormatPr baseColWidth="10" defaultColWidth="9.1640625" defaultRowHeight="13" x14ac:dyDescent="0.15"/>
  <cols>
    <col min="1" max="1" width="14.5" style="10" customWidth="1"/>
    <col min="2" max="16384" width="9.1640625" style="6"/>
  </cols>
  <sheetData>
    <row r="1" spans="1:56" s="17" customFormat="1" x14ac:dyDescent="0.15">
      <c r="A1" s="31" t="s">
        <v>74</v>
      </c>
      <c r="B1" s="12" t="s">
        <v>0</v>
      </c>
      <c r="C1" s="12" t="s">
        <v>1</v>
      </c>
      <c r="D1" s="12" t="s">
        <v>2</v>
      </c>
      <c r="E1" s="12" t="s">
        <v>4</v>
      </c>
      <c r="F1" s="12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/>
      <c r="L1" s="13" t="s">
        <v>10</v>
      </c>
      <c r="M1" s="13" t="s">
        <v>11</v>
      </c>
      <c r="N1" s="13" t="s">
        <v>12</v>
      </c>
      <c r="O1" s="13" t="s">
        <v>13</v>
      </c>
      <c r="P1" s="13"/>
      <c r="Q1" s="13" t="s">
        <v>14</v>
      </c>
      <c r="R1" s="13" t="s">
        <v>15</v>
      </c>
      <c r="S1" s="13" t="s">
        <v>16</v>
      </c>
      <c r="T1" s="13"/>
      <c r="U1" s="13" t="s">
        <v>17</v>
      </c>
      <c r="V1" s="13" t="s">
        <v>18</v>
      </c>
      <c r="W1" s="13" t="s">
        <v>19</v>
      </c>
      <c r="X1" s="13" t="s">
        <v>20</v>
      </c>
      <c r="Y1" s="13" t="s">
        <v>21</v>
      </c>
      <c r="Z1" s="13" t="s">
        <v>22</v>
      </c>
      <c r="AA1" s="13" t="s">
        <v>23</v>
      </c>
      <c r="AB1" s="13" t="s">
        <v>24</v>
      </c>
      <c r="AC1" s="13" t="s">
        <v>25</v>
      </c>
      <c r="AD1" s="13"/>
      <c r="AE1" s="13"/>
      <c r="AF1" s="13"/>
      <c r="AG1" s="12" t="s">
        <v>3</v>
      </c>
      <c r="AH1" s="13"/>
      <c r="AI1" s="13"/>
      <c r="AJ1" s="13"/>
      <c r="AK1" s="13"/>
      <c r="AL1" s="13"/>
      <c r="AM1" s="13"/>
      <c r="AN1" s="13"/>
      <c r="AO1" s="13"/>
      <c r="AP1" s="13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</row>
    <row r="2" spans="1:56" x14ac:dyDescent="0.15">
      <c r="A2" s="10">
        <v>0</v>
      </c>
      <c r="B2" s="8">
        <v>51.03</v>
      </c>
      <c r="C2" s="8">
        <v>0.17</v>
      </c>
      <c r="D2" s="8">
        <v>30.53</v>
      </c>
      <c r="E2" s="8">
        <v>0.12</v>
      </c>
      <c r="F2" s="8">
        <v>0.22</v>
      </c>
      <c r="G2" s="9">
        <v>13.7</v>
      </c>
      <c r="H2" s="9">
        <v>3.06</v>
      </c>
      <c r="I2" s="9">
        <v>0.28000000000000003</v>
      </c>
      <c r="J2" s="33">
        <f>SUM(B2:I2)</f>
        <v>99.110000000000014</v>
      </c>
      <c r="K2" s="9"/>
      <c r="L2" s="9">
        <v>2.3252181030700632</v>
      </c>
      <c r="M2" s="9">
        <v>1.6395348563065941</v>
      </c>
      <c r="N2" s="9">
        <v>2.9722731881475891E-2</v>
      </c>
      <c r="O2" s="9">
        <v>4.6313234438972728E-3</v>
      </c>
      <c r="P2" s="9"/>
      <c r="Q2" s="9">
        <v>5.8251591830071432E-3</v>
      </c>
      <c r="R2" s="9">
        <v>1.4942270720713744E-2</v>
      </c>
      <c r="S2" s="9">
        <v>4.0198744446057511</v>
      </c>
      <c r="T2" s="9"/>
      <c r="U2" s="9">
        <v>0.66883091923637461</v>
      </c>
      <c r="V2" s="9">
        <v>0.27033757316799928</v>
      </c>
      <c r="W2" s="9">
        <v>1.6276263009638265E-2</v>
      </c>
      <c r="X2" s="9">
        <v>0.95544475541401219</v>
      </c>
      <c r="Y2" s="9"/>
      <c r="Z2" s="9">
        <v>0.7000205040076416</v>
      </c>
      <c r="AA2" s="9">
        <v>0.28294422219195386</v>
      </c>
      <c r="AB2" s="9">
        <v>1.7035273800404559E-2</v>
      </c>
      <c r="AC2" s="9" t="s">
        <v>26</v>
      </c>
      <c r="AD2" s="9"/>
      <c r="AE2" s="9" t="s">
        <v>27</v>
      </c>
      <c r="AF2" s="9"/>
      <c r="AG2" s="8">
        <v>0.78</v>
      </c>
      <c r="AH2" s="9"/>
      <c r="AI2" s="9"/>
      <c r="AJ2" s="9"/>
      <c r="AK2" s="9"/>
      <c r="AL2" s="9"/>
      <c r="AM2" s="9"/>
      <c r="AN2" s="9"/>
      <c r="AO2" s="9"/>
      <c r="AP2" s="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</row>
    <row r="3" spans="1:56" x14ac:dyDescent="0.15">
      <c r="A3" s="10">
        <f t="shared" ref="A3:A55" si="0">SUM(A2)+11.6</f>
        <v>11.6</v>
      </c>
      <c r="B3" s="8">
        <v>50.56</v>
      </c>
      <c r="C3" s="8">
        <v>0.16</v>
      </c>
      <c r="D3" s="8">
        <v>30.86</v>
      </c>
      <c r="E3" s="8">
        <v>0.09</v>
      </c>
      <c r="F3" s="8">
        <v>0.35</v>
      </c>
      <c r="G3" s="9">
        <v>13.67</v>
      </c>
      <c r="H3" s="9">
        <v>3.24</v>
      </c>
      <c r="I3" s="9">
        <v>0.23</v>
      </c>
      <c r="J3" s="33">
        <f t="shared" ref="J3:J55" si="1">SUM(B3:I3)</f>
        <v>99.16</v>
      </c>
      <c r="K3" s="9"/>
      <c r="L3" s="9">
        <v>2.3060120382583347</v>
      </c>
      <c r="M3" s="9">
        <v>1.6588463031747138</v>
      </c>
      <c r="N3" s="9">
        <v>2.7844111166975959E-2</v>
      </c>
      <c r="O3" s="9">
        <v>3.4768243737113994E-3</v>
      </c>
      <c r="P3" s="9"/>
      <c r="Q3" s="9">
        <v>5.4877616034887475E-3</v>
      </c>
      <c r="R3" s="9">
        <v>2.3794596347838926E-2</v>
      </c>
      <c r="S3" s="9">
        <v>4.0254616349250645</v>
      </c>
      <c r="T3" s="9"/>
      <c r="U3" s="9">
        <v>0.66800646697160426</v>
      </c>
      <c r="V3" s="9">
        <v>0.28651434593098046</v>
      </c>
      <c r="W3" s="9">
        <v>1.3382611836637191E-2</v>
      </c>
      <c r="X3" s="9">
        <v>0.96790342473922186</v>
      </c>
      <c r="Y3" s="9"/>
      <c r="Z3" s="9">
        <v>0.69015818096891479</v>
      </c>
      <c r="AA3" s="9">
        <v>0.29601542737404285</v>
      </c>
      <c r="AB3" s="9">
        <v>1.382639165704245E-2</v>
      </c>
      <c r="AC3" s="9" t="s">
        <v>28</v>
      </c>
      <c r="AD3" s="9"/>
      <c r="AE3" s="9" t="s">
        <v>27</v>
      </c>
      <c r="AF3" s="9"/>
      <c r="AG3" s="8">
        <v>0.73</v>
      </c>
      <c r="AH3" s="9"/>
      <c r="AI3" s="9"/>
      <c r="AJ3" s="9"/>
      <c r="AK3" s="9"/>
      <c r="AL3" s="9"/>
      <c r="AM3" s="9"/>
      <c r="AN3" s="9"/>
      <c r="AO3" s="9"/>
      <c r="AP3" s="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</row>
    <row r="4" spans="1:56" x14ac:dyDescent="0.15">
      <c r="A4" s="10">
        <f t="shared" si="0"/>
        <v>23.2</v>
      </c>
      <c r="B4" s="8">
        <v>50.08</v>
      </c>
      <c r="C4" s="8">
        <v>0.28999999999999998</v>
      </c>
      <c r="D4" s="8">
        <v>30.91</v>
      </c>
      <c r="E4" s="8">
        <v>0.19</v>
      </c>
      <c r="F4" s="8">
        <v>0.4</v>
      </c>
      <c r="G4" s="9">
        <v>14.02</v>
      </c>
      <c r="H4" s="9">
        <v>2.85</v>
      </c>
      <c r="I4" s="9">
        <v>0.27</v>
      </c>
      <c r="J4" s="33">
        <f t="shared" si="1"/>
        <v>99.009999999999991</v>
      </c>
      <c r="K4" s="9"/>
      <c r="L4" s="9">
        <v>2.290021720239912</v>
      </c>
      <c r="M4" s="9">
        <v>1.6658274301155513</v>
      </c>
      <c r="N4" s="9">
        <v>2.7916060795119903E-2</v>
      </c>
      <c r="O4" s="9">
        <v>7.3589291472731556E-3</v>
      </c>
      <c r="P4" s="9"/>
      <c r="Q4" s="9">
        <v>9.9722699967178651E-3</v>
      </c>
      <c r="R4" s="9">
        <v>2.7264093674271728E-2</v>
      </c>
      <c r="S4" s="9">
        <v>4.0283605039688464</v>
      </c>
      <c r="T4" s="9"/>
      <c r="U4" s="9">
        <v>0.68688011273627281</v>
      </c>
      <c r="V4" s="9">
        <v>0.25267774851833935</v>
      </c>
      <c r="W4" s="9">
        <v>1.5750617540221754E-2</v>
      </c>
      <c r="X4" s="9">
        <v>0.95530847879483394</v>
      </c>
      <c r="Y4" s="9"/>
      <c r="Z4" s="9">
        <v>0.71901393945838732</v>
      </c>
      <c r="AA4" s="9">
        <v>0.26449859299595463</v>
      </c>
      <c r="AB4" s="9">
        <v>1.6487467545658017E-2</v>
      </c>
      <c r="AC4" s="9" t="s">
        <v>29</v>
      </c>
      <c r="AD4" s="9"/>
      <c r="AE4" s="9" t="s">
        <v>27</v>
      </c>
      <c r="AF4" s="9"/>
      <c r="AG4" s="8">
        <v>0.73</v>
      </c>
      <c r="AH4" s="9"/>
      <c r="AI4" s="9"/>
      <c r="AJ4" s="9"/>
      <c r="AK4" s="9"/>
      <c r="AL4" s="9"/>
      <c r="AM4" s="9"/>
      <c r="AN4" s="9"/>
      <c r="AO4" s="9"/>
      <c r="AP4" s="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</row>
    <row r="5" spans="1:56" x14ac:dyDescent="0.15">
      <c r="A5" s="10">
        <f t="shared" si="0"/>
        <v>34.799999999999997</v>
      </c>
      <c r="B5" s="8">
        <v>49.98</v>
      </c>
      <c r="C5" s="8">
        <v>0.28000000000000003</v>
      </c>
      <c r="D5" s="8">
        <v>30.96</v>
      </c>
      <c r="E5" s="8">
        <v>0.17</v>
      </c>
      <c r="F5" s="8">
        <v>0.39</v>
      </c>
      <c r="G5" s="9">
        <v>13.92</v>
      </c>
      <c r="H5" s="9">
        <v>3.08</v>
      </c>
      <c r="I5" s="9">
        <v>0.28999999999999998</v>
      </c>
      <c r="J5" s="33">
        <f t="shared" si="1"/>
        <v>99.070000000000007</v>
      </c>
      <c r="K5" s="9"/>
      <c r="L5" s="9">
        <v>2.2857865232289538</v>
      </c>
      <c r="M5" s="9">
        <v>1.6687684899647031</v>
      </c>
      <c r="N5" s="9">
        <v>2.8302651890486738E-2</v>
      </c>
      <c r="O5" s="9">
        <v>6.585277439769951E-3</v>
      </c>
      <c r="P5" s="9"/>
      <c r="Q5" s="9">
        <v>9.6298206024490358E-3</v>
      </c>
      <c r="R5" s="9">
        <v>2.6586417208724577E-2</v>
      </c>
      <c r="S5" s="9">
        <v>4.0256591803350874</v>
      </c>
      <c r="T5" s="9"/>
      <c r="U5" s="9">
        <v>0.68208154459094039</v>
      </c>
      <c r="V5" s="9">
        <v>0.27310961477755197</v>
      </c>
      <c r="W5" s="9">
        <v>1.69198284126242E-2</v>
      </c>
      <c r="X5" s="9">
        <v>0.97211098778111649</v>
      </c>
      <c r="Y5" s="9"/>
      <c r="Z5" s="9">
        <v>0.70164986628514481</v>
      </c>
      <c r="AA5" s="9">
        <v>0.28094489025469815</v>
      </c>
      <c r="AB5" s="9">
        <v>1.7405243460157167E-2</v>
      </c>
      <c r="AC5" s="9" t="s">
        <v>30</v>
      </c>
      <c r="AD5" s="9"/>
      <c r="AE5" s="9" t="s">
        <v>27</v>
      </c>
      <c r="AF5" s="9"/>
      <c r="AG5" s="8">
        <v>0.74</v>
      </c>
      <c r="AH5" s="9"/>
      <c r="AI5" s="9"/>
      <c r="AJ5" s="9"/>
      <c r="AK5" s="9"/>
      <c r="AL5" s="9"/>
      <c r="AM5" s="9"/>
      <c r="AN5" s="9"/>
      <c r="AO5" s="9"/>
      <c r="AP5" s="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</row>
    <row r="6" spans="1:56" x14ac:dyDescent="0.15">
      <c r="A6" s="10">
        <f t="shared" si="0"/>
        <v>46.4</v>
      </c>
      <c r="B6" s="8">
        <v>49.61</v>
      </c>
      <c r="C6" s="8">
        <v>0.19</v>
      </c>
      <c r="D6" s="8">
        <v>31.52</v>
      </c>
      <c r="E6" s="8">
        <v>0.06</v>
      </c>
      <c r="F6" s="8">
        <v>0.4</v>
      </c>
      <c r="G6" s="9">
        <v>14.28</v>
      </c>
      <c r="H6" s="9">
        <v>2.82</v>
      </c>
      <c r="I6" s="9">
        <v>0.26</v>
      </c>
      <c r="J6" s="33">
        <f t="shared" si="1"/>
        <v>99.14</v>
      </c>
      <c r="K6" s="9"/>
      <c r="L6" s="9">
        <v>2.2696274187239696</v>
      </c>
      <c r="M6" s="9">
        <v>1.6995238902862979</v>
      </c>
      <c r="N6" s="9">
        <v>2.3338404964940437E-2</v>
      </c>
      <c r="O6" s="9">
        <v>2.3249966527491965E-3</v>
      </c>
      <c r="P6" s="9"/>
      <c r="Q6" s="9">
        <v>6.5367171420594675E-3</v>
      </c>
      <c r="R6" s="9">
        <v>2.7277284054564952E-2</v>
      </c>
      <c r="S6" s="9">
        <v>4.0286287118245809</v>
      </c>
      <c r="T6" s="9"/>
      <c r="U6" s="9">
        <v>0.69995673594984853</v>
      </c>
      <c r="V6" s="9">
        <v>0.25013894155248056</v>
      </c>
      <c r="W6" s="9">
        <v>1.5174599262612007E-2</v>
      </c>
      <c r="X6" s="9">
        <v>0.96527027676494104</v>
      </c>
      <c r="Y6" s="9"/>
      <c r="Z6" s="9">
        <v>0.72514067075153432</v>
      </c>
      <c r="AA6" s="9">
        <v>0.2591387589295816</v>
      </c>
      <c r="AB6" s="9">
        <v>1.5720570318884134E-2</v>
      </c>
      <c r="AC6" s="9" t="s">
        <v>31</v>
      </c>
      <c r="AD6" s="9"/>
      <c r="AE6" s="9" t="s">
        <v>27</v>
      </c>
      <c r="AF6" s="9"/>
      <c r="AG6" s="8">
        <v>0.61</v>
      </c>
      <c r="AH6" s="9"/>
      <c r="AI6" s="9"/>
      <c r="AJ6" s="9"/>
      <c r="AK6" s="9"/>
      <c r="AL6" s="9"/>
      <c r="AM6" s="9"/>
      <c r="AN6" s="9"/>
      <c r="AO6" s="9"/>
      <c r="AP6" s="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</row>
    <row r="7" spans="1:56" x14ac:dyDescent="0.15">
      <c r="A7" s="10">
        <f t="shared" si="0"/>
        <v>58</v>
      </c>
      <c r="B7" s="8">
        <v>50.5</v>
      </c>
      <c r="C7" s="8">
        <v>0.2</v>
      </c>
      <c r="D7" s="8">
        <v>30.56</v>
      </c>
      <c r="E7" s="8">
        <v>0.19</v>
      </c>
      <c r="F7" s="8">
        <v>0.4</v>
      </c>
      <c r="G7" s="9">
        <v>13.69</v>
      </c>
      <c r="H7" s="9">
        <v>3.23</v>
      </c>
      <c r="I7" s="9">
        <v>0.26</v>
      </c>
      <c r="J7" s="33">
        <f t="shared" si="1"/>
        <v>99.030000000000015</v>
      </c>
      <c r="K7" s="9"/>
      <c r="L7" s="9">
        <v>2.3063299855657955</v>
      </c>
      <c r="M7" s="9">
        <v>1.644898633969853</v>
      </c>
      <c r="N7" s="9">
        <v>3.1700357044405582E-2</v>
      </c>
      <c r="O7" s="9">
        <v>7.3496965328345076E-3</v>
      </c>
      <c r="P7" s="9"/>
      <c r="Q7" s="9">
        <v>6.868799068035468E-3</v>
      </c>
      <c r="R7" s="9">
        <v>2.7229887764705796E-2</v>
      </c>
      <c r="S7" s="9">
        <v>4.0243773599456301</v>
      </c>
      <c r="T7" s="9"/>
      <c r="U7" s="9">
        <v>0.66987097871564361</v>
      </c>
      <c r="V7" s="9">
        <v>0.28600883358382723</v>
      </c>
      <c r="W7" s="9">
        <v>1.5148232278871668E-2</v>
      </c>
      <c r="X7" s="9">
        <v>0.97102804457834246</v>
      </c>
      <c r="Y7" s="9"/>
      <c r="Z7" s="9">
        <v>0.68985749943661745</v>
      </c>
      <c r="AA7" s="9">
        <v>0.29454229996830134</v>
      </c>
      <c r="AB7" s="9">
        <v>1.5600200595081277E-2</v>
      </c>
      <c r="AC7" s="9" t="s">
        <v>32</v>
      </c>
      <c r="AD7" s="9"/>
      <c r="AE7" s="9" t="s">
        <v>27</v>
      </c>
      <c r="AF7" s="9"/>
      <c r="AG7" s="8">
        <v>0.83</v>
      </c>
      <c r="AH7" s="9"/>
      <c r="AI7" s="9"/>
      <c r="AJ7" s="9"/>
      <c r="AK7" s="9"/>
      <c r="AL7" s="9"/>
      <c r="AM7" s="9"/>
      <c r="AN7" s="9"/>
      <c r="AO7" s="9"/>
      <c r="AP7" s="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</row>
    <row r="8" spans="1:56" x14ac:dyDescent="0.15">
      <c r="A8" s="10">
        <f t="shared" si="0"/>
        <v>69.599999999999994</v>
      </c>
      <c r="B8" s="8">
        <v>50.13</v>
      </c>
      <c r="C8" s="8">
        <v>0.08</v>
      </c>
      <c r="D8" s="8">
        <v>30.98</v>
      </c>
      <c r="E8" s="8">
        <v>0.09</v>
      </c>
      <c r="F8" s="8">
        <v>0.47</v>
      </c>
      <c r="G8" s="9">
        <v>13.8</v>
      </c>
      <c r="H8" s="9">
        <v>3.33</v>
      </c>
      <c r="I8" s="9">
        <v>0.27</v>
      </c>
      <c r="J8" s="33">
        <f t="shared" si="1"/>
        <v>99.149999999999991</v>
      </c>
      <c r="K8" s="9"/>
      <c r="L8" s="9">
        <v>2.2904764639164017</v>
      </c>
      <c r="M8" s="9">
        <v>1.6682658701421329</v>
      </c>
      <c r="N8" s="9">
        <v>2.8657967529865179E-2</v>
      </c>
      <c r="O8" s="9">
        <v>3.4830232825071778E-3</v>
      </c>
      <c r="P8" s="9"/>
      <c r="Q8" s="9">
        <v>2.7487729288719642E-3</v>
      </c>
      <c r="R8" s="9">
        <v>3.2009712936315285E-2</v>
      </c>
      <c r="S8" s="9">
        <v>4.0256418107360945</v>
      </c>
      <c r="T8" s="9"/>
      <c r="U8" s="9">
        <v>0.67556145553293701</v>
      </c>
      <c r="V8" s="9">
        <v>0.2949981004715283</v>
      </c>
      <c r="W8" s="9">
        <v>1.5738032345355941E-2</v>
      </c>
      <c r="X8" s="9">
        <v>0.98629758834982129</v>
      </c>
      <c r="Y8" s="9"/>
      <c r="Z8" s="9">
        <v>0.68494687963621792</v>
      </c>
      <c r="AA8" s="9">
        <v>0.29909644305740513</v>
      </c>
      <c r="AB8" s="9">
        <v>1.5956677306376985E-2</v>
      </c>
      <c r="AC8" s="9" t="s">
        <v>33</v>
      </c>
      <c r="AD8" s="9"/>
      <c r="AE8" s="9" t="s">
        <v>27</v>
      </c>
      <c r="AF8" s="9"/>
      <c r="AG8" s="8">
        <v>0.75</v>
      </c>
      <c r="AH8" s="9"/>
      <c r="AI8" s="9"/>
      <c r="AJ8" s="9"/>
      <c r="AK8" s="9"/>
      <c r="AL8" s="9"/>
      <c r="AM8" s="9"/>
      <c r="AN8" s="9"/>
      <c r="AO8" s="9"/>
      <c r="AP8" s="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</row>
    <row r="9" spans="1:56" x14ac:dyDescent="0.15">
      <c r="A9" s="10">
        <f t="shared" si="0"/>
        <v>81.199999999999989</v>
      </c>
      <c r="B9" s="8">
        <v>49.52</v>
      </c>
      <c r="C9" s="8">
        <v>0.2</v>
      </c>
      <c r="D9" s="8">
        <v>31.49</v>
      </c>
      <c r="E9" s="8">
        <v>0.18</v>
      </c>
      <c r="F9" s="8">
        <v>0.41</v>
      </c>
      <c r="G9" s="9">
        <v>14.3</v>
      </c>
      <c r="H9" s="9">
        <v>2.76</v>
      </c>
      <c r="I9" s="9">
        <v>0.21</v>
      </c>
      <c r="J9" s="33">
        <f t="shared" si="1"/>
        <v>99.070000000000007</v>
      </c>
      <c r="K9" s="9"/>
      <c r="L9" s="9">
        <v>2.2646176100875777</v>
      </c>
      <c r="M9" s="9">
        <v>1.6972375336972965</v>
      </c>
      <c r="N9" s="9">
        <v>2.9065903706289396E-2</v>
      </c>
      <c r="O9" s="9">
        <v>6.9722425748810525E-3</v>
      </c>
      <c r="P9" s="9"/>
      <c r="Q9" s="9">
        <v>6.8780446213260781E-3</v>
      </c>
      <c r="R9" s="9">
        <v>2.7948203281951047E-2</v>
      </c>
      <c r="S9" s="9">
        <v>4.0327195379693217</v>
      </c>
      <c r="T9" s="9"/>
      <c r="U9" s="9">
        <v>0.70066097495183932</v>
      </c>
      <c r="V9" s="9">
        <v>0.24472040534890174</v>
      </c>
      <c r="W9" s="9">
        <v>1.2251579412500073E-2</v>
      </c>
      <c r="X9" s="9">
        <v>0.95763295971324114</v>
      </c>
      <c r="Y9" s="9"/>
      <c r="Z9" s="9">
        <v>0.73165921018596636</v>
      </c>
      <c r="AA9" s="9">
        <v>0.25554718315269997</v>
      </c>
      <c r="AB9" s="9">
        <v>1.2793606661333747E-2</v>
      </c>
      <c r="AC9" s="9" t="s">
        <v>34</v>
      </c>
      <c r="AD9" s="9"/>
      <c r="AE9" s="9" t="s">
        <v>27</v>
      </c>
      <c r="AF9" s="9"/>
      <c r="AG9" s="8">
        <v>0.76</v>
      </c>
      <c r="AH9" s="9"/>
      <c r="AI9" s="9"/>
      <c r="AJ9" s="9"/>
      <c r="AK9" s="9"/>
      <c r="AL9" s="9"/>
      <c r="AM9" s="9"/>
      <c r="AN9" s="9"/>
      <c r="AO9" s="9"/>
      <c r="AP9" s="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</row>
    <row r="10" spans="1:56" x14ac:dyDescent="0.15">
      <c r="A10" s="10">
        <f t="shared" si="0"/>
        <v>92.799999999999983</v>
      </c>
      <c r="B10" s="8">
        <v>49.54</v>
      </c>
      <c r="C10" s="8">
        <v>0.26</v>
      </c>
      <c r="D10" s="8">
        <v>30.98</v>
      </c>
      <c r="E10" s="8">
        <v>0.18</v>
      </c>
      <c r="F10" s="8">
        <v>0.38</v>
      </c>
      <c r="G10" s="9">
        <v>14.53</v>
      </c>
      <c r="H10" s="9">
        <v>2.85</v>
      </c>
      <c r="I10" s="9">
        <v>0.26</v>
      </c>
      <c r="J10" s="33">
        <f t="shared" si="1"/>
        <v>98.98</v>
      </c>
      <c r="K10" s="9"/>
      <c r="L10" s="9">
        <v>2.2699130850755482</v>
      </c>
      <c r="M10" s="9">
        <v>1.6729785096020944</v>
      </c>
      <c r="N10" s="9">
        <v>3.2570779006519036E-2</v>
      </c>
      <c r="O10" s="9">
        <v>6.9857247629022132E-3</v>
      </c>
      <c r="P10" s="9"/>
      <c r="Q10" s="9">
        <v>8.9587480570514667E-3</v>
      </c>
      <c r="R10" s="9">
        <v>2.5953301701374536E-2</v>
      </c>
      <c r="S10" s="9">
        <v>4.0173601482054906</v>
      </c>
      <c r="T10" s="9"/>
      <c r="U10" s="9">
        <v>0.71330700316519657</v>
      </c>
      <c r="V10" s="9">
        <v>0.25318906400900287</v>
      </c>
      <c r="W10" s="9">
        <v>1.5197953612908058E-2</v>
      </c>
      <c r="X10" s="9">
        <v>0.98169402078710755</v>
      </c>
      <c r="Y10" s="9"/>
      <c r="Z10" s="9">
        <v>0.72660827922052296</v>
      </c>
      <c r="AA10" s="9">
        <v>0.25791036580420412</v>
      </c>
      <c r="AB10" s="9">
        <v>1.548135497527281E-2</v>
      </c>
      <c r="AC10" s="9" t="s">
        <v>35</v>
      </c>
      <c r="AD10" s="9"/>
      <c r="AE10" s="9" t="s">
        <v>27</v>
      </c>
      <c r="AF10" s="9"/>
      <c r="AG10" s="8">
        <v>0.85</v>
      </c>
      <c r="AH10" s="9"/>
      <c r="AI10" s="9"/>
      <c r="AJ10" s="9"/>
      <c r="AK10" s="9"/>
      <c r="AL10" s="9"/>
      <c r="AM10" s="9"/>
      <c r="AN10" s="9"/>
      <c r="AO10" s="9"/>
      <c r="AP10" s="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</row>
    <row r="11" spans="1:56" x14ac:dyDescent="0.15">
      <c r="A11" s="10">
        <f t="shared" si="0"/>
        <v>104.39999999999998</v>
      </c>
      <c r="B11" s="8">
        <v>49.76</v>
      </c>
      <c r="C11" s="8">
        <v>0.16</v>
      </c>
      <c r="D11" s="8">
        <v>31.14</v>
      </c>
      <c r="E11" s="8">
        <v>0.14000000000000001</v>
      </c>
      <c r="F11" s="8">
        <v>0.4</v>
      </c>
      <c r="G11" s="9">
        <v>14.33</v>
      </c>
      <c r="H11" s="9">
        <v>2.85</v>
      </c>
      <c r="I11" s="9">
        <v>0.25</v>
      </c>
      <c r="J11" s="33">
        <f t="shared" si="1"/>
        <v>99.03</v>
      </c>
      <c r="K11" s="9"/>
      <c r="L11" s="9">
        <v>2.2771516895847648</v>
      </c>
      <c r="M11" s="9">
        <v>1.6795228653116869</v>
      </c>
      <c r="N11" s="9">
        <v>2.908581089447412E-2</v>
      </c>
      <c r="O11" s="9">
        <v>5.4265694404470556E-3</v>
      </c>
      <c r="P11" s="9"/>
      <c r="Q11" s="9">
        <v>5.5062043059437181E-3</v>
      </c>
      <c r="R11" s="9">
        <v>2.7285214594155643E-2</v>
      </c>
      <c r="S11" s="9">
        <v>4.0239783541314722</v>
      </c>
      <c r="T11" s="9"/>
      <c r="U11" s="9">
        <v>0.70261178133974067</v>
      </c>
      <c r="V11" s="9">
        <v>0.25287349265517595</v>
      </c>
      <c r="W11" s="9">
        <v>1.459520297437444E-2</v>
      </c>
      <c r="X11" s="9">
        <v>0.97008047696929112</v>
      </c>
      <c r="Y11" s="9"/>
      <c r="Z11" s="9">
        <v>0.7242819518797331</v>
      </c>
      <c r="AA11" s="9">
        <v>0.26067269536770699</v>
      </c>
      <c r="AB11" s="9">
        <v>1.5045352752559792E-2</v>
      </c>
      <c r="AC11" s="9" t="s">
        <v>36</v>
      </c>
      <c r="AD11" s="9"/>
      <c r="AE11" s="9" t="s">
        <v>27</v>
      </c>
      <c r="AF11" s="9"/>
      <c r="AG11" s="8">
        <v>0.76</v>
      </c>
      <c r="AH11" s="9"/>
      <c r="AI11" s="9"/>
      <c r="AJ11" s="9"/>
      <c r="AK11" s="9"/>
      <c r="AL11" s="9"/>
      <c r="AM11" s="9"/>
      <c r="AN11" s="9"/>
      <c r="AO11" s="9"/>
      <c r="AP11" s="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</row>
    <row r="12" spans="1:56" x14ac:dyDescent="0.15">
      <c r="A12" s="10">
        <f t="shared" si="0"/>
        <v>115.99999999999997</v>
      </c>
      <c r="B12" s="8">
        <v>49.64</v>
      </c>
      <c r="C12" s="8">
        <v>0.2</v>
      </c>
      <c r="D12" s="8">
        <v>31.28</v>
      </c>
      <c r="E12" s="8">
        <v>0.18</v>
      </c>
      <c r="F12" s="8">
        <v>0.36</v>
      </c>
      <c r="G12" s="9">
        <v>14.18</v>
      </c>
      <c r="H12" s="9">
        <v>2.87</v>
      </c>
      <c r="I12" s="9">
        <v>0.27</v>
      </c>
      <c r="J12" s="33">
        <f t="shared" si="1"/>
        <v>98.98</v>
      </c>
      <c r="K12" s="9"/>
      <c r="L12" s="9">
        <v>2.2710990666790849</v>
      </c>
      <c r="M12" s="9">
        <v>1.6866569998925196</v>
      </c>
      <c r="N12" s="9">
        <v>3.2522148289463995E-2</v>
      </c>
      <c r="O12" s="9">
        <v>6.9752945301988101E-3</v>
      </c>
      <c r="P12" s="9"/>
      <c r="Q12" s="9">
        <v>6.8810553434334029E-3</v>
      </c>
      <c r="R12" s="9">
        <v>2.4550627637184488E-2</v>
      </c>
      <c r="S12" s="9">
        <v>4.0286851923718849</v>
      </c>
      <c r="T12" s="9"/>
      <c r="U12" s="9">
        <v>0.69508542861337141</v>
      </c>
      <c r="V12" s="9">
        <v>0.25458514547266231</v>
      </c>
      <c r="W12" s="9">
        <v>1.5758925799604816E-2</v>
      </c>
      <c r="X12" s="9">
        <v>0.96542949988563853</v>
      </c>
      <c r="Y12" s="9"/>
      <c r="Z12" s="9">
        <v>0.71997533605064779</v>
      </c>
      <c r="AA12" s="9">
        <v>0.26370143599591639</v>
      </c>
      <c r="AB12" s="9">
        <v>1.6323227953435816E-2</v>
      </c>
      <c r="AC12" s="9" t="s">
        <v>37</v>
      </c>
      <c r="AD12" s="9"/>
      <c r="AE12" s="9" t="s">
        <v>27</v>
      </c>
      <c r="AF12" s="9"/>
      <c r="AG12" s="8">
        <v>0.85</v>
      </c>
      <c r="AH12" s="9"/>
      <c r="AI12" s="9"/>
      <c r="AJ12" s="9"/>
      <c r="AK12" s="9"/>
      <c r="AL12" s="9"/>
      <c r="AM12" s="9"/>
      <c r="AN12" s="9"/>
      <c r="AO12" s="9"/>
      <c r="AP12" s="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</row>
    <row r="13" spans="1:56" x14ac:dyDescent="0.15">
      <c r="A13" s="10">
        <f t="shared" si="0"/>
        <v>127.59999999999997</v>
      </c>
      <c r="B13" s="8">
        <v>50.11</v>
      </c>
      <c r="C13" s="8">
        <v>0.16</v>
      </c>
      <c r="D13" s="8">
        <v>31.07</v>
      </c>
      <c r="E13" s="8">
        <v>0.17</v>
      </c>
      <c r="F13" s="8">
        <v>0.41</v>
      </c>
      <c r="G13" s="9">
        <v>14.16</v>
      </c>
      <c r="H13" s="9">
        <v>2.96</v>
      </c>
      <c r="I13" s="9">
        <v>0.25</v>
      </c>
      <c r="J13" s="33">
        <f t="shared" si="1"/>
        <v>99.289999999999992</v>
      </c>
      <c r="K13" s="9"/>
      <c r="L13" s="9">
        <v>2.288710551031254</v>
      </c>
      <c r="M13" s="9">
        <v>1.6724896732812049</v>
      </c>
      <c r="N13" s="9">
        <v>2.25358775718759E-2</v>
      </c>
      <c r="O13" s="9">
        <v>6.5765954791604563E-3</v>
      </c>
      <c r="P13" s="9"/>
      <c r="Q13" s="9">
        <v>5.4954998560637677E-3</v>
      </c>
      <c r="R13" s="9">
        <v>2.7912974466061089E-2</v>
      </c>
      <c r="S13" s="9">
        <v>4.0237211716856205</v>
      </c>
      <c r="T13" s="9"/>
      <c r="U13" s="9">
        <v>0.69292681778194121</v>
      </c>
      <c r="V13" s="9">
        <v>0.26212294408855175</v>
      </c>
      <c r="W13" s="9">
        <v>1.4566828869447341E-2</v>
      </c>
      <c r="X13" s="9">
        <v>0.96961659073994033</v>
      </c>
      <c r="Y13" s="9"/>
      <c r="Z13" s="9">
        <v>0.71464001792002163</v>
      </c>
      <c r="AA13" s="9">
        <v>0.27033669451604447</v>
      </c>
      <c r="AB13" s="9">
        <v>1.502328756393391E-2</v>
      </c>
      <c r="AC13" s="9" t="s">
        <v>38</v>
      </c>
      <c r="AD13" s="9"/>
      <c r="AE13" s="9" t="s">
        <v>27</v>
      </c>
      <c r="AF13" s="9"/>
      <c r="AG13" s="8">
        <v>0.59</v>
      </c>
      <c r="AH13" s="9"/>
      <c r="AI13" s="9"/>
      <c r="AJ13" s="9"/>
      <c r="AK13" s="9"/>
      <c r="AL13" s="9"/>
      <c r="AM13" s="9"/>
      <c r="AN13" s="9"/>
      <c r="AO13" s="9"/>
      <c r="AP13" s="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</row>
    <row r="14" spans="1:56" x14ac:dyDescent="0.15">
      <c r="A14" s="10">
        <f t="shared" si="0"/>
        <v>139.19999999999996</v>
      </c>
      <c r="B14" s="8">
        <v>49.4</v>
      </c>
      <c r="C14" s="8">
        <v>0.27</v>
      </c>
      <c r="D14" s="8">
        <v>31.23</v>
      </c>
      <c r="E14" s="8">
        <v>0.19</v>
      </c>
      <c r="F14" s="8">
        <v>0.4</v>
      </c>
      <c r="G14" s="9">
        <v>14.35</v>
      </c>
      <c r="H14" s="9">
        <v>2.86</v>
      </c>
      <c r="I14" s="9">
        <v>0.34</v>
      </c>
      <c r="J14" s="33">
        <f t="shared" si="1"/>
        <v>99.04</v>
      </c>
      <c r="K14" s="9"/>
      <c r="L14" s="9">
        <v>2.2643171920337779</v>
      </c>
      <c r="M14" s="9">
        <v>1.6870891094815248</v>
      </c>
      <c r="N14" s="9">
        <v>2.79826711815278E-2</v>
      </c>
      <c r="O14" s="9">
        <v>7.3764882548294011E-3</v>
      </c>
      <c r="P14" s="9"/>
      <c r="Q14" s="9">
        <v>9.3066810067759728E-3</v>
      </c>
      <c r="R14" s="9">
        <v>2.7329148404881206E-2</v>
      </c>
      <c r="S14" s="9">
        <v>4.0234012903633172</v>
      </c>
      <c r="T14" s="9"/>
      <c r="U14" s="9">
        <v>0.70472530069384121</v>
      </c>
      <c r="V14" s="9">
        <v>0.25416936582761929</v>
      </c>
      <c r="W14" s="9">
        <v>1.988143705907346E-2</v>
      </c>
      <c r="X14" s="9">
        <v>0.97877610358053391</v>
      </c>
      <c r="Y14" s="9"/>
      <c r="Z14" s="9">
        <v>0.72000664719523999</v>
      </c>
      <c r="AA14" s="9">
        <v>0.25968080432064428</v>
      </c>
      <c r="AB14" s="9">
        <v>2.0312548484115713E-2</v>
      </c>
      <c r="AC14" s="9" t="s">
        <v>39</v>
      </c>
      <c r="AD14" s="9"/>
      <c r="AE14" s="9" t="s">
        <v>27</v>
      </c>
      <c r="AF14" s="9"/>
      <c r="AG14" s="8">
        <v>0.73</v>
      </c>
      <c r="AH14" s="9"/>
      <c r="AI14" s="9"/>
      <c r="AJ14" s="9"/>
      <c r="AK14" s="9"/>
      <c r="AL14" s="9"/>
      <c r="AM14" s="9"/>
      <c r="AN14" s="9"/>
      <c r="AO14" s="9"/>
      <c r="AP14" s="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</row>
    <row r="15" spans="1:56" x14ac:dyDescent="0.15">
      <c r="A15" s="10">
        <f t="shared" si="0"/>
        <v>150.79999999999995</v>
      </c>
      <c r="B15" s="8">
        <v>49.58</v>
      </c>
      <c r="C15" s="8">
        <v>0.16</v>
      </c>
      <c r="D15" s="8">
        <v>31.49</v>
      </c>
      <c r="E15" s="8">
        <v>0.11</v>
      </c>
      <c r="F15" s="8">
        <v>0.28999999999999998</v>
      </c>
      <c r="G15" s="9">
        <v>14.3</v>
      </c>
      <c r="H15" s="9">
        <v>2.91</v>
      </c>
      <c r="I15" s="9">
        <v>0.25</v>
      </c>
      <c r="J15" s="33">
        <f t="shared" si="1"/>
        <v>99.089999999999989</v>
      </c>
      <c r="K15" s="9"/>
      <c r="L15" s="9">
        <v>2.2676789843368841</v>
      </c>
      <c r="M15" s="9">
        <v>1.6974751927912175</v>
      </c>
      <c r="N15" s="9">
        <v>2.9452473372005728E-2</v>
      </c>
      <c r="O15" s="9">
        <v>4.2614115360353391E-3</v>
      </c>
      <c r="P15" s="9"/>
      <c r="Q15" s="9">
        <v>5.5032061866689226E-3</v>
      </c>
      <c r="R15" s="9">
        <v>1.9771009433461797E-2</v>
      </c>
      <c r="S15" s="9">
        <v>4.0241422776562734</v>
      </c>
      <c r="T15" s="9"/>
      <c r="U15" s="9">
        <v>0.70075908641187179</v>
      </c>
      <c r="V15" s="9">
        <v>0.25805655720721438</v>
      </c>
      <c r="W15" s="9">
        <v>1.4587255910130967E-2</v>
      </c>
      <c r="X15" s="9">
        <v>0.97340289952921721</v>
      </c>
      <c r="Y15" s="9"/>
      <c r="Z15" s="9">
        <v>0.71990651224769442</v>
      </c>
      <c r="AA15" s="9">
        <v>0.26510765206475395</v>
      </c>
      <c r="AB15" s="9">
        <v>1.4985835687551413E-2</v>
      </c>
      <c r="AC15" s="9" t="s">
        <v>40</v>
      </c>
      <c r="AD15" s="9"/>
      <c r="AE15" s="9" t="s">
        <v>27</v>
      </c>
      <c r="AF15" s="9"/>
      <c r="AG15" s="8">
        <v>0.77</v>
      </c>
      <c r="AH15" s="9"/>
      <c r="AI15" s="9"/>
      <c r="AJ15" s="9"/>
      <c r="AK15" s="9"/>
      <c r="AL15" s="9"/>
      <c r="AM15" s="9"/>
      <c r="AN15" s="9"/>
      <c r="AO15" s="9"/>
      <c r="AP15" s="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</row>
    <row r="16" spans="1:56" x14ac:dyDescent="0.15">
      <c r="A16" s="10">
        <f t="shared" si="0"/>
        <v>162.39999999999995</v>
      </c>
      <c r="B16" s="8">
        <v>49.72</v>
      </c>
      <c r="C16" s="8">
        <v>0.19</v>
      </c>
      <c r="D16" s="8">
        <v>31.39</v>
      </c>
      <c r="E16" s="8">
        <v>0</v>
      </c>
      <c r="F16" s="8">
        <v>0.39</v>
      </c>
      <c r="G16" s="9">
        <v>14.44</v>
      </c>
      <c r="H16" s="9">
        <v>2.82</v>
      </c>
      <c r="I16" s="9">
        <v>0.22</v>
      </c>
      <c r="J16" s="33">
        <f t="shared" si="1"/>
        <v>99.169999999999987</v>
      </c>
      <c r="K16" s="9"/>
      <c r="L16" s="9">
        <v>2.2753807304621998</v>
      </c>
      <c r="M16" s="9">
        <v>1.6930508192587748</v>
      </c>
      <c r="N16" s="9">
        <v>2.0284056869691282E-2</v>
      </c>
      <c r="O16" s="9">
        <v>0</v>
      </c>
      <c r="P16" s="9"/>
      <c r="Q16" s="9">
        <v>6.5387887390211752E-3</v>
      </c>
      <c r="R16" s="9">
        <v>2.6603780473068592E-2</v>
      </c>
      <c r="S16" s="9">
        <v>4.0218581758027554</v>
      </c>
      <c r="T16" s="9"/>
      <c r="U16" s="9">
        <v>0.70802370213124932</v>
      </c>
      <c r="V16" s="9">
        <v>0.25021821484212475</v>
      </c>
      <c r="W16" s="9">
        <v>1.2844114758955806E-2</v>
      </c>
      <c r="X16" s="9">
        <v>0.97108603173232988</v>
      </c>
      <c r="Y16" s="9"/>
      <c r="Z16" s="9">
        <v>0.7291050215892807</v>
      </c>
      <c r="AA16" s="9">
        <v>0.25766843169987524</v>
      </c>
      <c r="AB16" s="9">
        <v>1.3226546710844006E-2</v>
      </c>
      <c r="AC16" s="9" t="s">
        <v>41</v>
      </c>
      <c r="AD16" s="9"/>
      <c r="AE16" s="9" t="s">
        <v>27</v>
      </c>
      <c r="AF16" s="9"/>
      <c r="AG16" s="8">
        <v>0.53</v>
      </c>
      <c r="AH16" s="9"/>
      <c r="AI16" s="9"/>
      <c r="AJ16" s="9"/>
      <c r="AK16" s="9"/>
      <c r="AL16" s="9"/>
      <c r="AM16" s="9"/>
      <c r="AN16" s="9"/>
      <c r="AO16" s="9"/>
      <c r="AP16" s="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</row>
    <row r="17" spans="1:56" x14ac:dyDescent="0.15">
      <c r="A17" s="10">
        <f t="shared" si="0"/>
        <v>173.99999999999994</v>
      </c>
      <c r="B17" s="8">
        <v>50.04</v>
      </c>
      <c r="C17" s="8">
        <v>0.21</v>
      </c>
      <c r="D17" s="8">
        <v>31.15</v>
      </c>
      <c r="E17" s="8">
        <v>0.16</v>
      </c>
      <c r="F17" s="8">
        <v>0.38</v>
      </c>
      <c r="G17" s="9">
        <v>13.82</v>
      </c>
      <c r="H17" s="9">
        <v>3.03</v>
      </c>
      <c r="I17" s="9">
        <v>0.25</v>
      </c>
      <c r="J17" s="33">
        <f t="shared" si="1"/>
        <v>99.039999999999992</v>
      </c>
      <c r="K17" s="9"/>
      <c r="L17" s="9">
        <v>2.2853658854888872</v>
      </c>
      <c r="M17" s="9">
        <v>1.6766878330074408</v>
      </c>
      <c r="N17" s="9">
        <v>3.1319028758446332E-2</v>
      </c>
      <c r="O17" s="9">
        <v>6.1893374427369422E-3</v>
      </c>
      <c r="P17" s="9"/>
      <c r="Q17" s="9">
        <v>7.2123780520785023E-3</v>
      </c>
      <c r="R17" s="9">
        <v>2.586889204260024E-2</v>
      </c>
      <c r="S17" s="9">
        <v>4.0326433547921905</v>
      </c>
      <c r="T17" s="9"/>
      <c r="U17" s="9">
        <v>0.67624509754047735</v>
      </c>
      <c r="V17" s="9">
        <v>0.26830448030180387</v>
      </c>
      <c r="W17" s="9">
        <v>1.4565888742303532E-2</v>
      </c>
      <c r="X17" s="9">
        <v>0.9591154665845848</v>
      </c>
      <c r="Y17" s="9"/>
      <c r="Z17" s="9">
        <v>0.70507162182316763</v>
      </c>
      <c r="AA17" s="9">
        <v>0.2797415844593118</v>
      </c>
      <c r="AB17" s="9">
        <v>1.5186793717520517E-2</v>
      </c>
      <c r="AC17" s="9" t="s">
        <v>42</v>
      </c>
      <c r="AD17" s="9"/>
      <c r="AE17" s="9" t="s">
        <v>27</v>
      </c>
      <c r="AF17" s="9"/>
      <c r="AG17" s="8">
        <v>0.82</v>
      </c>
      <c r="AH17" s="9"/>
      <c r="AI17" s="9"/>
      <c r="AJ17" s="9"/>
      <c r="AK17" s="9"/>
      <c r="AL17" s="9"/>
      <c r="AM17" s="9"/>
      <c r="AN17" s="9"/>
      <c r="AO17" s="9"/>
      <c r="AP17" s="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</row>
    <row r="18" spans="1:56" x14ac:dyDescent="0.15">
      <c r="A18" s="10">
        <f t="shared" si="0"/>
        <v>185.59999999999994</v>
      </c>
      <c r="B18" s="8">
        <v>49.84</v>
      </c>
      <c r="C18" s="8">
        <v>0.24</v>
      </c>
      <c r="D18" s="8">
        <v>31.14</v>
      </c>
      <c r="E18" s="8">
        <v>0.24</v>
      </c>
      <c r="F18" s="8">
        <v>0.33</v>
      </c>
      <c r="G18" s="9">
        <v>14.05</v>
      </c>
      <c r="H18" s="9">
        <v>2.94</v>
      </c>
      <c r="I18" s="9">
        <v>0.28000000000000003</v>
      </c>
      <c r="J18" s="33">
        <f t="shared" si="1"/>
        <v>99.059999999999988</v>
      </c>
      <c r="K18" s="9"/>
      <c r="L18" s="9">
        <v>2.2805308060608431</v>
      </c>
      <c r="M18" s="9">
        <v>1.6793152831693645</v>
      </c>
      <c r="N18" s="9">
        <v>2.640359084887911E-2</v>
      </c>
      <c r="O18" s="9">
        <v>9.301540694924568E-3</v>
      </c>
      <c r="P18" s="9"/>
      <c r="Q18" s="9">
        <v>8.258285642489524E-3</v>
      </c>
      <c r="R18" s="9">
        <v>2.2507519859108809E-2</v>
      </c>
      <c r="S18" s="9">
        <v>4.0263170262756098</v>
      </c>
      <c r="T18" s="9"/>
      <c r="U18" s="9">
        <v>0.68879800605143449</v>
      </c>
      <c r="V18" s="9">
        <v>0.26082673027091913</v>
      </c>
      <c r="W18" s="9">
        <v>1.6344606955160851E-2</v>
      </c>
      <c r="X18" s="9">
        <v>0.96596934327751438</v>
      </c>
      <c r="Y18" s="9"/>
      <c r="Z18" s="9">
        <v>0.71306404374527754</v>
      </c>
      <c r="AA18" s="9">
        <v>0.27001553629635838</v>
      </c>
      <c r="AB18" s="9">
        <v>1.6920419958364241E-2</v>
      </c>
      <c r="AC18" s="9" t="s">
        <v>43</v>
      </c>
      <c r="AD18" s="9"/>
      <c r="AE18" s="9" t="s">
        <v>27</v>
      </c>
      <c r="AF18" s="9"/>
      <c r="AG18" s="8">
        <v>0.69</v>
      </c>
      <c r="AH18" s="9"/>
      <c r="AI18" s="9"/>
      <c r="AJ18" s="9"/>
      <c r="AK18" s="9"/>
      <c r="AL18" s="9"/>
      <c r="AM18" s="9"/>
      <c r="AN18" s="9"/>
      <c r="AO18" s="9"/>
      <c r="AP18" s="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</row>
    <row r="19" spans="1:56" x14ac:dyDescent="0.15">
      <c r="A19" s="10">
        <f t="shared" si="0"/>
        <v>197.19999999999993</v>
      </c>
      <c r="B19" s="8">
        <v>50.12</v>
      </c>
      <c r="C19" s="8">
        <v>0.09</v>
      </c>
      <c r="D19" s="8">
        <v>31.29</v>
      </c>
      <c r="E19" s="8">
        <v>0.1</v>
      </c>
      <c r="F19" s="8">
        <v>0.36</v>
      </c>
      <c r="G19" s="9">
        <v>14.19</v>
      </c>
      <c r="H19" s="9">
        <v>2.67</v>
      </c>
      <c r="I19" s="9">
        <v>0.25</v>
      </c>
      <c r="J19" s="33">
        <f t="shared" si="1"/>
        <v>99.07</v>
      </c>
      <c r="K19" s="9"/>
      <c r="L19" s="9">
        <v>2.2896057632656865</v>
      </c>
      <c r="M19" s="9">
        <v>1.6846548363769955</v>
      </c>
      <c r="N19" s="9">
        <v>2.4832417307128023E-2</v>
      </c>
      <c r="O19" s="9">
        <v>3.8693265781137107E-3</v>
      </c>
      <c r="P19" s="9"/>
      <c r="Q19" s="9">
        <v>3.0918107716518292E-3</v>
      </c>
      <c r="R19" s="9">
        <v>2.4513647718586318E-2</v>
      </c>
      <c r="S19" s="9">
        <v>4.0305678020181617</v>
      </c>
      <c r="T19" s="9"/>
      <c r="U19" s="9">
        <v>0.6945278898491074</v>
      </c>
      <c r="V19" s="9">
        <v>0.23648726887878269</v>
      </c>
      <c r="W19" s="9">
        <v>1.4569619049762386E-2</v>
      </c>
      <c r="X19" s="9">
        <v>0.94558477777765249</v>
      </c>
      <c r="Y19" s="9"/>
      <c r="Z19" s="9">
        <v>0.73449563293670184</v>
      </c>
      <c r="AA19" s="9">
        <v>0.25009631546161687</v>
      </c>
      <c r="AB19" s="9">
        <v>1.540805160168127E-2</v>
      </c>
      <c r="AC19" s="9" t="s">
        <v>44</v>
      </c>
      <c r="AD19" s="9"/>
      <c r="AE19" s="9" t="s">
        <v>27</v>
      </c>
      <c r="AF19" s="9"/>
      <c r="AG19" s="8">
        <v>0.65</v>
      </c>
      <c r="AH19" s="9"/>
      <c r="AI19" s="9"/>
      <c r="AJ19" s="9"/>
      <c r="AK19" s="9"/>
      <c r="AL19" s="9"/>
      <c r="AM19" s="9"/>
      <c r="AN19" s="9"/>
      <c r="AO19" s="9"/>
      <c r="AP19" s="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</row>
    <row r="20" spans="1:56" x14ac:dyDescent="0.15">
      <c r="A20" s="10">
        <f t="shared" si="0"/>
        <v>208.79999999999993</v>
      </c>
      <c r="B20" s="8">
        <v>49.72</v>
      </c>
      <c r="C20" s="8">
        <v>0.18</v>
      </c>
      <c r="D20" s="8">
        <v>31.12</v>
      </c>
      <c r="E20" s="8">
        <v>0.1</v>
      </c>
      <c r="F20" s="8">
        <v>0.43</v>
      </c>
      <c r="G20" s="9">
        <v>14.5</v>
      </c>
      <c r="H20" s="9">
        <v>2.75</v>
      </c>
      <c r="I20" s="9">
        <v>0.23</v>
      </c>
      <c r="J20" s="33">
        <f t="shared" si="1"/>
        <v>99.03</v>
      </c>
      <c r="K20" s="9"/>
      <c r="L20" s="9">
        <v>2.2765479850598935</v>
      </c>
      <c r="M20" s="9">
        <v>1.6793491539593277</v>
      </c>
      <c r="N20" s="9">
        <v>2.6804007010430779E-2</v>
      </c>
      <c r="O20" s="9">
        <v>3.8782109483134109E-3</v>
      </c>
      <c r="P20" s="9"/>
      <c r="Q20" s="9">
        <v>6.1978197718213276E-3</v>
      </c>
      <c r="R20" s="9">
        <v>2.9347420647014451E-2</v>
      </c>
      <c r="S20" s="9">
        <v>4.0221245973968012</v>
      </c>
      <c r="T20" s="9"/>
      <c r="U20" s="9">
        <v>0.7113303493280726</v>
      </c>
      <c r="V20" s="9">
        <v>0.24413229837213776</v>
      </c>
      <c r="W20" s="9">
        <v>1.3434826596612206E-2</v>
      </c>
      <c r="X20" s="9">
        <v>0.9688974742968226</v>
      </c>
      <c r="Y20" s="9"/>
      <c r="Z20" s="9">
        <v>0.73416472660775656</v>
      </c>
      <c r="AA20" s="9">
        <v>0.25196917614974357</v>
      </c>
      <c r="AB20" s="9">
        <v>1.3866097242499814E-2</v>
      </c>
      <c r="AC20" s="9" t="s">
        <v>45</v>
      </c>
      <c r="AD20" s="9"/>
      <c r="AE20" s="9" t="s">
        <v>27</v>
      </c>
      <c r="AF20" s="9"/>
      <c r="AG20" s="8">
        <v>0.7</v>
      </c>
      <c r="AH20" s="9"/>
      <c r="AI20" s="9"/>
      <c r="AJ20" s="9"/>
      <c r="AK20" s="9"/>
      <c r="AL20" s="9"/>
      <c r="AM20" s="9"/>
      <c r="AN20" s="9"/>
      <c r="AO20" s="9"/>
      <c r="AP20" s="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</row>
    <row r="21" spans="1:56" x14ac:dyDescent="0.15">
      <c r="A21" s="10">
        <f t="shared" si="0"/>
        <v>220.39999999999992</v>
      </c>
      <c r="B21" s="8">
        <v>49.68</v>
      </c>
      <c r="C21" s="8">
        <v>0.2</v>
      </c>
      <c r="D21" s="8">
        <v>31.46</v>
      </c>
      <c r="E21" s="8">
        <v>0.18</v>
      </c>
      <c r="F21" s="8">
        <v>0.24</v>
      </c>
      <c r="G21" s="9">
        <v>14.42</v>
      </c>
      <c r="H21" s="9">
        <v>2.76</v>
      </c>
      <c r="I21" s="9">
        <v>0.24</v>
      </c>
      <c r="J21" s="33">
        <f t="shared" si="1"/>
        <v>99.18</v>
      </c>
      <c r="K21" s="9"/>
      <c r="L21" s="9">
        <v>2.2709809693174834</v>
      </c>
      <c r="M21" s="9">
        <v>1.6949088550342433</v>
      </c>
      <c r="N21" s="9">
        <v>2.6377704120403318E-2</v>
      </c>
      <c r="O21" s="9">
        <v>6.9693159271088318E-3</v>
      </c>
      <c r="P21" s="9"/>
      <c r="Q21" s="9">
        <v>6.8751575138062161E-3</v>
      </c>
      <c r="R21" s="9">
        <v>1.6353056679454785E-2</v>
      </c>
      <c r="S21" s="9">
        <v>4.0224650585924993</v>
      </c>
      <c r="T21" s="9"/>
      <c r="U21" s="9">
        <v>0.70624407207159157</v>
      </c>
      <c r="V21" s="9">
        <v>0.24461768224059915</v>
      </c>
      <c r="W21" s="9">
        <v>1.3995927686885219E-2</v>
      </c>
      <c r="X21" s="9">
        <v>0.96485768199907584</v>
      </c>
      <c r="Y21" s="9"/>
      <c r="Z21" s="9">
        <v>0.73196709239888502</v>
      </c>
      <c r="AA21" s="9">
        <v>0.25352721629761915</v>
      </c>
      <c r="AB21" s="9">
        <v>1.4505691303495912E-2</v>
      </c>
      <c r="AC21" s="9" t="s">
        <v>46</v>
      </c>
      <c r="AD21" s="9"/>
      <c r="AE21" s="9" t="s">
        <v>27</v>
      </c>
      <c r="AF21" s="9"/>
      <c r="AG21" s="8">
        <v>0.69</v>
      </c>
      <c r="AH21" s="9"/>
      <c r="AI21" s="9"/>
      <c r="AJ21" s="9"/>
      <c r="AK21" s="9"/>
      <c r="AL21" s="9"/>
      <c r="AM21" s="9"/>
      <c r="AN21" s="9"/>
      <c r="AO21" s="9"/>
      <c r="AP21" s="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</row>
    <row r="22" spans="1:56" x14ac:dyDescent="0.15">
      <c r="A22" s="10">
        <f t="shared" si="0"/>
        <v>231.99999999999991</v>
      </c>
      <c r="B22" s="8">
        <v>49.75</v>
      </c>
      <c r="C22" s="8">
        <v>0.23</v>
      </c>
      <c r="D22" s="8">
        <v>31.27</v>
      </c>
      <c r="E22" s="8">
        <v>0.28000000000000003</v>
      </c>
      <c r="F22" s="8">
        <v>0.35</v>
      </c>
      <c r="G22" s="9">
        <v>14.03</v>
      </c>
      <c r="H22" s="9">
        <v>2.94</v>
      </c>
      <c r="I22" s="9">
        <v>0.24</v>
      </c>
      <c r="J22" s="33">
        <f t="shared" si="1"/>
        <v>99.089999999999989</v>
      </c>
      <c r="K22" s="9"/>
      <c r="L22" s="9">
        <v>2.2738906700005206</v>
      </c>
      <c r="M22" s="9">
        <v>1.684457657623784</v>
      </c>
      <c r="N22" s="9">
        <v>3.0196706646701883E-2</v>
      </c>
      <c r="O22" s="9">
        <v>1.0839774937918141E-2</v>
      </c>
      <c r="P22" s="9"/>
      <c r="Q22" s="9">
        <v>7.9054223975761062E-3</v>
      </c>
      <c r="R22" s="9">
        <v>2.3845164980091503E-2</v>
      </c>
      <c r="S22" s="9">
        <v>4.0311353965865919</v>
      </c>
      <c r="T22" s="9"/>
      <c r="U22" s="9">
        <v>0.687055488229665</v>
      </c>
      <c r="V22" s="9">
        <v>0.26053776434870551</v>
      </c>
      <c r="W22" s="9">
        <v>1.3994142014178475E-2</v>
      </c>
      <c r="X22" s="9">
        <v>0.96158739459254905</v>
      </c>
      <c r="Y22" s="9"/>
      <c r="Z22" s="9">
        <v>0.71450134651649555</v>
      </c>
      <c r="AA22" s="9">
        <v>0.27094548640490712</v>
      </c>
      <c r="AB22" s="9">
        <v>1.4553167078597343E-2</v>
      </c>
      <c r="AC22" s="9" t="s">
        <v>47</v>
      </c>
      <c r="AD22" s="9"/>
      <c r="AE22" s="9" t="s">
        <v>27</v>
      </c>
      <c r="AF22" s="9"/>
      <c r="AG22" s="8">
        <v>0.79</v>
      </c>
      <c r="AH22" s="9"/>
      <c r="AI22" s="9"/>
      <c r="AJ22" s="9"/>
      <c r="AK22" s="9"/>
      <c r="AL22" s="9"/>
      <c r="AM22" s="9"/>
      <c r="AN22" s="9"/>
      <c r="AO22" s="9"/>
      <c r="AP22" s="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</row>
    <row r="23" spans="1:56" x14ac:dyDescent="0.15">
      <c r="A23" s="10">
        <f t="shared" si="0"/>
        <v>243.59999999999991</v>
      </c>
      <c r="B23" s="8">
        <v>49.74</v>
      </c>
      <c r="C23" s="8">
        <v>0.22</v>
      </c>
      <c r="D23" s="8">
        <v>31.33</v>
      </c>
      <c r="E23" s="8">
        <v>0.19</v>
      </c>
      <c r="F23" s="8">
        <v>0.47</v>
      </c>
      <c r="G23" s="9">
        <v>13.99</v>
      </c>
      <c r="H23" s="9">
        <v>3.01</v>
      </c>
      <c r="I23" s="9">
        <v>0.24</v>
      </c>
      <c r="J23" s="33">
        <f t="shared" si="1"/>
        <v>99.189999999999984</v>
      </c>
      <c r="K23" s="9"/>
      <c r="L23" s="9">
        <v>2.2734663019040751</v>
      </c>
      <c r="M23" s="9">
        <v>1.6877140192761066</v>
      </c>
      <c r="N23" s="9">
        <v>2.5227991148548297E-2</v>
      </c>
      <c r="O23" s="9">
        <v>7.3556673489255176E-3</v>
      </c>
      <c r="P23" s="9"/>
      <c r="Q23" s="9">
        <v>7.5618171288974745E-3</v>
      </c>
      <c r="R23" s="9">
        <v>3.2021110620671506E-2</v>
      </c>
      <c r="S23" s="9">
        <v>4.0333469074272239</v>
      </c>
      <c r="T23" s="9"/>
      <c r="U23" s="9">
        <v>0.68510652272514638</v>
      </c>
      <c r="V23" s="9">
        <v>0.26674488058498635</v>
      </c>
      <c r="W23" s="9">
        <v>1.3994343270743483E-2</v>
      </c>
      <c r="X23" s="9">
        <v>0.96584574658087619</v>
      </c>
      <c r="Y23" s="9"/>
      <c r="Z23" s="9">
        <v>0.70933327102225652</v>
      </c>
      <c r="AA23" s="9">
        <v>0.27617751750657021</v>
      </c>
      <c r="AB23" s="9">
        <v>1.4489211471173206E-2</v>
      </c>
      <c r="AC23" s="9" t="s">
        <v>48</v>
      </c>
      <c r="AD23" s="9"/>
      <c r="AE23" s="9" t="s">
        <v>27</v>
      </c>
      <c r="AF23" s="9"/>
      <c r="AG23" s="8">
        <v>0.66</v>
      </c>
      <c r="AH23" s="9"/>
      <c r="AI23" s="9"/>
      <c r="AJ23" s="9"/>
      <c r="AK23" s="9"/>
      <c r="AL23" s="9"/>
      <c r="AM23" s="9"/>
      <c r="AN23" s="9"/>
      <c r="AO23" s="9"/>
      <c r="AP23" s="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</row>
    <row r="24" spans="1:56" x14ac:dyDescent="0.15">
      <c r="A24" s="10">
        <f t="shared" si="0"/>
        <v>255.1999999999999</v>
      </c>
      <c r="B24" s="8">
        <v>50.65</v>
      </c>
      <c r="C24" s="8">
        <v>0.19</v>
      </c>
      <c r="D24" s="8">
        <v>30.78</v>
      </c>
      <c r="E24" s="8">
        <v>0.04</v>
      </c>
      <c r="F24" s="8">
        <v>0.39</v>
      </c>
      <c r="G24" s="9">
        <v>13.59</v>
      </c>
      <c r="H24" s="9">
        <v>3.23</v>
      </c>
      <c r="I24" s="9">
        <v>0.3</v>
      </c>
      <c r="J24" s="33">
        <f t="shared" si="1"/>
        <v>99.170000000000016</v>
      </c>
      <c r="K24" s="9"/>
      <c r="L24" s="9">
        <v>2.3107259550975487</v>
      </c>
      <c r="M24" s="9">
        <v>1.6549822148807629</v>
      </c>
      <c r="N24" s="9">
        <v>2.5562291885624328E-2</v>
      </c>
      <c r="O24" s="9">
        <v>1.5456626885376379E-3</v>
      </c>
      <c r="P24" s="9"/>
      <c r="Q24" s="9">
        <v>6.5184350567077561E-3</v>
      </c>
      <c r="R24" s="9">
        <v>2.6520969280094366E-2</v>
      </c>
      <c r="S24" s="9">
        <v>4.0258555288892754</v>
      </c>
      <c r="T24" s="9"/>
      <c r="U24" s="9">
        <v>0.66427222997277557</v>
      </c>
      <c r="V24" s="9">
        <v>0.28570534963815086</v>
      </c>
      <c r="W24" s="9">
        <v>1.7460182874305143E-2</v>
      </c>
      <c r="X24" s="9">
        <v>0.96743776248523161</v>
      </c>
      <c r="Y24" s="9"/>
      <c r="Z24" s="9">
        <v>0.6866304538974578</v>
      </c>
      <c r="AA24" s="9">
        <v>0.29532168447116236</v>
      </c>
      <c r="AB24" s="9">
        <v>1.8047861631379808E-2</v>
      </c>
      <c r="AC24" s="9" t="s">
        <v>50</v>
      </c>
      <c r="AD24" s="9"/>
      <c r="AE24" s="9" t="s">
        <v>27</v>
      </c>
      <c r="AF24" s="9"/>
      <c r="AG24" s="8">
        <v>0.67</v>
      </c>
      <c r="AH24" s="9"/>
      <c r="AI24" s="9"/>
      <c r="AJ24" s="9"/>
      <c r="AK24" s="9"/>
      <c r="AL24" s="9"/>
      <c r="AM24" s="9"/>
      <c r="AN24" s="9"/>
      <c r="AO24" s="9"/>
      <c r="AP24" s="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</row>
    <row r="25" spans="1:56" x14ac:dyDescent="0.15">
      <c r="A25" s="10">
        <f t="shared" si="0"/>
        <v>266.7999999999999</v>
      </c>
      <c r="B25" s="8">
        <v>50.26</v>
      </c>
      <c r="C25" s="8">
        <v>0.23</v>
      </c>
      <c r="D25" s="8">
        <v>30.82</v>
      </c>
      <c r="E25" s="8">
        <v>0.12</v>
      </c>
      <c r="F25" s="8">
        <v>0.33</v>
      </c>
      <c r="G25" s="9">
        <v>13.89</v>
      </c>
      <c r="H25" s="9">
        <v>3.18</v>
      </c>
      <c r="I25" s="9">
        <v>0.28999999999999998</v>
      </c>
      <c r="J25" s="33">
        <f t="shared" si="1"/>
        <v>99.120000000000019</v>
      </c>
      <c r="K25" s="9"/>
      <c r="L25" s="9">
        <v>2.2969631104183623</v>
      </c>
      <c r="M25" s="9">
        <v>1.6600451234156712</v>
      </c>
      <c r="N25" s="9">
        <v>2.751820024421445E-2</v>
      </c>
      <c r="O25" s="9">
        <v>4.6451369376988945E-3</v>
      </c>
      <c r="P25" s="9"/>
      <c r="Q25" s="9">
        <v>7.9046040648705993E-3</v>
      </c>
      <c r="R25" s="9">
        <v>2.2480256831126103E-2</v>
      </c>
      <c r="S25" s="9">
        <v>4.0195564319119432</v>
      </c>
      <c r="T25" s="9"/>
      <c r="U25" s="9">
        <v>0.68012921336979737</v>
      </c>
      <c r="V25" s="9">
        <v>0.28177698200758261</v>
      </c>
      <c r="W25" s="9">
        <v>1.6907837864886911E-2</v>
      </c>
      <c r="X25" s="9">
        <v>0.9788140332422669</v>
      </c>
      <c r="Y25" s="9"/>
      <c r="Z25" s="9">
        <v>0.69485028848320385</v>
      </c>
      <c r="AA25" s="9">
        <v>0.28787591149895153</v>
      </c>
      <c r="AB25" s="9">
        <v>1.7273800017844697E-2</v>
      </c>
      <c r="AC25" s="9" t="s">
        <v>51</v>
      </c>
      <c r="AD25" s="9"/>
      <c r="AE25" s="9" t="s">
        <v>27</v>
      </c>
      <c r="AF25" s="9"/>
      <c r="AG25" s="8">
        <v>0.72</v>
      </c>
      <c r="AH25" s="9"/>
      <c r="AI25" s="9"/>
      <c r="AJ25" s="9"/>
      <c r="AK25" s="9"/>
      <c r="AL25" s="9"/>
      <c r="AM25" s="9"/>
      <c r="AN25" s="9"/>
      <c r="AO25" s="9"/>
      <c r="AP25" s="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</row>
    <row r="26" spans="1:56" x14ac:dyDescent="0.15">
      <c r="A26" s="10">
        <f t="shared" si="0"/>
        <v>278.39999999999992</v>
      </c>
      <c r="B26" s="8">
        <v>50.64</v>
      </c>
      <c r="C26" s="8">
        <v>0.22</v>
      </c>
      <c r="D26" s="8">
        <v>30.89</v>
      </c>
      <c r="E26" s="8">
        <v>7.0000000000000007E-2</v>
      </c>
      <c r="F26" s="8">
        <v>0.3</v>
      </c>
      <c r="G26" s="9">
        <v>13.65</v>
      </c>
      <c r="H26" s="9">
        <v>2.99</v>
      </c>
      <c r="I26" s="9">
        <v>0.25</v>
      </c>
      <c r="J26" s="33">
        <f t="shared" si="1"/>
        <v>99.009999999999991</v>
      </c>
      <c r="K26" s="9"/>
      <c r="L26" s="9">
        <v>2.3092977562902304</v>
      </c>
      <c r="M26" s="9">
        <v>1.6601979282159551</v>
      </c>
      <c r="N26" s="9">
        <v>3.0127931961042236E-2</v>
      </c>
      <c r="O26" s="9">
        <v>2.7037716862931306E-3</v>
      </c>
      <c r="P26" s="9"/>
      <c r="Q26" s="9">
        <v>7.5444861671863242E-3</v>
      </c>
      <c r="R26" s="9">
        <v>2.0392162530228079E-2</v>
      </c>
      <c r="S26" s="9">
        <v>4.0302640368509355</v>
      </c>
      <c r="T26" s="9"/>
      <c r="U26" s="9">
        <v>0.66692429048373925</v>
      </c>
      <c r="V26" s="9">
        <v>0.26436519774599859</v>
      </c>
      <c r="W26" s="9">
        <v>1.4544030806528812E-2</v>
      </c>
      <c r="X26" s="9">
        <v>0.94583351903626656</v>
      </c>
      <c r="Y26" s="9"/>
      <c r="Z26" s="9">
        <v>0.70511805414052686</v>
      </c>
      <c r="AA26" s="9">
        <v>0.27950500000821171</v>
      </c>
      <c r="AB26" s="9">
        <v>1.5376945851261531E-2</v>
      </c>
      <c r="AC26" s="9" t="s">
        <v>52</v>
      </c>
      <c r="AD26" s="9"/>
      <c r="AE26" s="9" t="s">
        <v>27</v>
      </c>
      <c r="AF26" s="9"/>
      <c r="AG26" s="8">
        <v>0.79</v>
      </c>
      <c r="AH26" s="9"/>
      <c r="AI26" s="9"/>
      <c r="AJ26" s="9"/>
      <c r="AK26" s="9"/>
      <c r="AL26" s="9"/>
      <c r="AM26" s="9"/>
      <c r="AN26" s="9"/>
      <c r="AO26" s="9"/>
      <c r="AP26" s="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</row>
    <row r="27" spans="1:56" x14ac:dyDescent="0.15">
      <c r="A27" s="10">
        <f t="shared" si="0"/>
        <v>289.99999999999994</v>
      </c>
      <c r="B27" s="8">
        <v>50.46</v>
      </c>
      <c r="C27" s="8">
        <v>0.25</v>
      </c>
      <c r="D27" s="8">
        <v>30.59</v>
      </c>
      <c r="E27" s="8">
        <v>0.1</v>
      </c>
      <c r="F27" s="8">
        <v>0.4</v>
      </c>
      <c r="G27" s="9">
        <v>13.67</v>
      </c>
      <c r="H27" s="9">
        <v>3.14</v>
      </c>
      <c r="I27" s="9">
        <v>0.32</v>
      </c>
      <c r="J27" s="33">
        <f t="shared" si="1"/>
        <v>98.929999999999993</v>
      </c>
      <c r="K27" s="9"/>
      <c r="L27" s="9">
        <v>2.3058047918141722</v>
      </c>
      <c r="M27" s="9">
        <v>1.6474433547310154</v>
      </c>
      <c r="N27" s="9">
        <v>3.2864704858443304E-2</v>
      </c>
      <c r="O27" s="9">
        <v>3.8704461587548132E-3</v>
      </c>
      <c r="P27" s="9"/>
      <c r="Q27" s="9">
        <v>8.5908482775102265E-3</v>
      </c>
      <c r="R27" s="9">
        <v>2.7245267428342445E-2</v>
      </c>
      <c r="S27" s="9">
        <v>4.0258194132682386</v>
      </c>
      <c r="T27" s="9"/>
      <c r="U27" s="9">
        <v>0.66927014642914751</v>
      </c>
      <c r="V27" s="9">
        <v>0.27819658621268722</v>
      </c>
      <c r="W27" s="9">
        <v>1.8654508460965894E-2</v>
      </c>
      <c r="X27" s="9">
        <v>0.96612124110280062</v>
      </c>
      <c r="Y27" s="9"/>
      <c r="Z27" s="9">
        <v>0.69273929394740785</v>
      </c>
      <c r="AA27" s="9">
        <v>0.28795204408831082</v>
      </c>
      <c r="AB27" s="9">
        <v>1.9308661964281305E-2</v>
      </c>
      <c r="AC27" s="9" t="s">
        <v>53</v>
      </c>
      <c r="AD27" s="9"/>
      <c r="AE27" s="9" t="s">
        <v>27</v>
      </c>
      <c r="AF27" s="9"/>
      <c r="AG27" s="8">
        <v>0.86</v>
      </c>
      <c r="AH27" s="9"/>
      <c r="AI27" s="9"/>
      <c r="AJ27" s="9"/>
      <c r="AK27" s="9"/>
      <c r="AL27" s="9"/>
      <c r="AM27" s="9"/>
      <c r="AN27" s="9"/>
      <c r="AO27" s="9"/>
      <c r="AP27" s="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</row>
    <row r="28" spans="1:56" x14ac:dyDescent="0.15">
      <c r="A28" s="10">
        <f t="shared" si="0"/>
        <v>301.59999999999997</v>
      </c>
      <c r="B28" s="8">
        <v>50.05</v>
      </c>
      <c r="C28" s="8">
        <v>0.22</v>
      </c>
      <c r="D28" s="8">
        <v>30.88</v>
      </c>
      <c r="E28" s="8">
        <v>0.13</v>
      </c>
      <c r="F28" s="8">
        <v>0.33</v>
      </c>
      <c r="G28" s="9">
        <v>14.22</v>
      </c>
      <c r="H28" s="9">
        <v>3.01</v>
      </c>
      <c r="I28" s="9">
        <v>0.28999999999999998</v>
      </c>
      <c r="J28" s="33">
        <f t="shared" si="1"/>
        <v>99.13</v>
      </c>
      <c r="K28" s="9"/>
      <c r="L28" s="9">
        <v>2.2896898467169291</v>
      </c>
      <c r="M28" s="9">
        <v>1.6649668494522116</v>
      </c>
      <c r="N28" s="9">
        <v>2.6015817851427456E-2</v>
      </c>
      <c r="O28" s="9">
        <v>5.037344675365465E-3</v>
      </c>
      <c r="P28" s="9"/>
      <c r="Q28" s="9">
        <v>7.5686078965217377E-3</v>
      </c>
      <c r="R28" s="9">
        <v>2.2503097868638449E-2</v>
      </c>
      <c r="S28" s="9">
        <v>4.0157815644610935</v>
      </c>
      <c r="T28" s="9"/>
      <c r="U28" s="9">
        <v>0.69699525315316957</v>
      </c>
      <c r="V28" s="9">
        <v>0.26698442651265658</v>
      </c>
      <c r="W28" s="9">
        <v>1.692501705291068E-2</v>
      </c>
      <c r="X28" s="9">
        <v>0.98090469671873692</v>
      </c>
      <c r="Y28" s="9"/>
      <c r="Z28" s="9">
        <v>0.71056368216475663</v>
      </c>
      <c r="AA28" s="9">
        <v>0.27218182093098009</v>
      </c>
      <c r="AB28" s="9">
        <v>1.72544969042632E-2</v>
      </c>
      <c r="AC28" s="9" t="s">
        <v>54</v>
      </c>
      <c r="AD28" s="9"/>
      <c r="AE28" s="9" t="s">
        <v>27</v>
      </c>
      <c r="AF28" s="9"/>
      <c r="AG28" s="8">
        <v>0.68</v>
      </c>
      <c r="AH28" s="9"/>
      <c r="AI28" s="9"/>
      <c r="AJ28" s="9"/>
      <c r="AK28" s="9"/>
      <c r="AL28" s="9"/>
      <c r="AM28" s="9"/>
      <c r="AN28" s="9"/>
      <c r="AO28" s="9"/>
      <c r="AP28" s="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</row>
    <row r="29" spans="1:56" x14ac:dyDescent="0.15">
      <c r="A29" s="10">
        <f t="shared" si="0"/>
        <v>313.2</v>
      </c>
      <c r="B29" s="8">
        <v>49.54</v>
      </c>
      <c r="C29" s="8">
        <v>0.28000000000000003</v>
      </c>
      <c r="D29" s="8">
        <v>31.36</v>
      </c>
      <c r="E29" s="8">
        <v>0.2</v>
      </c>
      <c r="F29" s="8">
        <v>0.41</v>
      </c>
      <c r="G29" s="9">
        <v>14.13</v>
      </c>
      <c r="H29" s="9">
        <v>2.79</v>
      </c>
      <c r="I29" s="9">
        <v>0.26</v>
      </c>
      <c r="J29" s="33">
        <f t="shared" si="1"/>
        <v>98.970000000000013</v>
      </c>
      <c r="K29" s="9"/>
      <c r="L29" s="9">
        <v>2.2668608959422483</v>
      </c>
      <c r="M29" s="9">
        <v>1.6912221004711931</v>
      </c>
      <c r="N29" s="9">
        <v>3.0996301846102397E-2</v>
      </c>
      <c r="O29" s="9">
        <v>7.7514795115854081E-3</v>
      </c>
      <c r="P29" s="9"/>
      <c r="Q29" s="9">
        <v>9.6349097081206998E-3</v>
      </c>
      <c r="R29" s="9">
        <v>2.7964593962284384E-2</v>
      </c>
      <c r="S29" s="9">
        <v>4.0344302814415345</v>
      </c>
      <c r="T29" s="9"/>
      <c r="U29" s="9">
        <v>0.69273746796716873</v>
      </c>
      <c r="V29" s="9">
        <v>0.24752549003699267</v>
      </c>
      <c r="W29" s="9">
        <v>1.517751801598115E-2</v>
      </c>
      <c r="X29" s="9">
        <v>0.95544047602014248</v>
      </c>
      <c r="Y29" s="9"/>
      <c r="Z29" s="9">
        <v>0.7250451340022197</v>
      </c>
      <c r="AA29" s="9">
        <v>0.25906950380420601</v>
      </c>
      <c r="AB29" s="9">
        <v>1.5885362193574452E-2</v>
      </c>
      <c r="AC29" s="9" t="s">
        <v>55</v>
      </c>
      <c r="AD29" s="9"/>
      <c r="AE29" s="9" t="s">
        <v>27</v>
      </c>
      <c r="AF29" s="9"/>
      <c r="AG29" s="8">
        <v>0.81</v>
      </c>
      <c r="AH29" s="9"/>
      <c r="AI29" s="9"/>
      <c r="AJ29" s="9"/>
      <c r="AK29" s="9"/>
      <c r="AL29" s="9"/>
      <c r="AM29" s="9"/>
      <c r="AN29" s="9"/>
      <c r="AO29" s="9"/>
      <c r="AP29" s="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</row>
    <row r="30" spans="1:56" x14ac:dyDescent="0.15">
      <c r="A30" s="10">
        <f t="shared" si="0"/>
        <v>324.8</v>
      </c>
      <c r="B30" s="8">
        <v>50.66</v>
      </c>
      <c r="C30" s="8">
        <v>0.27</v>
      </c>
      <c r="D30" s="8">
        <v>30.62</v>
      </c>
      <c r="E30" s="8">
        <v>0.17</v>
      </c>
      <c r="F30" s="8">
        <v>0.44</v>
      </c>
      <c r="G30" s="9">
        <v>13.58</v>
      </c>
      <c r="H30" s="9">
        <v>3.22</v>
      </c>
      <c r="I30" s="9">
        <v>0.28999999999999998</v>
      </c>
      <c r="J30" s="33">
        <f t="shared" si="1"/>
        <v>99.25</v>
      </c>
      <c r="K30" s="9"/>
      <c r="L30" s="9">
        <v>2.3087691977046352</v>
      </c>
      <c r="M30" s="9">
        <v>1.6446604288346942</v>
      </c>
      <c r="N30" s="9">
        <v>2.8965759504023636E-2</v>
      </c>
      <c r="O30" s="9">
        <v>6.5622080434943955E-3</v>
      </c>
      <c r="P30" s="9"/>
      <c r="Q30" s="9">
        <v>9.2533682868708635E-3</v>
      </c>
      <c r="R30" s="9">
        <v>2.9889854661406562E-2</v>
      </c>
      <c r="S30" s="9">
        <v>4.0281008170351251</v>
      </c>
      <c r="T30" s="9"/>
      <c r="U30" s="9">
        <v>0.66309041716073014</v>
      </c>
      <c r="V30" s="9">
        <v>0.28452344799396573</v>
      </c>
      <c r="W30" s="9">
        <v>1.6860555249096125E-2</v>
      </c>
      <c r="X30" s="9">
        <v>0.96447442040379205</v>
      </c>
      <c r="Y30" s="9"/>
      <c r="Z30" s="9">
        <v>0.68751477813493189</v>
      </c>
      <c r="AA30" s="9">
        <v>0.29500362267238317</v>
      </c>
      <c r="AB30" s="9">
        <v>1.7481599192684855E-2</v>
      </c>
      <c r="AC30" s="9" t="s">
        <v>56</v>
      </c>
      <c r="AD30" s="9"/>
      <c r="AE30" s="9" t="s">
        <v>27</v>
      </c>
      <c r="AF30" s="9"/>
      <c r="AG30" s="8">
        <v>0.76</v>
      </c>
      <c r="AH30" s="9"/>
      <c r="AI30" s="9"/>
      <c r="AJ30" s="9"/>
      <c r="AK30" s="9"/>
      <c r="AL30" s="9"/>
      <c r="AM30" s="9"/>
      <c r="AN30" s="9"/>
      <c r="AO30" s="9"/>
      <c r="AP30" s="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</row>
    <row r="31" spans="1:56" x14ac:dyDescent="0.15">
      <c r="A31" s="10">
        <f t="shared" si="0"/>
        <v>336.40000000000003</v>
      </c>
      <c r="B31" s="8">
        <v>50.44</v>
      </c>
      <c r="C31" s="8">
        <v>0.28000000000000003</v>
      </c>
      <c r="D31" s="8">
        <v>30.68</v>
      </c>
      <c r="E31" s="8">
        <v>0.19</v>
      </c>
      <c r="F31" s="8">
        <v>0.39</v>
      </c>
      <c r="G31" s="9">
        <v>13.63</v>
      </c>
      <c r="H31" s="9">
        <v>3.15</v>
      </c>
      <c r="I31" s="9">
        <v>0.28000000000000003</v>
      </c>
      <c r="J31" s="33">
        <f t="shared" si="1"/>
        <v>99.04</v>
      </c>
      <c r="K31" s="9"/>
      <c r="L31" s="9">
        <v>2.3040090942034079</v>
      </c>
      <c r="M31" s="9">
        <v>1.6516582424820347</v>
      </c>
      <c r="N31" s="9">
        <v>2.8650114929222339E-2</v>
      </c>
      <c r="O31" s="9">
        <v>7.3510343350177707E-3</v>
      </c>
      <c r="P31" s="9"/>
      <c r="Q31" s="9">
        <v>9.6180690712125254E-3</v>
      </c>
      <c r="R31" s="9">
        <v>2.6553973082796025E-2</v>
      </c>
      <c r="S31" s="9">
        <v>4.0278405281036918</v>
      </c>
      <c r="T31" s="9"/>
      <c r="U31" s="9">
        <v>0.66705649069306483</v>
      </c>
      <c r="V31" s="9">
        <v>0.27897579379233317</v>
      </c>
      <c r="W31" s="9">
        <v>1.6316450318633387E-2</v>
      </c>
      <c r="X31" s="9">
        <v>0.96234873480403138</v>
      </c>
      <c r="Y31" s="9"/>
      <c r="Z31" s="9">
        <v>0.69315463986025949</v>
      </c>
      <c r="AA31" s="9">
        <v>0.2898905393678754</v>
      </c>
      <c r="AB31" s="9">
        <v>1.6954820771864991E-2</v>
      </c>
      <c r="AC31" s="9" t="s">
        <v>57</v>
      </c>
      <c r="AD31" s="9"/>
      <c r="AE31" s="9" t="s">
        <v>27</v>
      </c>
      <c r="AF31" s="9"/>
      <c r="AG31" s="8">
        <v>0.75</v>
      </c>
      <c r="AH31" s="9"/>
      <c r="AI31" s="9"/>
      <c r="AJ31" s="9"/>
      <c r="AK31" s="9"/>
      <c r="AL31" s="9"/>
      <c r="AM31" s="9"/>
      <c r="AN31" s="9"/>
      <c r="AO31" s="9"/>
      <c r="AP31" s="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</row>
    <row r="32" spans="1:56" x14ac:dyDescent="0.15">
      <c r="A32" s="10">
        <f t="shared" si="0"/>
        <v>348.00000000000006</v>
      </c>
      <c r="B32" s="8">
        <v>50.35</v>
      </c>
      <c r="C32" s="8">
        <v>0.32</v>
      </c>
      <c r="D32" s="8">
        <v>30.92</v>
      </c>
      <c r="E32" s="8">
        <v>0.15</v>
      </c>
      <c r="F32" s="8">
        <v>0.27</v>
      </c>
      <c r="G32" s="9">
        <v>13.66</v>
      </c>
      <c r="H32" s="9">
        <v>3.11</v>
      </c>
      <c r="I32" s="9">
        <v>0.28999999999999998</v>
      </c>
      <c r="J32" s="33">
        <f t="shared" si="1"/>
        <v>99.070000000000007</v>
      </c>
      <c r="K32" s="9"/>
      <c r="L32" s="9">
        <v>2.2992493766309932</v>
      </c>
      <c r="M32" s="9">
        <v>1.6641091572528934</v>
      </c>
      <c r="N32" s="9">
        <v>2.7878246682359081E-2</v>
      </c>
      <c r="O32" s="9">
        <v>5.8018113166016334E-3</v>
      </c>
      <c r="P32" s="9"/>
      <c r="Q32" s="9">
        <v>1.0988978660413335E-2</v>
      </c>
      <c r="R32" s="9">
        <v>1.8378334817917286E-2</v>
      </c>
      <c r="S32" s="9">
        <v>4.0264059053611785</v>
      </c>
      <c r="T32" s="9"/>
      <c r="U32" s="9">
        <v>0.66833614504119188</v>
      </c>
      <c r="V32" s="9">
        <v>0.27535555902931386</v>
      </c>
      <c r="W32" s="9">
        <v>1.6894414331278897E-2</v>
      </c>
      <c r="X32" s="9">
        <v>0.96058611840178465</v>
      </c>
      <c r="Y32" s="9"/>
      <c r="Z32" s="9">
        <v>0.69575869590241846</v>
      </c>
      <c r="AA32" s="9">
        <v>0.28665369377547134</v>
      </c>
      <c r="AB32" s="9">
        <v>1.7587610322110092E-2</v>
      </c>
      <c r="AC32" s="9" t="s">
        <v>58</v>
      </c>
      <c r="AD32" s="9"/>
      <c r="AE32" s="9" t="s">
        <v>27</v>
      </c>
      <c r="AF32" s="9"/>
      <c r="AG32" s="8">
        <v>0.73</v>
      </c>
      <c r="AH32" s="9"/>
      <c r="AI32" s="9"/>
      <c r="AJ32" s="9"/>
      <c r="AK32" s="9"/>
      <c r="AL32" s="9"/>
      <c r="AM32" s="9"/>
      <c r="AN32" s="9"/>
      <c r="AO32" s="9"/>
      <c r="AP32" s="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</row>
    <row r="33" spans="1:56" x14ac:dyDescent="0.15">
      <c r="A33" s="10">
        <f t="shared" si="0"/>
        <v>359.60000000000008</v>
      </c>
      <c r="B33" s="8">
        <v>50.24</v>
      </c>
      <c r="C33" s="8">
        <v>0.23</v>
      </c>
      <c r="D33" s="8">
        <v>31.06</v>
      </c>
      <c r="E33" s="8">
        <v>0.11</v>
      </c>
      <c r="F33" s="8">
        <v>0.38</v>
      </c>
      <c r="G33" s="9">
        <v>13.87</v>
      </c>
      <c r="H33" s="9">
        <v>3.11</v>
      </c>
      <c r="I33" s="9">
        <v>0.25</v>
      </c>
      <c r="J33" s="33">
        <f t="shared" si="1"/>
        <v>99.25</v>
      </c>
      <c r="K33" s="9"/>
      <c r="L33" s="9">
        <v>2.2912200085002317</v>
      </c>
      <c r="M33" s="9">
        <v>1.6694535367696055</v>
      </c>
      <c r="N33" s="9">
        <v>2.8604503890730073E-2</v>
      </c>
      <c r="O33" s="9">
        <v>4.2490866429057052E-3</v>
      </c>
      <c r="P33" s="9"/>
      <c r="Q33" s="9">
        <v>7.8879790354304587E-3</v>
      </c>
      <c r="R33" s="9">
        <v>2.5831911949616801E-2</v>
      </c>
      <c r="S33" s="9">
        <v>4.0272470267885199</v>
      </c>
      <c r="T33" s="9"/>
      <c r="U33" s="9">
        <v>0.67772151188031593</v>
      </c>
      <c r="V33" s="9">
        <v>0.27499475377159582</v>
      </c>
      <c r="W33" s="9">
        <v>1.4545066516164516E-2</v>
      </c>
      <c r="X33" s="9">
        <v>0.96726133216807619</v>
      </c>
      <c r="Y33" s="9"/>
      <c r="Z33" s="9">
        <v>0.70066019320883133</v>
      </c>
      <c r="AA33" s="9">
        <v>0.28430243681426454</v>
      </c>
      <c r="AB33" s="9">
        <v>1.5037369976904124E-2</v>
      </c>
      <c r="AC33" s="9" t="s">
        <v>59</v>
      </c>
      <c r="AD33" s="9"/>
      <c r="AE33" s="9" t="s">
        <v>27</v>
      </c>
      <c r="AF33" s="9"/>
      <c r="AG33" s="8">
        <v>0.75</v>
      </c>
      <c r="AH33" s="9"/>
      <c r="AI33" s="9"/>
      <c r="AJ33" s="9"/>
      <c r="AK33" s="9"/>
      <c r="AL33" s="9"/>
      <c r="AM33" s="9"/>
      <c r="AN33" s="9"/>
      <c r="AO33" s="9"/>
      <c r="AP33" s="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</row>
    <row r="34" spans="1:56" x14ac:dyDescent="0.15">
      <c r="A34" s="10">
        <f t="shared" si="0"/>
        <v>371.2000000000001</v>
      </c>
      <c r="B34" s="8">
        <v>50.46</v>
      </c>
      <c r="C34" s="8">
        <v>0.13</v>
      </c>
      <c r="D34" s="8">
        <v>31.13</v>
      </c>
      <c r="E34" s="8">
        <v>0.05</v>
      </c>
      <c r="F34" s="8">
        <v>0.2</v>
      </c>
      <c r="G34" s="9">
        <v>13.91</v>
      </c>
      <c r="H34" s="9">
        <v>3.06</v>
      </c>
      <c r="I34" s="9">
        <v>0.23</v>
      </c>
      <c r="J34" s="33">
        <f t="shared" si="1"/>
        <v>99.17</v>
      </c>
      <c r="K34" s="9"/>
      <c r="L34" s="9">
        <v>2.3017435511316413</v>
      </c>
      <c r="M34" s="9">
        <v>1.6735725048710464</v>
      </c>
      <c r="N34" s="9">
        <v>2.5940276178794776E-2</v>
      </c>
      <c r="O34" s="9">
        <v>1.9318145485565663E-3</v>
      </c>
      <c r="P34" s="9"/>
      <c r="Q34" s="9">
        <v>4.4593729008147688E-3</v>
      </c>
      <c r="R34" s="9">
        <v>1.3598640011651559E-2</v>
      </c>
      <c r="S34" s="9">
        <v>4.0212461596425051</v>
      </c>
      <c r="T34" s="9"/>
      <c r="U34" s="9">
        <v>0.67982082828017476</v>
      </c>
      <c r="V34" s="9">
        <v>0.27063126807379162</v>
      </c>
      <c r="W34" s="9">
        <v>1.3384312417537306E-2</v>
      </c>
      <c r="X34" s="9">
        <v>0.96383640877150378</v>
      </c>
      <c r="Y34" s="9"/>
      <c r="Z34" s="9">
        <v>0.70532802257041471</v>
      </c>
      <c r="AA34" s="9">
        <v>0.28078547937272413</v>
      </c>
      <c r="AB34" s="9">
        <v>1.3886498056860931E-2</v>
      </c>
      <c r="AC34" s="9" t="s">
        <v>60</v>
      </c>
      <c r="AD34" s="9"/>
      <c r="AE34" s="9" t="s">
        <v>27</v>
      </c>
      <c r="AF34" s="9"/>
      <c r="AG34" s="8">
        <v>0.68</v>
      </c>
      <c r="AH34" s="9"/>
      <c r="AI34" s="9"/>
      <c r="AJ34" s="9"/>
      <c r="AK34" s="9"/>
      <c r="AL34" s="9"/>
      <c r="AM34" s="9"/>
      <c r="AN34" s="9"/>
      <c r="AO34" s="9"/>
      <c r="AP34" s="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</row>
    <row r="35" spans="1:56" x14ac:dyDescent="0.15">
      <c r="A35" s="10">
        <f t="shared" si="0"/>
        <v>382.80000000000013</v>
      </c>
      <c r="B35" s="8">
        <v>49.97</v>
      </c>
      <c r="C35" s="8">
        <v>0.2</v>
      </c>
      <c r="D35" s="8">
        <v>31.12</v>
      </c>
      <c r="E35" s="8">
        <v>0.16</v>
      </c>
      <c r="F35" s="8">
        <v>0.35</v>
      </c>
      <c r="G35" s="9">
        <v>14.07</v>
      </c>
      <c r="H35" s="9">
        <v>2.93</v>
      </c>
      <c r="I35" s="9">
        <v>0.24</v>
      </c>
      <c r="J35" s="33">
        <f t="shared" si="1"/>
        <v>99.04</v>
      </c>
      <c r="K35" s="9"/>
      <c r="L35" s="9">
        <v>2.2828287351750705</v>
      </c>
      <c r="M35" s="9">
        <v>1.6755573305082045</v>
      </c>
      <c r="N35" s="9">
        <v>3.2474232888139359E-2</v>
      </c>
      <c r="O35" s="9">
        <v>6.1911268597201708E-3</v>
      </c>
      <c r="P35" s="9"/>
      <c r="Q35" s="9">
        <v>6.87091737452117E-3</v>
      </c>
      <c r="R35" s="9">
        <v>2.3833499671290111E-2</v>
      </c>
      <c r="S35" s="9">
        <v>4.027755842476946</v>
      </c>
      <c r="T35" s="9"/>
      <c r="U35" s="9">
        <v>0.68867723330190089</v>
      </c>
      <c r="V35" s="9">
        <v>0.25952455715627576</v>
      </c>
      <c r="W35" s="9">
        <v>1.3987295930784117E-2</v>
      </c>
      <c r="X35" s="9">
        <v>0.96218908638896072</v>
      </c>
      <c r="Y35" s="9"/>
      <c r="Z35" s="9">
        <v>0.71574001726258007</v>
      </c>
      <c r="AA35" s="9">
        <v>0.26972303139526993</v>
      </c>
      <c r="AB35" s="9">
        <v>1.4536951342150033E-2</v>
      </c>
      <c r="AC35" s="9" t="s">
        <v>61</v>
      </c>
      <c r="AD35" s="9"/>
      <c r="AE35" s="9" t="s">
        <v>27</v>
      </c>
      <c r="AF35" s="9"/>
      <c r="AG35" s="8">
        <v>0.85</v>
      </c>
      <c r="AH35" s="9"/>
      <c r="AI35" s="9"/>
      <c r="AJ35" s="9"/>
      <c r="AK35" s="9"/>
      <c r="AL35" s="9"/>
      <c r="AM35" s="9"/>
      <c r="AN35" s="9"/>
      <c r="AO35" s="9"/>
      <c r="AP35" s="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</row>
    <row r="36" spans="1:56" x14ac:dyDescent="0.15">
      <c r="A36" s="10">
        <f t="shared" si="0"/>
        <v>394.40000000000015</v>
      </c>
      <c r="B36" s="8">
        <v>49.88</v>
      </c>
      <c r="C36" s="8">
        <v>0.15</v>
      </c>
      <c r="D36" s="8">
        <v>31.63</v>
      </c>
      <c r="E36" s="8">
        <v>0.12</v>
      </c>
      <c r="F36" s="8">
        <v>0.4</v>
      </c>
      <c r="G36" s="9">
        <v>14.12</v>
      </c>
      <c r="H36" s="9">
        <v>2.72</v>
      </c>
      <c r="I36" s="9">
        <v>0.25</v>
      </c>
      <c r="J36" s="33">
        <f t="shared" si="1"/>
        <v>99.27000000000001</v>
      </c>
      <c r="K36" s="9"/>
      <c r="L36" s="9">
        <v>2.2751365689703245</v>
      </c>
      <c r="M36" s="9">
        <v>1.7003406625884756</v>
      </c>
      <c r="N36" s="9">
        <v>2.4794215803630257E-2</v>
      </c>
      <c r="O36" s="9">
        <v>4.6360489358368822E-3</v>
      </c>
      <c r="P36" s="9"/>
      <c r="Q36" s="9">
        <v>5.1450906925547581E-3</v>
      </c>
      <c r="R36" s="9">
        <v>2.7195485112667745E-2</v>
      </c>
      <c r="S36" s="9">
        <v>4.0372480721034902</v>
      </c>
      <c r="T36" s="9"/>
      <c r="U36" s="9">
        <v>0.69003857623717713</v>
      </c>
      <c r="V36" s="9">
        <v>0.24054525111390418</v>
      </c>
      <c r="W36" s="9">
        <v>1.4547205551059992E-2</v>
      </c>
      <c r="X36" s="9">
        <v>0.9451310329021414</v>
      </c>
      <c r="Y36" s="9"/>
      <c r="Z36" s="9">
        <v>0.73009831675754899</v>
      </c>
      <c r="AA36" s="9">
        <v>0.25450994913930641</v>
      </c>
      <c r="AB36" s="9">
        <v>1.5391734103144409E-2</v>
      </c>
      <c r="AC36" s="9" t="s">
        <v>62</v>
      </c>
      <c r="AD36" s="9"/>
      <c r="AE36" s="9" t="s">
        <v>27</v>
      </c>
      <c r="AF36" s="9"/>
      <c r="AG36" s="8">
        <v>0.65</v>
      </c>
      <c r="AH36" s="9"/>
      <c r="AI36" s="9"/>
      <c r="AJ36" s="9"/>
      <c r="AK36" s="9"/>
      <c r="AL36" s="9"/>
      <c r="AM36" s="9"/>
      <c r="AN36" s="9"/>
      <c r="AO36" s="9"/>
      <c r="AP36" s="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</row>
    <row r="37" spans="1:56" x14ac:dyDescent="0.15">
      <c r="A37" s="10">
        <f t="shared" si="0"/>
        <v>406.00000000000017</v>
      </c>
      <c r="B37" s="8">
        <v>50.18</v>
      </c>
      <c r="C37" s="8">
        <v>0.22</v>
      </c>
      <c r="D37" s="8">
        <v>30.88</v>
      </c>
      <c r="E37" s="8">
        <v>0.16</v>
      </c>
      <c r="F37" s="8">
        <v>0.46</v>
      </c>
      <c r="G37" s="9">
        <v>13.93</v>
      </c>
      <c r="H37" s="9">
        <v>3.04</v>
      </c>
      <c r="I37" s="9">
        <v>0.3</v>
      </c>
      <c r="J37" s="33">
        <f t="shared" si="1"/>
        <v>99.169999999999987</v>
      </c>
      <c r="K37" s="9"/>
      <c r="L37" s="9">
        <v>2.2919755631719223</v>
      </c>
      <c r="M37" s="9">
        <v>1.6623112354963432</v>
      </c>
      <c r="N37" s="9">
        <v>2.7884199422363268E-2</v>
      </c>
      <c r="O37" s="9">
        <v>6.1899201665520367E-3</v>
      </c>
      <c r="P37" s="9"/>
      <c r="Q37" s="9">
        <v>7.556536004061469E-3</v>
      </c>
      <c r="R37" s="9">
        <v>3.1317922871078152E-2</v>
      </c>
      <c r="S37" s="9">
        <v>4.0272353771323202</v>
      </c>
      <c r="T37" s="9"/>
      <c r="U37" s="9">
        <v>0.68169183119393695</v>
      </c>
      <c r="V37" s="9">
        <v>0.26921531777189472</v>
      </c>
      <c r="W37" s="9">
        <v>1.7480712138364489E-2</v>
      </c>
      <c r="X37" s="9">
        <v>0.96838786110419606</v>
      </c>
      <c r="Y37" s="9"/>
      <c r="Z37" s="9">
        <v>0.70394503955950416</v>
      </c>
      <c r="AA37" s="9">
        <v>0.27800360639065036</v>
      </c>
      <c r="AB37" s="9">
        <v>1.8051354049845536E-2</v>
      </c>
      <c r="AC37" s="9" t="s">
        <v>63</v>
      </c>
      <c r="AD37" s="9"/>
      <c r="AE37" s="9" t="s">
        <v>27</v>
      </c>
      <c r="AF37" s="9"/>
      <c r="AG37" s="8">
        <v>0.73</v>
      </c>
      <c r="AH37" s="9"/>
      <c r="AI37" s="9"/>
      <c r="AJ37" s="9"/>
      <c r="AK37" s="9"/>
      <c r="AL37" s="9"/>
      <c r="AM37" s="9"/>
      <c r="AN37" s="9"/>
      <c r="AO37" s="9"/>
      <c r="AP37" s="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</row>
    <row r="38" spans="1:56" x14ac:dyDescent="0.15">
      <c r="A38" s="10">
        <f t="shared" si="0"/>
        <v>417.60000000000019</v>
      </c>
      <c r="B38" s="8">
        <v>50</v>
      </c>
      <c r="C38" s="8">
        <v>0.21</v>
      </c>
      <c r="D38" s="8">
        <v>30.99</v>
      </c>
      <c r="E38" s="8">
        <v>0.11</v>
      </c>
      <c r="F38" s="8">
        <v>0.32</v>
      </c>
      <c r="G38" s="9">
        <v>13.97</v>
      </c>
      <c r="H38" s="9">
        <v>2.99</v>
      </c>
      <c r="I38" s="9">
        <v>0.28000000000000003</v>
      </c>
      <c r="J38" s="33">
        <f t="shared" si="1"/>
        <v>98.86999999999999</v>
      </c>
      <c r="K38" s="9"/>
      <c r="L38" s="9">
        <v>2.2895850818636667</v>
      </c>
      <c r="M38" s="9">
        <v>1.6724921239872672</v>
      </c>
      <c r="N38" s="9">
        <v>2.8721296460411608E-2</v>
      </c>
      <c r="O38" s="9">
        <v>4.2664357201601189E-3</v>
      </c>
      <c r="P38" s="9"/>
      <c r="Q38" s="9">
        <v>7.2314739535979094E-3</v>
      </c>
      <c r="R38" s="9">
        <v>2.1842007570140026E-2</v>
      </c>
      <c r="S38" s="9">
        <v>4.0241384195552445</v>
      </c>
      <c r="T38" s="9"/>
      <c r="U38" s="9">
        <v>0.68539484857936028</v>
      </c>
      <c r="V38" s="9">
        <v>0.26546350720636469</v>
      </c>
      <c r="W38" s="9">
        <v>1.6356988722061198E-2</v>
      </c>
      <c r="X38" s="9">
        <v>0.96721534450778612</v>
      </c>
      <c r="Y38" s="9"/>
      <c r="Z38" s="9">
        <v>0.70862693863501136</v>
      </c>
      <c r="AA38" s="9">
        <v>0.27446163743551705</v>
      </c>
      <c r="AB38" s="9">
        <v>1.691142392947171E-2</v>
      </c>
      <c r="AC38" s="9" t="s">
        <v>64</v>
      </c>
      <c r="AD38" s="9"/>
      <c r="AE38" s="9" t="s">
        <v>27</v>
      </c>
      <c r="AF38" s="9"/>
      <c r="AG38" s="8">
        <v>0.75</v>
      </c>
      <c r="AH38" s="9"/>
      <c r="AI38" s="9"/>
      <c r="AJ38" s="9"/>
      <c r="AK38" s="9"/>
      <c r="AL38" s="9"/>
      <c r="AM38" s="9"/>
      <c r="AN38" s="9"/>
      <c r="AO38" s="9"/>
      <c r="AP38" s="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</row>
    <row r="39" spans="1:56" x14ac:dyDescent="0.15">
      <c r="A39" s="10">
        <f t="shared" si="0"/>
        <v>429.20000000000022</v>
      </c>
      <c r="B39" s="8">
        <v>50.08</v>
      </c>
      <c r="C39" s="8">
        <v>0.15</v>
      </c>
      <c r="D39" s="8">
        <v>30.88</v>
      </c>
      <c r="E39" s="8">
        <v>0.08</v>
      </c>
      <c r="F39" s="8">
        <v>0.39</v>
      </c>
      <c r="G39" s="9">
        <v>14.03</v>
      </c>
      <c r="H39" s="9">
        <v>3.09</v>
      </c>
      <c r="I39" s="9">
        <v>0.31</v>
      </c>
      <c r="J39" s="33">
        <f t="shared" si="1"/>
        <v>99.01</v>
      </c>
      <c r="K39" s="9"/>
      <c r="L39" s="9">
        <v>2.2911564253940448</v>
      </c>
      <c r="M39" s="9">
        <v>1.6650352610950014</v>
      </c>
      <c r="N39" s="9">
        <v>2.9842899579105155E-2</v>
      </c>
      <c r="O39" s="9">
        <v>3.1000317872467566E-3</v>
      </c>
      <c r="P39" s="9"/>
      <c r="Q39" s="9">
        <v>5.1606265106133795E-3</v>
      </c>
      <c r="R39" s="9">
        <v>2.659566294980965E-2</v>
      </c>
      <c r="S39" s="9">
        <v>4.0208909073158221</v>
      </c>
      <c r="T39" s="9"/>
      <c r="U39" s="9">
        <v>0.68771063316299552</v>
      </c>
      <c r="V39" s="9">
        <v>0.27409161977251123</v>
      </c>
      <c r="W39" s="9">
        <v>1.809300299918197E-2</v>
      </c>
      <c r="X39" s="9">
        <v>0.97989525593468874</v>
      </c>
      <c r="Y39" s="9"/>
      <c r="Z39" s="9">
        <v>0.70182055581748048</v>
      </c>
      <c r="AA39" s="9">
        <v>0.27971522273680627</v>
      </c>
      <c r="AB39" s="9">
        <v>1.8464221445713268E-2</v>
      </c>
      <c r="AC39" s="9" t="s">
        <v>65</v>
      </c>
      <c r="AD39" s="9"/>
      <c r="AE39" s="9" t="s">
        <v>27</v>
      </c>
      <c r="AF39" s="9"/>
      <c r="AG39" s="8">
        <v>0.78</v>
      </c>
      <c r="AH39" s="9"/>
      <c r="AI39" s="9"/>
      <c r="AJ39" s="9"/>
      <c r="AK39" s="9"/>
      <c r="AL39" s="9"/>
      <c r="AM39" s="9"/>
      <c r="AN39" s="9"/>
      <c r="AO39" s="9"/>
      <c r="AP39" s="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</row>
    <row r="40" spans="1:56" x14ac:dyDescent="0.15">
      <c r="A40" s="10">
        <f t="shared" si="0"/>
        <v>440.80000000000024</v>
      </c>
      <c r="B40" s="8">
        <v>49.68</v>
      </c>
      <c r="C40" s="8">
        <v>0.22</v>
      </c>
      <c r="D40" s="8">
        <v>31.61</v>
      </c>
      <c r="E40" s="8">
        <v>0.05</v>
      </c>
      <c r="F40" s="8">
        <v>0.38</v>
      </c>
      <c r="G40" s="9">
        <v>14.37</v>
      </c>
      <c r="H40" s="9">
        <v>2.72</v>
      </c>
      <c r="I40" s="9">
        <v>0.3</v>
      </c>
      <c r="J40" s="33">
        <f t="shared" si="1"/>
        <v>99.329999999999984</v>
      </c>
      <c r="K40" s="9"/>
      <c r="L40" s="9">
        <v>2.2692413035073313</v>
      </c>
      <c r="M40" s="9">
        <v>1.7016855502890531</v>
      </c>
      <c r="N40" s="9">
        <v>2.1773585058771722E-2</v>
      </c>
      <c r="O40" s="9">
        <v>1.9344380948462358E-3</v>
      </c>
      <c r="P40" s="9"/>
      <c r="Q40" s="9">
        <v>7.5568799431420686E-3</v>
      </c>
      <c r="R40" s="9">
        <v>2.5872505134076875E-2</v>
      </c>
      <c r="S40" s="9">
        <v>4.0280642620272209</v>
      </c>
      <c r="T40" s="9"/>
      <c r="U40" s="9">
        <v>0.70325610046729903</v>
      </c>
      <c r="V40" s="9">
        <v>0.24088782688662913</v>
      </c>
      <c r="W40" s="9">
        <v>1.7481507780714087E-2</v>
      </c>
      <c r="X40" s="9">
        <v>0.96162543513464227</v>
      </c>
      <c r="Y40" s="9"/>
      <c r="Z40" s="9">
        <v>0.73132019471680509</v>
      </c>
      <c r="AA40" s="9">
        <v>0.25050068153917038</v>
      </c>
      <c r="AB40" s="9">
        <v>1.8179123744024521E-2</v>
      </c>
      <c r="AC40" s="9" t="s">
        <v>66</v>
      </c>
      <c r="AD40" s="9"/>
      <c r="AE40" s="9" t="s">
        <v>27</v>
      </c>
      <c r="AF40" s="9"/>
      <c r="AG40" s="8">
        <v>0.56999999999999995</v>
      </c>
      <c r="AH40" s="9"/>
      <c r="AI40" s="9"/>
      <c r="AJ40" s="9"/>
      <c r="AK40" s="9"/>
      <c r="AL40" s="9"/>
      <c r="AM40" s="9"/>
      <c r="AN40" s="9"/>
      <c r="AO40" s="9"/>
      <c r="AP40" s="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</row>
    <row r="41" spans="1:56" x14ac:dyDescent="0.15">
      <c r="A41" s="10">
        <f t="shared" si="0"/>
        <v>452.40000000000026</v>
      </c>
      <c r="B41" s="8">
        <v>50.2</v>
      </c>
      <c r="C41" s="8">
        <v>0.11</v>
      </c>
      <c r="D41" s="8">
        <v>31.29</v>
      </c>
      <c r="E41" s="8">
        <v>0.06</v>
      </c>
      <c r="F41" s="8">
        <v>0.23</v>
      </c>
      <c r="G41" s="9">
        <v>14.06</v>
      </c>
      <c r="H41" s="9">
        <v>3.03</v>
      </c>
      <c r="I41" s="9">
        <v>0.26</v>
      </c>
      <c r="J41" s="33">
        <f t="shared" si="1"/>
        <v>99.240000000000009</v>
      </c>
      <c r="K41" s="9"/>
      <c r="L41" s="9">
        <v>2.2895079536860821</v>
      </c>
      <c r="M41" s="9">
        <v>1.6818982754579048</v>
      </c>
      <c r="N41" s="9">
        <v>2.8605905318310507E-2</v>
      </c>
      <c r="O41" s="9">
        <v>2.3177971742538795E-3</v>
      </c>
      <c r="P41" s="9"/>
      <c r="Q41" s="9">
        <v>3.7726965402027075E-3</v>
      </c>
      <c r="R41" s="9">
        <v>1.563587061565606E-2</v>
      </c>
      <c r="S41" s="9">
        <v>4.0217384987924101</v>
      </c>
      <c r="T41" s="9"/>
      <c r="U41" s="9">
        <v>0.68703902683248363</v>
      </c>
      <c r="V41" s="9">
        <v>0.26793406005589365</v>
      </c>
      <c r="W41" s="9">
        <v>1.5127610291278629E-2</v>
      </c>
      <c r="X41" s="9">
        <v>0.97010069717965586</v>
      </c>
      <c r="Y41" s="9"/>
      <c r="Z41" s="9">
        <v>0.70821413573857972</v>
      </c>
      <c r="AA41" s="9">
        <v>0.27619200855627685</v>
      </c>
      <c r="AB41" s="9">
        <v>1.5593855705143465E-2</v>
      </c>
      <c r="AC41" s="9" t="s">
        <v>67</v>
      </c>
      <c r="AD41" s="9"/>
      <c r="AE41" s="9" t="s">
        <v>27</v>
      </c>
      <c r="AF41" s="9"/>
      <c r="AG41" s="8">
        <v>0.75</v>
      </c>
      <c r="AH41" s="9"/>
      <c r="AI41" s="9"/>
      <c r="AJ41" s="9"/>
      <c r="AK41" s="9"/>
      <c r="AL41" s="9"/>
      <c r="AM41" s="9"/>
      <c r="AN41" s="9"/>
      <c r="AO41" s="9"/>
      <c r="AP41" s="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</row>
    <row r="42" spans="1:56" x14ac:dyDescent="0.15">
      <c r="A42" s="10">
        <f t="shared" si="0"/>
        <v>464.00000000000028</v>
      </c>
      <c r="B42" s="8">
        <v>49.45</v>
      </c>
      <c r="C42" s="8">
        <v>0.1</v>
      </c>
      <c r="D42" s="8">
        <v>31.33</v>
      </c>
      <c r="E42" s="8">
        <v>0.15</v>
      </c>
      <c r="F42" s="8">
        <v>0.52</v>
      </c>
      <c r="G42" s="9">
        <v>14.52</v>
      </c>
      <c r="H42" s="9">
        <v>2.92</v>
      </c>
      <c r="I42" s="9">
        <v>0.14000000000000001</v>
      </c>
      <c r="J42" s="33">
        <f t="shared" si="1"/>
        <v>99.13</v>
      </c>
      <c r="K42" s="9"/>
      <c r="L42" s="9">
        <v>2.2611035712952803</v>
      </c>
      <c r="M42" s="9">
        <v>1.6883803053930933</v>
      </c>
      <c r="N42" s="9">
        <v>3.288581469182008E-2</v>
      </c>
      <c r="O42" s="9">
        <v>5.8093983667151629E-3</v>
      </c>
      <c r="P42" s="9"/>
      <c r="Q42" s="9">
        <v>3.4385465588888295E-3</v>
      </c>
      <c r="R42" s="9">
        <v>3.5441598080914218E-2</v>
      </c>
      <c r="S42" s="9">
        <v>4.0270592343867122</v>
      </c>
      <c r="T42" s="9"/>
      <c r="U42" s="9">
        <v>0.7113419544371935</v>
      </c>
      <c r="V42" s="9">
        <v>0.25887127850011393</v>
      </c>
      <c r="W42" s="9">
        <v>8.1665896921118836E-3</v>
      </c>
      <c r="X42" s="9">
        <v>0.97837982262941936</v>
      </c>
      <c r="Y42" s="9"/>
      <c r="Z42" s="9">
        <v>0.72706114535911504</v>
      </c>
      <c r="AA42" s="9">
        <v>0.26459180015016165</v>
      </c>
      <c r="AB42" s="9">
        <v>8.3470544907232203E-3</v>
      </c>
      <c r="AC42" s="9" t="s">
        <v>68</v>
      </c>
      <c r="AD42" s="9"/>
      <c r="AE42" s="9" t="s">
        <v>27</v>
      </c>
      <c r="AF42" s="9"/>
      <c r="AG42" s="8">
        <v>0.86</v>
      </c>
      <c r="AH42" s="9"/>
      <c r="AI42" s="9"/>
      <c r="AJ42" s="9"/>
      <c r="AK42" s="9"/>
      <c r="AL42" s="9"/>
      <c r="AM42" s="9"/>
      <c r="AN42" s="9"/>
      <c r="AO42" s="9"/>
      <c r="AP42" s="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</row>
    <row r="43" spans="1:56" x14ac:dyDescent="0.15">
      <c r="A43" s="10">
        <f t="shared" si="0"/>
        <v>475.60000000000031</v>
      </c>
      <c r="B43" s="8">
        <v>50.14</v>
      </c>
      <c r="C43" s="8">
        <v>0.08</v>
      </c>
      <c r="D43" s="8">
        <v>30.88</v>
      </c>
      <c r="E43" s="8">
        <v>0.11</v>
      </c>
      <c r="F43" s="8">
        <v>0.38</v>
      </c>
      <c r="G43" s="9">
        <v>14.01</v>
      </c>
      <c r="H43" s="9">
        <v>2.85</v>
      </c>
      <c r="I43" s="9">
        <v>0.35</v>
      </c>
      <c r="J43" s="33">
        <f t="shared" si="1"/>
        <v>98.799999999999983</v>
      </c>
      <c r="K43" s="9"/>
      <c r="L43" s="9">
        <v>2.2945924467184668</v>
      </c>
      <c r="M43" s="9">
        <v>1.6655368441148937</v>
      </c>
      <c r="N43" s="9">
        <v>3.4061771459748931E-2</v>
      </c>
      <c r="O43" s="9">
        <v>4.2638277760934469E-3</v>
      </c>
      <c r="P43" s="9"/>
      <c r="Q43" s="9">
        <v>2.7531632650198072E-3</v>
      </c>
      <c r="R43" s="9">
        <v>2.5921529245413549E-2</v>
      </c>
      <c r="S43" s="9">
        <v>4.0271295825796356</v>
      </c>
      <c r="T43" s="9"/>
      <c r="U43" s="9">
        <v>0.68693716398514759</v>
      </c>
      <c r="V43" s="9">
        <v>0.25287910582030726</v>
      </c>
      <c r="W43" s="9">
        <v>2.043373773241634E-2</v>
      </c>
      <c r="X43" s="9">
        <v>0.96025000753787115</v>
      </c>
      <c r="Y43" s="9"/>
      <c r="Z43" s="9">
        <v>0.7153732450848802</v>
      </c>
      <c r="AA43" s="9">
        <v>0.26334715317389257</v>
      </c>
      <c r="AB43" s="9">
        <v>2.1279601741227224E-2</v>
      </c>
      <c r="AC43" s="9" t="s">
        <v>69</v>
      </c>
      <c r="AD43" s="9"/>
      <c r="AE43" s="9" t="s">
        <v>27</v>
      </c>
      <c r="AF43" s="9"/>
      <c r="AG43" s="8">
        <v>0.89</v>
      </c>
      <c r="AH43" s="9"/>
      <c r="AI43" s="9"/>
      <c r="AJ43" s="9"/>
      <c r="AK43" s="9"/>
      <c r="AL43" s="9"/>
      <c r="AM43" s="9"/>
      <c r="AN43" s="9"/>
      <c r="AO43" s="9"/>
      <c r="AP43" s="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</row>
    <row r="44" spans="1:56" x14ac:dyDescent="0.15">
      <c r="A44" s="10">
        <f t="shared" si="0"/>
        <v>487.20000000000033</v>
      </c>
      <c r="B44" s="8">
        <v>49.9</v>
      </c>
      <c r="C44" s="8">
        <v>0.28999999999999998</v>
      </c>
      <c r="D44" s="8">
        <v>31.16</v>
      </c>
      <c r="E44" s="8">
        <v>0.13</v>
      </c>
      <c r="F44" s="8">
        <v>0.23</v>
      </c>
      <c r="G44" s="9">
        <v>14.31</v>
      </c>
      <c r="H44" s="9">
        <v>2.86</v>
      </c>
      <c r="I44" s="9">
        <v>0.25</v>
      </c>
      <c r="J44" s="33">
        <f t="shared" si="1"/>
        <v>99.13</v>
      </c>
      <c r="K44" s="9"/>
      <c r="L44" s="9">
        <v>2.2800282003157535</v>
      </c>
      <c r="M44" s="9">
        <v>1.6780034314643397</v>
      </c>
      <c r="N44" s="9">
        <v>3.0187194865920808E-2</v>
      </c>
      <c r="O44" s="9">
        <v>5.0311673629649511E-3</v>
      </c>
      <c r="P44" s="9"/>
      <c r="Q44" s="9">
        <v>9.964566733758692E-3</v>
      </c>
      <c r="R44" s="9">
        <v>1.5664743989255495E-2</v>
      </c>
      <c r="S44" s="9">
        <v>4.0188793047319935</v>
      </c>
      <c r="T44" s="9"/>
      <c r="U44" s="9">
        <v>0.70054647826738958</v>
      </c>
      <c r="V44" s="9">
        <v>0.25336846668429558</v>
      </c>
      <c r="W44" s="9">
        <v>1.4572639524689516E-2</v>
      </c>
      <c r="X44" s="9">
        <v>0.96848758447637473</v>
      </c>
      <c r="Y44" s="9"/>
      <c r="Z44" s="9">
        <v>0.72334069067715412</v>
      </c>
      <c r="AA44" s="9">
        <v>0.26161250876673087</v>
      </c>
      <c r="AB44" s="9">
        <v>1.5046800556114926E-2</v>
      </c>
      <c r="AC44" s="9" t="s">
        <v>70</v>
      </c>
      <c r="AD44" s="9"/>
      <c r="AE44" s="9" t="s">
        <v>27</v>
      </c>
      <c r="AF44" s="9"/>
      <c r="AG44" s="8">
        <v>0.79</v>
      </c>
      <c r="AH44" s="9"/>
      <c r="AI44" s="9"/>
      <c r="AJ44" s="9"/>
      <c r="AK44" s="9"/>
      <c r="AL44" s="9"/>
      <c r="AM44" s="9"/>
      <c r="AN44" s="9"/>
      <c r="AO44" s="9"/>
      <c r="AP44" s="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</row>
    <row r="45" spans="1:56" x14ac:dyDescent="0.15">
      <c r="A45" s="10">
        <f t="shared" si="0"/>
        <v>498.80000000000035</v>
      </c>
      <c r="B45" s="8">
        <v>49.95</v>
      </c>
      <c r="C45" s="8">
        <v>0.24</v>
      </c>
      <c r="D45" s="8">
        <v>30.88</v>
      </c>
      <c r="E45" s="8">
        <v>0.15</v>
      </c>
      <c r="F45" s="8">
        <v>0.5</v>
      </c>
      <c r="G45" s="9">
        <v>13.84</v>
      </c>
      <c r="H45" s="9">
        <v>3.17</v>
      </c>
      <c r="I45" s="9">
        <v>0.32</v>
      </c>
      <c r="J45" s="33">
        <f t="shared" si="1"/>
        <v>99.050000000000011</v>
      </c>
      <c r="K45" s="9"/>
      <c r="L45" s="9">
        <v>2.2842769245729637</v>
      </c>
      <c r="M45" s="9">
        <v>1.6643561854721991</v>
      </c>
      <c r="N45" s="9">
        <v>3.174295448794516E-2</v>
      </c>
      <c r="O45" s="9">
        <v>5.8101889801023864E-3</v>
      </c>
      <c r="P45" s="9"/>
      <c r="Q45" s="9">
        <v>8.2536348432189731E-3</v>
      </c>
      <c r="R45" s="9">
        <v>3.4083097503291797E-2</v>
      </c>
      <c r="S45" s="9">
        <v>4.0285229858597216</v>
      </c>
      <c r="T45" s="9"/>
      <c r="U45" s="9">
        <v>0.67812069371147243</v>
      </c>
      <c r="V45" s="9">
        <v>0.28107316199772686</v>
      </c>
      <c r="W45" s="9">
        <v>1.8669031087275724E-2</v>
      </c>
      <c r="X45" s="9">
        <v>0.97786288679647493</v>
      </c>
      <c r="Y45" s="9"/>
      <c r="Z45" s="9">
        <v>0.69347216554360491</v>
      </c>
      <c r="AA45" s="9">
        <v>0.28743616900988628</v>
      </c>
      <c r="AB45" s="9">
        <v>1.9091665446508921E-2</v>
      </c>
      <c r="AC45" s="9" t="s">
        <v>71</v>
      </c>
      <c r="AD45" s="9"/>
      <c r="AE45" s="9" t="s">
        <v>27</v>
      </c>
      <c r="AF45" s="9"/>
      <c r="AG45" s="8">
        <v>0.83</v>
      </c>
      <c r="AH45" s="9"/>
      <c r="AI45" s="9"/>
      <c r="AJ45" s="9"/>
      <c r="AK45" s="9"/>
      <c r="AL45" s="9"/>
      <c r="AM45" s="9"/>
      <c r="AN45" s="9"/>
      <c r="AO45" s="9"/>
      <c r="AP45" s="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</row>
    <row r="46" spans="1:56" x14ac:dyDescent="0.15">
      <c r="A46" s="10">
        <f t="shared" si="0"/>
        <v>510.40000000000038</v>
      </c>
      <c r="B46" s="8">
        <v>49.33</v>
      </c>
      <c r="C46" s="8">
        <v>0.13</v>
      </c>
      <c r="D46" s="8">
        <v>31.41</v>
      </c>
      <c r="E46" s="8">
        <v>0.17</v>
      </c>
      <c r="F46" s="8">
        <v>0.45</v>
      </c>
      <c r="G46" s="9">
        <v>14.36</v>
      </c>
      <c r="H46" s="9">
        <v>2.91</v>
      </c>
      <c r="I46" s="9">
        <v>0.28000000000000003</v>
      </c>
      <c r="J46" s="33">
        <f t="shared" si="1"/>
        <v>99.04</v>
      </c>
      <c r="K46" s="9"/>
      <c r="L46" s="9">
        <v>2.2588350665313799</v>
      </c>
      <c r="M46" s="9">
        <v>1.695106794969883</v>
      </c>
      <c r="N46" s="9">
        <v>3.2166861251971622E-2</v>
      </c>
      <c r="O46" s="9">
        <v>6.5933793914326006E-3</v>
      </c>
      <c r="P46" s="9"/>
      <c r="Q46" s="9">
        <v>4.4764888511493088E-3</v>
      </c>
      <c r="R46" s="9">
        <v>3.0714377100335088E-2</v>
      </c>
      <c r="S46" s="9">
        <v>4.0278929680961513</v>
      </c>
      <c r="T46" s="9"/>
      <c r="U46" s="9">
        <v>0.70450729273058055</v>
      </c>
      <c r="V46" s="9">
        <v>0.2583528470484196</v>
      </c>
      <c r="W46" s="9">
        <v>1.635648491976768E-2</v>
      </c>
      <c r="X46" s="9">
        <v>0.97921662469876791</v>
      </c>
      <c r="Y46" s="9"/>
      <c r="Z46" s="9">
        <v>0.71946010204565813</v>
      </c>
      <c r="AA46" s="9">
        <v>0.26383625495318314</v>
      </c>
      <c r="AB46" s="9">
        <v>1.6703643001158557E-2</v>
      </c>
      <c r="AC46" s="9" t="s">
        <v>72</v>
      </c>
      <c r="AD46" s="9"/>
      <c r="AE46" s="9" t="s">
        <v>27</v>
      </c>
      <c r="AF46" s="9"/>
      <c r="AG46" s="8">
        <v>0.84</v>
      </c>
      <c r="AH46" s="9"/>
      <c r="AI46" s="9"/>
      <c r="AJ46" s="9"/>
      <c r="AK46" s="9"/>
      <c r="AL46" s="9"/>
      <c r="AM46" s="9"/>
      <c r="AN46" s="9"/>
      <c r="AO46" s="9"/>
      <c r="AP46" s="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</row>
    <row r="47" spans="1:56" x14ac:dyDescent="0.15">
      <c r="A47" s="10">
        <f t="shared" si="0"/>
        <v>522.00000000000034</v>
      </c>
      <c r="B47" s="8">
        <v>49.46</v>
      </c>
      <c r="C47" s="8">
        <v>0.17</v>
      </c>
      <c r="D47" s="8">
        <v>31.43</v>
      </c>
      <c r="E47" s="8">
        <v>0.18</v>
      </c>
      <c r="F47" s="8">
        <v>0.32</v>
      </c>
      <c r="G47" s="9">
        <v>14.42</v>
      </c>
      <c r="H47" s="9">
        <v>2.91</v>
      </c>
      <c r="I47" s="9">
        <v>0.17</v>
      </c>
      <c r="J47" s="33">
        <f t="shared" si="1"/>
        <v>99.06</v>
      </c>
      <c r="K47" s="9"/>
      <c r="L47" s="9">
        <v>2.2632541420110335</v>
      </c>
      <c r="M47" s="9">
        <v>1.6950375187202191</v>
      </c>
      <c r="N47" s="9">
        <v>3.0614360562819215E-2</v>
      </c>
      <c r="O47" s="9">
        <v>6.9764977123015536E-3</v>
      </c>
      <c r="P47" s="9"/>
      <c r="Q47" s="9">
        <v>5.8499059295304013E-3</v>
      </c>
      <c r="R47" s="9">
        <v>2.1826544375674876E-2</v>
      </c>
      <c r="S47" s="9">
        <v>4.023558969311579</v>
      </c>
      <c r="T47" s="9"/>
      <c r="U47" s="9">
        <v>0.70697184697407844</v>
      </c>
      <c r="V47" s="9">
        <v>0.2581778964231623</v>
      </c>
      <c r="W47" s="9">
        <v>9.9239981290577869E-3</v>
      </c>
      <c r="X47" s="9">
        <v>0.97507374152629844</v>
      </c>
      <c r="Y47" s="9"/>
      <c r="Z47" s="9">
        <v>0.72504449342205057</v>
      </c>
      <c r="AA47" s="9">
        <v>0.26477781672084855</v>
      </c>
      <c r="AB47" s="9">
        <v>1.0177689857101059E-2</v>
      </c>
      <c r="AC47" s="9" t="s">
        <v>73</v>
      </c>
      <c r="AD47" s="9"/>
      <c r="AE47" s="9" t="s">
        <v>27</v>
      </c>
      <c r="AF47" s="9"/>
      <c r="AG47" s="8">
        <v>0.8</v>
      </c>
      <c r="AH47" s="9"/>
      <c r="AI47" s="9"/>
      <c r="AJ47" s="9"/>
      <c r="AK47" s="9"/>
      <c r="AL47" s="9"/>
      <c r="AM47" s="9"/>
      <c r="AN47" s="9"/>
      <c r="AO47" s="9"/>
      <c r="AP47" s="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</row>
    <row r="48" spans="1:56" x14ac:dyDescent="0.15">
      <c r="A48" s="10">
        <f t="shared" si="0"/>
        <v>533.60000000000036</v>
      </c>
      <c r="B48" s="8">
        <v>49.71</v>
      </c>
      <c r="C48" s="8">
        <v>0.28000000000000003</v>
      </c>
      <c r="D48" s="8">
        <v>31.38</v>
      </c>
      <c r="E48" s="8">
        <v>0.19</v>
      </c>
      <c r="F48" s="8">
        <v>0.44</v>
      </c>
      <c r="G48" s="9">
        <v>13.86</v>
      </c>
      <c r="H48" s="9">
        <v>2.86</v>
      </c>
      <c r="I48" s="9">
        <v>0.28000000000000003</v>
      </c>
      <c r="J48" s="33">
        <f t="shared" si="1"/>
        <v>99</v>
      </c>
      <c r="K48" s="9"/>
      <c r="L48" s="9">
        <v>2.2702676954068362</v>
      </c>
      <c r="M48" s="9">
        <v>1.6890479087021577</v>
      </c>
      <c r="N48" s="9">
        <v>3.5138007212902646E-2</v>
      </c>
      <c r="O48" s="9">
        <v>7.3497513464413832E-3</v>
      </c>
      <c r="P48" s="9"/>
      <c r="Q48" s="9">
        <v>9.616390413192049E-3</v>
      </c>
      <c r="R48" s="9">
        <v>2.9953099927977744E-2</v>
      </c>
      <c r="S48" s="9">
        <v>4.0413728530095074</v>
      </c>
      <c r="T48" s="9"/>
      <c r="U48" s="9">
        <v>0.67819437601159538</v>
      </c>
      <c r="V48" s="9">
        <v>0.2532481004755428</v>
      </c>
      <c r="W48" s="9">
        <v>1.6313602580694486E-2</v>
      </c>
      <c r="X48" s="9">
        <v>0.94775607906783266</v>
      </c>
      <c r="Y48" s="9"/>
      <c r="Z48" s="9">
        <v>0.71557903029082637</v>
      </c>
      <c r="AA48" s="9">
        <v>0.26720809928713457</v>
      </c>
      <c r="AB48" s="9">
        <v>1.7212870422039141E-2</v>
      </c>
      <c r="AC48" s="9" t="s">
        <v>89</v>
      </c>
      <c r="AD48" s="9"/>
      <c r="AE48" s="9" t="s">
        <v>27</v>
      </c>
      <c r="AF48" s="9"/>
      <c r="AG48" s="8">
        <v>0.92</v>
      </c>
      <c r="AH48" s="9"/>
      <c r="AI48" s="9"/>
      <c r="AJ48" s="9"/>
      <c r="AK48" s="9"/>
      <c r="AL48" s="9"/>
      <c r="AM48" s="9"/>
      <c r="AN48" s="9"/>
      <c r="AO48" s="9"/>
      <c r="AP48" s="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</row>
    <row r="49" spans="1:56" x14ac:dyDescent="0.15">
      <c r="A49" s="10">
        <f t="shared" si="0"/>
        <v>545.20000000000039</v>
      </c>
      <c r="B49" s="8">
        <v>49.74</v>
      </c>
      <c r="C49" s="8">
        <v>0.16</v>
      </c>
      <c r="D49" s="8">
        <v>31.5</v>
      </c>
      <c r="E49" s="8">
        <v>0.16</v>
      </c>
      <c r="F49" s="8">
        <v>0.42</v>
      </c>
      <c r="G49" s="9">
        <v>14.04</v>
      </c>
      <c r="H49" s="9">
        <v>2.88</v>
      </c>
      <c r="I49" s="9">
        <v>0.22</v>
      </c>
      <c r="J49" s="33">
        <f t="shared" si="1"/>
        <v>99.12</v>
      </c>
      <c r="K49" s="9"/>
      <c r="L49" s="9">
        <v>2.2716767477855795</v>
      </c>
      <c r="M49" s="9">
        <v>1.6955360508296435</v>
      </c>
      <c r="N49" s="9">
        <v>2.9027547078794326E-2</v>
      </c>
      <c r="O49" s="9">
        <v>6.1893704009803423E-3</v>
      </c>
      <c r="P49" s="9"/>
      <c r="Q49" s="9">
        <v>5.495174444203204E-3</v>
      </c>
      <c r="R49" s="9">
        <v>2.8592085562386651E-2</v>
      </c>
      <c r="S49" s="9">
        <v>4.0365169761015869</v>
      </c>
      <c r="T49" s="9"/>
      <c r="U49" s="9">
        <v>0.68701387319924301</v>
      </c>
      <c r="V49" s="9">
        <v>0.2550234382803272</v>
      </c>
      <c r="W49" s="9">
        <v>1.2818050349026317E-2</v>
      </c>
      <c r="X49" s="9">
        <v>0.95485536182859643</v>
      </c>
      <c r="Y49" s="9"/>
      <c r="Z49" s="9">
        <v>0.71949522478836647</v>
      </c>
      <c r="AA49" s="9">
        <v>0.26708069983703542</v>
      </c>
      <c r="AB49" s="9">
        <v>1.3424075374598202E-2</v>
      </c>
      <c r="AC49" s="9" t="s">
        <v>88</v>
      </c>
      <c r="AD49" s="9"/>
      <c r="AE49" s="9" t="s">
        <v>27</v>
      </c>
      <c r="AF49" s="9"/>
      <c r="AG49" s="8">
        <v>0.76</v>
      </c>
      <c r="AH49" s="9"/>
      <c r="AI49" s="9"/>
      <c r="AJ49" s="9"/>
      <c r="AK49" s="9"/>
      <c r="AL49" s="9"/>
      <c r="AM49" s="9"/>
      <c r="AN49" s="9"/>
      <c r="AO49" s="9"/>
      <c r="AP49" s="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</row>
    <row r="50" spans="1:56" x14ac:dyDescent="0.15">
      <c r="A50" s="10">
        <f t="shared" si="0"/>
        <v>556.80000000000041</v>
      </c>
      <c r="B50" s="8">
        <v>49.69</v>
      </c>
      <c r="C50" s="8">
        <v>0.28000000000000003</v>
      </c>
      <c r="D50" s="8">
        <v>31.3</v>
      </c>
      <c r="E50" s="8">
        <v>0.22</v>
      </c>
      <c r="F50" s="8">
        <v>0.28999999999999998</v>
      </c>
      <c r="G50" s="9">
        <v>14.32</v>
      </c>
      <c r="H50" s="9">
        <v>2.72</v>
      </c>
      <c r="I50" s="9">
        <v>0.24</v>
      </c>
      <c r="J50" s="33">
        <f t="shared" si="1"/>
        <v>99.059999999999988</v>
      </c>
      <c r="K50" s="9"/>
      <c r="L50" s="9">
        <v>2.2714384722408294</v>
      </c>
      <c r="M50" s="9">
        <v>1.686289131104143</v>
      </c>
      <c r="N50" s="9">
        <v>3.1347421751049535E-2</v>
      </c>
      <c r="O50" s="9">
        <v>8.5180542291395291E-3</v>
      </c>
      <c r="P50" s="9"/>
      <c r="Q50" s="9">
        <v>9.6252221344526687E-3</v>
      </c>
      <c r="R50" s="9">
        <v>1.9759946803417604E-2</v>
      </c>
      <c r="S50" s="9">
        <v>4.0269782482630312</v>
      </c>
      <c r="T50" s="9"/>
      <c r="U50" s="9">
        <v>0.70134651935567383</v>
      </c>
      <c r="V50" s="9">
        <v>0.24107253889227562</v>
      </c>
      <c r="W50" s="9">
        <v>1.3995930035419277E-2</v>
      </c>
      <c r="X50" s="9">
        <v>0.95641498828336879</v>
      </c>
      <c r="Y50" s="9"/>
      <c r="Z50" s="9">
        <v>0.73330774605957694</v>
      </c>
      <c r="AA50" s="9">
        <v>0.25205851209522256</v>
      </c>
      <c r="AB50" s="9">
        <v>1.4633741845200499E-2</v>
      </c>
      <c r="AC50" s="9" t="s">
        <v>87</v>
      </c>
      <c r="AD50" s="9"/>
      <c r="AE50" s="9" t="s">
        <v>27</v>
      </c>
      <c r="AF50" s="9"/>
      <c r="AG50" s="8">
        <v>0.82</v>
      </c>
      <c r="AH50" s="9"/>
      <c r="AI50" s="9"/>
      <c r="AJ50" s="9"/>
      <c r="AK50" s="9"/>
      <c r="AL50" s="9"/>
      <c r="AM50" s="9"/>
      <c r="AN50" s="9"/>
      <c r="AO50" s="9"/>
      <c r="AP50" s="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</row>
    <row r="51" spans="1:56" x14ac:dyDescent="0.15">
      <c r="A51" s="10">
        <f t="shared" si="0"/>
        <v>568.40000000000043</v>
      </c>
      <c r="B51" s="8">
        <v>49.84</v>
      </c>
      <c r="C51" s="8">
        <v>0.19</v>
      </c>
      <c r="D51" s="8">
        <v>31.21</v>
      </c>
      <c r="E51" s="8">
        <v>0.14000000000000001</v>
      </c>
      <c r="F51" s="8">
        <v>0.35</v>
      </c>
      <c r="G51" s="9">
        <v>14.4</v>
      </c>
      <c r="H51" s="9">
        <v>2.83</v>
      </c>
      <c r="I51" s="9">
        <v>0.22</v>
      </c>
      <c r="J51" s="33">
        <f t="shared" si="1"/>
        <v>99.18</v>
      </c>
      <c r="K51" s="9"/>
      <c r="L51" s="9">
        <v>2.2773510224869948</v>
      </c>
      <c r="M51" s="9">
        <v>1.6807434753936339</v>
      </c>
      <c r="N51" s="9">
        <v>2.8277411797429347E-2</v>
      </c>
      <c r="O51" s="9">
        <v>5.4183333141842828E-3</v>
      </c>
      <c r="P51" s="9"/>
      <c r="Q51" s="9">
        <v>6.5286936860760167E-3</v>
      </c>
      <c r="R51" s="9">
        <v>2.3838327370044866E-2</v>
      </c>
      <c r="S51" s="9">
        <v>4.0221572640483627</v>
      </c>
      <c r="T51" s="9"/>
      <c r="U51" s="9">
        <v>0.70497234763048622</v>
      </c>
      <c r="V51" s="9">
        <v>0.25071783870128728</v>
      </c>
      <c r="W51" s="9">
        <v>1.2824285089623997E-2</v>
      </c>
      <c r="X51" s="9">
        <v>0.96851447142139746</v>
      </c>
      <c r="Y51" s="9"/>
      <c r="Z51" s="9">
        <v>0.72789036037413546</v>
      </c>
      <c r="AA51" s="9">
        <v>0.25886844863900932</v>
      </c>
      <c r="AB51" s="9">
        <v>1.3241190986855366E-2</v>
      </c>
      <c r="AC51" s="9" t="s">
        <v>86</v>
      </c>
      <c r="AD51" s="9"/>
      <c r="AE51" s="9" t="s">
        <v>27</v>
      </c>
      <c r="AF51" s="9"/>
      <c r="AG51" s="8">
        <v>0.74</v>
      </c>
      <c r="AH51" s="9"/>
      <c r="AI51" s="9"/>
      <c r="AJ51" s="9"/>
      <c r="AK51" s="9"/>
      <c r="AL51" s="9"/>
      <c r="AM51" s="9"/>
      <c r="AN51" s="9"/>
      <c r="AO51" s="9"/>
      <c r="AP51" s="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</row>
    <row r="52" spans="1:56" x14ac:dyDescent="0.15">
      <c r="A52" s="10">
        <f t="shared" si="0"/>
        <v>580.00000000000045</v>
      </c>
      <c r="B52" s="8">
        <v>49.92</v>
      </c>
      <c r="C52" s="8">
        <v>0.2</v>
      </c>
      <c r="D52" s="8">
        <v>31.42</v>
      </c>
      <c r="E52" s="8">
        <v>0.12</v>
      </c>
      <c r="F52" s="8">
        <v>0.32</v>
      </c>
      <c r="G52" s="9">
        <v>14.14</v>
      </c>
      <c r="H52" s="9">
        <v>2.74</v>
      </c>
      <c r="I52" s="9">
        <v>0.28000000000000003</v>
      </c>
      <c r="J52" s="33">
        <f t="shared" si="1"/>
        <v>99.14</v>
      </c>
      <c r="K52" s="9"/>
      <c r="L52" s="9">
        <v>2.2790718858683952</v>
      </c>
      <c r="M52" s="9">
        <v>1.6906174624076618</v>
      </c>
      <c r="N52" s="9">
        <v>2.8253428805542866E-2</v>
      </c>
      <c r="O52" s="9">
        <v>4.6403467282448768E-3</v>
      </c>
      <c r="P52" s="9"/>
      <c r="Q52" s="9">
        <v>6.8664805145216643E-3</v>
      </c>
      <c r="R52" s="9">
        <v>2.1776557083355203E-2</v>
      </c>
      <c r="S52" s="9">
        <v>4.0312261614077221</v>
      </c>
      <c r="T52" s="9"/>
      <c r="U52" s="9">
        <v>0.69165656588141122</v>
      </c>
      <c r="V52" s="9">
        <v>0.24253860039139716</v>
      </c>
      <c r="W52" s="9">
        <v>1.6307974323052549E-2</v>
      </c>
      <c r="X52" s="9">
        <v>0.95050314059586094</v>
      </c>
      <c r="Y52" s="9"/>
      <c r="Z52" s="9">
        <v>0.72767415102681154</v>
      </c>
      <c r="AA52" s="9">
        <v>0.25516864703819087</v>
      </c>
      <c r="AB52" s="9">
        <v>1.7157201934997545E-2</v>
      </c>
      <c r="AC52" s="9" t="s">
        <v>85</v>
      </c>
      <c r="AD52" s="9"/>
      <c r="AE52" s="9" t="s">
        <v>27</v>
      </c>
      <c r="AF52" s="9"/>
      <c r="AG52" s="8">
        <v>0.74</v>
      </c>
      <c r="AH52" s="9"/>
      <c r="AI52" s="9"/>
      <c r="AJ52" s="9"/>
      <c r="AK52" s="9"/>
      <c r="AL52" s="9"/>
      <c r="AM52" s="9"/>
      <c r="AN52" s="9"/>
      <c r="AO52" s="9"/>
      <c r="AP52" s="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</row>
    <row r="53" spans="1:56" x14ac:dyDescent="0.15">
      <c r="A53" s="10">
        <f t="shared" si="0"/>
        <v>591.60000000000048</v>
      </c>
      <c r="B53" s="8">
        <v>49.52</v>
      </c>
      <c r="C53" s="8">
        <v>0.12</v>
      </c>
      <c r="D53" s="8">
        <v>31.45</v>
      </c>
      <c r="E53" s="8">
        <v>0.15</v>
      </c>
      <c r="F53" s="8">
        <v>0.44</v>
      </c>
      <c r="G53" s="9">
        <v>14.32</v>
      </c>
      <c r="H53" s="9">
        <v>2.71</v>
      </c>
      <c r="I53" s="9">
        <v>0.26</v>
      </c>
      <c r="J53" s="33">
        <f t="shared" si="1"/>
        <v>98.97</v>
      </c>
      <c r="K53" s="9"/>
      <c r="L53" s="9">
        <v>2.2679215704926716</v>
      </c>
      <c r="M53" s="9">
        <v>1.6975546637695069</v>
      </c>
      <c r="N53" s="9">
        <v>2.6810284938803906E-2</v>
      </c>
      <c r="O53" s="9">
        <v>5.818678931284931E-3</v>
      </c>
      <c r="P53" s="9"/>
      <c r="Q53" s="9">
        <v>4.1328476004158432E-3</v>
      </c>
      <c r="R53" s="9">
        <v>3.0036952290253827E-2</v>
      </c>
      <c r="S53" s="9">
        <v>4.0322749980229364</v>
      </c>
      <c r="T53" s="9"/>
      <c r="U53" s="9">
        <v>0.70266457832100981</v>
      </c>
      <c r="V53" s="9">
        <v>0.24063763111847494</v>
      </c>
      <c r="W53" s="9">
        <v>1.5190752367861939E-2</v>
      </c>
      <c r="X53" s="9">
        <v>0.95849296180734667</v>
      </c>
      <c r="Y53" s="9"/>
      <c r="Z53" s="9">
        <v>0.73309310169169772</v>
      </c>
      <c r="AA53" s="9">
        <v>0.25105831832580755</v>
      </c>
      <c r="AB53" s="9">
        <v>1.5848579982494664E-2</v>
      </c>
      <c r="AC53" s="9" t="s">
        <v>84</v>
      </c>
      <c r="AD53" s="9"/>
      <c r="AE53" s="9" t="s">
        <v>27</v>
      </c>
      <c r="AF53" s="9"/>
      <c r="AG53" s="8">
        <v>0.7</v>
      </c>
      <c r="AH53" s="9"/>
      <c r="AI53" s="9"/>
      <c r="AJ53" s="9"/>
      <c r="AK53" s="9"/>
      <c r="AL53" s="9"/>
      <c r="AM53" s="9"/>
      <c r="AN53" s="9"/>
      <c r="AO53" s="9"/>
      <c r="AP53" s="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</row>
    <row r="54" spans="1:56" x14ac:dyDescent="0.15">
      <c r="A54" s="10">
        <f t="shared" si="0"/>
        <v>603.2000000000005</v>
      </c>
      <c r="B54" s="8">
        <v>50.67</v>
      </c>
      <c r="C54" s="8">
        <v>0.24</v>
      </c>
      <c r="D54" s="8">
        <v>30.76</v>
      </c>
      <c r="E54" s="8">
        <v>0</v>
      </c>
      <c r="F54" s="8">
        <v>0.34</v>
      </c>
      <c r="G54" s="9">
        <v>13.34</v>
      </c>
      <c r="H54" s="9">
        <v>3.35</v>
      </c>
      <c r="I54" s="9">
        <v>0.31</v>
      </c>
      <c r="J54" s="33">
        <f t="shared" si="1"/>
        <v>99.01</v>
      </c>
      <c r="K54" s="9"/>
      <c r="L54" s="9">
        <v>2.3110098426356251</v>
      </c>
      <c r="M54" s="9">
        <v>1.653457150684432</v>
      </c>
      <c r="N54" s="9">
        <v>3.2802378543397251E-2</v>
      </c>
      <c r="O54" s="9">
        <v>0</v>
      </c>
      <c r="P54" s="9"/>
      <c r="Q54" s="9">
        <v>8.231573905340267E-3</v>
      </c>
      <c r="R54" s="9">
        <v>2.3114558387714534E-2</v>
      </c>
      <c r="S54" s="9">
        <v>4.0286155041565088</v>
      </c>
      <c r="T54" s="9"/>
      <c r="U54" s="9">
        <v>0.65187506324026967</v>
      </c>
      <c r="V54" s="9">
        <v>0.29623921965076672</v>
      </c>
      <c r="W54" s="9">
        <v>1.8037283245916341E-2</v>
      </c>
      <c r="X54" s="9">
        <v>0.96615156613695274</v>
      </c>
      <c r="Y54" s="9"/>
      <c r="Z54" s="9">
        <v>0.67471304305463997</v>
      </c>
      <c r="AA54" s="9">
        <v>0.30661775029278848</v>
      </c>
      <c r="AB54" s="9">
        <v>1.8669206652571466E-2</v>
      </c>
      <c r="AC54" s="9" t="s">
        <v>83</v>
      </c>
      <c r="AD54" s="9"/>
      <c r="AE54" s="9" t="s">
        <v>27</v>
      </c>
      <c r="AF54" s="9"/>
      <c r="AG54" s="8">
        <v>0.86</v>
      </c>
      <c r="AH54" s="9"/>
      <c r="AI54" s="9"/>
      <c r="AJ54" s="9"/>
      <c r="AK54" s="9"/>
      <c r="AL54" s="9"/>
      <c r="AM54" s="9"/>
      <c r="AN54" s="9"/>
      <c r="AO54" s="9"/>
      <c r="AP54" s="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</row>
    <row r="55" spans="1:56" x14ac:dyDescent="0.15">
      <c r="A55" s="10">
        <f t="shared" si="0"/>
        <v>614.80000000000052</v>
      </c>
      <c r="B55" s="8">
        <v>50.93</v>
      </c>
      <c r="C55" s="8">
        <v>0.23</v>
      </c>
      <c r="D55" s="8">
        <v>30.43</v>
      </c>
      <c r="E55" s="8">
        <v>0.17</v>
      </c>
      <c r="F55" s="8">
        <v>0.39</v>
      </c>
      <c r="G55" s="9">
        <v>13.1</v>
      </c>
      <c r="H55" s="9">
        <v>3.66</v>
      </c>
      <c r="I55" s="9">
        <v>0.36</v>
      </c>
      <c r="J55" s="33">
        <f t="shared" si="1"/>
        <v>99.27</v>
      </c>
      <c r="K55" s="9"/>
      <c r="L55" s="9">
        <v>2.321057596108246</v>
      </c>
      <c r="M55" s="9">
        <v>1.6344435148599867</v>
      </c>
      <c r="N55" s="9">
        <v>2.8203301815500396E-2</v>
      </c>
      <c r="O55" s="9">
        <v>6.5621613088159133E-3</v>
      </c>
      <c r="P55" s="9"/>
      <c r="Q55" s="9">
        <v>7.8824427735231795E-3</v>
      </c>
      <c r="R55" s="9">
        <v>2.6493091588442586E-2</v>
      </c>
      <c r="S55" s="9">
        <v>4.0246421084545148</v>
      </c>
      <c r="T55" s="9"/>
      <c r="U55" s="9">
        <v>0.63964820334852679</v>
      </c>
      <c r="V55" s="9">
        <v>0.32340012526047462</v>
      </c>
      <c r="W55" s="9">
        <v>2.0930195385601393E-2</v>
      </c>
      <c r="X55" s="9">
        <v>0.98397852399460284</v>
      </c>
      <c r="Y55" s="9"/>
      <c r="Z55" s="9">
        <v>0.65006317490729637</v>
      </c>
      <c r="AA55" s="9">
        <v>0.32866583708309521</v>
      </c>
      <c r="AB55" s="9">
        <v>2.1270988009608426E-2</v>
      </c>
      <c r="AC55" s="9" t="s">
        <v>82</v>
      </c>
      <c r="AD55" s="9"/>
      <c r="AE55" s="9" t="s">
        <v>27</v>
      </c>
      <c r="AF55" s="9"/>
      <c r="AG55" s="8">
        <v>0.74</v>
      </c>
      <c r="AH55" s="9"/>
      <c r="AI55" s="9"/>
      <c r="AJ55" s="9"/>
      <c r="AK55" s="9"/>
      <c r="AL55" s="9"/>
      <c r="AM55" s="9"/>
      <c r="AN55" s="9"/>
      <c r="AO55" s="9"/>
      <c r="AP55" s="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</row>
    <row r="56" spans="1:56" x14ac:dyDescent="0.15">
      <c r="B56" s="8"/>
      <c r="C56" s="8"/>
      <c r="D56" s="8"/>
      <c r="E56" s="8"/>
      <c r="F56" s="8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8"/>
      <c r="AH56" s="9"/>
      <c r="AI56" s="9"/>
      <c r="AJ56" s="9"/>
      <c r="AK56" s="9"/>
      <c r="AL56" s="9"/>
      <c r="AM56" s="9"/>
      <c r="AN56" s="9"/>
      <c r="AO56" s="9"/>
      <c r="AP56" s="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</row>
    <row r="57" spans="1:56" x14ac:dyDescent="0.15">
      <c r="B57" s="8"/>
      <c r="C57" s="8"/>
      <c r="D57" s="8"/>
      <c r="E57" s="8"/>
      <c r="F57" s="8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8"/>
      <c r="AH57" s="9"/>
      <c r="AI57" s="9"/>
      <c r="AJ57" s="9"/>
      <c r="AK57" s="9"/>
      <c r="AL57" s="9"/>
      <c r="AM57" s="9"/>
      <c r="AN57" s="9"/>
      <c r="AO57" s="9"/>
      <c r="AP57" s="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</row>
  </sheetData>
  <pageMargins left="0.75" right="0.75" top="1" bottom="1" header="0.5" footer="0.5"/>
  <pageSetup paperSize="9" orientation="portrait" horizontalDpi="1200" verticalDpi="12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FK2-Pl1</vt:lpstr>
      <vt:lpstr>FK3-Pl1</vt:lpstr>
      <vt:lpstr>FK3-Pl2</vt:lpstr>
      <vt:lpstr>FK20-Pl1</vt:lpstr>
      <vt:lpstr>FK20-PLAG 2</vt:lpstr>
      <vt:lpstr>KONE 1-Pl1</vt:lpstr>
      <vt:lpstr>KONE 1-Pl2</vt:lpstr>
      <vt:lpstr>KONE 1-Pl3</vt:lpstr>
      <vt:lpstr>KB3-Pl1</vt:lpstr>
      <vt:lpstr>KB3 Pl2</vt:lpstr>
      <vt:lpstr>GED13-Pl1</vt:lpstr>
      <vt:lpstr>GED13_Pl2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Leyra</dc:creator>
  <cp:lastModifiedBy>Eugenio N</cp:lastModifiedBy>
  <dcterms:created xsi:type="dcterms:W3CDTF">2014-04-08T09:04:37Z</dcterms:created>
  <dcterms:modified xsi:type="dcterms:W3CDTF">2021-07-08T07:28:13Z</dcterms:modified>
</cp:coreProperties>
</file>