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ugenionicotra/Google Drive/Università/Lavoro Etiopia/1st Submission SR/Figure/JPG/"/>
    </mc:Choice>
  </mc:AlternateContent>
  <xr:revisionPtr revIDLastSave="0" documentId="13_ncr:1_{EF9C35CA-104D-8249-8E33-045FFB639496}" xr6:coauthVersionLast="47" xr6:coauthVersionMax="47" xr10:uidLastSave="{00000000-0000-0000-0000-000000000000}"/>
  <bookViews>
    <workbookView xWindow="0" yWindow="500" windowWidth="28780" windowHeight="16680" tabRatio="500" xr2:uid="{00000000-000D-0000-FFFF-FFFF00000000}"/>
  </bookViews>
  <sheets>
    <sheet name="Ol" sheetId="1" r:id="rId1"/>
    <sheet name="Cpx" sheetId="2" r:id="rId2"/>
    <sheet name="OPX" sheetId="3" r:id="rId3"/>
    <sheet name="Ox" sheetId="4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J6" i="1" l="1"/>
  <c r="J3" i="1" l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95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K26" i="1"/>
  <c r="K25" i="1"/>
  <c r="K24" i="1"/>
  <c r="K23" i="1"/>
  <c r="K22" i="1"/>
  <c r="K21" i="1"/>
  <c r="K20" i="1"/>
  <c r="K19" i="1"/>
  <c r="K18" i="1"/>
  <c r="K17" i="1"/>
  <c r="K16" i="1"/>
  <c r="K15" i="1"/>
  <c r="K54" i="1"/>
  <c r="K14" i="1"/>
  <c r="K13" i="1"/>
  <c r="K12" i="1"/>
  <c r="K11" i="1"/>
  <c r="K10" i="1"/>
  <c r="K9" i="1"/>
  <c r="K8" i="1"/>
  <c r="K7" i="1"/>
  <c r="K6" i="1"/>
  <c r="K33" i="1"/>
  <c r="K32" i="1"/>
  <c r="K31" i="1"/>
  <c r="K30" i="1"/>
  <c r="K29" i="1"/>
  <c r="K28" i="1"/>
  <c r="K27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95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3" i="1"/>
  <c r="K52" i="1"/>
  <c r="K51" i="1"/>
  <c r="K50" i="1"/>
  <c r="K49" i="1"/>
  <c r="K57" i="1"/>
  <c r="K56" i="1"/>
  <c r="K55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J26" i="2" l="1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2" i="2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K4" i="1"/>
  <c r="K5" i="1"/>
</calcChain>
</file>

<file path=xl/sharedStrings.xml><?xml version="1.0" encoding="utf-8"?>
<sst xmlns="http://schemas.openxmlformats.org/spreadsheetml/2006/main" count="357" uniqueCount="144">
  <si>
    <t>Na2O</t>
  </si>
  <si>
    <t>MgO</t>
  </si>
  <si>
    <t>SiO2</t>
  </si>
  <si>
    <t>CaO</t>
  </si>
  <si>
    <t>MnO</t>
  </si>
  <si>
    <t>FeO</t>
  </si>
  <si>
    <t>TiO2</t>
  </si>
  <si>
    <t>ME1-1</t>
  </si>
  <si>
    <t>ME1-2</t>
  </si>
  <si>
    <t>ME1-3</t>
  </si>
  <si>
    <t>ME1-4</t>
  </si>
  <si>
    <t>ME2-1</t>
  </si>
  <si>
    <t>ME2-2</t>
  </si>
  <si>
    <t>ME2-3</t>
  </si>
  <si>
    <t>ME2-4</t>
  </si>
  <si>
    <t>ME2-5</t>
  </si>
  <si>
    <t>ME2-6</t>
  </si>
  <si>
    <t>ME2-7</t>
  </si>
  <si>
    <t>ME39a-2</t>
  </si>
  <si>
    <t>ME39a-1</t>
  </si>
  <si>
    <t>GED5b-2</t>
  </si>
  <si>
    <t>GED5b-1</t>
  </si>
  <si>
    <t>GED5b-3</t>
  </si>
  <si>
    <t>sample</t>
  </si>
  <si>
    <t>Al2O3</t>
  </si>
  <si>
    <t>P2O5</t>
  </si>
  <si>
    <t>ME39a-3</t>
  </si>
  <si>
    <t>ME39a-4</t>
  </si>
  <si>
    <t>GED5B-1</t>
  </si>
  <si>
    <t>ME39a-6</t>
  </si>
  <si>
    <t>ME39a-7</t>
  </si>
  <si>
    <t>ME39a-8</t>
  </si>
  <si>
    <t>ME39a-9</t>
  </si>
  <si>
    <t>ME39a-10</t>
  </si>
  <si>
    <t>GED5B-2</t>
  </si>
  <si>
    <t>GED5B-3</t>
  </si>
  <si>
    <t>GED5B-4</t>
  </si>
  <si>
    <t>GED5B-5</t>
  </si>
  <si>
    <t>GED5B-6</t>
  </si>
  <si>
    <t>GED2A-2</t>
  </si>
  <si>
    <t>GED2A-3</t>
  </si>
  <si>
    <t>GED2A-4</t>
  </si>
  <si>
    <t>Wo</t>
  </si>
  <si>
    <t>En</t>
  </si>
  <si>
    <t>Fe</t>
  </si>
  <si>
    <t xml:space="preserve">FK14_26 </t>
  </si>
  <si>
    <t xml:space="preserve">FK2_112 </t>
  </si>
  <si>
    <t xml:space="preserve">FK2_109 </t>
  </si>
  <si>
    <t xml:space="preserve">FK2_121 </t>
  </si>
  <si>
    <t xml:space="preserve">FK2_116 </t>
  </si>
  <si>
    <t xml:space="preserve">FK14_14 </t>
  </si>
  <si>
    <t xml:space="preserve">FK14_15 </t>
  </si>
  <si>
    <t xml:space="preserve">FK14_22n </t>
  </si>
  <si>
    <t xml:space="preserve">FK14_22b </t>
  </si>
  <si>
    <t xml:space="preserve">FK14_21n </t>
  </si>
  <si>
    <t xml:space="preserve">FK14_21b </t>
  </si>
  <si>
    <t xml:space="preserve">FK14_18 </t>
  </si>
  <si>
    <t xml:space="preserve">FK14_27 </t>
  </si>
  <si>
    <t xml:space="preserve">FK2_09 </t>
  </si>
  <si>
    <t xml:space="preserve">FK2_08 </t>
  </si>
  <si>
    <t xml:space="preserve">FK2_07 </t>
  </si>
  <si>
    <t xml:space="preserve">FK2_05 </t>
  </si>
  <si>
    <t xml:space="preserve">FK2_21 </t>
  </si>
  <si>
    <t xml:space="preserve">FK2_16 </t>
  </si>
  <si>
    <t xml:space="preserve">FK2_17 </t>
  </si>
  <si>
    <t>Fo</t>
  </si>
  <si>
    <t>FK1_ol2</t>
  </si>
  <si>
    <t>FK1_ol3</t>
  </si>
  <si>
    <t>FK1_ol4</t>
  </si>
  <si>
    <t>FK1_ol5</t>
  </si>
  <si>
    <t>FK2_ol1</t>
  </si>
  <si>
    <t>FK2_ol2</t>
  </si>
  <si>
    <t>FK2_ol3</t>
  </si>
  <si>
    <t>FK2_ol4</t>
  </si>
  <si>
    <t>FK2_ol5</t>
  </si>
  <si>
    <t>FK3_ol1</t>
  </si>
  <si>
    <t>FK3_ol2</t>
  </si>
  <si>
    <t>FK3_ol3</t>
  </si>
  <si>
    <t>FK3_ol4</t>
  </si>
  <si>
    <t>FK3_ol5</t>
  </si>
  <si>
    <t>FK5_ol1</t>
  </si>
  <si>
    <t>FK5_ol2</t>
  </si>
  <si>
    <t>FK5_ol3</t>
  </si>
  <si>
    <t>FK5_ol4</t>
  </si>
  <si>
    <t>FK5_ol5</t>
  </si>
  <si>
    <t>FK10_ol1</t>
  </si>
  <si>
    <t>FK10_ol3</t>
  </si>
  <si>
    <t>FK10_ol4</t>
  </si>
  <si>
    <t>FK10_ol5</t>
  </si>
  <si>
    <t>FK13_ol2</t>
  </si>
  <si>
    <t>FK13_ol3</t>
  </si>
  <si>
    <t>FK13_ol4</t>
  </si>
  <si>
    <t>FK14_ol_idd1_n</t>
  </si>
  <si>
    <t>FK14_ol_idd2_n</t>
  </si>
  <si>
    <t>FK16_ol1</t>
  </si>
  <si>
    <t>FK16_ol2</t>
  </si>
  <si>
    <t>FK16_ol3</t>
  </si>
  <si>
    <t>FK16_ol4</t>
  </si>
  <si>
    <t>FK16_ol5</t>
  </si>
  <si>
    <t>FK20_ol1</t>
  </si>
  <si>
    <t>FK20_ol2</t>
  </si>
  <si>
    <t>FK20_ol4</t>
  </si>
  <si>
    <t>FK20_ol5</t>
  </si>
  <si>
    <t>FK20_ol6</t>
  </si>
  <si>
    <t>FK21_ol1</t>
  </si>
  <si>
    <t>FK21_ol2</t>
  </si>
  <si>
    <t>FK21_ol3</t>
  </si>
  <si>
    <t>FK21_ol4</t>
  </si>
  <si>
    <t>FK21_ol6</t>
  </si>
  <si>
    <t>FK23_ol1</t>
  </si>
  <si>
    <t>FK23_ol2</t>
  </si>
  <si>
    <t>FK23_ol5</t>
  </si>
  <si>
    <t>FK23_ol6</t>
  </si>
  <si>
    <t>Ged13_ol1</t>
  </si>
  <si>
    <t>Ged13_ol2</t>
  </si>
  <si>
    <t>Ged13_ol3</t>
  </si>
  <si>
    <t>Ged13_ol4</t>
  </si>
  <si>
    <t>Ged13_ol5</t>
  </si>
  <si>
    <t>Ged_ol1</t>
  </si>
  <si>
    <t>Ged1_ol2</t>
  </si>
  <si>
    <t>Kb1_ol1</t>
  </si>
  <si>
    <t>Kb1_ol2</t>
  </si>
  <si>
    <t>Kb1_ol3</t>
  </si>
  <si>
    <t>Kb1_ol4</t>
  </si>
  <si>
    <t>Kb1_ol5</t>
  </si>
  <si>
    <t>Kb1_ol6</t>
  </si>
  <si>
    <t>Kb2_ol2</t>
  </si>
  <si>
    <t>Kb2_ol3</t>
  </si>
  <si>
    <t>Kb2_ol4</t>
  </si>
  <si>
    <t>Kb2_ol5</t>
  </si>
  <si>
    <t>Kb3_ol1</t>
  </si>
  <si>
    <t>Kb3_ol2</t>
  </si>
  <si>
    <t>Kb3_ol3</t>
  </si>
  <si>
    <t>Kb3_ol4</t>
  </si>
  <si>
    <t>Kb3_ol5</t>
  </si>
  <si>
    <t>Kb3_ol6</t>
  </si>
  <si>
    <t>Kone1_ol1</t>
  </si>
  <si>
    <t>Kone1_ol2</t>
  </si>
  <si>
    <t>Kone1_ol3</t>
  </si>
  <si>
    <t>Kone1_ol4</t>
  </si>
  <si>
    <t>Kone1_ol5</t>
  </si>
  <si>
    <t>Total</t>
  </si>
  <si>
    <t>n.a.</t>
  </si>
  <si>
    <t>ESM 4 – Selected mineral chemistry compositions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</si>
</sst>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/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 applyProtection="1">
      <alignment horizontal="left" vertical="center"/>
      <protection locked="0"/>
    </xf>
  </cellXfs>
  <cellStyles count="2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zoomScale="83" workbookViewId="0">
      <selection sqref="A1:E1"/>
    </sheetView>
  </sheetViews>
  <sheetFormatPr baseColWidth="10" defaultRowHeight="16" x14ac:dyDescent="0.2"/>
  <cols>
    <col min="1" max="1" width="10.83203125" style="1"/>
    <col min="2" max="2" width="10.83203125" style="9"/>
    <col min="3" max="3" width="10.83203125" style="6"/>
    <col min="4" max="4" width="10.83203125" style="9"/>
    <col min="5" max="5" width="10.83203125" style="6"/>
    <col min="6" max="6" width="10.83203125" style="9"/>
    <col min="7" max="8" width="10.83203125" style="6"/>
    <col min="9" max="9" width="3.83203125" style="6" customWidth="1"/>
    <col min="10" max="10" width="10.83203125" style="9"/>
    <col min="11" max="11" width="10.83203125" style="2"/>
    <col min="12" max="16384" width="10.83203125" style="1"/>
  </cols>
  <sheetData>
    <row r="1" spans="1:11" x14ac:dyDescent="0.2">
      <c r="A1" s="18" t="s">
        <v>143</v>
      </c>
      <c r="B1" s="18"/>
      <c r="C1" s="18"/>
      <c r="D1" s="18"/>
      <c r="E1" s="18"/>
    </row>
    <row r="2" spans="1:11" s="3" customFormat="1" x14ac:dyDescent="0.2">
      <c r="A2" s="3" t="s">
        <v>23</v>
      </c>
      <c r="B2" s="8" t="s">
        <v>2</v>
      </c>
      <c r="C2" s="5" t="s">
        <v>6</v>
      </c>
      <c r="D2" s="8" t="s">
        <v>5</v>
      </c>
      <c r="E2" s="5" t="s">
        <v>4</v>
      </c>
      <c r="F2" s="8" t="s">
        <v>1</v>
      </c>
      <c r="G2" s="5" t="s">
        <v>3</v>
      </c>
      <c r="H2" s="5" t="s">
        <v>0</v>
      </c>
      <c r="I2" s="5"/>
      <c r="J2" s="8" t="s">
        <v>141</v>
      </c>
      <c r="K2" s="4" t="s">
        <v>65</v>
      </c>
    </row>
    <row r="3" spans="1:11" x14ac:dyDescent="0.2">
      <c r="A3" s="1" t="s">
        <v>15</v>
      </c>
      <c r="B3" s="9">
        <v>42.63</v>
      </c>
      <c r="C3" s="6" t="s">
        <v>142</v>
      </c>
      <c r="D3" s="9">
        <v>14.01</v>
      </c>
      <c r="E3" s="6" t="s">
        <v>142</v>
      </c>
      <c r="F3" s="9">
        <v>42.17</v>
      </c>
      <c r="G3" s="6">
        <v>0.44</v>
      </c>
      <c r="H3" s="6">
        <v>0.53</v>
      </c>
      <c r="J3" s="9">
        <f t="shared" ref="J3:J42" si="0">SUM(B3:I3)</f>
        <v>99.78</v>
      </c>
      <c r="K3" s="2">
        <f>((F3/40.32)/(F3/40.32+D3/71.58)*100)</f>
        <v>84.236162865791755</v>
      </c>
    </row>
    <row r="4" spans="1:11" x14ac:dyDescent="0.2">
      <c r="A4" s="1" t="s">
        <v>16</v>
      </c>
      <c r="B4" s="9">
        <v>41.27</v>
      </c>
      <c r="C4" s="6" t="s">
        <v>142</v>
      </c>
      <c r="D4" s="9">
        <v>16.23</v>
      </c>
      <c r="E4" s="6" t="s">
        <v>142</v>
      </c>
      <c r="F4" s="9">
        <v>41.49</v>
      </c>
      <c r="G4" s="6">
        <v>0.4</v>
      </c>
      <c r="H4" s="6">
        <v>0.36</v>
      </c>
      <c r="J4" s="9">
        <f t="shared" si="0"/>
        <v>99.750000000000014</v>
      </c>
      <c r="K4" s="2">
        <f t="shared" ref="K4:K34" si="1">((F4/40.32)/(F4/40.32+D4/71.58)*100)</f>
        <v>81.944016079695217</v>
      </c>
    </row>
    <row r="5" spans="1:11" x14ac:dyDescent="0.2">
      <c r="A5" s="1" t="s">
        <v>17</v>
      </c>
      <c r="B5" s="9">
        <v>40.369999999999997</v>
      </c>
      <c r="C5" s="6" t="s">
        <v>142</v>
      </c>
      <c r="D5" s="9">
        <v>19.32</v>
      </c>
      <c r="E5" s="6" t="s">
        <v>142</v>
      </c>
      <c r="F5" s="9">
        <v>39.450000000000003</v>
      </c>
      <c r="G5" s="6">
        <v>0.35</v>
      </c>
      <c r="H5" s="6">
        <v>0.39</v>
      </c>
      <c r="J5" s="9">
        <f t="shared" si="0"/>
        <v>99.88</v>
      </c>
      <c r="K5" s="2">
        <f t="shared" si="1"/>
        <v>78.378497204434737</v>
      </c>
    </row>
    <row r="6" spans="1:11" x14ac:dyDescent="0.2">
      <c r="A6" s="1" t="s">
        <v>120</v>
      </c>
      <c r="B6" s="9">
        <v>41.04</v>
      </c>
      <c r="C6" s="6" t="s">
        <v>142</v>
      </c>
      <c r="D6" s="9">
        <v>10.97</v>
      </c>
      <c r="E6" s="6">
        <v>0.32</v>
      </c>
      <c r="F6" s="9">
        <v>46.64</v>
      </c>
      <c r="G6" s="6">
        <v>0.31</v>
      </c>
      <c r="H6" s="6" t="s">
        <v>142</v>
      </c>
      <c r="J6" s="9">
        <f>SUM(B6:I6)</f>
        <v>99.28</v>
      </c>
      <c r="K6" s="2">
        <f t="shared" si="1"/>
        <v>88.301147566166932</v>
      </c>
    </row>
    <row r="7" spans="1:11" x14ac:dyDescent="0.2">
      <c r="A7" s="1" t="s">
        <v>121</v>
      </c>
      <c r="B7" s="9">
        <v>41.38</v>
      </c>
      <c r="C7" s="6" t="s">
        <v>142</v>
      </c>
      <c r="D7" s="9">
        <v>12.21</v>
      </c>
      <c r="E7" s="6">
        <v>0</v>
      </c>
      <c r="F7" s="9">
        <v>46.09</v>
      </c>
      <c r="G7" s="6">
        <v>0.32</v>
      </c>
      <c r="H7" s="6" t="s">
        <v>142</v>
      </c>
      <c r="J7" s="9">
        <f t="shared" si="0"/>
        <v>100</v>
      </c>
      <c r="K7" s="2">
        <f t="shared" si="1"/>
        <v>87.015261315428958</v>
      </c>
    </row>
    <row r="8" spans="1:11" x14ac:dyDescent="0.2">
      <c r="A8" s="1" t="s">
        <v>122</v>
      </c>
      <c r="B8" s="9">
        <v>40.799999999999997</v>
      </c>
      <c r="C8" s="6" t="s">
        <v>142</v>
      </c>
      <c r="D8" s="9">
        <v>12.83</v>
      </c>
      <c r="E8" s="6">
        <v>0</v>
      </c>
      <c r="F8" s="9">
        <v>45.63</v>
      </c>
      <c r="G8" s="6">
        <v>0.25</v>
      </c>
      <c r="H8" s="6" t="s">
        <v>142</v>
      </c>
      <c r="J8" s="9">
        <f t="shared" si="0"/>
        <v>99.509999999999991</v>
      </c>
      <c r="K8" s="2">
        <f t="shared" si="1"/>
        <v>86.327330163253563</v>
      </c>
    </row>
    <row r="9" spans="1:11" x14ac:dyDescent="0.2">
      <c r="A9" s="1" t="s">
        <v>123</v>
      </c>
      <c r="B9" s="9">
        <v>40.89</v>
      </c>
      <c r="C9" s="6" t="s">
        <v>142</v>
      </c>
      <c r="D9" s="9">
        <v>12.61</v>
      </c>
      <c r="E9" s="6">
        <v>0.32</v>
      </c>
      <c r="F9" s="9">
        <v>45.73</v>
      </c>
      <c r="G9" s="6">
        <v>0.28000000000000003</v>
      </c>
      <c r="H9" s="6" t="s">
        <v>142</v>
      </c>
      <c r="J9" s="9">
        <f t="shared" si="0"/>
        <v>99.83</v>
      </c>
      <c r="K9" s="2">
        <f t="shared" si="1"/>
        <v>86.555694837093753</v>
      </c>
    </row>
    <row r="10" spans="1:11" x14ac:dyDescent="0.2">
      <c r="A10" s="1" t="s">
        <v>124</v>
      </c>
      <c r="B10" s="9">
        <v>40.94</v>
      </c>
      <c r="C10" s="6" t="s">
        <v>142</v>
      </c>
      <c r="D10" s="9">
        <v>12.51</v>
      </c>
      <c r="E10" s="6">
        <v>0.25</v>
      </c>
      <c r="F10" s="9">
        <v>45.81</v>
      </c>
      <c r="G10" s="6">
        <v>0.27</v>
      </c>
      <c r="H10" s="6" t="s">
        <v>142</v>
      </c>
      <c r="J10" s="9">
        <f t="shared" si="0"/>
        <v>99.779999999999987</v>
      </c>
      <c r="K10" s="2">
        <f t="shared" si="1"/>
        <v>86.66828422382234</v>
      </c>
    </row>
    <row r="11" spans="1:11" x14ac:dyDescent="0.2">
      <c r="A11" s="1" t="s">
        <v>125</v>
      </c>
      <c r="B11" s="9">
        <v>40.85</v>
      </c>
      <c r="C11" s="6" t="s">
        <v>142</v>
      </c>
      <c r="D11" s="9">
        <v>12.95</v>
      </c>
      <c r="E11" s="6">
        <v>0.28000000000000003</v>
      </c>
      <c r="F11" s="9">
        <v>45.35</v>
      </c>
      <c r="G11" s="6">
        <v>0.34</v>
      </c>
      <c r="H11" s="6" t="s">
        <v>142</v>
      </c>
      <c r="J11" s="9">
        <f t="shared" si="0"/>
        <v>99.77000000000001</v>
      </c>
      <c r="K11" s="2">
        <f t="shared" si="1"/>
        <v>86.143767330441307</v>
      </c>
    </row>
    <row r="12" spans="1:11" x14ac:dyDescent="0.2">
      <c r="A12" s="1" t="s">
        <v>126</v>
      </c>
      <c r="B12" s="9">
        <v>41.07</v>
      </c>
      <c r="C12" s="6" t="s">
        <v>142</v>
      </c>
      <c r="D12" s="9">
        <v>11.84</v>
      </c>
      <c r="E12" s="6">
        <v>0.2</v>
      </c>
      <c r="F12" s="9">
        <v>46.59</v>
      </c>
      <c r="G12" s="6">
        <v>0.31</v>
      </c>
      <c r="H12" s="6" t="s">
        <v>142</v>
      </c>
      <c r="J12" s="9">
        <f t="shared" si="0"/>
        <v>100.01</v>
      </c>
      <c r="K12" s="2">
        <f t="shared" si="1"/>
        <v>87.477672932960971</v>
      </c>
    </row>
    <row r="13" spans="1:11" x14ac:dyDescent="0.2">
      <c r="A13" s="1" t="s">
        <v>127</v>
      </c>
      <c r="B13" s="9">
        <v>40.9</v>
      </c>
      <c r="C13" s="6" t="s">
        <v>142</v>
      </c>
      <c r="D13" s="9">
        <v>14.26</v>
      </c>
      <c r="E13" s="6">
        <v>0.26</v>
      </c>
      <c r="F13" s="9">
        <v>44.31</v>
      </c>
      <c r="G13" s="6">
        <v>0.28000000000000003</v>
      </c>
      <c r="H13" s="6" t="s">
        <v>142</v>
      </c>
      <c r="J13" s="9">
        <f t="shared" si="0"/>
        <v>100.00999999999999</v>
      </c>
      <c r="K13" s="2">
        <f t="shared" si="1"/>
        <v>84.654033058129158</v>
      </c>
    </row>
    <row r="14" spans="1:11" x14ac:dyDescent="0.2">
      <c r="A14" s="1" t="s">
        <v>128</v>
      </c>
      <c r="B14" s="9">
        <v>40.659999999999997</v>
      </c>
      <c r="C14" s="6" t="s">
        <v>142</v>
      </c>
      <c r="D14" s="9">
        <v>14.99</v>
      </c>
      <c r="E14" s="6">
        <v>0.33</v>
      </c>
      <c r="F14" s="9">
        <v>43.74</v>
      </c>
      <c r="G14" s="6">
        <v>0.28999999999999998</v>
      </c>
      <c r="H14" s="6" t="s">
        <v>142</v>
      </c>
      <c r="J14" s="9">
        <f t="shared" si="0"/>
        <v>100.01</v>
      </c>
      <c r="K14" s="2">
        <f t="shared" si="1"/>
        <v>83.819349740021295</v>
      </c>
    </row>
    <row r="15" spans="1:11" x14ac:dyDescent="0.2">
      <c r="A15" s="1" t="s">
        <v>129</v>
      </c>
      <c r="B15" s="9">
        <v>41</v>
      </c>
      <c r="C15" s="6" t="s">
        <v>142</v>
      </c>
      <c r="D15" s="9">
        <v>13.15</v>
      </c>
      <c r="E15" s="6">
        <v>0.25</v>
      </c>
      <c r="F15" s="9">
        <v>45.37</v>
      </c>
      <c r="G15" s="6">
        <v>0.23</v>
      </c>
      <c r="H15" s="6" t="s">
        <v>142</v>
      </c>
      <c r="J15" s="9">
        <f t="shared" si="0"/>
        <v>100</v>
      </c>
      <c r="K15" s="2">
        <f t="shared" si="1"/>
        <v>85.965137419137307</v>
      </c>
    </row>
    <row r="16" spans="1:11" x14ac:dyDescent="0.2">
      <c r="A16" s="1" t="s">
        <v>130</v>
      </c>
      <c r="B16" s="9">
        <v>41.14</v>
      </c>
      <c r="C16" s="6" t="s">
        <v>142</v>
      </c>
      <c r="D16" s="9">
        <v>13.24</v>
      </c>
      <c r="E16" s="6">
        <v>0.31</v>
      </c>
      <c r="F16" s="9">
        <v>45.06</v>
      </c>
      <c r="G16" s="6">
        <v>0.25</v>
      </c>
      <c r="H16" s="6" t="s">
        <v>142</v>
      </c>
      <c r="J16" s="9">
        <f t="shared" si="0"/>
        <v>100</v>
      </c>
      <c r="K16" s="2">
        <f t="shared" si="1"/>
        <v>85.799310688918439</v>
      </c>
    </row>
    <row r="17" spans="1:11" x14ac:dyDescent="0.2">
      <c r="A17" s="1" t="s">
        <v>131</v>
      </c>
      <c r="B17" s="9">
        <v>40.98</v>
      </c>
      <c r="C17" s="6" t="s">
        <v>142</v>
      </c>
      <c r="D17" s="9">
        <v>14.16</v>
      </c>
      <c r="E17" s="6">
        <v>0.33</v>
      </c>
      <c r="F17" s="9">
        <v>44.2</v>
      </c>
      <c r="G17" s="6">
        <v>0.33</v>
      </c>
      <c r="H17" s="6" t="s">
        <v>142</v>
      </c>
      <c r="J17" s="9">
        <f t="shared" si="0"/>
        <v>100</v>
      </c>
      <c r="K17" s="2">
        <f t="shared" si="1"/>
        <v>84.713071272554828</v>
      </c>
    </row>
    <row r="18" spans="1:11" x14ac:dyDescent="0.2">
      <c r="A18" s="1" t="s">
        <v>132</v>
      </c>
      <c r="B18" s="9">
        <v>41.07</v>
      </c>
      <c r="C18" s="6" t="s">
        <v>142</v>
      </c>
      <c r="D18" s="9">
        <v>13.75</v>
      </c>
      <c r="E18" s="6">
        <v>0.37</v>
      </c>
      <c r="F18" s="9">
        <v>44.54</v>
      </c>
      <c r="G18" s="6">
        <v>0.28000000000000003</v>
      </c>
      <c r="H18" s="6" t="s">
        <v>142</v>
      </c>
      <c r="J18" s="9">
        <f t="shared" si="0"/>
        <v>100.00999999999999</v>
      </c>
      <c r="K18" s="2">
        <f t="shared" si="1"/>
        <v>85.186662481310989</v>
      </c>
    </row>
    <row r="19" spans="1:11" x14ac:dyDescent="0.2">
      <c r="A19" s="1" t="s">
        <v>133</v>
      </c>
      <c r="B19" s="9">
        <v>40.42</v>
      </c>
      <c r="C19" s="6" t="s">
        <v>142</v>
      </c>
      <c r="D19" s="9">
        <v>16.12</v>
      </c>
      <c r="E19" s="6">
        <v>0.34</v>
      </c>
      <c r="F19" s="9">
        <v>42.8</v>
      </c>
      <c r="G19" s="6">
        <v>0.31</v>
      </c>
      <c r="H19" s="6" t="s">
        <v>142</v>
      </c>
      <c r="J19" s="9">
        <f t="shared" si="0"/>
        <v>99.990000000000009</v>
      </c>
      <c r="K19" s="2">
        <f t="shared" si="1"/>
        <v>82.497805892229565</v>
      </c>
    </row>
    <row r="20" spans="1:11" x14ac:dyDescent="0.2">
      <c r="A20" s="1" t="s">
        <v>134</v>
      </c>
      <c r="B20" s="9">
        <v>41.01</v>
      </c>
      <c r="C20" s="6" t="s">
        <v>142</v>
      </c>
      <c r="D20" s="9">
        <v>14.75</v>
      </c>
      <c r="E20" s="6">
        <v>0.28999999999999998</v>
      </c>
      <c r="F20" s="9">
        <v>43.5</v>
      </c>
      <c r="G20" s="6">
        <v>0.3</v>
      </c>
      <c r="H20" s="6" t="s">
        <v>142</v>
      </c>
      <c r="J20" s="9">
        <f t="shared" si="0"/>
        <v>99.85</v>
      </c>
      <c r="K20" s="2">
        <f t="shared" si="1"/>
        <v>83.963111272903774</v>
      </c>
    </row>
    <row r="21" spans="1:11" x14ac:dyDescent="0.2">
      <c r="A21" s="1" t="s">
        <v>135</v>
      </c>
      <c r="B21" s="9">
        <v>40.86</v>
      </c>
      <c r="C21" s="6" t="s">
        <v>142</v>
      </c>
      <c r="D21" s="9">
        <v>14.5</v>
      </c>
      <c r="E21" s="6">
        <v>0.41</v>
      </c>
      <c r="F21" s="9">
        <v>44</v>
      </c>
      <c r="G21" s="6">
        <v>0.24</v>
      </c>
      <c r="H21" s="6" t="s">
        <v>142</v>
      </c>
      <c r="J21" s="9">
        <f t="shared" si="0"/>
        <v>100.00999999999999</v>
      </c>
      <c r="K21" s="2">
        <f t="shared" si="1"/>
        <v>84.343466803779151</v>
      </c>
    </row>
    <row r="22" spans="1:11" x14ac:dyDescent="0.2">
      <c r="A22" s="1" t="s">
        <v>136</v>
      </c>
      <c r="B22" s="9">
        <v>39.869999999999997</v>
      </c>
      <c r="C22" s="6" t="s">
        <v>142</v>
      </c>
      <c r="D22" s="9">
        <v>19.61</v>
      </c>
      <c r="E22" s="6">
        <v>0.42</v>
      </c>
      <c r="F22" s="9">
        <v>39.64</v>
      </c>
      <c r="G22" s="6">
        <v>0.46</v>
      </c>
      <c r="H22" s="6" t="s">
        <v>142</v>
      </c>
      <c r="J22" s="9">
        <f t="shared" si="0"/>
        <v>99.999999999999986</v>
      </c>
      <c r="K22" s="2">
        <f t="shared" si="1"/>
        <v>78.206945639741988</v>
      </c>
    </row>
    <row r="23" spans="1:11" x14ac:dyDescent="0.2">
      <c r="A23" s="1" t="s">
        <v>137</v>
      </c>
      <c r="B23" s="9">
        <v>40.89</v>
      </c>
      <c r="C23" s="6" t="s">
        <v>142</v>
      </c>
      <c r="D23" s="9">
        <v>15.48</v>
      </c>
      <c r="E23" s="6">
        <v>0.23</v>
      </c>
      <c r="F23" s="9">
        <v>43.16</v>
      </c>
      <c r="G23" s="6">
        <v>0.25</v>
      </c>
      <c r="H23" s="6" t="s">
        <v>142</v>
      </c>
      <c r="J23" s="9">
        <f t="shared" si="0"/>
        <v>100.00999999999999</v>
      </c>
      <c r="K23" s="2">
        <f t="shared" si="1"/>
        <v>83.192519150965765</v>
      </c>
    </row>
    <row r="24" spans="1:11" x14ac:dyDescent="0.2">
      <c r="A24" s="1" t="s">
        <v>138</v>
      </c>
      <c r="B24" s="9">
        <v>40.299999999999997</v>
      </c>
      <c r="C24" s="6" t="s">
        <v>142</v>
      </c>
      <c r="D24" s="9">
        <v>16.23</v>
      </c>
      <c r="E24" s="6">
        <v>0.39</v>
      </c>
      <c r="F24" s="9">
        <v>42.74</v>
      </c>
      <c r="G24" s="6">
        <v>0.34</v>
      </c>
      <c r="H24" s="6" t="s">
        <v>142</v>
      </c>
      <c r="J24" s="9">
        <f t="shared" si="0"/>
        <v>100</v>
      </c>
      <c r="K24" s="2">
        <f t="shared" si="1"/>
        <v>82.379040245006976</v>
      </c>
    </row>
    <row r="25" spans="1:11" x14ac:dyDescent="0.2">
      <c r="A25" s="1" t="s">
        <v>139</v>
      </c>
      <c r="B25" s="9">
        <v>40.64</v>
      </c>
      <c r="C25" s="6" t="s">
        <v>142</v>
      </c>
      <c r="D25" s="9">
        <v>15.09</v>
      </c>
      <c r="E25" s="6">
        <v>0.35</v>
      </c>
      <c r="F25" s="9">
        <v>43.62</v>
      </c>
      <c r="G25" s="6">
        <v>0.3</v>
      </c>
      <c r="H25" s="6" t="s">
        <v>142</v>
      </c>
      <c r="J25" s="9">
        <f t="shared" si="0"/>
        <v>100</v>
      </c>
      <c r="K25" s="2">
        <f t="shared" si="1"/>
        <v>83.69150811670923</v>
      </c>
    </row>
    <row r="26" spans="1:11" x14ac:dyDescent="0.2">
      <c r="A26" s="1" t="s">
        <v>140</v>
      </c>
      <c r="B26" s="9">
        <v>40.85</v>
      </c>
      <c r="C26" s="6" t="s">
        <v>142</v>
      </c>
      <c r="D26" s="9">
        <v>14.78</v>
      </c>
      <c r="E26" s="6">
        <v>0.31</v>
      </c>
      <c r="F26" s="9">
        <v>43.73</v>
      </c>
      <c r="G26" s="6">
        <v>0.33</v>
      </c>
      <c r="H26" s="6" t="s">
        <v>142</v>
      </c>
      <c r="J26" s="9">
        <f t="shared" si="0"/>
        <v>100</v>
      </c>
      <c r="K26" s="2">
        <f t="shared" si="1"/>
        <v>84.006711533677233</v>
      </c>
    </row>
    <row r="27" spans="1:11" x14ac:dyDescent="0.2">
      <c r="A27" s="1" t="s">
        <v>113</v>
      </c>
      <c r="B27" s="9">
        <v>40.01</v>
      </c>
      <c r="C27" s="6" t="s">
        <v>142</v>
      </c>
      <c r="D27" s="9">
        <v>19.510000000000002</v>
      </c>
      <c r="E27" s="6">
        <v>0.35</v>
      </c>
      <c r="F27" s="9">
        <v>39.82</v>
      </c>
      <c r="G27" s="6">
        <v>0.32</v>
      </c>
      <c r="H27" s="6" t="s">
        <v>142</v>
      </c>
      <c r="J27" s="9">
        <f t="shared" si="0"/>
        <v>100.00999999999999</v>
      </c>
      <c r="K27" s="2">
        <f t="shared" si="1"/>
        <v>78.370852042646177</v>
      </c>
    </row>
    <row r="28" spans="1:11" x14ac:dyDescent="0.2">
      <c r="A28" s="1" t="s">
        <v>114</v>
      </c>
      <c r="B28" s="9">
        <v>39.909999999999997</v>
      </c>
      <c r="C28" s="6" t="s">
        <v>142</v>
      </c>
      <c r="D28" s="9">
        <v>18.78</v>
      </c>
      <c r="E28" s="6">
        <v>0.37</v>
      </c>
      <c r="F28" s="9">
        <v>40.74</v>
      </c>
      <c r="G28" s="6">
        <v>0.2</v>
      </c>
      <c r="H28" s="6" t="s">
        <v>142</v>
      </c>
      <c r="J28" s="9">
        <f t="shared" si="0"/>
        <v>100</v>
      </c>
      <c r="K28" s="2">
        <f t="shared" si="1"/>
        <v>79.386563672660159</v>
      </c>
    </row>
    <row r="29" spans="1:11" x14ac:dyDescent="0.2">
      <c r="A29" s="1" t="s">
        <v>115</v>
      </c>
      <c r="B29" s="9">
        <v>39.75</v>
      </c>
      <c r="C29" s="6" t="s">
        <v>142</v>
      </c>
      <c r="D29" s="9">
        <v>19.23</v>
      </c>
      <c r="E29" s="6">
        <v>0.38</v>
      </c>
      <c r="F29" s="9">
        <v>40.35</v>
      </c>
      <c r="G29" s="6">
        <v>0.3</v>
      </c>
      <c r="H29" s="6" t="s">
        <v>142</v>
      </c>
      <c r="J29" s="9">
        <f t="shared" si="0"/>
        <v>100.01</v>
      </c>
      <c r="K29" s="2">
        <f t="shared" si="1"/>
        <v>78.83633029812755</v>
      </c>
    </row>
    <row r="30" spans="1:11" x14ac:dyDescent="0.2">
      <c r="A30" s="1" t="s">
        <v>116</v>
      </c>
      <c r="B30" s="9">
        <v>39.79</v>
      </c>
      <c r="C30" s="6" t="s">
        <v>142</v>
      </c>
      <c r="D30" s="9">
        <v>19.87</v>
      </c>
      <c r="E30" s="6">
        <v>0.48</v>
      </c>
      <c r="F30" s="9">
        <v>39.56</v>
      </c>
      <c r="G30" s="6">
        <v>0.3</v>
      </c>
      <c r="H30" s="6" t="s">
        <v>142</v>
      </c>
      <c r="J30" s="9">
        <f t="shared" si="0"/>
        <v>99.999999999999986</v>
      </c>
      <c r="K30" s="2">
        <f t="shared" si="1"/>
        <v>77.946915259567163</v>
      </c>
    </row>
    <row r="31" spans="1:11" x14ac:dyDescent="0.2">
      <c r="A31" s="1" t="s">
        <v>117</v>
      </c>
      <c r="B31" s="9">
        <v>40.03</v>
      </c>
      <c r="C31" s="6" t="s">
        <v>142</v>
      </c>
      <c r="D31" s="9">
        <v>19.18</v>
      </c>
      <c r="E31" s="6">
        <v>0.36</v>
      </c>
      <c r="F31" s="9">
        <v>40.090000000000003</v>
      </c>
      <c r="G31" s="6">
        <v>0.33</v>
      </c>
      <c r="H31" s="6" t="s">
        <v>142</v>
      </c>
      <c r="J31" s="9">
        <f t="shared" si="0"/>
        <v>99.99</v>
      </c>
      <c r="K31" s="2">
        <f t="shared" si="1"/>
        <v>78.77183947053453</v>
      </c>
    </row>
    <row r="32" spans="1:11" x14ac:dyDescent="0.2">
      <c r="A32" s="1" t="s">
        <v>118</v>
      </c>
      <c r="B32" s="9">
        <v>40.299999999999997</v>
      </c>
      <c r="C32" s="6" t="s">
        <v>142</v>
      </c>
      <c r="D32" s="9">
        <v>15.4</v>
      </c>
      <c r="E32" s="6">
        <v>0.39</v>
      </c>
      <c r="F32" s="9">
        <v>43.6</v>
      </c>
      <c r="G32" s="6">
        <v>0.32</v>
      </c>
      <c r="H32" s="6" t="s">
        <v>142</v>
      </c>
      <c r="J32" s="9">
        <f t="shared" si="0"/>
        <v>100.00999999999999</v>
      </c>
      <c r="K32" s="2">
        <f t="shared" si="1"/>
        <v>83.405704609740312</v>
      </c>
    </row>
    <row r="33" spans="1:11" x14ac:dyDescent="0.2">
      <c r="A33" s="1" t="s">
        <v>119</v>
      </c>
      <c r="B33" s="9">
        <v>40.549999999999997</v>
      </c>
      <c r="C33" s="6" t="s">
        <v>142</v>
      </c>
      <c r="D33" s="9">
        <v>14.52</v>
      </c>
      <c r="E33" s="6">
        <v>0.35</v>
      </c>
      <c r="F33" s="9">
        <v>44.26</v>
      </c>
      <c r="G33" s="6">
        <v>0.31</v>
      </c>
      <c r="H33" s="6" t="s">
        <v>142</v>
      </c>
      <c r="J33" s="9">
        <f t="shared" si="0"/>
        <v>99.99</v>
      </c>
      <c r="K33" s="2">
        <f t="shared" si="1"/>
        <v>84.402974314741684</v>
      </c>
    </row>
    <row r="34" spans="1:11" x14ac:dyDescent="0.2">
      <c r="A34" s="1" t="s">
        <v>50</v>
      </c>
      <c r="B34" s="9">
        <v>38.296999999999997</v>
      </c>
      <c r="C34" s="6">
        <v>0</v>
      </c>
      <c r="D34" s="9">
        <v>17.954000000000001</v>
      </c>
      <c r="E34" s="6">
        <v>0.27400000000000002</v>
      </c>
      <c r="F34" s="9">
        <v>42.61</v>
      </c>
      <c r="G34" s="6">
        <v>0.20699999999999999</v>
      </c>
      <c r="H34" s="6">
        <v>1.0999999999999999E-2</v>
      </c>
      <c r="J34" s="9">
        <f t="shared" si="0"/>
        <v>99.35299999999998</v>
      </c>
      <c r="K34" s="2">
        <f t="shared" si="1"/>
        <v>80.818259573653677</v>
      </c>
    </row>
    <row r="35" spans="1:11" x14ac:dyDescent="0.2">
      <c r="A35" s="1" t="s">
        <v>51</v>
      </c>
      <c r="B35" s="9">
        <v>38.24</v>
      </c>
      <c r="C35" s="6">
        <v>6.0000000000000001E-3</v>
      </c>
      <c r="D35" s="9">
        <v>17.5</v>
      </c>
      <c r="E35" s="6">
        <v>0.27200000000000002</v>
      </c>
      <c r="F35" s="9">
        <v>42.68</v>
      </c>
      <c r="G35" s="6">
        <v>0.224</v>
      </c>
      <c r="H35" s="6">
        <v>0.02</v>
      </c>
      <c r="J35" s="9">
        <f t="shared" si="0"/>
        <v>98.942000000000007</v>
      </c>
      <c r="K35" s="2">
        <f t="shared" ref="K35:K66" si="2">((F35/40.32)/(F35/40.32+D35/71.58)*100)</f>
        <v>81.237208275284615</v>
      </c>
    </row>
    <row r="36" spans="1:11" x14ac:dyDescent="0.2">
      <c r="A36" s="1" t="s">
        <v>52</v>
      </c>
      <c r="B36" s="9">
        <v>38.174999999999997</v>
      </c>
      <c r="C36" s="6">
        <v>8.2000000000000003E-2</v>
      </c>
      <c r="D36" s="9">
        <v>16.234999999999999</v>
      </c>
      <c r="E36" s="6">
        <v>0.24099999999999999</v>
      </c>
      <c r="F36" s="9">
        <v>43.389000000000003</v>
      </c>
      <c r="G36" s="6">
        <v>0.22</v>
      </c>
      <c r="H36" s="6">
        <v>3.4000000000000002E-2</v>
      </c>
      <c r="J36" s="9">
        <f t="shared" si="0"/>
        <v>98.376000000000005</v>
      </c>
      <c r="K36" s="2">
        <f t="shared" si="2"/>
        <v>82.592311645795405</v>
      </c>
    </row>
    <row r="37" spans="1:11" x14ac:dyDescent="0.2">
      <c r="A37" s="1" t="s">
        <v>53</v>
      </c>
      <c r="B37" s="9">
        <v>38.500999999999998</v>
      </c>
      <c r="C37" s="6">
        <v>2.7E-2</v>
      </c>
      <c r="D37" s="9">
        <v>18.536999999999999</v>
      </c>
      <c r="E37" s="6">
        <v>0.27900000000000003</v>
      </c>
      <c r="F37" s="9">
        <v>41.841000000000001</v>
      </c>
      <c r="G37" s="6">
        <v>0.25900000000000001</v>
      </c>
      <c r="H37" s="6">
        <v>0</v>
      </c>
      <c r="J37" s="9">
        <f t="shared" si="0"/>
        <v>99.444000000000003</v>
      </c>
      <c r="K37" s="2">
        <f t="shared" si="2"/>
        <v>80.028492055166595</v>
      </c>
    </row>
    <row r="38" spans="1:11" x14ac:dyDescent="0.2">
      <c r="A38" s="1" t="s">
        <v>54</v>
      </c>
      <c r="B38" s="9">
        <v>37.831000000000003</v>
      </c>
      <c r="C38" s="6">
        <v>4.1000000000000002E-2</v>
      </c>
      <c r="D38" s="9">
        <v>20.076000000000001</v>
      </c>
      <c r="E38" s="6">
        <v>0.26700000000000002</v>
      </c>
      <c r="F38" s="9">
        <v>40.531999999999996</v>
      </c>
      <c r="G38" s="6">
        <v>0.19900000000000001</v>
      </c>
      <c r="H38" s="6">
        <v>6.4000000000000001E-2</v>
      </c>
      <c r="J38" s="9">
        <f t="shared" si="0"/>
        <v>99.009999999999991</v>
      </c>
      <c r="K38" s="2">
        <f t="shared" si="2"/>
        <v>78.185934463918201</v>
      </c>
    </row>
    <row r="39" spans="1:11" x14ac:dyDescent="0.2">
      <c r="A39" s="1" t="s">
        <v>55</v>
      </c>
      <c r="B39" s="9">
        <v>37.664999999999999</v>
      </c>
      <c r="C39" s="6">
        <v>0</v>
      </c>
      <c r="D39" s="9">
        <v>18.597000000000001</v>
      </c>
      <c r="E39" s="6">
        <v>0.29099999999999998</v>
      </c>
      <c r="F39" s="9">
        <v>41.741999999999997</v>
      </c>
      <c r="G39" s="6">
        <v>0.17799999999999999</v>
      </c>
      <c r="H39" s="6">
        <v>0</v>
      </c>
      <c r="J39" s="9">
        <f t="shared" si="0"/>
        <v>98.472999999999985</v>
      </c>
      <c r="K39" s="2">
        <f t="shared" si="2"/>
        <v>79.938830144574098</v>
      </c>
    </row>
    <row r="40" spans="1:11" x14ac:dyDescent="0.2">
      <c r="A40" s="1" t="s">
        <v>56</v>
      </c>
      <c r="B40" s="9">
        <v>38.021000000000001</v>
      </c>
      <c r="C40" s="6">
        <v>4.2000000000000003E-2</v>
      </c>
      <c r="D40" s="9">
        <v>18.466999999999999</v>
      </c>
      <c r="E40" s="6">
        <v>0.27800000000000002</v>
      </c>
      <c r="F40" s="9">
        <v>41.976999999999997</v>
      </c>
      <c r="G40" s="6">
        <v>0.21299999999999999</v>
      </c>
      <c r="H40" s="6">
        <v>0</v>
      </c>
      <c r="J40" s="9">
        <f t="shared" si="0"/>
        <v>98.99799999999999</v>
      </c>
      <c r="K40" s="2">
        <f t="shared" si="2"/>
        <v>80.140590927417961</v>
      </c>
    </row>
    <row r="41" spans="1:11" x14ac:dyDescent="0.2">
      <c r="A41" s="1" t="s">
        <v>57</v>
      </c>
      <c r="B41" s="9">
        <v>38.154000000000003</v>
      </c>
      <c r="C41" s="6">
        <v>0</v>
      </c>
      <c r="D41" s="9">
        <v>18.241</v>
      </c>
      <c r="E41" s="6">
        <v>0.28599999999999998</v>
      </c>
      <c r="F41" s="9">
        <v>41.749000000000002</v>
      </c>
      <c r="G41" s="6">
        <v>0.184</v>
      </c>
      <c r="H41" s="6">
        <v>8.0000000000000002E-3</v>
      </c>
      <c r="J41" s="9">
        <f t="shared" si="0"/>
        <v>98.622</v>
      </c>
      <c r="K41" s="2">
        <f t="shared" si="2"/>
        <v>80.249659269841317</v>
      </c>
    </row>
    <row r="42" spans="1:11" x14ac:dyDescent="0.2">
      <c r="A42" s="1" t="s">
        <v>58</v>
      </c>
      <c r="B42" s="9">
        <v>38.287999999999997</v>
      </c>
      <c r="C42" s="6">
        <v>0</v>
      </c>
      <c r="D42" s="9">
        <v>15.061</v>
      </c>
      <c r="E42" s="6">
        <v>0.20100000000000001</v>
      </c>
      <c r="F42" s="9">
        <v>44.066000000000003</v>
      </c>
      <c r="G42" s="6">
        <v>0.217</v>
      </c>
      <c r="H42" s="6">
        <v>4.8000000000000001E-2</v>
      </c>
      <c r="J42" s="9">
        <f t="shared" si="0"/>
        <v>97.881</v>
      </c>
      <c r="K42" s="2">
        <f t="shared" si="2"/>
        <v>83.855937617290195</v>
      </c>
    </row>
    <row r="43" spans="1:11" x14ac:dyDescent="0.2">
      <c r="A43" s="1" t="s">
        <v>59</v>
      </c>
      <c r="B43" s="9">
        <v>38.771999999999998</v>
      </c>
      <c r="C43" s="6">
        <v>3.1E-2</v>
      </c>
      <c r="D43" s="9">
        <v>15.583</v>
      </c>
      <c r="E43" s="6">
        <v>0.25800000000000001</v>
      </c>
      <c r="F43" s="9">
        <v>44.64</v>
      </c>
      <c r="G43" s="6">
        <v>0.182</v>
      </c>
      <c r="H43" s="6">
        <v>2.7E-2</v>
      </c>
      <c r="J43" s="9">
        <f t="shared" ref="J43:J94" si="3">SUM(B43:I43)</f>
        <v>99.492999999999995</v>
      </c>
      <c r="K43" s="2">
        <f t="shared" si="2"/>
        <v>83.567832534429201</v>
      </c>
    </row>
    <row r="44" spans="1:11" x14ac:dyDescent="0.2">
      <c r="A44" s="1" t="s">
        <v>60</v>
      </c>
      <c r="B44" s="9">
        <v>38.823999999999998</v>
      </c>
      <c r="C44" s="6">
        <v>0</v>
      </c>
      <c r="D44" s="9">
        <v>15.625999999999999</v>
      </c>
      <c r="E44" s="6">
        <v>0.23300000000000001</v>
      </c>
      <c r="F44" s="9">
        <v>44.283999999999999</v>
      </c>
      <c r="G44" s="6">
        <v>0.17499999999999999</v>
      </c>
      <c r="H44" s="6">
        <v>0</v>
      </c>
      <c r="J44" s="9">
        <f t="shared" si="3"/>
        <v>99.141999999999982</v>
      </c>
      <c r="K44" s="2">
        <f t="shared" si="2"/>
        <v>83.419507428564287</v>
      </c>
    </row>
    <row r="45" spans="1:11" x14ac:dyDescent="0.2">
      <c r="A45" s="1" t="s">
        <v>61</v>
      </c>
      <c r="B45" s="9">
        <v>38.716999999999999</v>
      </c>
      <c r="C45" s="6">
        <v>0.115</v>
      </c>
      <c r="D45" s="9">
        <v>16.52</v>
      </c>
      <c r="E45" s="6">
        <v>0.26900000000000002</v>
      </c>
      <c r="F45" s="9">
        <v>43.753999999999998</v>
      </c>
      <c r="G45" s="6">
        <v>0.19600000000000001</v>
      </c>
      <c r="H45" s="6">
        <v>2.7E-2</v>
      </c>
      <c r="J45" s="9">
        <f t="shared" si="3"/>
        <v>99.597999999999999</v>
      </c>
      <c r="K45" s="2">
        <f t="shared" si="2"/>
        <v>82.462169566547288</v>
      </c>
    </row>
    <row r="46" spans="1:11" x14ac:dyDescent="0.2">
      <c r="A46" s="1" t="s">
        <v>62</v>
      </c>
      <c r="B46" s="9">
        <v>38.819000000000003</v>
      </c>
      <c r="C46" s="6">
        <v>0.10100000000000001</v>
      </c>
      <c r="D46" s="9">
        <v>16.599</v>
      </c>
      <c r="E46" s="6">
        <v>0.23400000000000001</v>
      </c>
      <c r="F46" s="9">
        <v>43.509</v>
      </c>
      <c r="G46" s="6">
        <v>0.22500000000000001</v>
      </c>
      <c r="H46" s="6">
        <v>2.5999999999999999E-2</v>
      </c>
      <c r="J46" s="9">
        <f t="shared" si="3"/>
        <v>99.512999999999991</v>
      </c>
      <c r="K46" s="2">
        <f t="shared" si="2"/>
        <v>82.311461017004788</v>
      </c>
    </row>
    <row r="47" spans="1:11" x14ac:dyDescent="0.2">
      <c r="A47" s="1" t="s">
        <v>63</v>
      </c>
      <c r="B47" s="9">
        <v>38.558</v>
      </c>
      <c r="C47" s="6">
        <v>7.4999999999999997E-2</v>
      </c>
      <c r="D47" s="9">
        <v>15.428000000000001</v>
      </c>
      <c r="E47" s="6">
        <v>0.22600000000000001</v>
      </c>
      <c r="F47" s="9">
        <v>44.604999999999997</v>
      </c>
      <c r="G47" s="6">
        <v>0.17399999999999999</v>
      </c>
      <c r="H47" s="6">
        <v>1.2E-2</v>
      </c>
      <c r="J47" s="9">
        <f t="shared" si="3"/>
        <v>99.078000000000003</v>
      </c>
      <c r="K47" s="2">
        <f t="shared" si="2"/>
        <v>83.693943357411499</v>
      </c>
    </row>
    <row r="48" spans="1:11" x14ac:dyDescent="0.2">
      <c r="A48" s="1" t="s">
        <v>64</v>
      </c>
      <c r="B48" s="9">
        <v>38.601999999999997</v>
      </c>
      <c r="C48" s="6">
        <v>0.03</v>
      </c>
      <c r="D48" s="9">
        <v>15.675000000000001</v>
      </c>
      <c r="E48" s="6">
        <v>0.308</v>
      </c>
      <c r="F48" s="9">
        <v>44.219000000000001</v>
      </c>
      <c r="G48" s="6">
        <v>0.22800000000000001</v>
      </c>
      <c r="H48" s="6">
        <v>1.7999999999999999E-2</v>
      </c>
      <c r="J48" s="9">
        <f t="shared" si="3"/>
        <v>99.08</v>
      </c>
      <c r="K48" s="2">
        <f t="shared" si="2"/>
        <v>83.35578849242134</v>
      </c>
    </row>
    <row r="49" spans="1:11" x14ac:dyDescent="0.2">
      <c r="A49" s="1" t="s">
        <v>70</v>
      </c>
      <c r="B49" s="9">
        <v>41.11</v>
      </c>
      <c r="C49" s="6" t="s">
        <v>142</v>
      </c>
      <c r="D49" s="9">
        <v>14.01</v>
      </c>
      <c r="E49" s="6">
        <v>0.3</v>
      </c>
      <c r="F49" s="9">
        <v>44.34</v>
      </c>
      <c r="G49" s="6">
        <v>0.23</v>
      </c>
      <c r="H49" s="6" t="s">
        <v>142</v>
      </c>
      <c r="J49" s="9">
        <f t="shared" si="3"/>
        <v>99.99</v>
      </c>
      <c r="K49" s="2">
        <f t="shared" si="2"/>
        <v>84.891082568878005</v>
      </c>
    </row>
    <row r="50" spans="1:11" x14ac:dyDescent="0.2">
      <c r="A50" s="1" t="s">
        <v>71</v>
      </c>
      <c r="B50" s="9">
        <v>41.06</v>
      </c>
      <c r="C50" s="6" t="s">
        <v>142</v>
      </c>
      <c r="D50" s="9">
        <v>14.35</v>
      </c>
      <c r="E50" s="6">
        <v>0.24</v>
      </c>
      <c r="F50" s="9">
        <v>44.1</v>
      </c>
      <c r="G50" s="6">
        <v>0.26</v>
      </c>
      <c r="H50" s="6" t="s">
        <v>142</v>
      </c>
      <c r="J50" s="9">
        <f t="shared" si="3"/>
        <v>100.01</v>
      </c>
      <c r="K50" s="2">
        <f t="shared" si="2"/>
        <v>84.510035419126325</v>
      </c>
    </row>
    <row r="51" spans="1:11" x14ac:dyDescent="0.2">
      <c r="A51" s="1" t="s">
        <v>72</v>
      </c>
      <c r="B51" s="9">
        <v>40.71</v>
      </c>
      <c r="C51" s="6" t="s">
        <v>142</v>
      </c>
      <c r="D51" s="9">
        <v>15.1</v>
      </c>
      <c r="E51" s="6">
        <v>0.27</v>
      </c>
      <c r="F51" s="9">
        <v>43.63</v>
      </c>
      <c r="G51" s="6">
        <v>0.3</v>
      </c>
      <c r="H51" s="6" t="s">
        <v>142</v>
      </c>
      <c r="J51" s="9">
        <f t="shared" si="3"/>
        <v>100.01</v>
      </c>
      <c r="K51" s="2">
        <f t="shared" si="2"/>
        <v>83.685593973676546</v>
      </c>
    </row>
    <row r="52" spans="1:11" x14ac:dyDescent="0.2">
      <c r="A52" s="1" t="s">
        <v>73</v>
      </c>
      <c r="B52" s="9">
        <v>40.700000000000003</v>
      </c>
      <c r="C52" s="6" t="s">
        <v>142</v>
      </c>
      <c r="D52" s="9">
        <v>14.77</v>
      </c>
      <c r="E52" s="6">
        <v>0.3</v>
      </c>
      <c r="F52" s="9">
        <v>43.97</v>
      </c>
      <c r="G52" s="6">
        <v>0.26</v>
      </c>
      <c r="H52" s="6" t="s">
        <v>142</v>
      </c>
      <c r="J52" s="9">
        <f t="shared" si="3"/>
        <v>100</v>
      </c>
      <c r="K52" s="2">
        <f t="shared" si="2"/>
        <v>84.089167247099113</v>
      </c>
    </row>
    <row r="53" spans="1:11" x14ac:dyDescent="0.2">
      <c r="A53" s="1" t="s">
        <v>74</v>
      </c>
      <c r="B53" s="9">
        <v>40.33</v>
      </c>
      <c r="C53" s="6" t="s">
        <v>142</v>
      </c>
      <c r="D53" s="9">
        <v>15.72</v>
      </c>
      <c r="E53" s="6">
        <v>0.36</v>
      </c>
      <c r="F53" s="9">
        <v>43.28</v>
      </c>
      <c r="G53" s="6">
        <v>0.3</v>
      </c>
      <c r="H53" s="6" t="s">
        <v>142</v>
      </c>
      <c r="J53" s="9">
        <f t="shared" si="3"/>
        <v>99.99</v>
      </c>
      <c r="K53" s="2">
        <f t="shared" si="2"/>
        <v>83.015482448637286</v>
      </c>
    </row>
    <row r="54" spans="1:11" x14ac:dyDescent="0.2">
      <c r="A54" s="1" t="s">
        <v>66</v>
      </c>
      <c r="B54" s="9">
        <v>40.33</v>
      </c>
      <c r="C54" s="6" t="s">
        <v>142</v>
      </c>
      <c r="D54" s="9">
        <v>16.850000000000001</v>
      </c>
      <c r="E54" s="6">
        <v>0.33</v>
      </c>
      <c r="F54" s="9">
        <v>42.17</v>
      </c>
      <c r="G54" s="6">
        <v>0.32</v>
      </c>
      <c r="H54" s="6" t="s">
        <v>142</v>
      </c>
      <c r="J54" s="9">
        <f t="shared" si="3"/>
        <v>100</v>
      </c>
      <c r="K54" s="2">
        <f t="shared" si="2"/>
        <v>81.627728837660811</v>
      </c>
    </row>
    <row r="55" spans="1:11" x14ac:dyDescent="0.2">
      <c r="A55" s="1" t="s">
        <v>67</v>
      </c>
      <c r="B55" s="9">
        <v>39.979999999999997</v>
      </c>
      <c r="C55" s="6" t="s">
        <v>142</v>
      </c>
      <c r="D55" s="9">
        <v>18.52</v>
      </c>
      <c r="E55" s="6">
        <v>0.41</v>
      </c>
      <c r="F55" s="9">
        <v>40.75</v>
      </c>
      <c r="G55" s="6">
        <v>0.35</v>
      </c>
      <c r="H55" s="6" t="s">
        <v>142</v>
      </c>
      <c r="J55" s="9">
        <f t="shared" si="3"/>
        <v>100.00999999999999</v>
      </c>
      <c r="K55" s="2">
        <f t="shared" si="2"/>
        <v>79.617750943781871</v>
      </c>
    </row>
    <row r="56" spans="1:11" x14ac:dyDescent="0.2">
      <c r="A56" s="1" t="s">
        <v>68</v>
      </c>
      <c r="B56" s="9">
        <v>39.770000000000003</v>
      </c>
      <c r="C56" s="6" t="s">
        <v>142</v>
      </c>
      <c r="D56" s="9">
        <v>19.149999999999999</v>
      </c>
      <c r="E56" s="6">
        <v>0.46</v>
      </c>
      <c r="F56" s="9">
        <v>40.22</v>
      </c>
      <c r="G56" s="6">
        <v>0.39</v>
      </c>
      <c r="H56" s="6" t="s">
        <v>142</v>
      </c>
      <c r="J56" s="9">
        <f t="shared" si="3"/>
        <v>99.99</v>
      </c>
      <c r="K56" s="2">
        <f t="shared" si="2"/>
        <v>78.852040204261996</v>
      </c>
    </row>
    <row r="57" spans="1:11" x14ac:dyDescent="0.2">
      <c r="A57" s="1" t="s">
        <v>69</v>
      </c>
      <c r="B57" s="9">
        <v>39.96</v>
      </c>
      <c r="C57" s="6" t="s">
        <v>142</v>
      </c>
      <c r="D57" s="9">
        <v>18.68</v>
      </c>
      <c r="E57" s="6">
        <v>0.43</v>
      </c>
      <c r="F57" s="9">
        <v>40.64</v>
      </c>
      <c r="G57" s="6">
        <v>0.28999999999999998</v>
      </c>
      <c r="H57" s="6" t="s">
        <v>142</v>
      </c>
      <c r="J57" s="9">
        <f t="shared" si="3"/>
        <v>100.00000000000001</v>
      </c>
      <c r="K57" s="2">
        <f t="shared" si="2"/>
        <v>79.433676385007772</v>
      </c>
    </row>
    <row r="58" spans="1:11" x14ac:dyDescent="0.2">
      <c r="A58" s="1" t="s">
        <v>75</v>
      </c>
      <c r="B58" s="9">
        <v>40.51</v>
      </c>
      <c r="C58" s="6" t="s">
        <v>142</v>
      </c>
      <c r="D58" s="9">
        <v>15.24</v>
      </c>
      <c r="E58" s="6">
        <v>0.34</v>
      </c>
      <c r="F58" s="9">
        <v>43.6</v>
      </c>
      <c r="G58" s="6">
        <v>0.31</v>
      </c>
      <c r="H58" s="6" t="s">
        <v>142</v>
      </c>
      <c r="J58" s="9">
        <f t="shared" si="3"/>
        <v>100</v>
      </c>
      <c r="K58" s="2">
        <f t="shared" si="2"/>
        <v>83.549751285336299</v>
      </c>
    </row>
    <row r="59" spans="1:11" x14ac:dyDescent="0.2">
      <c r="A59" s="1" t="s">
        <v>76</v>
      </c>
      <c r="B59" s="9">
        <v>40.549999999999997</v>
      </c>
      <c r="C59" s="6" t="s">
        <v>142</v>
      </c>
      <c r="D59" s="9">
        <v>14.79</v>
      </c>
      <c r="E59" s="6">
        <v>0.3</v>
      </c>
      <c r="F59" s="9">
        <v>44.06</v>
      </c>
      <c r="G59" s="6">
        <v>0.3</v>
      </c>
      <c r="H59" s="6" t="s">
        <v>142</v>
      </c>
      <c r="J59" s="9">
        <f t="shared" si="3"/>
        <v>99.999999999999986</v>
      </c>
      <c r="K59" s="2">
        <f t="shared" si="2"/>
        <v>84.098417886271989</v>
      </c>
    </row>
    <row r="60" spans="1:11" x14ac:dyDescent="0.2">
      <c r="A60" s="1" t="s">
        <v>77</v>
      </c>
      <c r="B60" s="9">
        <v>40.64</v>
      </c>
      <c r="C60" s="6" t="s">
        <v>142</v>
      </c>
      <c r="D60" s="9">
        <v>15.65</v>
      </c>
      <c r="E60" s="6">
        <v>0.36</v>
      </c>
      <c r="F60" s="9">
        <v>43</v>
      </c>
      <c r="G60" s="6">
        <v>0.34</v>
      </c>
      <c r="H60" s="6" t="s">
        <v>142</v>
      </c>
      <c r="J60" s="9">
        <f t="shared" si="3"/>
        <v>99.990000000000009</v>
      </c>
      <c r="K60" s="2">
        <f t="shared" si="2"/>
        <v>82.98687390602403</v>
      </c>
    </row>
    <row r="61" spans="1:11" x14ac:dyDescent="0.2">
      <c r="A61" s="1" t="s">
        <v>78</v>
      </c>
      <c r="B61" s="9">
        <v>40.46</v>
      </c>
      <c r="C61" s="6" t="s">
        <v>142</v>
      </c>
      <c r="D61" s="9">
        <v>14.61</v>
      </c>
      <c r="E61" s="6">
        <v>0.26</v>
      </c>
      <c r="F61" s="9">
        <v>44.35</v>
      </c>
      <c r="G61" s="6">
        <v>0.32</v>
      </c>
      <c r="H61" s="6" t="s">
        <v>142</v>
      </c>
      <c r="J61" s="9">
        <f t="shared" si="3"/>
        <v>100</v>
      </c>
      <c r="K61" s="2">
        <f t="shared" si="2"/>
        <v>84.348292701746146</v>
      </c>
    </row>
    <row r="62" spans="1:11" x14ac:dyDescent="0.2">
      <c r="A62" s="1" t="s">
        <v>79</v>
      </c>
      <c r="B62" s="9">
        <v>40.54</v>
      </c>
      <c r="C62" s="6" t="s">
        <v>142</v>
      </c>
      <c r="D62" s="9">
        <v>15.06</v>
      </c>
      <c r="E62" s="6">
        <v>0.38</v>
      </c>
      <c r="F62" s="9">
        <v>43.72</v>
      </c>
      <c r="G62" s="6">
        <v>0.3</v>
      </c>
      <c r="H62" s="6" t="s">
        <v>142</v>
      </c>
      <c r="J62" s="9">
        <f t="shared" si="3"/>
        <v>100</v>
      </c>
      <c r="K62" s="2">
        <f t="shared" si="2"/>
        <v>83.749840233224177</v>
      </c>
    </row>
    <row r="63" spans="1:11" x14ac:dyDescent="0.2">
      <c r="A63" s="1" t="s">
        <v>80</v>
      </c>
      <c r="B63" s="9">
        <v>40.76</v>
      </c>
      <c r="C63" s="6" t="s">
        <v>142</v>
      </c>
      <c r="D63" s="9">
        <v>14.9</v>
      </c>
      <c r="E63" s="6">
        <v>0.28999999999999998</v>
      </c>
      <c r="F63" s="9">
        <v>43.78</v>
      </c>
      <c r="G63" s="6">
        <v>0.27</v>
      </c>
      <c r="H63" s="6" t="s">
        <v>142</v>
      </c>
      <c r="J63" s="9">
        <f t="shared" si="3"/>
        <v>99.999999999999986</v>
      </c>
      <c r="K63" s="2">
        <f t="shared" si="2"/>
        <v>83.913201206766956</v>
      </c>
    </row>
    <row r="64" spans="1:11" x14ac:dyDescent="0.2">
      <c r="A64" s="1" t="s">
        <v>81</v>
      </c>
      <c r="B64" s="9">
        <v>40.46</v>
      </c>
      <c r="C64" s="6" t="s">
        <v>142</v>
      </c>
      <c r="D64" s="9">
        <v>16.32</v>
      </c>
      <c r="E64" s="6">
        <v>0.28999999999999998</v>
      </c>
      <c r="F64" s="9">
        <v>42.63</v>
      </c>
      <c r="G64" s="6">
        <v>0.31</v>
      </c>
      <c r="H64" s="6" t="s">
        <v>142</v>
      </c>
      <c r="J64" s="9">
        <f t="shared" si="3"/>
        <v>100.01</v>
      </c>
      <c r="K64" s="2">
        <f t="shared" si="2"/>
        <v>82.261050328970825</v>
      </c>
    </row>
    <row r="65" spans="1:11" x14ac:dyDescent="0.2">
      <c r="A65" s="1" t="s">
        <v>82</v>
      </c>
      <c r="B65" s="9">
        <v>40.51</v>
      </c>
      <c r="C65" s="6" t="s">
        <v>142</v>
      </c>
      <c r="D65" s="9">
        <v>16.309999999999999</v>
      </c>
      <c r="E65" s="6">
        <v>0.36</v>
      </c>
      <c r="F65" s="9">
        <v>42.5</v>
      </c>
      <c r="G65" s="6">
        <v>0.32</v>
      </c>
      <c r="H65" s="6" t="s">
        <v>142</v>
      </c>
      <c r="J65" s="9">
        <f t="shared" si="3"/>
        <v>99.999999999999986</v>
      </c>
      <c r="K65" s="2">
        <f t="shared" si="2"/>
        <v>82.225399357343704</v>
      </c>
    </row>
    <row r="66" spans="1:11" x14ac:dyDescent="0.2">
      <c r="A66" s="1" t="s">
        <v>83</v>
      </c>
      <c r="B66" s="9">
        <v>40.17</v>
      </c>
      <c r="C66" s="6" t="s">
        <v>142</v>
      </c>
      <c r="D66" s="9">
        <v>16.11</v>
      </c>
      <c r="E66" s="6">
        <v>0.35</v>
      </c>
      <c r="F66" s="9">
        <v>43.06</v>
      </c>
      <c r="G66" s="6">
        <v>0.31</v>
      </c>
      <c r="H66" s="6" t="s">
        <v>142</v>
      </c>
      <c r="J66" s="9">
        <f t="shared" si="3"/>
        <v>100</v>
      </c>
      <c r="K66" s="2">
        <f t="shared" si="2"/>
        <v>82.594004485782961</v>
      </c>
    </row>
    <row r="67" spans="1:11" x14ac:dyDescent="0.2">
      <c r="A67" s="1" t="s">
        <v>84</v>
      </c>
      <c r="B67" s="9">
        <v>39.06</v>
      </c>
      <c r="C67" s="6" t="s">
        <v>142</v>
      </c>
      <c r="D67" s="9">
        <v>18.309999999999999</v>
      </c>
      <c r="E67" s="6">
        <v>0.44</v>
      </c>
      <c r="F67" s="9">
        <v>39.28</v>
      </c>
      <c r="G67" s="6">
        <v>0.35</v>
      </c>
      <c r="H67" s="6" t="s">
        <v>142</v>
      </c>
      <c r="J67" s="9">
        <f t="shared" si="3"/>
        <v>97.44</v>
      </c>
      <c r="K67" s="2">
        <f t="shared" ref="K67:K94" si="4">((F67/40.32)/(F67/40.32+D67/71.58)*100)</f>
        <v>79.203506916885161</v>
      </c>
    </row>
    <row r="68" spans="1:11" x14ac:dyDescent="0.2">
      <c r="A68" s="1" t="s">
        <v>85</v>
      </c>
      <c r="B68" s="9">
        <v>40.94</v>
      </c>
      <c r="C68" s="6" t="s">
        <v>142</v>
      </c>
      <c r="D68" s="9">
        <v>14.39</v>
      </c>
      <c r="E68" s="6">
        <v>0.26</v>
      </c>
      <c r="F68" s="9">
        <v>44.07</v>
      </c>
      <c r="G68" s="6">
        <v>0.33</v>
      </c>
      <c r="H68" s="6" t="s">
        <v>142</v>
      </c>
      <c r="J68" s="9">
        <f t="shared" si="3"/>
        <v>99.99</v>
      </c>
      <c r="K68" s="2">
        <f t="shared" si="4"/>
        <v>84.464634362048784</v>
      </c>
    </row>
    <row r="69" spans="1:11" x14ac:dyDescent="0.2">
      <c r="A69" s="1" t="s">
        <v>86</v>
      </c>
      <c r="B69" s="9">
        <v>40.86</v>
      </c>
      <c r="C69" s="6" t="s">
        <v>142</v>
      </c>
      <c r="D69" s="9">
        <v>14.67</v>
      </c>
      <c r="E69" s="6">
        <v>0.22</v>
      </c>
      <c r="F69" s="9">
        <v>43.98</v>
      </c>
      <c r="G69" s="6">
        <v>0.27</v>
      </c>
      <c r="H69" s="6" t="s">
        <v>142</v>
      </c>
      <c r="J69" s="9">
        <f t="shared" si="3"/>
        <v>99.999999999999986</v>
      </c>
      <c r="K69" s="2">
        <f t="shared" si="4"/>
        <v>84.182877298505062</v>
      </c>
    </row>
    <row r="70" spans="1:11" x14ac:dyDescent="0.2">
      <c r="A70" s="1" t="s">
        <v>87</v>
      </c>
      <c r="B70" s="9">
        <v>40.96</v>
      </c>
      <c r="C70" s="6" t="s">
        <v>142</v>
      </c>
      <c r="D70" s="9">
        <v>14.27</v>
      </c>
      <c r="E70" s="6">
        <v>0.26</v>
      </c>
      <c r="F70" s="9">
        <v>44.26</v>
      </c>
      <c r="G70" s="6">
        <v>0.25</v>
      </c>
      <c r="H70" s="6" t="s">
        <v>142</v>
      </c>
      <c r="J70" s="9">
        <f t="shared" si="3"/>
        <v>100</v>
      </c>
      <c r="K70" s="2">
        <f t="shared" si="4"/>
        <v>84.630243612844154</v>
      </c>
    </row>
    <row r="71" spans="1:11" x14ac:dyDescent="0.2">
      <c r="A71" s="1" t="s">
        <v>88</v>
      </c>
      <c r="B71" s="9">
        <v>40.64</v>
      </c>
      <c r="C71" s="6" t="s">
        <v>142</v>
      </c>
      <c r="D71" s="9">
        <v>14.58</v>
      </c>
      <c r="E71" s="6">
        <v>0.33</v>
      </c>
      <c r="F71" s="9">
        <v>44.18</v>
      </c>
      <c r="G71" s="6">
        <v>0.27</v>
      </c>
      <c r="H71" s="6" t="s">
        <v>142</v>
      </c>
      <c r="J71" s="9">
        <f t="shared" si="3"/>
        <v>99.999999999999986</v>
      </c>
      <c r="K71" s="2">
        <f t="shared" si="4"/>
        <v>84.324712620691315</v>
      </c>
    </row>
    <row r="72" spans="1:11" x14ac:dyDescent="0.2">
      <c r="A72" s="1" t="s">
        <v>89</v>
      </c>
      <c r="B72" s="9">
        <v>40.049999999999997</v>
      </c>
      <c r="C72" s="6" t="s">
        <v>142</v>
      </c>
      <c r="D72" s="9">
        <v>16.940000000000001</v>
      </c>
      <c r="E72" s="6">
        <v>0.09</v>
      </c>
      <c r="F72" s="9">
        <v>42.6</v>
      </c>
      <c r="G72" s="6">
        <v>0.32</v>
      </c>
      <c r="H72" s="6" t="s">
        <v>142</v>
      </c>
      <c r="J72" s="9">
        <f t="shared" si="3"/>
        <v>100</v>
      </c>
      <c r="K72" s="2">
        <f t="shared" si="4"/>
        <v>81.699875959481389</v>
      </c>
    </row>
    <row r="73" spans="1:11" x14ac:dyDescent="0.2">
      <c r="A73" s="1" t="s">
        <v>90</v>
      </c>
      <c r="B73" s="9">
        <v>40.03</v>
      </c>
      <c r="C73" s="6" t="s">
        <v>142</v>
      </c>
      <c r="D73" s="9">
        <v>18.739999999999998</v>
      </c>
      <c r="E73" s="6">
        <v>0.44</v>
      </c>
      <c r="F73" s="9">
        <v>40.479999999999997</v>
      </c>
      <c r="G73" s="6">
        <v>0.31</v>
      </c>
      <c r="H73" s="6" t="s">
        <v>142</v>
      </c>
      <c r="J73" s="9">
        <f t="shared" si="3"/>
        <v>100</v>
      </c>
      <c r="K73" s="2">
        <f t="shared" si="4"/>
        <v>79.316597334818965</v>
      </c>
    </row>
    <row r="74" spans="1:11" x14ac:dyDescent="0.2">
      <c r="A74" s="1" t="s">
        <v>91</v>
      </c>
      <c r="B74" s="9">
        <v>39.72</v>
      </c>
      <c r="C74" s="6" t="s">
        <v>142</v>
      </c>
      <c r="D74" s="9">
        <v>18.78</v>
      </c>
      <c r="E74" s="6">
        <v>0.43</v>
      </c>
      <c r="F74" s="9">
        <v>40.729999999999997</v>
      </c>
      <c r="G74" s="6">
        <v>0.33</v>
      </c>
      <c r="H74" s="6" t="s">
        <v>142</v>
      </c>
      <c r="J74" s="9">
        <f t="shared" si="3"/>
        <v>99.99</v>
      </c>
      <c r="K74" s="2">
        <f t="shared" si="4"/>
        <v>79.382546125250258</v>
      </c>
    </row>
    <row r="75" spans="1:11" x14ac:dyDescent="0.2">
      <c r="A75" s="1" t="s">
        <v>92</v>
      </c>
      <c r="B75" s="9">
        <v>39.880000000000003</v>
      </c>
      <c r="C75" s="6" t="s">
        <v>142</v>
      </c>
      <c r="D75" s="9">
        <v>20.190000000000001</v>
      </c>
      <c r="E75" s="6">
        <v>0</v>
      </c>
      <c r="F75" s="9">
        <v>39.53</v>
      </c>
      <c r="G75" s="6">
        <v>0.4</v>
      </c>
      <c r="H75" s="6" t="s">
        <v>142</v>
      </c>
      <c r="J75" s="9">
        <f t="shared" si="3"/>
        <v>100.00000000000001</v>
      </c>
      <c r="K75" s="2">
        <f t="shared" si="4"/>
        <v>77.657900600013463</v>
      </c>
    </row>
    <row r="76" spans="1:11" x14ac:dyDescent="0.2">
      <c r="A76" s="1" t="s">
        <v>93</v>
      </c>
      <c r="B76" s="9">
        <v>40.06</v>
      </c>
      <c r="C76" s="6" t="s">
        <v>142</v>
      </c>
      <c r="D76" s="9">
        <v>16.5</v>
      </c>
      <c r="E76" s="6">
        <v>0.42</v>
      </c>
      <c r="F76" s="9">
        <v>42.76</v>
      </c>
      <c r="G76" s="6">
        <v>0.26</v>
      </c>
      <c r="H76" s="6" t="s">
        <v>142</v>
      </c>
      <c r="J76" s="9">
        <f t="shared" si="3"/>
        <v>100.00000000000001</v>
      </c>
      <c r="K76" s="2">
        <f t="shared" si="4"/>
        <v>82.145123048572088</v>
      </c>
    </row>
    <row r="77" spans="1:11" x14ac:dyDescent="0.2">
      <c r="A77" s="1" t="s">
        <v>94</v>
      </c>
      <c r="B77" s="9">
        <v>40.97</v>
      </c>
      <c r="C77" s="6" t="s">
        <v>142</v>
      </c>
      <c r="D77" s="9">
        <v>13.88</v>
      </c>
      <c r="E77" s="6">
        <v>0</v>
      </c>
      <c r="F77" s="9">
        <v>44.71</v>
      </c>
      <c r="G77" s="6">
        <v>0.44</v>
      </c>
      <c r="H77" s="6" t="s">
        <v>142</v>
      </c>
      <c r="J77" s="9">
        <f t="shared" si="3"/>
        <v>100</v>
      </c>
      <c r="K77" s="2">
        <f t="shared" si="4"/>
        <v>85.115849181674577</v>
      </c>
    </row>
    <row r="78" spans="1:11" x14ac:dyDescent="0.2">
      <c r="A78" s="1" t="s">
        <v>95</v>
      </c>
      <c r="B78" s="9">
        <v>40.619999999999997</v>
      </c>
      <c r="C78" s="6" t="s">
        <v>142</v>
      </c>
      <c r="D78" s="9">
        <v>13.15</v>
      </c>
      <c r="E78" s="6">
        <v>0</v>
      </c>
      <c r="F78" s="9">
        <v>45.88</v>
      </c>
      <c r="G78" s="6">
        <v>0.36</v>
      </c>
      <c r="H78" s="6" t="s">
        <v>142</v>
      </c>
      <c r="J78" s="9">
        <f t="shared" si="3"/>
        <v>100.01</v>
      </c>
      <c r="K78" s="2">
        <f t="shared" si="4"/>
        <v>86.099461961339998</v>
      </c>
    </row>
    <row r="79" spans="1:11" x14ac:dyDescent="0.2">
      <c r="A79" s="1" t="s">
        <v>97</v>
      </c>
      <c r="B79" s="9">
        <v>40.270000000000003</v>
      </c>
      <c r="C79" s="6" t="s">
        <v>142</v>
      </c>
      <c r="D79" s="9">
        <v>14.25</v>
      </c>
      <c r="E79" s="6">
        <v>0.43</v>
      </c>
      <c r="F79" s="9">
        <v>44.66</v>
      </c>
      <c r="G79" s="6">
        <v>0.39</v>
      </c>
      <c r="H79" s="6" t="s">
        <v>142</v>
      </c>
      <c r="J79" s="9">
        <f t="shared" si="3"/>
        <v>100</v>
      </c>
      <c r="K79" s="2">
        <f t="shared" si="4"/>
        <v>84.765027273719454</v>
      </c>
    </row>
    <row r="80" spans="1:11" x14ac:dyDescent="0.2">
      <c r="A80" s="1" t="s">
        <v>98</v>
      </c>
      <c r="B80" s="9">
        <v>39.840000000000003</v>
      </c>
      <c r="C80" s="6" t="s">
        <v>142</v>
      </c>
      <c r="D80" s="9">
        <v>14.51</v>
      </c>
      <c r="E80" s="6">
        <v>0.56000000000000005</v>
      </c>
      <c r="F80" s="9">
        <v>44.68</v>
      </c>
      <c r="G80" s="6">
        <v>0.4</v>
      </c>
      <c r="H80" s="6" t="s">
        <v>142</v>
      </c>
      <c r="J80" s="9">
        <f t="shared" si="3"/>
        <v>99.990000000000009</v>
      </c>
      <c r="K80" s="2">
        <f t="shared" si="4"/>
        <v>84.535911780957136</v>
      </c>
    </row>
    <row r="81" spans="1:11" x14ac:dyDescent="0.2">
      <c r="A81" s="1" t="s">
        <v>99</v>
      </c>
      <c r="B81" s="9">
        <v>43.2</v>
      </c>
      <c r="C81" s="6" t="s">
        <v>142</v>
      </c>
      <c r="D81" s="9">
        <v>4.9800000000000004</v>
      </c>
      <c r="E81" s="6">
        <v>0</v>
      </c>
      <c r="F81" s="9">
        <v>51.5</v>
      </c>
      <c r="G81" s="6">
        <v>0.32</v>
      </c>
      <c r="H81" s="6" t="s">
        <v>142</v>
      </c>
      <c r="J81" s="9">
        <f t="shared" si="3"/>
        <v>100</v>
      </c>
      <c r="K81" s="2">
        <f t="shared" si="4"/>
        <v>94.834444323362149</v>
      </c>
    </row>
    <row r="82" spans="1:11" s="10" customFormat="1" x14ac:dyDescent="0.2">
      <c r="A82" s="10" t="s">
        <v>100</v>
      </c>
      <c r="B82" s="11">
        <v>43.55</v>
      </c>
      <c r="C82" s="6" t="s">
        <v>142</v>
      </c>
      <c r="D82" s="11">
        <v>5.76</v>
      </c>
      <c r="E82" s="12">
        <v>0</v>
      </c>
      <c r="F82" s="11">
        <v>48.71</v>
      </c>
      <c r="G82" s="12">
        <v>0.31</v>
      </c>
      <c r="H82" s="6" t="s">
        <v>142</v>
      </c>
      <c r="I82" s="12"/>
      <c r="J82" s="11">
        <f t="shared" si="3"/>
        <v>98.33</v>
      </c>
      <c r="K82" s="13">
        <f t="shared" si="4"/>
        <v>93.755064998971477</v>
      </c>
    </row>
    <row r="83" spans="1:11" x14ac:dyDescent="0.2">
      <c r="A83" s="1" t="s">
        <v>101</v>
      </c>
      <c r="B83" s="9">
        <v>42.59</v>
      </c>
      <c r="C83" s="6" t="s">
        <v>142</v>
      </c>
      <c r="D83" s="9">
        <v>10.43</v>
      </c>
      <c r="E83" s="6">
        <v>0</v>
      </c>
      <c r="F83" s="9">
        <v>45.92</v>
      </c>
      <c r="G83" s="6">
        <v>0.35</v>
      </c>
      <c r="H83" s="6" t="s">
        <v>142</v>
      </c>
      <c r="J83" s="9">
        <f t="shared" si="3"/>
        <v>99.289999999999992</v>
      </c>
      <c r="K83" s="2">
        <f t="shared" si="4"/>
        <v>88.657084337786159</v>
      </c>
    </row>
    <row r="84" spans="1:11" x14ac:dyDescent="0.2">
      <c r="A84" s="1" t="s">
        <v>102</v>
      </c>
      <c r="B84" s="9">
        <v>43.7</v>
      </c>
      <c r="C84" s="6" t="s">
        <v>142</v>
      </c>
      <c r="D84" s="9">
        <v>6.46</v>
      </c>
      <c r="E84" s="6">
        <v>0</v>
      </c>
      <c r="F84" s="9">
        <v>49.57</v>
      </c>
      <c r="G84" s="6">
        <v>0.26</v>
      </c>
      <c r="H84" s="6" t="s">
        <v>142</v>
      </c>
      <c r="J84" s="9">
        <f t="shared" si="3"/>
        <v>99.990000000000009</v>
      </c>
      <c r="K84" s="2">
        <f t="shared" si="4"/>
        <v>93.161235215971232</v>
      </c>
    </row>
    <row r="85" spans="1:11" x14ac:dyDescent="0.2">
      <c r="A85" s="1" t="s">
        <v>103</v>
      </c>
      <c r="B85" s="9">
        <v>41.07</v>
      </c>
      <c r="C85" s="6" t="s">
        <v>142</v>
      </c>
      <c r="D85" s="9">
        <v>14.94</v>
      </c>
      <c r="E85" s="6">
        <v>0.31</v>
      </c>
      <c r="F85" s="9">
        <v>40.93</v>
      </c>
      <c r="G85" s="6">
        <v>0.32</v>
      </c>
      <c r="H85" s="6" t="s">
        <v>142</v>
      </c>
      <c r="J85" s="9">
        <f t="shared" si="3"/>
        <v>97.57</v>
      </c>
      <c r="K85" s="2">
        <f t="shared" si="4"/>
        <v>82.945776201702856</v>
      </c>
    </row>
    <row r="86" spans="1:11" x14ac:dyDescent="0.2">
      <c r="A86" s="1" t="s">
        <v>104</v>
      </c>
      <c r="B86" s="9">
        <v>40.96</v>
      </c>
      <c r="C86" s="6" t="s">
        <v>142</v>
      </c>
      <c r="D86" s="9">
        <v>13.69</v>
      </c>
      <c r="E86" s="6">
        <v>0.16</v>
      </c>
      <c r="F86" s="9">
        <v>44.87</v>
      </c>
      <c r="G86" s="6">
        <v>0.31</v>
      </c>
      <c r="H86" s="6" t="s">
        <v>142</v>
      </c>
      <c r="J86" s="9">
        <f t="shared" si="3"/>
        <v>99.99</v>
      </c>
      <c r="K86" s="2">
        <f t="shared" si="4"/>
        <v>85.334385255825836</v>
      </c>
    </row>
    <row r="87" spans="1:11" x14ac:dyDescent="0.2">
      <c r="A87" s="1" t="s">
        <v>105</v>
      </c>
      <c r="B87" s="9">
        <v>40.39</v>
      </c>
      <c r="C87" s="6" t="s">
        <v>142</v>
      </c>
      <c r="D87" s="9">
        <v>16.940000000000001</v>
      </c>
      <c r="E87" s="6">
        <v>0.28000000000000003</v>
      </c>
      <c r="F87" s="9">
        <v>42.88</v>
      </c>
      <c r="G87" s="6">
        <v>0.4</v>
      </c>
      <c r="H87" s="6" t="s">
        <v>142</v>
      </c>
      <c r="J87" s="9">
        <f t="shared" si="3"/>
        <v>100.89000000000001</v>
      </c>
      <c r="K87" s="2">
        <f t="shared" si="4"/>
        <v>81.797621727829068</v>
      </c>
    </row>
    <row r="88" spans="1:11" x14ac:dyDescent="0.2">
      <c r="A88" s="1" t="s">
        <v>106</v>
      </c>
      <c r="B88" s="9">
        <v>40.67</v>
      </c>
      <c r="C88" s="6" t="s">
        <v>142</v>
      </c>
      <c r="D88" s="9">
        <v>15.15</v>
      </c>
      <c r="E88" s="6">
        <v>0.34</v>
      </c>
      <c r="F88" s="9">
        <v>43.5</v>
      </c>
      <c r="G88" s="6">
        <v>0.34</v>
      </c>
      <c r="H88" s="6" t="s">
        <v>142</v>
      </c>
      <c r="J88" s="9">
        <f t="shared" si="3"/>
        <v>100</v>
      </c>
      <c r="K88" s="2">
        <f t="shared" si="4"/>
        <v>83.599537987927746</v>
      </c>
    </row>
    <row r="89" spans="1:11" x14ac:dyDescent="0.2">
      <c r="A89" s="1" t="s">
        <v>107</v>
      </c>
      <c r="B89" s="9">
        <v>41.08</v>
      </c>
      <c r="C89" s="6" t="s">
        <v>142</v>
      </c>
      <c r="D89" s="9">
        <v>13.21</v>
      </c>
      <c r="E89" s="6">
        <v>0.18</v>
      </c>
      <c r="F89" s="9">
        <v>45.28</v>
      </c>
      <c r="G89" s="6">
        <v>0.25</v>
      </c>
      <c r="H89" s="6" t="s">
        <v>142</v>
      </c>
      <c r="J89" s="9">
        <f t="shared" si="3"/>
        <v>100</v>
      </c>
      <c r="K89" s="2">
        <f t="shared" si="4"/>
        <v>85.886069992190301</v>
      </c>
    </row>
    <row r="90" spans="1:11" x14ac:dyDescent="0.2">
      <c r="A90" s="1" t="s">
        <v>108</v>
      </c>
      <c r="B90" s="9">
        <v>40.99</v>
      </c>
      <c r="C90" s="6" t="s">
        <v>142</v>
      </c>
      <c r="D90" s="9">
        <v>12.26</v>
      </c>
      <c r="E90" s="6">
        <v>0.35</v>
      </c>
      <c r="F90" s="9">
        <v>46.08</v>
      </c>
      <c r="G90" s="6">
        <v>0.32</v>
      </c>
      <c r="H90" s="6" t="s">
        <v>142</v>
      </c>
      <c r="J90" s="9">
        <f t="shared" si="3"/>
        <v>100</v>
      </c>
      <c r="K90" s="2">
        <f t="shared" si="4"/>
        <v>86.966558333080229</v>
      </c>
    </row>
    <row r="91" spans="1:11" x14ac:dyDescent="0.2">
      <c r="A91" s="1" t="s">
        <v>109</v>
      </c>
      <c r="B91" s="9">
        <v>41.69</v>
      </c>
      <c r="C91" s="6" t="s">
        <v>142</v>
      </c>
      <c r="D91" s="9">
        <v>11.3</v>
      </c>
      <c r="E91" s="6">
        <v>0.28999999999999998</v>
      </c>
      <c r="F91" s="9">
        <v>46.4</v>
      </c>
      <c r="G91" s="6">
        <v>0.33</v>
      </c>
      <c r="H91" s="6" t="s">
        <v>142</v>
      </c>
      <c r="J91" s="9">
        <f t="shared" si="3"/>
        <v>100.00999999999999</v>
      </c>
      <c r="K91" s="2">
        <f t="shared" si="4"/>
        <v>87.936862974353758</v>
      </c>
    </row>
    <row r="92" spans="1:11" x14ac:dyDescent="0.2">
      <c r="A92" s="1" t="s">
        <v>110</v>
      </c>
      <c r="B92" s="9">
        <v>41.16</v>
      </c>
      <c r="C92" s="6" t="s">
        <v>142</v>
      </c>
      <c r="D92" s="9">
        <v>11.75</v>
      </c>
      <c r="E92" s="6">
        <v>0.28000000000000003</v>
      </c>
      <c r="F92" s="9">
        <v>46.52</v>
      </c>
      <c r="G92" s="6">
        <v>0.28999999999999998</v>
      </c>
      <c r="H92" s="6" t="s">
        <v>142</v>
      </c>
      <c r="J92" s="9">
        <f t="shared" si="3"/>
        <v>100.00000000000001</v>
      </c>
      <c r="K92" s="2">
        <f t="shared" si="4"/>
        <v>87.544633308073458</v>
      </c>
    </row>
    <row r="93" spans="1:11" x14ac:dyDescent="0.2">
      <c r="A93" s="1" t="s">
        <v>111</v>
      </c>
      <c r="B93" s="9">
        <v>40.67</v>
      </c>
      <c r="C93" s="6" t="s">
        <v>142</v>
      </c>
      <c r="D93" s="9">
        <v>12.92</v>
      </c>
      <c r="E93" s="6">
        <v>0.34</v>
      </c>
      <c r="F93" s="9">
        <v>45.8</v>
      </c>
      <c r="G93" s="6">
        <v>0.27</v>
      </c>
      <c r="H93" s="6" t="s">
        <v>142</v>
      </c>
      <c r="J93" s="9">
        <f t="shared" si="3"/>
        <v>100</v>
      </c>
      <c r="K93" s="2">
        <f t="shared" si="4"/>
        <v>86.2886684552074</v>
      </c>
    </row>
    <row r="94" spans="1:11" x14ac:dyDescent="0.2">
      <c r="A94" s="1" t="s">
        <v>112</v>
      </c>
      <c r="B94" s="9">
        <v>40.56</v>
      </c>
      <c r="C94" s="6" t="s">
        <v>142</v>
      </c>
      <c r="D94" s="9">
        <v>16.13</v>
      </c>
      <c r="E94" s="6">
        <v>0.52</v>
      </c>
      <c r="F94" s="9">
        <v>42.46</v>
      </c>
      <c r="G94" s="6">
        <v>0.33</v>
      </c>
      <c r="H94" s="6" t="s">
        <v>142</v>
      </c>
      <c r="J94" s="9">
        <f t="shared" si="3"/>
        <v>100</v>
      </c>
      <c r="K94" s="2">
        <f t="shared" si="4"/>
        <v>82.373344842289029</v>
      </c>
    </row>
    <row r="95" spans="1:11" x14ac:dyDescent="0.2">
      <c r="A95" s="1" t="s">
        <v>96</v>
      </c>
      <c r="B95" s="9">
        <v>40.130000000000003</v>
      </c>
      <c r="C95" s="6" t="s">
        <v>142</v>
      </c>
      <c r="D95" s="9">
        <v>16.3</v>
      </c>
      <c r="E95" s="6">
        <v>0.6</v>
      </c>
      <c r="F95" s="9">
        <v>42.48</v>
      </c>
      <c r="G95" s="6">
        <v>0.05</v>
      </c>
      <c r="H95" s="6" t="s">
        <v>142</v>
      </c>
      <c r="J95" s="9">
        <f t="shared" ref="J95" si="5">SUM(B95:I95)</f>
        <v>99.56</v>
      </c>
      <c r="K95" s="2">
        <f t="shared" ref="K95" si="6">((F95/40.32)/(F95/40.32+D95/71.58)*100)</f>
        <v>82.22748353783669</v>
      </c>
    </row>
    <row r="111" spans="9:9" x14ac:dyDescent="0.2">
      <c r="I111" s="7"/>
    </row>
    <row r="112" spans="9:9" x14ac:dyDescent="0.2">
      <c r="I112" s="7"/>
    </row>
    <row r="113" spans="9:9" x14ac:dyDescent="0.2">
      <c r="I113" s="7"/>
    </row>
    <row r="114" spans="9:9" x14ac:dyDescent="0.2">
      <c r="I114" s="7"/>
    </row>
    <row r="115" spans="9:9" x14ac:dyDescent="0.2">
      <c r="I115" s="7"/>
    </row>
    <row r="116" spans="9:9" x14ac:dyDescent="0.2">
      <c r="I116" s="7"/>
    </row>
    <row r="117" spans="9:9" x14ac:dyDescent="0.2">
      <c r="I117" s="7"/>
    </row>
    <row r="118" spans="9:9" x14ac:dyDescent="0.2">
      <c r="I118" s="7"/>
    </row>
    <row r="119" spans="9:9" x14ac:dyDescent="0.2">
      <c r="I119" s="7"/>
    </row>
  </sheetData>
  <mergeCells count="1">
    <mergeCell ref="A1: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I16" sqref="I16"/>
    </sheetView>
  </sheetViews>
  <sheetFormatPr baseColWidth="10" defaultRowHeight="16" x14ac:dyDescent="0.2"/>
  <cols>
    <col min="1" max="1" width="10.83203125" style="10"/>
    <col min="2" max="2" width="10.83203125" style="11"/>
    <col min="3" max="6" width="10.83203125" style="12"/>
    <col min="7" max="8" width="10.83203125" style="11"/>
    <col min="9" max="9" width="10.83203125" style="12"/>
    <col min="10" max="12" width="10.83203125" style="13"/>
    <col min="13" max="16384" width="10.83203125" style="10"/>
  </cols>
  <sheetData>
    <row r="1" spans="1:12" s="3" customFormat="1" x14ac:dyDescent="0.2">
      <c r="A1" s="15" t="s">
        <v>23</v>
      </c>
      <c r="B1" s="8" t="s">
        <v>2</v>
      </c>
      <c r="C1" s="5" t="s">
        <v>6</v>
      </c>
      <c r="D1" s="5" t="s">
        <v>24</v>
      </c>
      <c r="E1" s="5" t="s">
        <v>5</v>
      </c>
      <c r="F1" s="5" t="s">
        <v>4</v>
      </c>
      <c r="G1" s="8" t="s">
        <v>1</v>
      </c>
      <c r="H1" s="8" t="s">
        <v>3</v>
      </c>
      <c r="I1" s="5" t="s">
        <v>0</v>
      </c>
      <c r="J1" s="4" t="s">
        <v>43</v>
      </c>
      <c r="K1" s="4" t="s">
        <v>44</v>
      </c>
      <c r="L1" s="4" t="s">
        <v>42</v>
      </c>
    </row>
    <row r="2" spans="1:12" x14ac:dyDescent="0.2">
      <c r="A2" s="14" t="s">
        <v>11</v>
      </c>
      <c r="B2" s="11">
        <v>53.48</v>
      </c>
      <c r="C2" s="12">
        <v>1.69</v>
      </c>
      <c r="D2" s="12">
        <v>2.87</v>
      </c>
      <c r="E2" s="12">
        <v>8.44</v>
      </c>
      <c r="F2" s="12">
        <v>0</v>
      </c>
      <c r="G2" s="11">
        <v>14.75</v>
      </c>
      <c r="H2" s="11">
        <v>17.989999999999998</v>
      </c>
      <c r="I2" s="12">
        <v>0.77</v>
      </c>
      <c r="J2" s="13">
        <f t="shared" ref="J2:J25" si="0">(G2*100/(G2+H2+E2))</f>
        <v>35.818358426420602</v>
      </c>
      <c r="K2" s="13">
        <f t="shared" ref="K2:K25" si="1">(E2*100/(E2+H2+G2))</f>
        <v>20.49538610976202</v>
      </c>
      <c r="L2" s="13">
        <f t="shared" ref="L2:L25" si="2">(H2*100/(H2+G2+E2))</f>
        <v>43.686255463817389</v>
      </c>
    </row>
    <row r="3" spans="1:12" x14ac:dyDescent="0.2">
      <c r="A3" s="14" t="s">
        <v>12</v>
      </c>
      <c r="B3" s="11">
        <v>52.46</v>
      </c>
      <c r="C3" s="12">
        <v>1.92</v>
      </c>
      <c r="D3" s="12">
        <v>3.35</v>
      </c>
      <c r="E3" s="12">
        <v>9.1</v>
      </c>
      <c r="F3" s="12">
        <v>0</v>
      </c>
      <c r="G3" s="11">
        <v>14.54</v>
      </c>
      <c r="H3" s="11">
        <v>17.97</v>
      </c>
      <c r="I3" s="12">
        <v>0.66</v>
      </c>
      <c r="J3" s="13">
        <f t="shared" si="0"/>
        <v>34.943523191540493</v>
      </c>
      <c r="K3" s="13">
        <f t="shared" si="1"/>
        <v>21.869742850276378</v>
      </c>
      <c r="L3" s="13">
        <f t="shared" si="2"/>
        <v>43.186733958183133</v>
      </c>
    </row>
    <row r="4" spans="1:12" x14ac:dyDescent="0.2">
      <c r="A4" s="14" t="s">
        <v>13</v>
      </c>
      <c r="B4" s="11">
        <v>51.81</v>
      </c>
      <c r="C4" s="12">
        <v>2.04</v>
      </c>
      <c r="D4" s="12">
        <v>3.18</v>
      </c>
      <c r="E4" s="12">
        <v>9.68</v>
      </c>
      <c r="F4" s="12">
        <v>0</v>
      </c>
      <c r="G4" s="11">
        <v>13.99</v>
      </c>
      <c r="H4" s="11">
        <v>18.61</v>
      </c>
      <c r="I4" s="12">
        <v>0.68</v>
      </c>
      <c r="J4" s="13">
        <f t="shared" si="0"/>
        <v>33.088930936613053</v>
      </c>
      <c r="K4" s="13">
        <f t="shared" si="1"/>
        <v>22.894985808893093</v>
      </c>
      <c r="L4" s="13">
        <f t="shared" si="2"/>
        <v>44.01608325449385</v>
      </c>
    </row>
    <row r="5" spans="1:12" x14ac:dyDescent="0.2">
      <c r="A5" s="14" t="s">
        <v>14</v>
      </c>
      <c r="B5" s="11">
        <v>52.58</v>
      </c>
      <c r="C5" s="12">
        <v>1.63</v>
      </c>
      <c r="D5" s="12">
        <v>3</v>
      </c>
      <c r="E5" s="12">
        <v>9.26</v>
      </c>
      <c r="F5" s="12">
        <v>0</v>
      </c>
      <c r="G5" s="11">
        <v>14.24</v>
      </c>
      <c r="H5" s="11">
        <v>18.579999999999998</v>
      </c>
      <c r="I5" s="12">
        <v>0.73</v>
      </c>
      <c r="J5" s="13">
        <f t="shared" si="0"/>
        <v>33.840304182509506</v>
      </c>
      <c r="K5" s="13">
        <f t="shared" si="1"/>
        <v>22.005703422053234</v>
      </c>
      <c r="L5" s="13">
        <f t="shared" si="2"/>
        <v>44.153992395437257</v>
      </c>
    </row>
    <row r="6" spans="1:12" x14ac:dyDescent="0.2">
      <c r="A6" s="14" t="s">
        <v>15</v>
      </c>
      <c r="B6" s="11">
        <v>50.45</v>
      </c>
      <c r="C6" s="12">
        <v>2.2799999999999998</v>
      </c>
      <c r="D6" s="12">
        <v>4.8</v>
      </c>
      <c r="E6" s="12">
        <v>9.2899999999999991</v>
      </c>
      <c r="F6" s="12">
        <v>0</v>
      </c>
      <c r="G6" s="11">
        <v>14.59</v>
      </c>
      <c r="H6" s="11">
        <v>17.989999999999998</v>
      </c>
      <c r="I6" s="12">
        <v>0.61</v>
      </c>
      <c r="J6" s="13">
        <f t="shared" si="0"/>
        <v>34.845951755433489</v>
      </c>
      <c r="K6" s="13">
        <f t="shared" si="1"/>
        <v>22.187723907332217</v>
      </c>
      <c r="L6" s="13">
        <f t="shared" si="2"/>
        <v>42.96632433723429</v>
      </c>
    </row>
    <row r="7" spans="1:12" x14ac:dyDescent="0.2">
      <c r="A7" s="14" t="s">
        <v>16</v>
      </c>
      <c r="B7" s="11">
        <v>48.88</v>
      </c>
      <c r="C7" s="12">
        <v>2.96</v>
      </c>
      <c r="D7" s="12">
        <v>6.42</v>
      </c>
      <c r="E7" s="12">
        <v>9.09</v>
      </c>
      <c r="F7" s="12">
        <v>0</v>
      </c>
      <c r="G7" s="11">
        <v>12.84</v>
      </c>
      <c r="H7" s="11">
        <v>18.920000000000002</v>
      </c>
      <c r="I7" s="12">
        <v>0.88</v>
      </c>
      <c r="J7" s="13">
        <f t="shared" si="0"/>
        <v>31.432068543451653</v>
      </c>
      <c r="K7" s="13">
        <f t="shared" si="1"/>
        <v>22.252141982864135</v>
      </c>
      <c r="L7" s="13">
        <f t="shared" si="2"/>
        <v>46.315789473684212</v>
      </c>
    </row>
    <row r="8" spans="1:12" x14ac:dyDescent="0.2">
      <c r="A8" s="14" t="s">
        <v>19</v>
      </c>
      <c r="B8" s="11">
        <v>50.33</v>
      </c>
      <c r="C8" s="12">
        <v>2.63</v>
      </c>
      <c r="D8" s="12">
        <v>4.45</v>
      </c>
      <c r="E8" s="12">
        <v>9.61</v>
      </c>
      <c r="F8" s="12">
        <v>0.55000000000000004</v>
      </c>
      <c r="G8" s="11">
        <v>14.01</v>
      </c>
      <c r="H8" s="11">
        <v>17.78</v>
      </c>
      <c r="I8" s="12">
        <v>0.64</v>
      </c>
      <c r="J8" s="13">
        <f t="shared" si="0"/>
        <v>33.840579710144929</v>
      </c>
      <c r="K8" s="13">
        <f t="shared" si="1"/>
        <v>23.212560386473431</v>
      </c>
      <c r="L8" s="13">
        <f t="shared" si="2"/>
        <v>42.946859903381643</v>
      </c>
    </row>
    <row r="9" spans="1:12" x14ac:dyDescent="0.2">
      <c r="A9" s="14" t="s">
        <v>18</v>
      </c>
      <c r="B9" s="11">
        <v>51.77</v>
      </c>
      <c r="C9" s="12">
        <v>1.88</v>
      </c>
      <c r="D9" s="12">
        <v>3.39</v>
      </c>
      <c r="E9" s="12">
        <v>9.5</v>
      </c>
      <c r="F9" s="12">
        <v>0.36</v>
      </c>
      <c r="G9" s="11">
        <v>13.65</v>
      </c>
      <c r="H9" s="11">
        <v>18.78</v>
      </c>
      <c r="I9" s="12">
        <v>0.67</v>
      </c>
      <c r="J9" s="13">
        <f t="shared" si="0"/>
        <v>32.554257095158597</v>
      </c>
      <c r="K9" s="13">
        <f t="shared" si="1"/>
        <v>22.656808967326498</v>
      </c>
      <c r="L9" s="13">
        <f t="shared" si="2"/>
        <v>44.788933937514905</v>
      </c>
    </row>
    <row r="10" spans="1:12" x14ac:dyDescent="0.2">
      <c r="A10" s="14" t="s">
        <v>26</v>
      </c>
      <c r="B10" s="11">
        <v>52.78</v>
      </c>
      <c r="C10" s="12">
        <v>1.65</v>
      </c>
      <c r="D10" s="12">
        <v>2.2000000000000002</v>
      </c>
      <c r="E10" s="12">
        <v>9.7200000000000006</v>
      </c>
      <c r="F10" s="12">
        <v>0.39</v>
      </c>
      <c r="G10" s="11">
        <v>14.34</v>
      </c>
      <c r="H10" s="11">
        <v>18.37</v>
      </c>
      <c r="I10" s="12">
        <v>0.55000000000000004</v>
      </c>
      <c r="J10" s="13">
        <f t="shared" si="0"/>
        <v>33.796841857176524</v>
      </c>
      <c r="K10" s="13">
        <f t="shared" si="1"/>
        <v>22.908319585199152</v>
      </c>
      <c r="L10" s="13">
        <f t="shared" si="2"/>
        <v>43.294838557624324</v>
      </c>
    </row>
    <row r="11" spans="1:12" x14ac:dyDescent="0.2">
      <c r="A11" s="14" t="s">
        <v>27</v>
      </c>
      <c r="B11" s="11">
        <v>52.24</v>
      </c>
      <c r="C11" s="12">
        <v>1.77</v>
      </c>
      <c r="D11" s="12">
        <v>2.89</v>
      </c>
      <c r="E11" s="12">
        <v>11.03</v>
      </c>
      <c r="F11" s="12">
        <v>0.43</v>
      </c>
      <c r="G11" s="11">
        <v>14.61</v>
      </c>
      <c r="H11" s="11">
        <v>16.36</v>
      </c>
      <c r="I11" s="12">
        <v>0.67</v>
      </c>
      <c r="J11" s="13">
        <f t="shared" si="0"/>
        <v>34.785714285714285</v>
      </c>
      <c r="K11" s="13">
        <f t="shared" si="1"/>
        <v>26.261904761904763</v>
      </c>
      <c r="L11" s="13">
        <f t="shared" si="2"/>
        <v>38.952380952380949</v>
      </c>
    </row>
    <row r="12" spans="1:12" x14ac:dyDescent="0.2">
      <c r="A12" s="14" t="s">
        <v>29</v>
      </c>
      <c r="B12" s="11">
        <v>53.7</v>
      </c>
      <c r="C12" s="12">
        <v>1.27</v>
      </c>
      <c r="D12" s="12">
        <v>1.84</v>
      </c>
      <c r="E12" s="12">
        <v>9.35</v>
      </c>
      <c r="F12" s="12">
        <v>0</v>
      </c>
      <c r="G12" s="11">
        <v>15.27</v>
      </c>
      <c r="H12" s="11">
        <v>18.059999999999999</v>
      </c>
      <c r="I12" s="12">
        <v>0.51</v>
      </c>
      <c r="J12" s="13">
        <f t="shared" si="0"/>
        <v>35.777881911902533</v>
      </c>
      <c r="K12" s="13">
        <f t="shared" si="1"/>
        <v>21.907216494845365</v>
      </c>
      <c r="L12" s="13">
        <f t="shared" si="2"/>
        <v>42.314901593252102</v>
      </c>
    </row>
    <row r="13" spans="1:12" x14ac:dyDescent="0.2">
      <c r="A13" s="14" t="s">
        <v>30</v>
      </c>
      <c r="B13" s="11">
        <v>51.11</v>
      </c>
      <c r="C13" s="12">
        <v>2.5</v>
      </c>
      <c r="D13" s="12">
        <v>3</v>
      </c>
      <c r="E13" s="12">
        <v>11.43</v>
      </c>
      <c r="F13" s="12">
        <v>0</v>
      </c>
      <c r="G13" s="11">
        <v>13.58</v>
      </c>
      <c r="H13" s="11">
        <v>17.670000000000002</v>
      </c>
      <c r="I13" s="12">
        <v>0.71</v>
      </c>
      <c r="J13" s="13">
        <f t="shared" si="0"/>
        <v>31.81818181818182</v>
      </c>
      <c r="K13" s="13">
        <f t="shared" si="1"/>
        <v>26.780693533270853</v>
      </c>
      <c r="L13" s="13">
        <f t="shared" si="2"/>
        <v>41.401124648547338</v>
      </c>
    </row>
    <row r="14" spans="1:12" x14ac:dyDescent="0.2">
      <c r="A14" s="14" t="s">
        <v>31</v>
      </c>
      <c r="B14" s="11">
        <v>52.81</v>
      </c>
      <c r="C14" s="12">
        <v>1.25</v>
      </c>
      <c r="D14" s="12">
        <v>3.09</v>
      </c>
      <c r="E14" s="12">
        <v>7.28</v>
      </c>
      <c r="F14" s="12">
        <v>0</v>
      </c>
      <c r="G14" s="11">
        <v>16.010000000000002</v>
      </c>
      <c r="H14" s="11">
        <v>19.010000000000002</v>
      </c>
      <c r="I14" s="12">
        <v>0.55000000000000004</v>
      </c>
      <c r="J14" s="13">
        <f t="shared" si="0"/>
        <v>37.84869976359338</v>
      </c>
      <c r="K14" s="13">
        <f t="shared" si="1"/>
        <v>17.210401891252953</v>
      </c>
      <c r="L14" s="13">
        <f t="shared" si="2"/>
        <v>44.940898345153663</v>
      </c>
    </row>
    <row r="15" spans="1:12" x14ac:dyDescent="0.2">
      <c r="A15" s="14" t="s">
        <v>32</v>
      </c>
      <c r="B15" s="11">
        <v>52.39</v>
      </c>
      <c r="C15" s="12">
        <v>1.28</v>
      </c>
      <c r="D15" s="12">
        <v>3.44</v>
      </c>
      <c r="E15" s="12">
        <v>7.6</v>
      </c>
      <c r="F15" s="12">
        <v>0</v>
      </c>
      <c r="G15" s="11">
        <v>15.53</v>
      </c>
      <c r="H15" s="11">
        <v>19.079999999999998</v>
      </c>
      <c r="I15" s="12">
        <v>0.67</v>
      </c>
      <c r="J15" s="13">
        <f t="shared" si="0"/>
        <v>36.792229329542764</v>
      </c>
      <c r="K15" s="13">
        <f t="shared" si="1"/>
        <v>18.00521203506278</v>
      </c>
      <c r="L15" s="13">
        <f t="shared" si="2"/>
        <v>45.202558635394453</v>
      </c>
    </row>
    <row r="16" spans="1:12" x14ac:dyDescent="0.2">
      <c r="A16" s="14" t="s">
        <v>33</v>
      </c>
      <c r="B16" s="11">
        <v>52.27</v>
      </c>
      <c r="C16" s="12">
        <v>1.47</v>
      </c>
      <c r="D16" s="12">
        <v>3.84</v>
      </c>
      <c r="E16" s="12">
        <v>8.61</v>
      </c>
      <c r="F16" s="12">
        <v>0.32</v>
      </c>
      <c r="G16" s="11">
        <v>14.96</v>
      </c>
      <c r="H16" s="11">
        <v>18.53</v>
      </c>
      <c r="I16" s="6" t="s">
        <v>142</v>
      </c>
      <c r="J16" s="13">
        <f t="shared" si="0"/>
        <v>35.534441805225654</v>
      </c>
      <c r="K16" s="13">
        <f t="shared" si="1"/>
        <v>20.451306413301662</v>
      </c>
      <c r="L16" s="13">
        <f t="shared" si="2"/>
        <v>44.01425178147268</v>
      </c>
    </row>
    <row r="17" spans="1:12" x14ac:dyDescent="0.2">
      <c r="A17" s="14" t="s">
        <v>28</v>
      </c>
      <c r="B17" s="11">
        <v>49.41</v>
      </c>
      <c r="C17" s="12">
        <v>2.59</v>
      </c>
      <c r="D17" s="12">
        <v>5.56</v>
      </c>
      <c r="E17" s="12">
        <v>9.5</v>
      </c>
      <c r="F17" s="12">
        <v>0</v>
      </c>
      <c r="G17" s="11">
        <v>13.43</v>
      </c>
      <c r="H17" s="11">
        <v>18.829999999999998</v>
      </c>
      <c r="I17" s="12">
        <v>0.68</v>
      </c>
      <c r="J17" s="13">
        <f t="shared" si="0"/>
        <v>32.15996168582376</v>
      </c>
      <c r="K17" s="13">
        <f t="shared" si="1"/>
        <v>22.749042145593872</v>
      </c>
      <c r="L17" s="13">
        <f t="shared" si="2"/>
        <v>45.090996168582372</v>
      </c>
    </row>
    <row r="18" spans="1:12" x14ac:dyDescent="0.2">
      <c r="A18" s="14" t="s">
        <v>34</v>
      </c>
      <c r="B18" s="11">
        <v>50.68</v>
      </c>
      <c r="C18" s="12">
        <v>1.93</v>
      </c>
      <c r="D18" s="12">
        <v>4.3099999999999996</v>
      </c>
      <c r="E18" s="12">
        <v>9.2100000000000009</v>
      </c>
      <c r="F18" s="12">
        <v>0.46</v>
      </c>
      <c r="G18" s="11">
        <v>14.43</v>
      </c>
      <c r="H18" s="11">
        <v>18.489999999999998</v>
      </c>
      <c r="I18" s="12">
        <v>0.5</v>
      </c>
      <c r="J18" s="13">
        <f t="shared" si="0"/>
        <v>34.251127462615713</v>
      </c>
      <c r="K18" s="13">
        <f t="shared" si="1"/>
        <v>21.860906717303589</v>
      </c>
      <c r="L18" s="13">
        <f t="shared" si="2"/>
        <v>43.887965820080694</v>
      </c>
    </row>
    <row r="19" spans="1:12" x14ac:dyDescent="0.2">
      <c r="A19" s="14" t="s">
        <v>35</v>
      </c>
      <c r="B19" s="11">
        <v>52.37</v>
      </c>
      <c r="C19" s="12">
        <v>1.99</v>
      </c>
      <c r="D19" s="12">
        <v>5.56</v>
      </c>
      <c r="E19" s="12">
        <v>7.2</v>
      </c>
      <c r="F19" s="12">
        <v>0</v>
      </c>
      <c r="G19" s="11">
        <v>15.36</v>
      </c>
      <c r="H19" s="11">
        <v>16.86</v>
      </c>
      <c r="I19" s="12">
        <v>0.67</v>
      </c>
      <c r="J19" s="13">
        <f t="shared" si="0"/>
        <v>38.964992389649922</v>
      </c>
      <c r="K19" s="13">
        <f t="shared" si="1"/>
        <v>18.264840182648403</v>
      </c>
      <c r="L19" s="13">
        <f t="shared" si="2"/>
        <v>42.770167427701672</v>
      </c>
    </row>
    <row r="20" spans="1:12" x14ac:dyDescent="0.2">
      <c r="A20" s="14" t="s">
        <v>36</v>
      </c>
      <c r="B20" s="11">
        <v>54.31</v>
      </c>
      <c r="C20" s="12">
        <v>1.1599999999999999</v>
      </c>
      <c r="D20" s="12">
        <v>2.78</v>
      </c>
      <c r="E20" s="12">
        <v>9.4</v>
      </c>
      <c r="F20" s="12">
        <v>0.35</v>
      </c>
      <c r="G20" s="11">
        <v>16.309999999999999</v>
      </c>
      <c r="H20" s="11">
        <v>14.53</v>
      </c>
      <c r="I20" s="12">
        <v>0.79</v>
      </c>
      <c r="J20" s="13">
        <f t="shared" si="0"/>
        <v>40.531809145129223</v>
      </c>
      <c r="K20" s="13">
        <f t="shared" si="1"/>
        <v>23.359840954274357</v>
      </c>
      <c r="L20" s="13">
        <f t="shared" si="2"/>
        <v>36.108349900596423</v>
      </c>
    </row>
    <row r="21" spans="1:12" x14ac:dyDescent="0.2">
      <c r="A21" s="14" t="s">
        <v>37</v>
      </c>
      <c r="B21" s="11">
        <v>51.86</v>
      </c>
      <c r="C21" s="12">
        <v>2.75</v>
      </c>
      <c r="D21" s="12">
        <v>4.6100000000000003</v>
      </c>
      <c r="E21" s="12">
        <v>10.81</v>
      </c>
      <c r="F21" s="12">
        <v>0</v>
      </c>
      <c r="G21" s="11">
        <v>14.33</v>
      </c>
      <c r="H21" s="11">
        <v>14.64</v>
      </c>
      <c r="I21" s="12">
        <v>1</v>
      </c>
      <c r="J21" s="13">
        <f t="shared" si="0"/>
        <v>36.023127199597788</v>
      </c>
      <c r="K21" s="13">
        <f t="shared" si="1"/>
        <v>27.174459527400703</v>
      </c>
      <c r="L21" s="13">
        <f t="shared" si="2"/>
        <v>36.802413273001505</v>
      </c>
    </row>
    <row r="22" spans="1:12" x14ac:dyDescent="0.2">
      <c r="A22" s="14" t="s">
        <v>38</v>
      </c>
      <c r="B22" s="11">
        <v>55.52</v>
      </c>
      <c r="C22" s="12">
        <v>1.28</v>
      </c>
      <c r="D22" s="12">
        <v>3.91</v>
      </c>
      <c r="E22" s="12">
        <v>9.49</v>
      </c>
      <c r="F22" s="12">
        <v>0</v>
      </c>
      <c r="G22" s="11">
        <v>14.08</v>
      </c>
      <c r="H22" s="11">
        <v>14.44</v>
      </c>
      <c r="I22" s="12">
        <v>1.28</v>
      </c>
      <c r="J22" s="13">
        <f t="shared" si="0"/>
        <v>37.042883451723235</v>
      </c>
      <c r="K22" s="13">
        <f t="shared" si="1"/>
        <v>24.967113917390162</v>
      </c>
      <c r="L22" s="13">
        <f t="shared" si="2"/>
        <v>37.990002630886607</v>
      </c>
    </row>
    <row r="23" spans="1:12" x14ac:dyDescent="0.2">
      <c r="A23" s="14" t="s">
        <v>39</v>
      </c>
      <c r="B23" s="11">
        <v>50.31</v>
      </c>
      <c r="C23" s="12">
        <v>2.27</v>
      </c>
      <c r="D23" s="12">
        <v>4.46</v>
      </c>
      <c r="E23" s="12">
        <v>10.130000000000001</v>
      </c>
      <c r="F23" s="12">
        <v>0</v>
      </c>
      <c r="G23" s="11">
        <v>12.61</v>
      </c>
      <c r="H23" s="11">
        <v>19.510000000000002</v>
      </c>
      <c r="I23" s="12">
        <v>0.71</v>
      </c>
      <c r="J23" s="13">
        <f t="shared" si="0"/>
        <v>29.84615384615384</v>
      </c>
      <c r="K23" s="13">
        <f t="shared" si="1"/>
        <v>23.976331360946748</v>
      </c>
      <c r="L23" s="13">
        <f t="shared" si="2"/>
        <v>46.177514792899409</v>
      </c>
    </row>
    <row r="24" spans="1:12" x14ac:dyDescent="0.2">
      <c r="A24" s="14" t="s">
        <v>40</v>
      </c>
      <c r="B24" s="11">
        <v>50.51</v>
      </c>
      <c r="C24" s="12">
        <v>2.0099999999999998</v>
      </c>
      <c r="D24" s="12">
        <v>3.78</v>
      </c>
      <c r="E24" s="12">
        <v>9.8000000000000007</v>
      </c>
      <c r="F24" s="12">
        <v>0</v>
      </c>
      <c r="G24" s="11">
        <v>13.35</v>
      </c>
      <c r="H24" s="11">
        <v>19.87</v>
      </c>
      <c r="I24" s="12">
        <v>0.77</v>
      </c>
      <c r="J24" s="13">
        <f t="shared" si="0"/>
        <v>31.032078103207812</v>
      </c>
      <c r="K24" s="13">
        <f t="shared" si="1"/>
        <v>22.780102278010229</v>
      </c>
      <c r="L24" s="13">
        <f t="shared" si="2"/>
        <v>46.187819618781965</v>
      </c>
    </row>
    <row r="25" spans="1:12" x14ac:dyDescent="0.2">
      <c r="A25" s="14" t="s">
        <v>41</v>
      </c>
      <c r="B25" s="11">
        <v>52.2</v>
      </c>
      <c r="C25" s="12">
        <v>2.46</v>
      </c>
      <c r="D25" s="12">
        <v>0</v>
      </c>
      <c r="E25" s="12">
        <v>11.24</v>
      </c>
      <c r="F25" s="12">
        <v>0</v>
      </c>
      <c r="G25" s="11">
        <v>13.75</v>
      </c>
      <c r="H25" s="11">
        <v>20.350000000000001</v>
      </c>
      <c r="I25" s="12">
        <v>0</v>
      </c>
      <c r="J25" s="13">
        <f t="shared" si="0"/>
        <v>30.326422584913981</v>
      </c>
      <c r="K25" s="13">
        <f t="shared" si="1"/>
        <v>24.790471989413319</v>
      </c>
      <c r="L25" s="13">
        <f t="shared" si="2"/>
        <v>44.883105425672696</v>
      </c>
    </row>
    <row r="26" spans="1:12" x14ac:dyDescent="0.2">
      <c r="A26" s="10" t="s">
        <v>45</v>
      </c>
      <c r="B26" s="11">
        <v>48.703000000000003</v>
      </c>
      <c r="C26" s="12">
        <v>1.629</v>
      </c>
      <c r="D26" s="12">
        <v>5.5</v>
      </c>
      <c r="E26" s="12">
        <v>8.1929999999999996</v>
      </c>
      <c r="F26" s="12">
        <v>0.189</v>
      </c>
      <c r="G26" s="11">
        <v>13.737</v>
      </c>
      <c r="H26" s="11">
        <v>20.187000000000001</v>
      </c>
      <c r="I26" s="12">
        <v>0.42</v>
      </c>
      <c r="J26" s="13">
        <f t="shared" ref="J26:J30" si="3">(G26*100/(G26+H26+E26))</f>
        <v>32.61628321105492</v>
      </c>
      <c r="K26" s="13">
        <f t="shared" ref="K26:K30" si="4">(E26*100/(E26+H26+G26))</f>
        <v>19.452952489493551</v>
      </c>
      <c r="L26" s="13">
        <f t="shared" ref="L26:L30" si="5">(H26*100/(H26+G26+E26))</f>
        <v>47.930764299451532</v>
      </c>
    </row>
    <row r="27" spans="1:12" x14ac:dyDescent="0.2">
      <c r="A27" s="10" t="s">
        <v>46</v>
      </c>
      <c r="B27" s="11">
        <v>51.469000000000001</v>
      </c>
      <c r="C27" s="12">
        <v>1.264</v>
      </c>
      <c r="D27" s="12">
        <v>2.121</v>
      </c>
      <c r="E27" s="12">
        <v>9.8800000000000008</v>
      </c>
      <c r="F27" s="12">
        <v>0.247</v>
      </c>
      <c r="G27" s="11">
        <v>14.205</v>
      </c>
      <c r="H27" s="11">
        <v>20.021000000000001</v>
      </c>
      <c r="I27" s="12">
        <v>0.313</v>
      </c>
      <c r="J27" s="13">
        <f t="shared" si="3"/>
        <v>32.206502516664401</v>
      </c>
      <c r="K27" s="13">
        <f t="shared" si="4"/>
        <v>22.400580419897523</v>
      </c>
      <c r="L27" s="13">
        <f t="shared" si="5"/>
        <v>45.392917063438084</v>
      </c>
    </row>
    <row r="28" spans="1:12" x14ac:dyDescent="0.2">
      <c r="A28" s="10" t="s">
        <v>47</v>
      </c>
      <c r="B28" s="11">
        <v>48.33</v>
      </c>
      <c r="C28" s="12">
        <v>2.4870000000000001</v>
      </c>
      <c r="D28" s="12">
        <v>5.0730000000000004</v>
      </c>
      <c r="E28" s="12">
        <v>8.7040000000000006</v>
      </c>
      <c r="F28" s="12">
        <v>0.17199999999999999</v>
      </c>
      <c r="G28" s="11">
        <v>12.522</v>
      </c>
      <c r="H28" s="11">
        <v>20.731000000000002</v>
      </c>
      <c r="I28" s="12">
        <v>0.377</v>
      </c>
      <c r="J28" s="13">
        <f t="shared" si="3"/>
        <v>29.844841146888481</v>
      </c>
      <c r="K28" s="13">
        <f t="shared" si="4"/>
        <v>20.745048502037804</v>
      </c>
      <c r="L28" s="13">
        <f t="shared" si="5"/>
        <v>49.410110351073726</v>
      </c>
    </row>
    <row r="29" spans="1:12" x14ac:dyDescent="0.2">
      <c r="A29" s="10" t="s">
        <v>48</v>
      </c>
      <c r="B29" s="11">
        <v>49.040999999999997</v>
      </c>
      <c r="C29" s="12">
        <v>2.15</v>
      </c>
      <c r="D29" s="12">
        <v>4.2370000000000001</v>
      </c>
      <c r="E29" s="12">
        <v>10.236000000000001</v>
      </c>
      <c r="F29" s="12">
        <v>0.159</v>
      </c>
      <c r="G29" s="11">
        <v>12.411</v>
      </c>
      <c r="H29" s="11">
        <v>20.518000000000001</v>
      </c>
      <c r="I29" s="12">
        <v>0.40799999999999997</v>
      </c>
      <c r="J29" s="13">
        <f t="shared" si="3"/>
        <v>28.752461484999415</v>
      </c>
      <c r="K29" s="13">
        <f t="shared" si="4"/>
        <v>23.713656897949729</v>
      </c>
      <c r="L29" s="13">
        <f t="shared" si="5"/>
        <v>47.533881617050852</v>
      </c>
    </row>
    <row r="30" spans="1:12" x14ac:dyDescent="0.2">
      <c r="A30" s="10" t="s">
        <v>49</v>
      </c>
      <c r="B30" s="11">
        <v>47.966999999999999</v>
      </c>
      <c r="C30" s="12">
        <v>2.7240000000000002</v>
      </c>
      <c r="D30" s="12">
        <v>4.2910000000000004</v>
      </c>
      <c r="E30" s="12">
        <v>11.694000000000001</v>
      </c>
      <c r="F30" s="12">
        <v>0.28799999999999998</v>
      </c>
      <c r="G30" s="11">
        <v>11.324999999999999</v>
      </c>
      <c r="H30" s="11">
        <v>20.364999999999998</v>
      </c>
      <c r="I30" s="12">
        <v>0.50600000000000001</v>
      </c>
      <c r="J30" s="13">
        <f t="shared" si="3"/>
        <v>26.10409367508759</v>
      </c>
      <c r="K30" s="13">
        <f t="shared" si="4"/>
        <v>26.954637654434816</v>
      </c>
      <c r="L30" s="13">
        <f t="shared" si="5"/>
        <v>46.941268670477591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A2" sqref="A2"/>
    </sheetView>
  </sheetViews>
  <sheetFormatPr baseColWidth="10" defaultRowHeight="16" x14ac:dyDescent="0.2"/>
  <cols>
    <col min="2" max="2" width="10.83203125" style="17"/>
    <col min="3" max="4" width="10.83203125" style="16"/>
    <col min="5" max="5" width="10.83203125" style="17"/>
    <col min="6" max="6" width="10.83203125" style="16"/>
    <col min="7" max="7" width="10.83203125" style="17"/>
    <col min="8" max="10" width="10.83203125" style="16"/>
  </cols>
  <sheetData>
    <row r="1" spans="1:10" x14ac:dyDescent="0.2">
      <c r="A1" t="s">
        <v>23</v>
      </c>
      <c r="B1" s="17" t="s">
        <v>2</v>
      </c>
      <c r="C1" s="16" t="s">
        <v>6</v>
      </c>
      <c r="D1" s="16" t="s">
        <v>24</v>
      </c>
      <c r="E1" s="17" t="s">
        <v>5</v>
      </c>
      <c r="F1" s="16" t="s">
        <v>4</v>
      </c>
      <c r="G1" s="17" t="s">
        <v>1</v>
      </c>
      <c r="H1" s="16" t="s">
        <v>3</v>
      </c>
      <c r="I1" s="16" t="s">
        <v>0</v>
      </c>
      <c r="J1" s="16" t="s">
        <v>25</v>
      </c>
    </row>
    <row r="2" spans="1:10" x14ac:dyDescent="0.2">
      <c r="A2" t="s">
        <v>19</v>
      </c>
      <c r="B2" s="17">
        <v>37.25</v>
      </c>
      <c r="C2" s="16">
        <v>0.45</v>
      </c>
      <c r="D2" s="16" t="s">
        <v>142</v>
      </c>
      <c r="E2" s="17">
        <v>39.26</v>
      </c>
      <c r="F2" s="16">
        <v>1.05</v>
      </c>
      <c r="G2" s="17">
        <v>20.98</v>
      </c>
      <c r="H2" s="16">
        <v>0.65</v>
      </c>
      <c r="I2" s="16">
        <v>0.36</v>
      </c>
      <c r="J2" s="16" t="s">
        <v>142</v>
      </c>
    </row>
    <row r="3" spans="1:10" x14ac:dyDescent="0.2">
      <c r="A3" t="s">
        <v>18</v>
      </c>
      <c r="B3" s="17">
        <v>37.43</v>
      </c>
      <c r="C3" s="16">
        <v>0.28999999999999998</v>
      </c>
      <c r="D3" s="16" t="s">
        <v>142</v>
      </c>
      <c r="E3" s="17">
        <v>34.869999999999997</v>
      </c>
      <c r="F3" s="16">
        <v>0.69</v>
      </c>
      <c r="G3" s="17">
        <v>25.66</v>
      </c>
      <c r="H3" s="16">
        <v>0.67</v>
      </c>
      <c r="I3" s="16">
        <v>0.39</v>
      </c>
      <c r="J3" s="16" t="s">
        <v>142</v>
      </c>
    </row>
    <row r="4" spans="1:10" s="1" customFormat="1" x14ac:dyDescent="0.2">
      <c r="A4" s="1" t="s">
        <v>11</v>
      </c>
      <c r="B4" s="9">
        <v>38.799999999999997</v>
      </c>
      <c r="C4" s="6">
        <v>0.35</v>
      </c>
      <c r="D4" s="6">
        <v>0.26</v>
      </c>
      <c r="E4" s="9">
        <v>29.1</v>
      </c>
      <c r="F4" s="6">
        <v>0.88</v>
      </c>
      <c r="G4" s="9">
        <v>29.09</v>
      </c>
      <c r="H4" s="6">
        <v>0.56999999999999995</v>
      </c>
      <c r="I4" s="6">
        <v>0.37</v>
      </c>
      <c r="J4" s="6">
        <v>0.57999999999999996</v>
      </c>
    </row>
    <row r="5" spans="1:10" x14ac:dyDescent="0.2">
      <c r="A5" s="1" t="s">
        <v>12</v>
      </c>
      <c r="B5" s="17">
        <v>36.35</v>
      </c>
      <c r="C5" s="16">
        <v>0.37</v>
      </c>
      <c r="D5" s="16" t="s">
        <v>142</v>
      </c>
      <c r="E5" s="17">
        <v>46.19</v>
      </c>
      <c r="F5" s="16">
        <v>1.36</v>
      </c>
      <c r="G5" s="17">
        <v>14.36</v>
      </c>
      <c r="H5" s="16">
        <v>0.91</v>
      </c>
      <c r="I5" s="16" t="s">
        <v>142</v>
      </c>
      <c r="J5" s="16">
        <v>0.46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/>
  </sheetViews>
  <sheetFormatPr baseColWidth="10" defaultRowHeight="16" x14ac:dyDescent="0.2"/>
  <cols>
    <col min="1" max="1" width="10.83203125" style="1"/>
    <col min="2" max="2" width="10.83203125" style="6"/>
    <col min="3" max="3" width="10.83203125" style="9"/>
    <col min="4" max="4" width="10.83203125" style="6"/>
    <col min="5" max="5" width="10.83203125" style="9"/>
    <col min="6" max="9" width="10.83203125" style="6"/>
    <col min="10" max="16384" width="10.83203125" style="1"/>
  </cols>
  <sheetData>
    <row r="1" spans="1:9" s="3" customFormat="1" x14ac:dyDescent="0.2">
      <c r="A1" s="3" t="s">
        <v>23</v>
      </c>
      <c r="B1" s="5" t="s">
        <v>2</v>
      </c>
      <c r="C1" s="8" t="s">
        <v>6</v>
      </c>
      <c r="D1" s="5" t="s">
        <v>24</v>
      </c>
      <c r="E1" s="8" t="s">
        <v>5</v>
      </c>
      <c r="F1" s="5" t="s">
        <v>4</v>
      </c>
      <c r="G1" s="5" t="s">
        <v>1</v>
      </c>
      <c r="H1" s="5" t="s">
        <v>3</v>
      </c>
      <c r="I1" s="5" t="s">
        <v>25</v>
      </c>
    </row>
    <row r="2" spans="1:9" x14ac:dyDescent="0.2">
      <c r="A2" s="1" t="s">
        <v>7</v>
      </c>
      <c r="B2" s="6">
        <v>0.62</v>
      </c>
      <c r="C2" s="9">
        <v>22.68</v>
      </c>
      <c r="D2" s="6">
        <v>4.4800000000000004</v>
      </c>
      <c r="E2" s="9">
        <v>63.79</v>
      </c>
      <c r="F2" s="6">
        <v>0.57999999999999996</v>
      </c>
      <c r="G2" s="6">
        <v>6.34</v>
      </c>
      <c r="H2" s="6" t="s">
        <v>142</v>
      </c>
      <c r="I2" s="6" t="s">
        <v>142</v>
      </c>
    </row>
    <row r="3" spans="1:9" x14ac:dyDescent="0.2">
      <c r="A3" s="1" t="s">
        <v>11</v>
      </c>
      <c r="B3" s="6">
        <v>1.1200000000000001</v>
      </c>
      <c r="C3" s="9">
        <v>24.34</v>
      </c>
      <c r="D3" s="6">
        <v>1.59</v>
      </c>
      <c r="E3" s="9">
        <v>69.59</v>
      </c>
      <c r="F3" s="6">
        <v>1.18</v>
      </c>
      <c r="G3" s="6">
        <v>1.38</v>
      </c>
      <c r="H3" s="6">
        <v>0.51</v>
      </c>
      <c r="I3" s="6">
        <v>0.3</v>
      </c>
    </row>
    <row r="4" spans="1:9" x14ac:dyDescent="0.2">
      <c r="A4" s="1" t="s">
        <v>8</v>
      </c>
      <c r="B4" s="6">
        <v>0.76</v>
      </c>
      <c r="C4" s="9">
        <v>25.88</v>
      </c>
      <c r="D4" s="6">
        <v>1.2</v>
      </c>
      <c r="E4" s="9">
        <v>68.91</v>
      </c>
      <c r="F4" s="6">
        <v>1.01</v>
      </c>
      <c r="G4" s="6">
        <v>1.64</v>
      </c>
      <c r="H4" s="6">
        <v>0.3</v>
      </c>
      <c r="I4" s="6">
        <v>0.3</v>
      </c>
    </row>
    <row r="5" spans="1:9" x14ac:dyDescent="0.2">
      <c r="A5" s="1" t="s">
        <v>12</v>
      </c>
      <c r="B5" s="6">
        <v>0.37</v>
      </c>
      <c r="C5" s="9">
        <v>24.83</v>
      </c>
      <c r="D5" s="6">
        <v>0.89</v>
      </c>
      <c r="E5" s="9">
        <v>71.73</v>
      </c>
      <c r="F5" s="6">
        <v>1</v>
      </c>
      <c r="G5" s="6">
        <v>1.19</v>
      </c>
      <c r="H5" s="6" t="s">
        <v>142</v>
      </c>
      <c r="I5" s="6" t="s">
        <v>142</v>
      </c>
    </row>
    <row r="6" spans="1:9" x14ac:dyDescent="0.2">
      <c r="A6" s="1" t="s">
        <v>9</v>
      </c>
      <c r="B6" s="6">
        <v>0.52</v>
      </c>
      <c r="C6" s="9">
        <v>48.91</v>
      </c>
      <c r="D6" s="6">
        <v>1.1000000000000001</v>
      </c>
      <c r="E6" s="9">
        <v>46.25</v>
      </c>
      <c r="F6" s="6">
        <v>1.2</v>
      </c>
      <c r="G6" s="6">
        <v>2.02</v>
      </c>
      <c r="H6" s="6" t="s">
        <v>142</v>
      </c>
      <c r="I6" s="6" t="s">
        <v>142</v>
      </c>
    </row>
    <row r="7" spans="1:9" x14ac:dyDescent="0.2">
      <c r="A7" s="1" t="s">
        <v>13</v>
      </c>
      <c r="B7" s="6">
        <v>0.84</v>
      </c>
      <c r="C7" s="9">
        <v>23.78</v>
      </c>
      <c r="D7" s="6">
        <v>2.62</v>
      </c>
      <c r="E7" s="9">
        <v>68.69</v>
      </c>
      <c r="F7" s="6">
        <v>1.17</v>
      </c>
      <c r="G7" s="6">
        <v>2.5499999999999998</v>
      </c>
      <c r="H7" s="6" t="s">
        <v>142</v>
      </c>
      <c r="I7" s="6">
        <v>0.36</v>
      </c>
    </row>
    <row r="8" spans="1:9" x14ac:dyDescent="0.2">
      <c r="A8" s="1" t="s">
        <v>10</v>
      </c>
      <c r="B8" s="6">
        <v>1.18</v>
      </c>
      <c r="C8" s="9">
        <v>24.58</v>
      </c>
      <c r="D8" s="6">
        <v>2.88</v>
      </c>
      <c r="E8" s="9">
        <v>67.599999999999994</v>
      </c>
      <c r="F8" s="6">
        <v>0.85</v>
      </c>
      <c r="G8" s="6">
        <v>2.66</v>
      </c>
      <c r="H8" s="6" t="s">
        <v>142</v>
      </c>
      <c r="I8" s="6">
        <v>0.26</v>
      </c>
    </row>
    <row r="9" spans="1:9" x14ac:dyDescent="0.2">
      <c r="A9" s="1" t="s">
        <v>19</v>
      </c>
      <c r="B9" s="6">
        <v>1.2</v>
      </c>
      <c r="C9" s="9">
        <v>18.48</v>
      </c>
      <c r="D9" s="6">
        <v>5.76</v>
      </c>
      <c r="E9" s="9">
        <v>68.150000000000006</v>
      </c>
      <c r="F9" s="6" t="s">
        <v>142</v>
      </c>
      <c r="G9" s="6">
        <v>6.52</v>
      </c>
      <c r="H9" s="6" t="s">
        <v>142</v>
      </c>
      <c r="I9" s="6" t="s">
        <v>142</v>
      </c>
    </row>
    <row r="10" spans="1:9" x14ac:dyDescent="0.2">
      <c r="A10" s="1" t="s">
        <v>21</v>
      </c>
      <c r="B10" s="6">
        <v>0.45</v>
      </c>
      <c r="C10" s="9">
        <v>20.99</v>
      </c>
      <c r="D10" s="6">
        <v>3.01</v>
      </c>
      <c r="E10" s="9">
        <v>71.349999999999994</v>
      </c>
      <c r="F10" s="6">
        <v>0.86</v>
      </c>
      <c r="G10" s="6">
        <v>3.35</v>
      </c>
      <c r="H10" s="6" t="s">
        <v>142</v>
      </c>
      <c r="I10" s="6" t="s">
        <v>142</v>
      </c>
    </row>
    <row r="11" spans="1:9" x14ac:dyDescent="0.2">
      <c r="A11" s="1" t="s">
        <v>20</v>
      </c>
      <c r="B11" s="6">
        <v>0.81</v>
      </c>
      <c r="C11" s="9">
        <v>21.47</v>
      </c>
      <c r="D11" s="6">
        <v>2.59</v>
      </c>
      <c r="E11" s="9">
        <v>70.489999999999995</v>
      </c>
      <c r="F11" s="6">
        <v>0.97</v>
      </c>
      <c r="G11" s="6">
        <v>3.31</v>
      </c>
      <c r="H11" s="6">
        <v>0.35</v>
      </c>
      <c r="I11" s="6" t="s">
        <v>142</v>
      </c>
    </row>
    <row r="12" spans="1:9" x14ac:dyDescent="0.2">
      <c r="A12" s="1" t="s">
        <v>22</v>
      </c>
      <c r="B12" s="6">
        <v>0.97</v>
      </c>
      <c r="C12" s="9">
        <v>22.25</v>
      </c>
      <c r="D12" s="6">
        <v>2.1</v>
      </c>
      <c r="E12" s="9">
        <v>70.88</v>
      </c>
      <c r="F12" s="6">
        <v>1.1299999999999999</v>
      </c>
      <c r="G12" s="6">
        <v>2.16</v>
      </c>
      <c r="H12" s="6">
        <v>0.5</v>
      </c>
      <c r="I12" s="6" t="s">
        <v>142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Ol</vt:lpstr>
      <vt:lpstr>Cpx</vt:lpstr>
      <vt:lpstr>OPX</vt:lpstr>
      <vt:lpstr>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Nicotra</dc:creator>
  <cp:lastModifiedBy>Eugenio N</cp:lastModifiedBy>
  <dcterms:created xsi:type="dcterms:W3CDTF">2014-01-14T12:00:31Z</dcterms:created>
  <dcterms:modified xsi:type="dcterms:W3CDTF">2021-07-08T07:29:38Z</dcterms:modified>
</cp:coreProperties>
</file>