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00"/>
  </bookViews>
  <sheets>
    <sheet name="Figure 1" sheetId="3" r:id="rId1"/>
    <sheet name="Figure 6" sheetId="1" r:id="rId2"/>
    <sheet name="Figure 7" sheetId="2" r:id="rId3"/>
    <sheet name="Figure 8" sheetId="4" r:id="rId4"/>
  </sheets>
  <calcPr calcId="144525"/>
</workbook>
</file>

<file path=xl/sharedStrings.xml><?xml version="1.0" encoding="utf-8"?>
<sst xmlns="http://schemas.openxmlformats.org/spreadsheetml/2006/main" count="144" uniqueCount="72">
  <si>
    <t>CK</t>
  </si>
  <si>
    <t>V991</t>
  </si>
  <si>
    <t>incidence rate(%)</t>
  </si>
  <si>
    <t>V991 group</t>
  </si>
  <si>
    <t>Grade 0</t>
  </si>
  <si>
    <t>Grade 1</t>
  </si>
  <si>
    <t>Grade 2</t>
  </si>
  <si>
    <t>Grade 3</t>
  </si>
  <si>
    <t>Grade 4</t>
  </si>
  <si>
    <t>plants</t>
  </si>
  <si>
    <t>diseqase index</t>
  </si>
  <si>
    <t>CK group</t>
  </si>
  <si>
    <t>F679</t>
  </si>
  <si>
    <t>Mean</t>
  </si>
  <si>
    <t>SD</t>
  </si>
  <si>
    <t>M35</t>
  </si>
  <si>
    <t>Bacillus velezensis</t>
  </si>
  <si>
    <t>R8</t>
  </si>
  <si>
    <t>Pseudomonas koreensis</t>
  </si>
  <si>
    <t>T8</t>
  </si>
  <si>
    <t>Bacillus velezensis </t>
  </si>
  <si>
    <t>M7-1</t>
  </si>
  <si>
    <t>Bacillus amyloliquefaciens</t>
  </si>
  <si>
    <t>R55</t>
  </si>
  <si>
    <t>Pseudomonas fluorescens</t>
  </si>
  <si>
    <t>M14</t>
  </si>
  <si>
    <t>Digitaria exilis</t>
  </si>
  <si>
    <t>T1</t>
  </si>
  <si>
    <t>Brevibacillus laterosporus</t>
  </si>
  <si>
    <t>M20</t>
  </si>
  <si>
    <t>T13</t>
  </si>
  <si>
    <t>Bacillus subtilis</t>
  </si>
  <si>
    <t>R19</t>
  </si>
  <si>
    <t>Bacillus cereus</t>
  </si>
  <si>
    <t>M19-1</t>
  </si>
  <si>
    <t>Streptomyces nigrescens</t>
  </si>
  <si>
    <t>R4</t>
  </si>
  <si>
    <r>
      <rPr>
        <sz val="11"/>
        <color theme="1"/>
        <rFont val="Times New Roman"/>
        <charset val="134"/>
      </rPr>
      <t>Bacillus thuringiensis</t>
    </r>
  </si>
  <si>
    <t>R57</t>
  </si>
  <si>
    <t>Bacillus toyonensis</t>
  </si>
  <si>
    <t>M37</t>
  </si>
  <si>
    <t>R23</t>
  </si>
  <si>
    <t xml:space="preserve">Bacillus simplex </t>
  </si>
  <si>
    <t>R36</t>
  </si>
  <si>
    <t>M8-1</t>
  </si>
  <si>
    <t>M13</t>
  </si>
  <si>
    <t>M11</t>
  </si>
  <si>
    <t>M34</t>
  </si>
  <si>
    <t>R52</t>
  </si>
  <si>
    <t>M12</t>
  </si>
  <si>
    <t>M10</t>
  </si>
  <si>
    <t xml:space="preserve">Bacillus velezensis </t>
  </si>
  <si>
    <t>M9</t>
  </si>
  <si>
    <t xml:space="preserve">Bacillus amyloliquefaciens </t>
  </si>
  <si>
    <t>incedence rate %</t>
  </si>
  <si>
    <t>BM7</t>
  </si>
  <si>
    <t>BM8</t>
  </si>
  <si>
    <t>BM9</t>
  </si>
  <si>
    <t>BR7</t>
  </si>
  <si>
    <t>BR8</t>
  </si>
  <si>
    <t>BR9</t>
  </si>
  <si>
    <t>Average</t>
  </si>
  <si>
    <t>Reduction rate %</t>
  </si>
  <si>
    <r>
      <rPr>
        <sz val="11"/>
        <color theme="1"/>
        <rFont val="宋体"/>
        <charset val="134"/>
      </rPr>
      <t>dry weight</t>
    </r>
    <r>
      <rPr>
        <sz val="11"/>
        <color theme="1"/>
        <rFont val="Times New Roman"/>
        <charset val="134"/>
      </rPr>
      <t xml:space="preserve"> (g)</t>
    </r>
  </si>
  <si>
    <r>
      <rPr>
        <sz val="11"/>
        <color theme="1"/>
        <rFont val="宋体"/>
        <charset val="134"/>
      </rPr>
      <t>root length (</t>
    </r>
    <r>
      <rPr>
        <sz val="11"/>
        <color theme="1"/>
        <rFont val="Times New Roman"/>
        <charset val="134"/>
      </rPr>
      <t>mm)</t>
    </r>
  </si>
  <si>
    <r>
      <rPr>
        <sz val="11"/>
        <color theme="1"/>
        <rFont val="宋体"/>
        <charset val="134"/>
      </rPr>
      <t>plant height</t>
    </r>
    <r>
      <rPr>
        <sz val="11"/>
        <color theme="1"/>
        <rFont val="Times New Roman"/>
        <charset val="134"/>
      </rPr>
      <t xml:space="preserve"> (mm)</t>
    </r>
  </si>
  <si>
    <t>group</t>
  </si>
  <si>
    <t>disease plants</t>
  </si>
  <si>
    <t>incidence rate (%)</t>
  </si>
  <si>
    <r>
      <rPr>
        <sz val="11"/>
        <color theme="1"/>
        <rFont val="Times New Roman"/>
        <charset val="134"/>
      </rPr>
      <t>total plants of every group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10</t>
    </r>
  </si>
  <si>
    <t>R</t>
  </si>
  <si>
    <t>F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</si>
</sst>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_);[Red]\(0.0000\)"/>
  </numFmts>
  <fonts count="27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Arial"/>
      <charset val="134"/>
    </font>
    <font>
      <sz val="12"/>
      <color theme="2" tint="-0.899990844447157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/>
    <xf numFmtId="0" fontId="5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" xfId="3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附图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6"/>
  <sheetViews>
    <sheetView tabSelected="1" workbookViewId="0">
      <selection activeCell="C19" sqref="C19"/>
    </sheetView>
  </sheetViews>
  <sheetFormatPr defaultColWidth="9" defaultRowHeight="16.8" outlineLevelCol="5"/>
  <cols>
    <col min="1" max="1" width="19.4375" style="12" customWidth="1"/>
    <col min="2" max="16384" width="8.88392857142857" style="12"/>
  </cols>
  <sheetData>
    <row r="2" spans="1:3">
      <c r="A2" s="4"/>
      <c r="B2" s="19" t="s">
        <v>0</v>
      </c>
      <c r="C2" s="19" t="s">
        <v>1</v>
      </c>
    </row>
    <row r="3" spans="1:3">
      <c r="A3" s="4" t="s">
        <v>2</v>
      </c>
      <c r="B3" s="19">
        <v>0</v>
      </c>
      <c r="C3" s="19">
        <v>90</v>
      </c>
    </row>
    <row r="7" spans="1:6">
      <c r="A7" s="4" t="s">
        <v>3</v>
      </c>
      <c r="B7" s="23" t="s">
        <v>4</v>
      </c>
      <c r="C7" s="23" t="s">
        <v>5</v>
      </c>
      <c r="D7" s="23" t="s">
        <v>6</v>
      </c>
      <c r="E7" s="23" t="s">
        <v>7</v>
      </c>
      <c r="F7" s="23" t="s">
        <v>8</v>
      </c>
    </row>
    <row r="8" spans="1:6">
      <c r="A8" s="4" t="s">
        <v>9</v>
      </c>
      <c r="B8" s="4">
        <v>3</v>
      </c>
      <c r="C8" s="4">
        <v>2</v>
      </c>
      <c r="D8" s="4">
        <v>3</v>
      </c>
      <c r="E8" s="4">
        <v>3</v>
      </c>
      <c r="F8" s="4">
        <v>19</v>
      </c>
    </row>
    <row r="9" spans="1:6">
      <c r="A9" s="4" t="s">
        <v>2</v>
      </c>
      <c r="B9" s="5">
        <f>(C8+D8+E8+F8)/30*100%</f>
        <v>0.9</v>
      </c>
      <c r="C9" s="5"/>
      <c r="D9" s="5"/>
      <c r="E9" s="5"/>
      <c r="F9" s="5"/>
    </row>
    <row r="10" spans="1:6">
      <c r="A10" s="4" t="s">
        <v>10</v>
      </c>
      <c r="B10" s="4">
        <f>((1*C8)+(2*D8)+(3*E8)+(4*F8))/(30*4)*100</f>
        <v>77.5</v>
      </c>
      <c r="C10" s="4"/>
      <c r="D10" s="4"/>
      <c r="E10" s="4"/>
      <c r="F10" s="4"/>
    </row>
    <row r="11" spans="1:6">
      <c r="A11" s="10"/>
      <c r="B11" s="10"/>
      <c r="C11" s="10"/>
      <c r="D11" s="10"/>
      <c r="E11" s="10"/>
      <c r="F11" s="10"/>
    </row>
    <row r="13" spans="1:6">
      <c r="A13" s="4" t="s">
        <v>11</v>
      </c>
      <c r="B13" s="23" t="s">
        <v>4</v>
      </c>
      <c r="C13" s="23" t="s">
        <v>5</v>
      </c>
      <c r="D13" s="23" t="s">
        <v>6</v>
      </c>
      <c r="E13" s="23" t="s">
        <v>7</v>
      </c>
      <c r="F13" s="23" t="s">
        <v>8</v>
      </c>
    </row>
    <row r="14" spans="1:6">
      <c r="A14" s="4" t="s">
        <v>9</v>
      </c>
      <c r="B14" s="4">
        <v>30</v>
      </c>
      <c r="C14" s="4">
        <v>0</v>
      </c>
      <c r="D14" s="4">
        <v>0</v>
      </c>
      <c r="E14" s="4">
        <v>0</v>
      </c>
      <c r="F14" s="4">
        <v>0</v>
      </c>
    </row>
    <row r="15" spans="1:6">
      <c r="A15" s="4" t="s">
        <v>2</v>
      </c>
      <c r="B15" s="5">
        <f>(C14+D14+E14+F14)/30*100%</f>
        <v>0</v>
      </c>
      <c r="C15" s="5"/>
      <c r="D15" s="5"/>
      <c r="E15" s="5"/>
      <c r="F15" s="5"/>
    </row>
    <row r="16" spans="1:6">
      <c r="A16" s="4" t="s">
        <v>10</v>
      </c>
      <c r="B16" s="4">
        <f>((1*C14)+(2*D14)+(3*E14)+(4*F14))/(30*4)*100</f>
        <v>0</v>
      </c>
      <c r="C16" s="4"/>
      <c r="D16" s="4"/>
      <c r="E16" s="4"/>
      <c r="F16" s="4"/>
    </row>
  </sheetData>
  <mergeCells count="4">
    <mergeCell ref="B9:F9"/>
    <mergeCell ref="B10:F10"/>
    <mergeCell ref="B15:F15"/>
    <mergeCell ref="B16:F16"/>
  </mergeCells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U47"/>
  <sheetViews>
    <sheetView workbookViewId="0">
      <selection activeCell="C12" sqref="C12"/>
    </sheetView>
  </sheetViews>
  <sheetFormatPr defaultColWidth="9" defaultRowHeight="16.8"/>
  <cols>
    <col min="1" max="4" width="8.88392857142857" style="12"/>
    <col min="5" max="5" width="26.4375" style="12" customWidth="1"/>
    <col min="6" max="9" width="8.88392857142857" style="12"/>
    <col min="10" max="10" width="23.6607142857143" style="12" customWidth="1"/>
    <col min="11" max="16384" width="8.88392857142857" style="12"/>
  </cols>
  <sheetData>
    <row r="3" spans="4:19">
      <c r="D3" s="4" t="s">
        <v>1</v>
      </c>
      <c r="E3" s="4"/>
      <c r="F3" s="4"/>
      <c r="G3" s="4"/>
      <c r="I3" s="4" t="s">
        <v>12</v>
      </c>
      <c r="J3" s="4"/>
      <c r="K3" s="4"/>
      <c r="L3" s="4"/>
      <c r="Q3" s="20"/>
      <c r="R3" s="20"/>
      <c r="S3" s="20"/>
    </row>
    <row r="4" spans="4:21">
      <c r="D4" s="4"/>
      <c r="E4" s="4"/>
      <c r="F4" s="4" t="s">
        <v>13</v>
      </c>
      <c r="G4" s="4" t="s">
        <v>14</v>
      </c>
      <c r="I4" s="4"/>
      <c r="J4" s="4"/>
      <c r="K4" s="4" t="s">
        <v>13</v>
      </c>
      <c r="L4" s="4" t="s">
        <v>14</v>
      </c>
      <c r="P4" s="18"/>
      <c r="Q4" s="18"/>
      <c r="R4" s="20"/>
      <c r="U4" s="20"/>
    </row>
    <row r="5" ht="17.6" spans="2:21">
      <c r="B5" s="18"/>
      <c r="D5" s="19" t="s">
        <v>15</v>
      </c>
      <c r="E5" s="4" t="s">
        <v>16</v>
      </c>
      <c r="F5" s="15">
        <v>7</v>
      </c>
      <c r="G5" s="15">
        <v>0</v>
      </c>
      <c r="I5" s="19" t="s">
        <v>17</v>
      </c>
      <c r="J5" s="22" t="s">
        <v>18</v>
      </c>
      <c r="K5" s="15">
        <v>4.83</v>
      </c>
      <c r="L5" s="15">
        <v>0.29</v>
      </c>
      <c r="N5" s="18"/>
      <c r="O5" s="18"/>
      <c r="P5" s="18"/>
      <c r="Q5" s="18"/>
      <c r="R5" s="20"/>
      <c r="U5" s="20"/>
    </row>
    <row r="6" spans="2:21">
      <c r="B6" s="18"/>
      <c r="D6" s="19" t="s">
        <v>19</v>
      </c>
      <c r="E6" s="4" t="s">
        <v>20</v>
      </c>
      <c r="F6" s="15">
        <v>7</v>
      </c>
      <c r="G6" s="15">
        <v>0</v>
      </c>
      <c r="I6" s="19" t="s">
        <v>21</v>
      </c>
      <c r="J6" s="4" t="s">
        <v>22</v>
      </c>
      <c r="K6" s="15">
        <v>6</v>
      </c>
      <c r="L6" s="15">
        <v>0</v>
      </c>
      <c r="N6" s="18"/>
      <c r="O6" s="18"/>
      <c r="P6" s="18"/>
      <c r="Q6" s="18"/>
      <c r="R6" s="20"/>
      <c r="U6" s="20"/>
    </row>
    <row r="7" spans="2:21">
      <c r="B7" s="18"/>
      <c r="D7" s="19" t="s">
        <v>23</v>
      </c>
      <c r="E7" s="4" t="s">
        <v>24</v>
      </c>
      <c r="F7" s="15">
        <v>8</v>
      </c>
      <c r="G7" s="15">
        <v>0</v>
      </c>
      <c r="I7" s="19" t="s">
        <v>25</v>
      </c>
      <c r="J7" s="19" t="s">
        <v>26</v>
      </c>
      <c r="K7" s="15">
        <v>7</v>
      </c>
      <c r="L7" s="15">
        <v>0</v>
      </c>
      <c r="N7" s="18"/>
      <c r="O7" s="18"/>
      <c r="P7" s="18"/>
      <c r="Q7" s="18"/>
      <c r="R7" s="20"/>
      <c r="U7" s="20"/>
    </row>
    <row r="8" spans="2:21">
      <c r="B8" s="18"/>
      <c r="D8" s="19" t="s">
        <v>27</v>
      </c>
      <c r="E8" s="4" t="s">
        <v>28</v>
      </c>
      <c r="F8" s="15">
        <v>8</v>
      </c>
      <c r="G8" s="15">
        <v>1.73</v>
      </c>
      <c r="I8" s="19" t="s">
        <v>29</v>
      </c>
      <c r="J8" s="4" t="s">
        <v>16</v>
      </c>
      <c r="K8" s="15">
        <v>7</v>
      </c>
      <c r="L8" s="15">
        <v>0</v>
      </c>
      <c r="N8" s="18"/>
      <c r="O8" s="18"/>
      <c r="P8" s="18"/>
      <c r="Q8" s="18"/>
      <c r="R8" s="20"/>
      <c r="U8" s="20"/>
    </row>
    <row r="9" spans="2:21">
      <c r="B9" s="18"/>
      <c r="D9" s="19" t="s">
        <v>30</v>
      </c>
      <c r="E9" s="4" t="s">
        <v>31</v>
      </c>
      <c r="F9" s="15">
        <v>8.33</v>
      </c>
      <c r="G9" s="15">
        <v>0.58</v>
      </c>
      <c r="I9" s="19" t="s">
        <v>27</v>
      </c>
      <c r="J9" s="4" t="s">
        <v>28</v>
      </c>
      <c r="K9" s="15">
        <v>7</v>
      </c>
      <c r="L9" s="15">
        <v>1</v>
      </c>
      <c r="N9" s="18"/>
      <c r="O9" s="18"/>
      <c r="P9" s="18"/>
      <c r="Q9" s="18"/>
      <c r="R9" s="20"/>
      <c r="U9" s="20"/>
    </row>
    <row r="10" spans="2:21">
      <c r="B10" s="18"/>
      <c r="D10" s="19" t="s">
        <v>32</v>
      </c>
      <c r="E10" s="4" t="s">
        <v>33</v>
      </c>
      <c r="F10" s="15">
        <v>8.33</v>
      </c>
      <c r="G10" s="15">
        <v>3.21</v>
      </c>
      <c r="I10" s="19" t="s">
        <v>34</v>
      </c>
      <c r="J10" s="4" t="s">
        <v>35</v>
      </c>
      <c r="K10" s="15">
        <v>7.33</v>
      </c>
      <c r="L10" s="15">
        <v>0.58</v>
      </c>
      <c r="N10" s="18"/>
      <c r="O10" s="18"/>
      <c r="P10" s="18"/>
      <c r="Q10" s="18"/>
      <c r="R10" s="20"/>
      <c r="U10" s="20"/>
    </row>
    <row r="11" ht="17" spans="2:21">
      <c r="B11" s="18"/>
      <c r="D11" s="19" t="s">
        <v>36</v>
      </c>
      <c r="E11" s="4" t="s">
        <v>37</v>
      </c>
      <c r="F11" s="15">
        <v>9.33</v>
      </c>
      <c r="G11" s="15">
        <v>2.52</v>
      </c>
      <c r="I11" s="19" t="s">
        <v>38</v>
      </c>
      <c r="J11" s="4" t="s">
        <v>39</v>
      </c>
      <c r="K11" s="15">
        <v>8</v>
      </c>
      <c r="L11" s="15">
        <v>0</v>
      </c>
      <c r="N11" s="18"/>
      <c r="O11" s="18"/>
      <c r="P11" s="18"/>
      <c r="Q11" s="18"/>
      <c r="R11" s="20"/>
      <c r="U11" s="20"/>
    </row>
    <row r="12" spans="2:21">
      <c r="B12" s="18"/>
      <c r="D12" s="19" t="s">
        <v>29</v>
      </c>
      <c r="E12" s="4" t="s">
        <v>16</v>
      </c>
      <c r="F12" s="15">
        <v>9.67</v>
      </c>
      <c r="G12" s="15">
        <v>0.58</v>
      </c>
      <c r="I12" s="19" t="s">
        <v>40</v>
      </c>
      <c r="J12" s="4" t="s">
        <v>22</v>
      </c>
      <c r="K12" s="15">
        <v>8</v>
      </c>
      <c r="L12" s="15">
        <v>0</v>
      </c>
      <c r="N12" s="18"/>
      <c r="O12" s="18"/>
      <c r="P12" s="18"/>
      <c r="Q12" s="18"/>
      <c r="R12" s="20"/>
      <c r="U12" s="20"/>
    </row>
    <row r="13" spans="2:21">
      <c r="B13" s="18"/>
      <c r="D13" s="19" t="s">
        <v>41</v>
      </c>
      <c r="E13" s="4" t="s">
        <v>42</v>
      </c>
      <c r="F13" s="15">
        <v>9.67</v>
      </c>
      <c r="G13" s="15">
        <v>1.15</v>
      </c>
      <c r="I13" s="19" t="s">
        <v>41</v>
      </c>
      <c r="J13" s="4" t="s">
        <v>42</v>
      </c>
      <c r="K13" s="15">
        <v>9</v>
      </c>
      <c r="L13" s="15">
        <v>0</v>
      </c>
      <c r="N13" s="18"/>
      <c r="O13" s="18"/>
      <c r="P13" s="18"/>
      <c r="Q13" s="18"/>
      <c r="R13" s="20"/>
      <c r="U13" s="20"/>
    </row>
    <row r="14" spans="2:21">
      <c r="B14" s="18"/>
      <c r="C14" s="20"/>
      <c r="D14" s="19" t="s">
        <v>43</v>
      </c>
      <c r="E14" s="4" t="s">
        <v>33</v>
      </c>
      <c r="F14" s="15">
        <v>10</v>
      </c>
      <c r="G14" s="15">
        <v>0</v>
      </c>
      <c r="I14" s="19" t="s">
        <v>44</v>
      </c>
      <c r="J14" s="4" t="s">
        <v>16</v>
      </c>
      <c r="K14" s="15">
        <v>9.33</v>
      </c>
      <c r="L14" s="15">
        <v>0.58</v>
      </c>
      <c r="N14" s="18"/>
      <c r="O14" s="18"/>
      <c r="P14" s="18"/>
      <c r="Q14" s="18"/>
      <c r="R14" s="20"/>
      <c r="U14" s="20"/>
    </row>
    <row r="15" spans="2:21">
      <c r="B15" s="18"/>
      <c r="D15" s="19" t="s">
        <v>34</v>
      </c>
      <c r="E15" s="4" t="s">
        <v>35</v>
      </c>
      <c r="F15" s="15">
        <v>10.67</v>
      </c>
      <c r="G15" s="15">
        <v>1.53</v>
      </c>
      <c r="I15" s="19" t="s">
        <v>45</v>
      </c>
      <c r="J15" s="4" t="s">
        <v>16</v>
      </c>
      <c r="K15" s="15">
        <v>11</v>
      </c>
      <c r="L15" s="15">
        <v>0</v>
      </c>
      <c r="N15" s="18"/>
      <c r="O15" s="18"/>
      <c r="P15" s="18"/>
      <c r="Q15" s="18"/>
      <c r="R15" s="20"/>
      <c r="U15" s="20"/>
    </row>
    <row r="16" spans="2:21">
      <c r="B16" s="18"/>
      <c r="D16" s="19" t="s">
        <v>21</v>
      </c>
      <c r="E16" s="4" t="s">
        <v>22</v>
      </c>
      <c r="F16" s="15">
        <v>11.33</v>
      </c>
      <c r="G16" s="15">
        <v>1.15</v>
      </c>
      <c r="I16" s="19" t="s">
        <v>46</v>
      </c>
      <c r="J16" s="19" t="s">
        <v>22</v>
      </c>
      <c r="K16" s="15">
        <v>14</v>
      </c>
      <c r="L16" s="15">
        <v>0</v>
      </c>
      <c r="N16" s="18"/>
      <c r="O16" s="18"/>
      <c r="P16" s="18"/>
      <c r="Q16" s="18"/>
      <c r="R16" s="20"/>
      <c r="U16" s="20"/>
    </row>
    <row r="17" ht="17.6" spans="2:21">
      <c r="B17" s="18"/>
      <c r="D17" s="19" t="s">
        <v>40</v>
      </c>
      <c r="E17" s="4" t="s">
        <v>22</v>
      </c>
      <c r="F17" s="15">
        <v>11.67</v>
      </c>
      <c r="G17" s="15">
        <v>0.58</v>
      </c>
      <c r="I17" s="19" t="s">
        <v>47</v>
      </c>
      <c r="J17" s="22" t="s">
        <v>16</v>
      </c>
      <c r="K17" s="15">
        <v>14</v>
      </c>
      <c r="L17" s="15">
        <v>1</v>
      </c>
      <c r="N17" s="18"/>
      <c r="O17" s="18"/>
      <c r="P17" s="18"/>
      <c r="Q17" s="18"/>
      <c r="R17" s="20"/>
      <c r="U17" s="20"/>
    </row>
    <row r="18" spans="2:21">
      <c r="B18" s="18"/>
      <c r="D18" s="19" t="s">
        <v>48</v>
      </c>
      <c r="E18" s="4" t="s">
        <v>33</v>
      </c>
      <c r="F18" s="15">
        <v>12</v>
      </c>
      <c r="G18" s="15">
        <v>0</v>
      </c>
      <c r="I18" s="19" t="s">
        <v>49</v>
      </c>
      <c r="J18" s="4" t="s">
        <v>22</v>
      </c>
      <c r="K18" s="15">
        <v>14.67</v>
      </c>
      <c r="L18" s="15">
        <v>1.53</v>
      </c>
      <c r="N18" s="18"/>
      <c r="O18" s="18"/>
      <c r="P18" s="18"/>
      <c r="Q18" s="18"/>
      <c r="U18" s="20"/>
    </row>
    <row r="19" spans="2:21">
      <c r="B19" s="18"/>
      <c r="D19" s="19" t="s">
        <v>44</v>
      </c>
      <c r="E19" s="4" t="s">
        <v>16</v>
      </c>
      <c r="F19" s="15">
        <v>13</v>
      </c>
      <c r="G19" s="15">
        <v>1</v>
      </c>
      <c r="I19" s="19" t="s">
        <v>50</v>
      </c>
      <c r="J19" s="4" t="s">
        <v>51</v>
      </c>
      <c r="K19" s="15">
        <v>15</v>
      </c>
      <c r="L19" s="15">
        <v>1</v>
      </c>
      <c r="N19" s="18"/>
      <c r="O19" s="18"/>
      <c r="P19" s="18"/>
      <c r="Q19" s="18"/>
      <c r="R19" s="20"/>
      <c r="U19" s="20"/>
    </row>
    <row r="20" spans="2:21">
      <c r="B20" s="18"/>
      <c r="D20" s="19" t="s">
        <v>45</v>
      </c>
      <c r="E20" s="4" t="s">
        <v>16</v>
      </c>
      <c r="F20" s="15">
        <v>14</v>
      </c>
      <c r="G20" s="15">
        <v>0</v>
      </c>
      <c r="I20" s="19" t="s">
        <v>52</v>
      </c>
      <c r="J20" s="4" t="s">
        <v>53</v>
      </c>
      <c r="K20" s="15">
        <v>15.33</v>
      </c>
      <c r="L20" s="15">
        <v>1.15</v>
      </c>
      <c r="N20" s="18"/>
      <c r="O20" s="18"/>
      <c r="P20" s="18"/>
      <c r="Q20" s="18"/>
      <c r="R20" s="20"/>
      <c r="U20" s="20"/>
    </row>
    <row r="21" spans="2:21">
      <c r="B21" s="18"/>
      <c r="D21" s="19" t="s">
        <v>38</v>
      </c>
      <c r="E21" s="4" t="s">
        <v>39</v>
      </c>
      <c r="F21" s="15">
        <v>20</v>
      </c>
      <c r="G21" s="15">
        <v>0</v>
      </c>
      <c r="Q21" s="18"/>
      <c r="R21" s="20"/>
      <c r="U21" s="20"/>
    </row>
    <row r="22" spans="2:21">
      <c r="B22" s="18"/>
      <c r="D22" s="19" t="s">
        <v>49</v>
      </c>
      <c r="E22" s="4" t="s">
        <v>22</v>
      </c>
      <c r="F22" s="15">
        <v>20.33</v>
      </c>
      <c r="G22" s="15">
        <v>0.58</v>
      </c>
      <c r="P22" s="18"/>
      <c r="Q22" s="18"/>
      <c r="R22" s="20"/>
      <c r="U22" s="20"/>
    </row>
    <row r="23" spans="2:21">
      <c r="B23" s="18"/>
      <c r="D23" s="19" t="s">
        <v>50</v>
      </c>
      <c r="E23" s="4" t="s">
        <v>51</v>
      </c>
      <c r="F23" s="15">
        <v>21.67</v>
      </c>
      <c r="G23" s="15">
        <v>1.53</v>
      </c>
      <c r="P23" s="18"/>
      <c r="Q23" s="18"/>
      <c r="U23" s="20"/>
    </row>
    <row r="24" spans="2:21">
      <c r="B24" s="18"/>
      <c r="D24" s="19" t="s">
        <v>52</v>
      </c>
      <c r="E24" s="4" t="s">
        <v>53</v>
      </c>
      <c r="F24" s="15">
        <v>22</v>
      </c>
      <c r="G24" s="15">
        <v>1.73</v>
      </c>
      <c r="O24" s="18"/>
      <c r="P24" s="18"/>
      <c r="Q24" s="18"/>
      <c r="U24" s="20"/>
    </row>
    <row r="25" spans="21:21">
      <c r="U25" s="20"/>
    </row>
    <row r="26" spans="21:21">
      <c r="U26" s="20"/>
    </row>
    <row r="27" spans="16:21">
      <c r="P27" s="20"/>
      <c r="Q27" s="21"/>
      <c r="R27" s="21"/>
      <c r="U27" s="20"/>
    </row>
    <row r="28" spans="6:21">
      <c r="F28" s="21"/>
      <c r="P28" s="20"/>
      <c r="Q28" s="21"/>
      <c r="R28" s="21"/>
      <c r="U28" s="20"/>
    </row>
    <row r="29" spans="6:21">
      <c r="F29" s="21"/>
      <c r="P29" s="20"/>
      <c r="Q29" s="21"/>
      <c r="R29" s="21"/>
      <c r="U29" s="20"/>
    </row>
    <row r="30" spans="6:21">
      <c r="F30" s="21"/>
      <c r="P30" s="20"/>
      <c r="Q30" s="21"/>
      <c r="R30" s="21"/>
      <c r="U30" s="20"/>
    </row>
    <row r="31" spans="6:21">
      <c r="F31" s="21"/>
      <c r="P31" s="20"/>
      <c r="Q31" s="21"/>
      <c r="R31" s="21"/>
      <c r="U31" s="20"/>
    </row>
    <row r="32" spans="6:21">
      <c r="F32" s="21"/>
      <c r="P32" s="20"/>
      <c r="Q32" s="21"/>
      <c r="R32" s="21"/>
      <c r="U32" s="20"/>
    </row>
    <row r="33" spans="6:21">
      <c r="F33" s="21"/>
      <c r="P33" s="20"/>
      <c r="Q33" s="21"/>
      <c r="R33" s="21"/>
      <c r="S33" s="20"/>
      <c r="T33" s="20"/>
      <c r="U33" s="20"/>
    </row>
    <row r="34" spans="6:21">
      <c r="F34" s="21"/>
      <c r="P34" s="20"/>
      <c r="Q34" s="21"/>
      <c r="R34" s="21"/>
      <c r="S34" s="20"/>
      <c r="T34" s="20"/>
      <c r="U34" s="20"/>
    </row>
    <row r="35" spans="6:21">
      <c r="F35" s="21"/>
      <c r="P35" s="20"/>
      <c r="Q35" s="21"/>
      <c r="R35" s="21"/>
      <c r="S35" s="20"/>
      <c r="T35" s="20"/>
      <c r="U35" s="20"/>
    </row>
    <row r="36" spans="6:21">
      <c r="F36" s="21"/>
      <c r="S36" s="20"/>
      <c r="T36" s="20"/>
      <c r="U36" s="20"/>
    </row>
    <row r="37" spans="6:6">
      <c r="F37" s="21"/>
    </row>
    <row r="38" spans="4:6">
      <c r="D38" s="20"/>
      <c r="E38" s="21"/>
      <c r="F38" s="21"/>
    </row>
    <row r="39" spans="4:6">
      <c r="D39" s="20"/>
      <c r="E39" s="21"/>
      <c r="F39" s="21"/>
    </row>
    <row r="40" spans="4:6">
      <c r="D40" s="20"/>
      <c r="E40" s="21"/>
      <c r="F40" s="21"/>
    </row>
    <row r="41" spans="4:6">
      <c r="D41" s="20"/>
      <c r="E41" s="21"/>
      <c r="F41" s="21"/>
    </row>
    <row r="42" spans="4:6">
      <c r="D42" s="20"/>
      <c r="E42" s="21"/>
      <c r="F42" s="21"/>
    </row>
    <row r="43" spans="4:6">
      <c r="D43" s="20"/>
      <c r="E43" s="21"/>
      <c r="F43" s="21"/>
    </row>
    <row r="44" spans="4:6">
      <c r="D44" s="20"/>
      <c r="E44" s="21"/>
      <c r="F44" s="21"/>
    </row>
    <row r="45" spans="4:6">
      <c r="D45" s="20"/>
      <c r="E45" s="21"/>
      <c r="F45" s="21"/>
    </row>
    <row r="46" spans="4:6">
      <c r="D46" s="20"/>
      <c r="E46" s="21"/>
      <c r="F46" s="21"/>
    </row>
    <row r="47" spans="4:6">
      <c r="D47" s="20"/>
      <c r="E47" s="21"/>
      <c r="F47" s="21"/>
    </row>
  </sheetData>
  <sortState ref="D5:G24">
    <sortCondition ref="F5:F24"/>
  </sortState>
  <pageMargins left="0.7" right="0.7" top="0.75" bottom="0.75" header="0.3" footer="0.3"/>
  <pageSetup paperSize="9" orientation="portrait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41" workbookViewId="0">
      <selection activeCell="K20" sqref="K20"/>
    </sheetView>
  </sheetViews>
  <sheetFormatPr defaultColWidth="9" defaultRowHeight="16.8" outlineLevelCol="7"/>
  <cols>
    <col min="1" max="1" width="16.1071428571429" style="12" customWidth="1"/>
    <col min="2" max="16384" width="8.88392857142857" style="12"/>
  </cols>
  <sheetData>
    <row r="1" spans="2:3">
      <c r="B1" s="13" t="s">
        <v>54</v>
      </c>
      <c r="C1" s="13"/>
    </row>
    <row r="2" spans="2:8">
      <c r="B2" s="14" t="s">
        <v>0</v>
      </c>
      <c r="C2" s="14" t="s">
        <v>55</v>
      </c>
      <c r="D2" s="14" t="s">
        <v>56</v>
      </c>
      <c r="E2" s="14" t="s">
        <v>57</v>
      </c>
      <c r="F2" s="14" t="s">
        <v>58</v>
      </c>
      <c r="G2" s="14" t="s">
        <v>59</v>
      </c>
      <c r="H2" s="14" t="s">
        <v>60</v>
      </c>
    </row>
    <row r="3" spans="2:8">
      <c r="B3" s="15">
        <v>75</v>
      </c>
      <c r="C3" s="15">
        <v>66.67</v>
      </c>
      <c r="D3" s="15">
        <v>75</v>
      </c>
      <c r="E3" s="15">
        <v>50</v>
      </c>
      <c r="F3" s="15">
        <v>75</v>
      </c>
      <c r="G3" s="15">
        <v>91.67</v>
      </c>
      <c r="H3" s="15">
        <v>41.67</v>
      </c>
    </row>
    <row r="4" spans="2:8">
      <c r="B4" s="15">
        <v>75</v>
      </c>
      <c r="C4" s="15">
        <v>50</v>
      </c>
      <c r="D4" s="15">
        <v>83.33</v>
      </c>
      <c r="E4" s="15">
        <v>58.33</v>
      </c>
      <c r="F4" s="15">
        <v>75</v>
      </c>
      <c r="G4" s="15">
        <v>83.33</v>
      </c>
      <c r="H4" s="15">
        <v>41.67</v>
      </c>
    </row>
    <row r="5" spans="2:8">
      <c r="B5" s="15">
        <v>91.67</v>
      </c>
      <c r="C5" s="15">
        <v>75</v>
      </c>
      <c r="D5" s="15">
        <v>66.67</v>
      </c>
      <c r="E5" s="15">
        <v>75</v>
      </c>
      <c r="F5" s="15">
        <v>58.33</v>
      </c>
      <c r="G5" s="15">
        <v>75</v>
      </c>
      <c r="H5" s="15">
        <v>50</v>
      </c>
    </row>
    <row r="6" spans="1:8">
      <c r="A6" s="12" t="s">
        <v>61</v>
      </c>
      <c r="B6" s="11">
        <f>AVERAGE(B3:B5)</f>
        <v>80.5566666666667</v>
      </c>
      <c r="C6" s="11">
        <f t="shared" ref="C6:H6" si="0">AVERAGE(C3:C5)</f>
        <v>63.89</v>
      </c>
      <c r="D6" s="11">
        <f t="shared" si="0"/>
        <v>75</v>
      </c>
      <c r="E6" s="11">
        <f t="shared" si="0"/>
        <v>61.11</v>
      </c>
      <c r="F6" s="11">
        <f t="shared" si="0"/>
        <v>69.4433333333333</v>
      </c>
      <c r="G6" s="11">
        <f t="shared" si="0"/>
        <v>83.3333333333333</v>
      </c>
      <c r="H6" s="11">
        <f t="shared" si="0"/>
        <v>44.4466666666667</v>
      </c>
    </row>
    <row r="7" spans="1:8">
      <c r="A7" s="12" t="s">
        <v>62</v>
      </c>
      <c r="C7" s="11">
        <f>($B$3-C3)/$B$3*100</f>
        <v>11.1066666666667</v>
      </c>
      <c r="D7" s="11">
        <f>($B$3-D3)/$B$3*100</f>
        <v>0</v>
      </c>
      <c r="E7" s="11">
        <f>($B$3-E3)/$B$3*100</f>
        <v>33.3333333333333</v>
      </c>
      <c r="F7" s="11">
        <f t="shared" ref="F7:H7" si="1">($B$3-F3)/$B$3*100</f>
        <v>0</v>
      </c>
      <c r="G7" s="11">
        <f t="shared" si="1"/>
        <v>-22.2266666666667</v>
      </c>
      <c r="H7" s="11">
        <f t="shared" si="1"/>
        <v>44.44</v>
      </c>
    </row>
    <row r="9" ht="17" spans="2:3">
      <c r="B9" s="13" t="s">
        <v>63</v>
      </c>
      <c r="C9" s="13"/>
    </row>
    <row r="10" spans="2:8">
      <c r="B10" s="16" t="s">
        <v>0</v>
      </c>
      <c r="C10" s="16" t="s">
        <v>55</v>
      </c>
      <c r="D10" s="16" t="s">
        <v>56</v>
      </c>
      <c r="E10" s="16" t="s">
        <v>57</v>
      </c>
      <c r="F10" s="16" t="s">
        <v>58</v>
      </c>
      <c r="G10" s="16" t="s">
        <v>59</v>
      </c>
      <c r="H10" s="16" t="s">
        <v>60</v>
      </c>
    </row>
    <row r="11" spans="2:8">
      <c r="B11" s="17">
        <v>0.4803</v>
      </c>
      <c r="C11" s="17">
        <v>0.4794</v>
      </c>
      <c r="D11" s="17">
        <v>0.5684</v>
      </c>
      <c r="E11" s="17">
        <v>0.5782</v>
      </c>
      <c r="F11" s="17">
        <v>0.5358</v>
      </c>
      <c r="G11" s="17">
        <v>0.533</v>
      </c>
      <c r="H11" s="17">
        <v>0.579</v>
      </c>
    </row>
    <row r="12" spans="2:8">
      <c r="B12" s="17">
        <v>0.4476</v>
      </c>
      <c r="C12" s="17">
        <v>0.5804</v>
      </c>
      <c r="D12" s="17">
        <v>0.54</v>
      </c>
      <c r="E12" s="17">
        <v>0.6107</v>
      </c>
      <c r="F12" s="17">
        <v>0.492</v>
      </c>
      <c r="G12" s="17">
        <v>0.4698</v>
      </c>
      <c r="H12" s="17">
        <v>0.4305</v>
      </c>
    </row>
    <row r="13" spans="2:8">
      <c r="B13" s="17">
        <v>0.5083</v>
      </c>
      <c r="C13" s="17">
        <v>0.4302</v>
      </c>
      <c r="D13" s="17">
        <v>0.5245</v>
      </c>
      <c r="E13" s="17">
        <v>0.5169</v>
      </c>
      <c r="F13" s="17">
        <v>0.5669</v>
      </c>
      <c r="G13" s="17">
        <v>0.4695</v>
      </c>
      <c r="H13" s="17">
        <v>0.5504</v>
      </c>
    </row>
    <row r="14" spans="1:8">
      <c r="A14" s="12" t="s">
        <v>61</v>
      </c>
      <c r="B14" s="11">
        <f>AVERAGE(B11:B13)</f>
        <v>0.478733333333333</v>
      </c>
      <c r="C14" s="11">
        <f t="shared" ref="C14" si="2">AVERAGE(C11:C13)</f>
        <v>0.496666666666667</v>
      </c>
      <c r="D14" s="11">
        <f t="shared" ref="D14" si="3">AVERAGE(D11:D13)</f>
        <v>0.5443</v>
      </c>
      <c r="E14" s="11">
        <f t="shared" ref="E14" si="4">AVERAGE(E11:E13)</f>
        <v>0.5686</v>
      </c>
      <c r="F14" s="11">
        <f t="shared" ref="F14" si="5">AVERAGE(F11:F13)</f>
        <v>0.531566666666667</v>
      </c>
      <c r="G14" s="11">
        <f t="shared" ref="G14" si="6">AVERAGE(G11:G13)</f>
        <v>0.490766666666667</v>
      </c>
      <c r="H14" s="11">
        <f t="shared" ref="H14" si="7">AVERAGE(H11:H13)</f>
        <v>0.519966666666667</v>
      </c>
    </row>
    <row r="15" spans="1:8">
      <c r="A15" s="12" t="s">
        <v>62</v>
      </c>
      <c r="C15" s="11">
        <f>(C11-$B$11)/$B$11*100</f>
        <v>-0.187382885696442</v>
      </c>
      <c r="D15" s="11">
        <f>(D11-$B$11)/$B$11*100</f>
        <v>18.3427024776182</v>
      </c>
      <c r="E15" s="11">
        <f t="shared" ref="E15:H15" si="8">(E11-$B$11)/$B$11*100</f>
        <v>20.3830938996461</v>
      </c>
      <c r="F15" s="11">
        <f t="shared" si="8"/>
        <v>11.5552779512805</v>
      </c>
      <c r="G15" s="11">
        <f t="shared" si="8"/>
        <v>10.9723089735582</v>
      </c>
      <c r="H15" s="11">
        <f t="shared" si="8"/>
        <v>20.5496564647095</v>
      </c>
    </row>
    <row r="17" s="10" customFormat="1" ht="17" spans="2:3">
      <c r="B17" s="13" t="s">
        <v>64</v>
      </c>
      <c r="C17" s="13"/>
    </row>
    <row r="18" spans="2:8">
      <c r="B18" s="14" t="s">
        <v>0</v>
      </c>
      <c r="C18" s="14" t="s">
        <v>55</v>
      </c>
      <c r="D18" s="14" t="s">
        <v>56</v>
      </c>
      <c r="E18" s="14" t="s">
        <v>57</v>
      </c>
      <c r="F18" s="14" t="s">
        <v>58</v>
      </c>
      <c r="G18" s="14" t="s">
        <v>59</v>
      </c>
      <c r="H18" s="14" t="s">
        <v>60</v>
      </c>
    </row>
    <row r="19" s="11" customFormat="1" spans="2:8">
      <c r="B19" s="15">
        <v>57.67</v>
      </c>
      <c r="C19" s="15">
        <v>50.58</v>
      </c>
      <c r="D19" s="15">
        <v>45</v>
      </c>
      <c r="E19" s="15">
        <v>57.25</v>
      </c>
      <c r="F19" s="15">
        <v>56.58</v>
      </c>
      <c r="G19" s="15">
        <v>59.75</v>
      </c>
      <c r="H19" s="15">
        <v>54.58</v>
      </c>
    </row>
    <row r="20" s="11" customFormat="1" spans="2:8">
      <c r="B20" s="15">
        <v>45.25</v>
      </c>
      <c r="C20" s="15">
        <v>45.75</v>
      </c>
      <c r="D20" s="15">
        <v>50.25</v>
      </c>
      <c r="E20" s="15">
        <v>59.92</v>
      </c>
      <c r="F20" s="15">
        <v>42.67</v>
      </c>
      <c r="G20" s="15">
        <v>46.08</v>
      </c>
      <c r="H20" s="15">
        <v>51.5</v>
      </c>
    </row>
    <row r="21" s="11" customFormat="1" spans="2:8">
      <c r="B21" s="15">
        <v>53.25</v>
      </c>
      <c r="C21" s="15">
        <v>39.33</v>
      </c>
      <c r="D21" s="15">
        <v>49.25</v>
      </c>
      <c r="E21" s="15">
        <v>53.08</v>
      </c>
      <c r="F21" s="15">
        <v>46.58</v>
      </c>
      <c r="G21" s="15">
        <v>48.42</v>
      </c>
      <c r="H21" s="15">
        <v>59.75</v>
      </c>
    </row>
    <row r="22" spans="1:8">
      <c r="A22" s="12" t="s">
        <v>61</v>
      </c>
      <c r="B22" s="11">
        <f>AVERAGE(B19:B21)</f>
        <v>52.0566666666667</v>
      </c>
      <c r="C22" s="11">
        <f t="shared" ref="C22" si="9">AVERAGE(C19:C21)</f>
        <v>45.22</v>
      </c>
      <c r="D22" s="11">
        <f t="shared" ref="D22" si="10">AVERAGE(D19:D21)</f>
        <v>48.1666666666667</v>
      </c>
      <c r="E22" s="11">
        <f t="shared" ref="E22" si="11">AVERAGE(E19:E21)</f>
        <v>56.75</v>
      </c>
      <c r="F22" s="11">
        <f t="shared" ref="F22" si="12">AVERAGE(F19:F21)</f>
        <v>48.61</v>
      </c>
      <c r="G22" s="11">
        <f t="shared" ref="G22" si="13">AVERAGE(G19:G21)</f>
        <v>51.4166666666667</v>
      </c>
      <c r="H22" s="11">
        <f t="shared" ref="H22" si="14">AVERAGE(H19:H21)</f>
        <v>55.2766666666667</v>
      </c>
    </row>
    <row r="24" ht="17" spans="2:3">
      <c r="B24" s="13" t="s">
        <v>65</v>
      </c>
      <c r="C24" s="13"/>
    </row>
    <row r="25" spans="2:8">
      <c r="B25" s="14" t="s">
        <v>0</v>
      </c>
      <c r="C25" s="14" t="s">
        <v>55</v>
      </c>
      <c r="D25" s="14" t="s">
        <v>56</v>
      </c>
      <c r="E25" s="14" t="s">
        <v>57</v>
      </c>
      <c r="F25" s="14" t="s">
        <v>58</v>
      </c>
      <c r="G25" s="14" t="s">
        <v>59</v>
      </c>
      <c r="H25" s="14" t="s">
        <v>60</v>
      </c>
    </row>
    <row r="26" s="11" customFormat="1" spans="2:8">
      <c r="B26" s="15">
        <v>57.67</v>
      </c>
      <c r="C26" s="15">
        <v>50.58</v>
      </c>
      <c r="D26" s="15">
        <v>45</v>
      </c>
      <c r="E26" s="15">
        <v>57.25</v>
      </c>
      <c r="F26" s="15">
        <v>56.58</v>
      </c>
      <c r="G26" s="15">
        <v>59.75</v>
      </c>
      <c r="H26" s="15">
        <v>56.25</v>
      </c>
    </row>
    <row r="27" s="11" customFormat="1" spans="2:8">
      <c r="B27" s="15">
        <v>50.17</v>
      </c>
      <c r="C27" s="15">
        <v>57.92</v>
      </c>
      <c r="D27" s="15">
        <v>46.25</v>
      </c>
      <c r="E27" s="15">
        <v>61.5</v>
      </c>
      <c r="F27" s="15">
        <v>49.67</v>
      </c>
      <c r="G27" s="15">
        <v>46.75</v>
      </c>
      <c r="H27" s="15">
        <v>50.83</v>
      </c>
    </row>
    <row r="28" s="11" customFormat="1" spans="2:8">
      <c r="B28" s="15">
        <v>53.58</v>
      </c>
      <c r="C28" s="15">
        <v>50.08</v>
      </c>
      <c r="D28" s="15">
        <v>46.67</v>
      </c>
      <c r="E28" s="15">
        <v>46.17</v>
      </c>
      <c r="F28" s="15">
        <v>56.67</v>
      </c>
      <c r="G28" s="15">
        <v>54.33</v>
      </c>
      <c r="H28" s="15">
        <v>55.75</v>
      </c>
    </row>
    <row r="29" spans="1:8">
      <c r="A29" s="12" t="s">
        <v>61</v>
      </c>
      <c r="B29" s="11">
        <f>AVERAGE(B26:B28)</f>
        <v>53.8066666666667</v>
      </c>
      <c r="C29" s="11">
        <f t="shared" ref="C29" si="15">AVERAGE(C26:C28)</f>
        <v>52.86</v>
      </c>
      <c r="D29" s="11">
        <f t="shared" ref="D29" si="16">AVERAGE(D26:D28)</f>
        <v>45.9733333333333</v>
      </c>
      <c r="E29" s="11">
        <f t="shared" ref="E29" si="17">AVERAGE(E26:E28)</f>
        <v>54.9733333333333</v>
      </c>
      <c r="F29" s="11">
        <f t="shared" ref="F29" si="18">AVERAGE(F26:F28)</f>
        <v>54.3066666666667</v>
      </c>
      <c r="G29" s="11">
        <f t="shared" ref="G29" si="19">AVERAGE(G26:G28)</f>
        <v>53.61</v>
      </c>
      <c r="H29" s="11">
        <f t="shared" ref="H29" si="20">AVERAGE(H26:H28)</f>
        <v>54.2766666666667</v>
      </c>
    </row>
  </sheetData>
  <mergeCells count="4">
    <mergeCell ref="B1:C1"/>
    <mergeCell ref="B9:C9"/>
    <mergeCell ref="B17:C17"/>
    <mergeCell ref="B24:C24"/>
  </mergeCells>
  <pageMargins left="0.7" right="0.7" top="0.75" bottom="0.75" header="0.3" footer="0.3"/>
  <pageSetup paperSize="9" orientation="portrait" horizontalDpi="1200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11"/>
  <sheetViews>
    <sheetView workbookViewId="0">
      <selection activeCell="D21" sqref="D21"/>
    </sheetView>
  </sheetViews>
  <sheetFormatPr defaultColWidth="9" defaultRowHeight="16.8" outlineLevelCol="7"/>
  <cols>
    <col min="1" max="2" width="8.88392857142857" style="1"/>
    <col min="3" max="3" width="18.6607142857143" style="1" customWidth="1"/>
    <col min="4" max="4" width="22.1071428571429" style="1" customWidth="1"/>
    <col min="5" max="16384" width="8.88392857142857" style="1"/>
  </cols>
  <sheetData>
    <row r="2" ht="17" spans="2:8">
      <c r="B2" s="2" t="s">
        <v>66</v>
      </c>
      <c r="C2" s="2" t="s">
        <v>67</v>
      </c>
      <c r="D2" s="2" t="s">
        <v>68</v>
      </c>
      <c r="F2" s="8" t="s">
        <v>69</v>
      </c>
      <c r="G2" s="8"/>
      <c r="H2" s="8"/>
    </row>
    <row r="3" spans="2:5">
      <c r="B3" s="3" t="s">
        <v>0</v>
      </c>
      <c r="C3" s="4">
        <v>9</v>
      </c>
      <c r="D3" s="5">
        <f>C3/10</f>
        <v>0.9</v>
      </c>
      <c r="E3" s="9"/>
    </row>
    <row r="4" spans="2:5">
      <c r="B4" s="6"/>
      <c r="C4" s="4">
        <v>9</v>
      </c>
      <c r="D4" s="5">
        <f t="shared" ref="D4:D11" si="0">C4/10</f>
        <v>0.9</v>
      </c>
      <c r="E4" s="9"/>
    </row>
    <row r="5" spans="2:5">
      <c r="B5" s="7"/>
      <c r="C5" s="4">
        <v>8</v>
      </c>
      <c r="D5" s="5">
        <f t="shared" si="0"/>
        <v>0.8</v>
      </c>
      <c r="E5" s="9"/>
    </row>
    <row r="6" spans="2:5">
      <c r="B6" s="3" t="s">
        <v>70</v>
      </c>
      <c r="C6" s="4">
        <v>1</v>
      </c>
      <c r="D6" s="5">
        <f t="shared" si="0"/>
        <v>0.1</v>
      </c>
      <c r="E6" s="9"/>
    </row>
    <row r="7" spans="2:5">
      <c r="B7" s="6"/>
      <c r="C7" s="4">
        <v>1</v>
      </c>
      <c r="D7" s="5">
        <f t="shared" si="0"/>
        <v>0.1</v>
      </c>
      <c r="E7" s="9"/>
    </row>
    <row r="8" spans="2:5">
      <c r="B8" s="7"/>
      <c r="C8" s="4">
        <v>1</v>
      </c>
      <c r="D8" s="5">
        <f t="shared" si="0"/>
        <v>0.1</v>
      </c>
      <c r="E8" s="9"/>
    </row>
    <row r="9" spans="2:5">
      <c r="B9" s="3" t="s">
        <v>71</v>
      </c>
      <c r="C9" s="4">
        <v>4</v>
      </c>
      <c r="D9" s="5">
        <f t="shared" si="0"/>
        <v>0.4</v>
      </c>
      <c r="E9" s="9"/>
    </row>
    <row r="10" spans="2:5">
      <c r="B10" s="6"/>
      <c r="C10" s="4">
        <v>5</v>
      </c>
      <c r="D10" s="5">
        <f t="shared" si="0"/>
        <v>0.5</v>
      </c>
      <c r="E10" s="9"/>
    </row>
    <row r="11" spans="2:5">
      <c r="B11" s="7"/>
      <c r="C11" s="4">
        <v>4</v>
      </c>
      <c r="D11" s="5">
        <f t="shared" si="0"/>
        <v>0.4</v>
      </c>
      <c r="E11" s="9"/>
    </row>
  </sheetData>
  <mergeCells count="4">
    <mergeCell ref="F2:H2"/>
    <mergeCell ref="B3:B5"/>
    <mergeCell ref="B6:B8"/>
    <mergeCell ref="B9:B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Figure 1</vt:lpstr>
      <vt:lpstr>Figure 6</vt:lpstr>
      <vt:lpstr>Figure 7</vt:lpstr>
      <vt:lpstr>Figure 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zwy</dc:creator>
  <cp:lastModifiedBy>WPS_1591236503</cp:lastModifiedBy>
  <dcterms:created xsi:type="dcterms:W3CDTF">2015-06-06T10:19:00Z</dcterms:created>
  <dcterms:modified xsi:type="dcterms:W3CDTF">2025-06-13T11:44:11Z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832D83EC35780BD02A2A3D683C1E09AC_42</vt:lpwstr>
  </property>
  <property fmtid="{D5CDD505-2E9C-101B-9397-08002B2CF9AE}" pid="3" name="KSOProductBuildVer">
    <vt:lpwstr>2052-6.2.2.8394</vt:lpwstr>
  </property>
</Properties>
</file>