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sasa/Library/CloudStorage/GoogleDrive-takashi.sasaki@keio.jp/マイドライブ/Cent PGS/Supplementary FigTable/"/>
    </mc:Choice>
  </mc:AlternateContent>
  <xr:revisionPtr revIDLastSave="0" documentId="13_ncr:1_{267FAF81-B908-7D49-8979-77A62D5B3A6F}" xr6:coauthVersionLast="47" xr6:coauthVersionMax="47" xr10:uidLastSave="{00000000-0000-0000-0000-000000000000}"/>
  <bookViews>
    <workbookView xWindow="21660" yWindow="500" windowWidth="47140" windowHeight="18440" xr2:uid="{7A628221-DB6C-B947-864C-2D43A65A7ECC}"/>
  </bookViews>
  <sheets>
    <sheet name="Supplementary Table 2" sheetId="1" r:id="rId1"/>
  </sheets>
  <definedNames>
    <definedName name="_xlnm.Print_Area" localSheetId="0">'Supplementary Table 2'!$E$5:$AR$27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1" l="1"/>
  <c r="Q2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O27" i="1"/>
  <c r="N2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AI27" i="1"/>
  <c r="AI18" i="1"/>
  <c r="AI19" i="1"/>
  <c r="AI20" i="1"/>
  <c r="AI21" i="1"/>
  <c r="AI22" i="1"/>
  <c r="AI23" i="1"/>
  <c r="AI24" i="1"/>
  <c r="AI25" i="1"/>
  <c r="AI26" i="1"/>
  <c r="AE27" i="1"/>
  <c r="AE18" i="1"/>
  <c r="AE19" i="1"/>
  <c r="AE20" i="1"/>
  <c r="AE21" i="1"/>
  <c r="AE22" i="1"/>
  <c r="AE23" i="1"/>
  <c r="AE24" i="1"/>
  <c r="AE25" i="1"/>
  <c r="AE26" i="1"/>
  <c r="X27" i="1"/>
  <c r="X18" i="1"/>
  <c r="X19" i="1"/>
  <c r="X20" i="1"/>
  <c r="X21" i="1"/>
  <c r="X22" i="1"/>
  <c r="X23" i="1"/>
  <c r="X24" i="1"/>
  <c r="X25" i="1"/>
  <c r="X26" i="1"/>
  <c r="T27" i="1"/>
  <c r="T18" i="1"/>
  <c r="T19" i="1"/>
  <c r="T20" i="1"/>
  <c r="T21" i="1"/>
  <c r="T22" i="1"/>
  <c r="T23" i="1"/>
  <c r="T24" i="1"/>
  <c r="T25" i="1"/>
  <c r="T26" i="1"/>
  <c r="P23" i="1" l="1"/>
  <c r="P27" i="1"/>
  <c r="M27" i="1"/>
  <c r="M20" i="1"/>
  <c r="P18" i="1"/>
  <c r="M23" i="1"/>
  <c r="P25" i="1"/>
  <c r="P20" i="1"/>
  <c r="P22" i="1"/>
  <c r="M26" i="1"/>
  <c r="M21" i="1"/>
  <c r="M24" i="1"/>
  <c r="P19" i="1"/>
  <c r="P26" i="1"/>
  <c r="M22" i="1"/>
  <c r="M18" i="1"/>
  <c r="M25" i="1"/>
  <c r="M19" i="1"/>
  <c r="P21" i="1"/>
  <c r="P24" i="1"/>
  <c r="R17" i="1"/>
  <c r="Q17" i="1"/>
  <c r="O17" i="1"/>
  <c r="N17" i="1"/>
  <c r="M17" i="1" s="1"/>
  <c r="X17" i="1"/>
  <c r="T17" i="1"/>
  <c r="AI17" i="1"/>
  <c r="AE17" i="1"/>
  <c r="AI16" i="1"/>
  <c r="AI15" i="1"/>
  <c r="AI10" i="1"/>
  <c r="AI9" i="1"/>
  <c r="AE16" i="1"/>
  <c r="AE15" i="1"/>
  <c r="AE10" i="1"/>
  <c r="AE9" i="1"/>
  <c r="X16" i="1"/>
  <c r="X15" i="1"/>
  <c r="X10" i="1"/>
  <c r="X9" i="1"/>
  <c r="T10" i="1"/>
  <c r="T15" i="1"/>
  <c r="T16" i="1"/>
  <c r="T9" i="1"/>
  <c r="P15" i="1"/>
  <c r="M15" i="1"/>
  <c r="M10" i="1"/>
  <c r="P10" i="1"/>
  <c r="P16" i="1"/>
  <c r="P9" i="1"/>
  <c r="M16" i="1"/>
  <c r="M9" i="1"/>
  <c r="P17" i="1" l="1"/>
</calcChain>
</file>

<file path=xl/sharedStrings.xml><?xml version="1.0" encoding="utf-8"?>
<sst xmlns="http://schemas.openxmlformats.org/spreadsheetml/2006/main" count="177" uniqueCount="83">
  <si>
    <t>rsID</t>
    <phoneticPr fontId="1"/>
  </si>
  <si>
    <t>Chr:Pos</t>
    <phoneticPr fontId="1"/>
  </si>
  <si>
    <t>REF</t>
    <phoneticPr fontId="1"/>
  </si>
  <si>
    <t>ALT</t>
    <phoneticPr fontId="1"/>
  </si>
  <si>
    <t>Cont.</t>
    <phoneticPr fontId="1"/>
  </si>
  <si>
    <t>Cent.</t>
    <phoneticPr fontId="1"/>
  </si>
  <si>
    <t>OR</t>
    <phoneticPr fontId="1"/>
  </si>
  <si>
    <t>P</t>
    <phoneticPr fontId="1"/>
  </si>
  <si>
    <t>MAF</t>
    <phoneticPr fontId="1"/>
  </si>
  <si>
    <t>C</t>
  </si>
  <si>
    <t>T</t>
  </si>
  <si>
    <t>T</t>
    <phoneticPr fontId="1"/>
  </si>
  <si>
    <t>19:45411941</t>
    <phoneticPr fontId="1"/>
  </si>
  <si>
    <t>rs429358</t>
    <phoneticPr fontId="1"/>
  </si>
  <si>
    <t>Z</t>
    <phoneticPr fontId="1"/>
  </si>
  <si>
    <t>Gene</t>
    <phoneticPr fontId="1"/>
  </si>
  <si>
    <t>GRM7</t>
    <phoneticPr fontId="1"/>
  </si>
  <si>
    <t>APOE</t>
    <phoneticPr fontId="1"/>
  </si>
  <si>
    <t>C</t>
    <phoneticPr fontId="1"/>
  </si>
  <si>
    <t>EYS</t>
    <phoneticPr fontId="1"/>
  </si>
  <si>
    <t>rs75571981</t>
    <phoneticPr fontId="1"/>
  </si>
  <si>
    <t>A</t>
  </si>
  <si>
    <t>A</t>
    <phoneticPr fontId="1"/>
  </si>
  <si>
    <t>G</t>
  </si>
  <si>
    <t>G</t>
    <phoneticPr fontId="1"/>
  </si>
  <si>
    <t>ROR1</t>
    <phoneticPr fontId="1"/>
  </si>
  <si>
    <t>SNX10</t>
    <phoneticPr fontId="1"/>
  </si>
  <si>
    <t>MINDY4</t>
    <phoneticPr fontId="1"/>
  </si>
  <si>
    <t>Lead SNVs (P &lt; 5E-7)</t>
    <phoneticPr fontId="1"/>
  </si>
  <si>
    <t>Lead SNVs (5E-7 ≤ P &lt; 5E-6)</t>
    <phoneticPr fontId="1"/>
  </si>
  <si>
    <t>1:64576889</t>
    <phoneticPr fontId="1"/>
  </si>
  <si>
    <t>intron</t>
    <phoneticPr fontId="1"/>
  </si>
  <si>
    <t>3:164775491</t>
    <phoneticPr fontId="1"/>
  </si>
  <si>
    <t>rs9878023</t>
    <phoneticPr fontId="1"/>
  </si>
  <si>
    <t>rs35003102</t>
    <phoneticPr fontId="1"/>
  </si>
  <si>
    <t>4:137968434</t>
    <phoneticPr fontId="1"/>
  </si>
  <si>
    <t xml:space="preserve">LINC02511 </t>
    <phoneticPr fontId="1"/>
  </si>
  <si>
    <t>rs149816224</t>
    <phoneticPr fontId="1"/>
  </si>
  <si>
    <t>7:26316172</t>
    <phoneticPr fontId="1"/>
  </si>
  <si>
    <t>rs9638833</t>
    <phoneticPr fontId="1"/>
  </si>
  <si>
    <t>7:30880152</t>
    <phoneticPr fontId="1"/>
  </si>
  <si>
    <t>rs62449078</t>
    <phoneticPr fontId="1"/>
  </si>
  <si>
    <t>9:15595023</t>
    <phoneticPr fontId="1"/>
  </si>
  <si>
    <t>CCDC171</t>
    <phoneticPr fontId="1"/>
  </si>
  <si>
    <t>rs183122984</t>
    <phoneticPr fontId="1"/>
  </si>
  <si>
    <t>12:111344621</t>
    <phoneticPr fontId="1"/>
  </si>
  <si>
    <t>rs75295329</t>
    <phoneticPr fontId="1"/>
  </si>
  <si>
    <t xml:space="preserve">CCDC63 </t>
    <phoneticPr fontId="1"/>
  </si>
  <si>
    <t>13:39603385</t>
    <phoneticPr fontId="1"/>
  </si>
  <si>
    <t>rs35690044</t>
    <phoneticPr fontId="1"/>
  </si>
  <si>
    <t>PROSER1</t>
    <phoneticPr fontId="1"/>
  </si>
  <si>
    <t>14:52646412</t>
    <phoneticPr fontId="1"/>
  </si>
  <si>
    <t>rs1950744</t>
    <phoneticPr fontId="1"/>
  </si>
  <si>
    <t>intergene</t>
    <phoneticPr fontId="1"/>
  </si>
  <si>
    <t>14:89717779</t>
    <phoneticPr fontId="1"/>
  </si>
  <si>
    <t>rs117714605</t>
    <phoneticPr fontId="1"/>
  </si>
  <si>
    <t>FOXN3</t>
    <phoneticPr fontId="1"/>
  </si>
  <si>
    <t>3:7645538</t>
    <phoneticPr fontId="1"/>
  </si>
  <si>
    <t>p.C130R</t>
    <phoneticPr fontId="1"/>
  </si>
  <si>
    <t>rs7412</t>
    <phoneticPr fontId="1"/>
  </si>
  <si>
    <t>p.R176C</t>
    <phoneticPr fontId="1"/>
  </si>
  <si>
    <t>upstream of exon1</t>
    <phoneticPr fontId="1"/>
  </si>
  <si>
    <t>NID2-PTGDR</t>
    <phoneticPr fontId="1"/>
  </si>
  <si>
    <t>Cent. WGS 524</t>
    <phoneticPr fontId="1"/>
  </si>
  <si>
    <t>Cont. WGS 3340</t>
    <phoneticPr fontId="1"/>
  </si>
  <si>
    <t>Cent. DNA array 440</t>
    <phoneticPr fontId="1"/>
  </si>
  <si>
    <t>Cont. DNA array 3966</t>
    <phoneticPr fontId="1"/>
  </si>
  <si>
    <t>N (ALT)</t>
    <phoneticPr fontId="1"/>
  </si>
  <si>
    <t>N (Total)</t>
    <phoneticPr fontId="1"/>
  </si>
  <si>
    <t>WGS GWAS</t>
    <phoneticPr fontId="1"/>
  </si>
  <si>
    <t>DNA array GWAS</t>
    <phoneticPr fontId="1"/>
  </si>
  <si>
    <t>6:64620890</t>
    <phoneticPr fontId="1"/>
  </si>
  <si>
    <t>19:45412079</t>
    <phoneticPr fontId="1"/>
  </si>
  <si>
    <t>NECTIN2</t>
  </si>
  <si>
    <t>intergenic</t>
    <phoneticPr fontId="1"/>
  </si>
  <si>
    <t>rs369599</t>
    <phoneticPr fontId="1"/>
  </si>
  <si>
    <t>19:45379336</t>
    <phoneticPr fontId="1"/>
  </si>
  <si>
    <t>meta GWAS analysis</t>
    <phoneticPr fontId="1"/>
  </si>
  <si>
    <t>WGS GWAS analysis</t>
    <phoneticPr fontId="1"/>
  </si>
  <si>
    <t>DNA microarray GWAS analysis</t>
    <phoneticPr fontId="1"/>
  </si>
  <si>
    <t>ToMMo 38KJPN</t>
    <phoneticPr fontId="1"/>
  </si>
  <si>
    <t>rs73116078</t>
    <phoneticPr fontId="1"/>
  </si>
  <si>
    <t xml:space="preserve">Supplementary Table 2 | Lead SNV list for Japanese centenarian GWAS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</si>
</sst>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"/>
    <numFmt numFmtId="177" formatCode="0.0000"/>
    <numFmt numFmtId="178" formatCode="0.000"/>
  </numFmts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elvetica"/>
      <family val="2"/>
    </font>
    <font>
      <sz val="12"/>
      <color rgb="FF000000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177" fontId="2" fillId="0" borderId="0" xfId="0" applyNumberFormat="1" applyFont="1">
      <alignment vertical="center"/>
    </xf>
    <xf numFmtId="2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1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177" fontId="2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2" fontId="2" fillId="0" borderId="1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3" fontId="2" fillId="0" borderId="0" xfId="0" applyNumberFormat="1" applyFont="1">
      <alignment vertical="center"/>
    </xf>
    <xf numFmtId="3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5A9F4-1F63-624C-A839-4751C669325E}">
  <sheetPr>
    <pageSetUpPr fitToPage="1"/>
  </sheetPr>
  <dimension ref="E5:AR27"/>
  <sheetViews>
    <sheetView tabSelected="1" topLeftCell="D1" workbookViewId="0">
      <selection activeCell="G35" sqref="G35"/>
    </sheetView>
  </sheetViews>
  <sheetFormatPr baseColWidth="10" defaultRowHeight="16"/>
  <cols>
    <col min="1" max="4" width="10.7109375" style="1"/>
    <col min="5" max="5" width="14.5703125" style="1" customWidth="1"/>
    <col min="6" max="6" width="15.140625" style="1" bestFit="1" customWidth="1"/>
    <col min="7" max="7" width="14.140625" style="1" bestFit="1" customWidth="1"/>
    <col min="8" max="8" width="17.85546875" style="1" customWidth="1"/>
    <col min="9" max="10" width="5.7109375" style="1" customWidth="1"/>
    <col min="11" max="12" width="10.28515625" style="1" customWidth="1"/>
    <col min="13" max="13" width="9.28515625" style="1" customWidth="1"/>
    <col min="14" max="15" width="7.28515625" style="1" customWidth="1"/>
    <col min="16" max="16" width="8.42578125" style="1" customWidth="1"/>
    <col min="17" max="17" width="7.5703125" style="1" customWidth="1"/>
    <col min="18" max="18" width="7.85546875" style="1" customWidth="1"/>
    <col min="19" max="19" width="0.85546875" style="1" customWidth="1"/>
    <col min="20" max="20" width="7.140625" style="1" bestFit="1" customWidth="1"/>
    <col min="21" max="22" width="6.7109375" style="1" customWidth="1"/>
    <col min="23" max="23" width="0.85546875" style="1" customWidth="1"/>
    <col min="24" max="26" width="6.7109375" style="1" customWidth="1"/>
    <col min="27" max="27" width="0.85546875" style="1" customWidth="1"/>
    <col min="28" max="28" width="8.7109375" style="1" customWidth="1"/>
    <col min="29" max="29" width="10" style="1" customWidth="1"/>
    <col min="30" max="30" width="0.85546875" style="1" customWidth="1"/>
    <col min="31" max="31" width="6.7109375" style="1" customWidth="1"/>
    <col min="32" max="32" width="6.85546875" style="1" customWidth="1"/>
    <col min="33" max="33" width="6.7109375" style="1" customWidth="1"/>
    <col min="34" max="34" width="0.85546875" style="1" customWidth="1"/>
    <col min="35" max="37" width="6.7109375" style="1" customWidth="1"/>
    <col min="38" max="38" width="0.85546875" style="1" customWidth="1"/>
    <col min="39" max="40" width="8.85546875" style="1" customWidth="1"/>
    <col min="41" max="41" width="2.140625" style="1" customWidth="1"/>
    <col min="42" max="44" width="8.7109375" style="1" customWidth="1"/>
    <col min="45" max="16384" width="10.7109375" style="1"/>
  </cols>
  <sheetData>
    <row r="5" spans="5:44">
      <c r="E5" s="1" t="s">
        <v>82</v>
      </c>
    </row>
    <row r="6" spans="5:44">
      <c r="K6" s="27" t="s">
        <v>77</v>
      </c>
      <c r="L6" s="27"/>
      <c r="M6" s="27"/>
      <c r="N6" s="27"/>
      <c r="O6" s="27"/>
      <c r="P6" s="27"/>
      <c r="Q6" s="27"/>
      <c r="R6" s="27"/>
      <c r="T6" s="25" t="s">
        <v>78</v>
      </c>
      <c r="U6" s="25"/>
      <c r="V6" s="25"/>
      <c r="W6" s="25"/>
      <c r="X6" s="25"/>
      <c r="Y6" s="25"/>
      <c r="Z6" s="25"/>
      <c r="AA6" s="25"/>
      <c r="AB6" s="25"/>
      <c r="AC6" s="25"/>
      <c r="AE6" s="26" t="s">
        <v>79</v>
      </c>
      <c r="AF6" s="26"/>
      <c r="AG6" s="26"/>
      <c r="AH6" s="26"/>
      <c r="AI6" s="26"/>
      <c r="AJ6" s="26"/>
      <c r="AK6" s="26"/>
      <c r="AL6" s="26"/>
      <c r="AM6" s="26"/>
      <c r="AN6" s="26"/>
      <c r="AP6" s="23" t="s">
        <v>80</v>
      </c>
      <c r="AQ6" s="23"/>
      <c r="AR6" s="23"/>
    </row>
    <row r="7" spans="5:44">
      <c r="E7" s="10" t="s">
        <v>28</v>
      </c>
      <c r="F7" s="10"/>
      <c r="G7" s="10"/>
      <c r="H7" s="10"/>
      <c r="I7" s="10"/>
      <c r="J7" s="10"/>
      <c r="K7" s="10"/>
      <c r="L7" s="10"/>
      <c r="M7" s="24" t="s">
        <v>5</v>
      </c>
      <c r="N7" s="24"/>
      <c r="O7" s="24"/>
      <c r="P7" s="24" t="s">
        <v>4</v>
      </c>
      <c r="Q7" s="24"/>
      <c r="R7" s="24"/>
      <c r="S7" s="10"/>
      <c r="T7" s="24" t="s">
        <v>63</v>
      </c>
      <c r="U7" s="24"/>
      <c r="V7" s="24"/>
      <c r="W7" s="11"/>
      <c r="X7" s="24" t="s">
        <v>64</v>
      </c>
      <c r="Y7" s="24"/>
      <c r="Z7" s="24"/>
      <c r="AA7" s="11"/>
      <c r="AB7" s="24" t="s">
        <v>69</v>
      </c>
      <c r="AC7" s="24"/>
      <c r="AD7" s="11"/>
      <c r="AE7" s="24" t="s">
        <v>65</v>
      </c>
      <c r="AF7" s="24"/>
      <c r="AG7" s="24"/>
      <c r="AH7" s="11"/>
      <c r="AI7" s="24" t="s">
        <v>66</v>
      </c>
      <c r="AJ7" s="24"/>
      <c r="AK7" s="24"/>
      <c r="AL7" s="11"/>
      <c r="AM7" s="24" t="s">
        <v>70</v>
      </c>
      <c r="AN7" s="24"/>
      <c r="AP7" s="11"/>
      <c r="AQ7" s="11"/>
      <c r="AR7" s="11"/>
    </row>
    <row r="8" spans="5:44" ht="17" thickBot="1">
      <c r="E8" s="12" t="s">
        <v>0</v>
      </c>
      <c r="F8" s="12" t="s">
        <v>1</v>
      </c>
      <c r="G8" s="28" t="s">
        <v>15</v>
      </c>
      <c r="H8" s="28"/>
      <c r="I8" s="12" t="s">
        <v>2</v>
      </c>
      <c r="J8" s="12" t="s">
        <v>3</v>
      </c>
      <c r="K8" s="12" t="s">
        <v>14</v>
      </c>
      <c r="L8" s="12" t="s">
        <v>7</v>
      </c>
      <c r="M8" s="12" t="s">
        <v>8</v>
      </c>
      <c r="N8" s="12" t="s">
        <v>67</v>
      </c>
      <c r="O8" s="12" t="s">
        <v>68</v>
      </c>
      <c r="P8" s="12" t="s">
        <v>8</v>
      </c>
      <c r="Q8" s="12" t="s">
        <v>67</v>
      </c>
      <c r="R8" s="12" t="s">
        <v>68</v>
      </c>
      <c r="S8" s="13"/>
      <c r="T8" s="12" t="s">
        <v>8</v>
      </c>
      <c r="U8" s="12" t="s">
        <v>67</v>
      </c>
      <c r="V8" s="12" t="s">
        <v>68</v>
      </c>
      <c r="W8" s="12"/>
      <c r="X8" s="12" t="s">
        <v>8</v>
      </c>
      <c r="Y8" s="12" t="s">
        <v>67</v>
      </c>
      <c r="Z8" s="12" t="s">
        <v>68</v>
      </c>
      <c r="AA8" s="12"/>
      <c r="AB8" s="12" t="s">
        <v>6</v>
      </c>
      <c r="AC8" s="12" t="s">
        <v>7</v>
      </c>
      <c r="AD8" s="12"/>
      <c r="AE8" s="12" t="s">
        <v>8</v>
      </c>
      <c r="AF8" s="12" t="s">
        <v>67</v>
      </c>
      <c r="AG8" s="12" t="s">
        <v>68</v>
      </c>
      <c r="AH8" s="12"/>
      <c r="AI8" s="12" t="s">
        <v>8</v>
      </c>
      <c r="AJ8" s="12" t="s">
        <v>67</v>
      </c>
      <c r="AK8" s="12" t="s">
        <v>68</v>
      </c>
      <c r="AL8" s="12"/>
      <c r="AM8" s="12" t="s">
        <v>6</v>
      </c>
      <c r="AN8" s="12" t="s">
        <v>7</v>
      </c>
      <c r="AP8" s="12" t="s">
        <v>8</v>
      </c>
      <c r="AQ8" s="12" t="s">
        <v>67</v>
      </c>
      <c r="AR8" s="12" t="s">
        <v>68</v>
      </c>
    </row>
    <row r="9" spans="5:44" ht="17" thickTop="1">
      <c r="E9" s="3" t="s">
        <v>13</v>
      </c>
      <c r="F9" s="2" t="s">
        <v>12</v>
      </c>
      <c r="G9" s="2" t="s">
        <v>17</v>
      </c>
      <c r="H9" s="2" t="s">
        <v>58</v>
      </c>
      <c r="I9" s="2" t="s">
        <v>11</v>
      </c>
      <c r="J9" s="2" t="s">
        <v>9</v>
      </c>
      <c r="K9" s="2">
        <v>-6.22</v>
      </c>
      <c r="L9" s="4">
        <v>4.881E-10</v>
      </c>
      <c r="M9" s="5">
        <f>N9/O9</f>
        <v>4.7717842323651449E-2</v>
      </c>
      <c r="N9" s="1">
        <v>92</v>
      </c>
      <c r="O9" s="1">
        <v>1928</v>
      </c>
      <c r="P9" s="5">
        <f>Q9/R9</f>
        <v>9.9739333241871314E-2</v>
      </c>
      <c r="Q9" s="1">
        <v>1454</v>
      </c>
      <c r="R9" s="1">
        <v>14578</v>
      </c>
      <c r="T9" s="5">
        <f>U9/V9</f>
        <v>3.7213740458015267E-2</v>
      </c>
      <c r="U9" s="1">
        <v>39</v>
      </c>
      <c r="V9" s="1">
        <v>1048</v>
      </c>
      <c r="X9" s="5">
        <f>Y9/Z9</f>
        <v>9.8053892215568858E-2</v>
      </c>
      <c r="Y9" s="1">
        <v>655</v>
      </c>
      <c r="Z9" s="1">
        <v>6680</v>
      </c>
      <c r="AB9" s="6">
        <v>0.35549999999999998</v>
      </c>
      <c r="AC9" s="4">
        <v>1.505E-10</v>
      </c>
      <c r="AE9" s="5">
        <f>AF9/AG9</f>
        <v>6.0227272727272727E-2</v>
      </c>
      <c r="AF9" s="1">
        <v>53</v>
      </c>
      <c r="AG9" s="1">
        <v>880</v>
      </c>
      <c r="AI9" s="5">
        <f>AJ9/AK9</f>
        <v>0.1011648518612307</v>
      </c>
      <c r="AJ9" s="1">
        <v>799</v>
      </c>
      <c r="AK9" s="1">
        <v>7898</v>
      </c>
      <c r="AM9" s="18">
        <v>0.56940000000000002</v>
      </c>
      <c r="AN9" s="4">
        <v>9.9790000000000005E-5</v>
      </c>
      <c r="AP9" s="18">
        <v>0.103704</v>
      </c>
      <c r="AQ9" s="21">
        <v>8030</v>
      </c>
      <c r="AR9" s="21">
        <v>77432</v>
      </c>
    </row>
    <row r="10" spans="5:44">
      <c r="E10" s="7" t="s">
        <v>20</v>
      </c>
      <c r="F10" s="7" t="s">
        <v>71</v>
      </c>
      <c r="G10" s="7" t="s">
        <v>19</v>
      </c>
      <c r="H10" s="7" t="s">
        <v>31</v>
      </c>
      <c r="I10" s="7" t="s">
        <v>11</v>
      </c>
      <c r="J10" s="7" t="s">
        <v>18</v>
      </c>
      <c r="K10" s="7">
        <v>5.52</v>
      </c>
      <c r="L10" s="8">
        <v>3.4800000000000001E-8</v>
      </c>
      <c r="M10" s="9">
        <f t="shared" ref="M10" si="0">N10/O10</f>
        <v>6.4834024896265566E-2</v>
      </c>
      <c r="N10" s="16">
        <v>125</v>
      </c>
      <c r="O10" s="16">
        <v>1928</v>
      </c>
      <c r="P10" s="9">
        <f t="shared" ref="P10" si="1">Q10/R10</f>
        <v>5.372296742403504E-2</v>
      </c>
      <c r="Q10" s="16">
        <v>785</v>
      </c>
      <c r="R10" s="16">
        <v>14612</v>
      </c>
      <c r="S10" s="16"/>
      <c r="T10" s="9">
        <f t="shared" ref="T10" si="2">U10/V10</f>
        <v>6.2977099236641215E-2</v>
      </c>
      <c r="U10" s="16">
        <v>66</v>
      </c>
      <c r="V10" s="16">
        <v>1048</v>
      </c>
      <c r="W10" s="16"/>
      <c r="X10" s="9">
        <f t="shared" ref="X10" si="3">Y10/Z10</f>
        <v>5.5389221556886227E-2</v>
      </c>
      <c r="Y10" s="16">
        <v>370</v>
      </c>
      <c r="Z10" s="16">
        <v>6680</v>
      </c>
      <c r="AA10" s="16"/>
      <c r="AB10" s="17">
        <v>1.1459999999999999</v>
      </c>
      <c r="AC10" s="19">
        <v>0.32229999999999998</v>
      </c>
      <c r="AD10" s="16"/>
      <c r="AE10" s="9">
        <f t="shared" ref="AE10" si="4">AF10/AG10</f>
        <v>6.7045454545454547E-2</v>
      </c>
      <c r="AF10" s="16">
        <v>59</v>
      </c>
      <c r="AG10" s="16">
        <v>880</v>
      </c>
      <c r="AH10" s="16"/>
      <c r="AI10" s="9">
        <f t="shared" ref="AI10" si="5">AJ10/AK10</f>
        <v>5.2319717599596569E-2</v>
      </c>
      <c r="AJ10" s="16">
        <v>415</v>
      </c>
      <c r="AK10" s="16">
        <v>7932</v>
      </c>
      <c r="AL10" s="16"/>
      <c r="AM10" s="19">
        <v>1.302</v>
      </c>
      <c r="AN10" s="7">
        <v>6.6199999999999995E-2</v>
      </c>
      <c r="AO10" s="16"/>
      <c r="AP10" s="19">
        <v>5.4475000000000003E-2</v>
      </c>
      <c r="AQ10" s="22">
        <v>4216</v>
      </c>
      <c r="AR10" s="22">
        <v>77394</v>
      </c>
    </row>
    <row r="11" spans="5:44">
      <c r="E11" s="2"/>
      <c r="F11" s="2"/>
      <c r="G11" s="2"/>
      <c r="H11" s="2"/>
      <c r="I11" s="2"/>
      <c r="J11" s="2"/>
      <c r="K11" s="2"/>
      <c r="L11" s="4"/>
      <c r="M11" s="5"/>
      <c r="P11" s="5"/>
      <c r="T11" s="5"/>
      <c r="X11" s="5"/>
      <c r="AB11" s="6"/>
      <c r="AC11" s="18"/>
      <c r="AE11" s="5"/>
      <c r="AI11" s="5"/>
      <c r="AM11" s="18"/>
      <c r="AN11" s="2"/>
      <c r="AP11" s="18"/>
      <c r="AQ11" s="21"/>
      <c r="AR11" s="21"/>
    </row>
    <row r="12" spans="5:44">
      <c r="AP12" s="18"/>
    </row>
    <row r="13" spans="5:44">
      <c r="E13" s="10" t="s">
        <v>29</v>
      </c>
      <c r="F13" s="10"/>
      <c r="G13" s="10"/>
      <c r="H13" s="10"/>
      <c r="I13" s="10"/>
      <c r="J13" s="10"/>
      <c r="K13" s="10"/>
      <c r="L13" s="10"/>
      <c r="M13" s="24" t="s">
        <v>5</v>
      </c>
      <c r="N13" s="24"/>
      <c r="O13" s="24"/>
      <c r="P13" s="24" t="s">
        <v>4</v>
      </c>
      <c r="Q13" s="24"/>
      <c r="R13" s="24"/>
      <c r="S13" s="10"/>
      <c r="T13" s="24" t="s">
        <v>63</v>
      </c>
      <c r="U13" s="24"/>
      <c r="V13" s="24"/>
      <c r="W13" s="11"/>
      <c r="X13" s="24" t="s">
        <v>64</v>
      </c>
      <c r="Y13" s="24"/>
      <c r="Z13" s="24"/>
      <c r="AA13" s="11"/>
      <c r="AB13" s="24" t="s">
        <v>69</v>
      </c>
      <c r="AC13" s="24"/>
      <c r="AD13" s="11"/>
      <c r="AE13" s="24" t="s">
        <v>65</v>
      </c>
      <c r="AF13" s="24"/>
      <c r="AG13" s="24"/>
      <c r="AH13" s="11"/>
      <c r="AI13" s="24" t="s">
        <v>66</v>
      </c>
      <c r="AJ13" s="24"/>
      <c r="AK13" s="24"/>
      <c r="AL13" s="11"/>
      <c r="AM13" s="24" t="s">
        <v>70</v>
      </c>
      <c r="AN13" s="24"/>
      <c r="AP13" s="11"/>
      <c r="AQ13" s="11"/>
      <c r="AR13" s="11"/>
    </row>
    <row r="14" spans="5:44" ht="17" thickBot="1">
      <c r="E14" s="12" t="s">
        <v>0</v>
      </c>
      <c r="F14" s="12" t="s">
        <v>1</v>
      </c>
      <c r="G14" s="28" t="s">
        <v>15</v>
      </c>
      <c r="H14" s="28"/>
      <c r="I14" s="12" t="s">
        <v>2</v>
      </c>
      <c r="J14" s="12" t="s">
        <v>3</v>
      </c>
      <c r="K14" s="12" t="s">
        <v>14</v>
      </c>
      <c r="L14" s="12" t="s">
        <v>7</v>
      </c>
      <c r="M14" s="12" t="s">
        <v>8</v>
      </c>
      <c r="N14" s="12" t="s">
        <v>67</v>
      </c>
      <c r="O14" s="12" t="s">
        <v>68</v>
      </c>
      <c r="P14" s="12" t="s">
        <v>8</v>
      </c>
      <c r="Q14" s="12" t="s">
        <v>67</v>
      </c>
      <c r="R14" s="12" t="s">
        <v>68</v>
      </c>
      <c r="S14" s="13"/>
      <c r="T14" s="12" t="s">
        <v>8</v>
      </c>
      <c r="U14" s="12" t="s">
        <v>67</v>
      </c>
      <c r="V14" s="12" t="s">
        <v>68</v>
      </c>
      <c r="W14" s="12"/>
      <c r="X14" s="12" t="s">
        <v>8</v>
      </c>
      <c r="Y14" s="12" t="s">
        <v>67</v>
      </c>
      <c r="Z14" s="12" t="s">
        <v>68</v>
      </c>
      <c r="AA14" s="12"/>
      <c r="AB14" s="12" t="s">
        <v>6</v>
      </c>
      <c r="AC14" s="12" t="s">
        <v>7</v>
      </c>
      <c r="AD14" s="12"/>
      <c r="AE14" s="12" t="s">
        <v>8</v>
      </c>
      <c r="AF14" s="12" t="s">
        <v>67</v>
      </c>
      <c r="AG14" s="12" t="s">
        <v>68</v>
      </c>
      <c r="AH14" s="12"/>
      <c r="AI14" s="12" t="s">
        <v>8</v>
      </c>
      <c r="AJ14" s="12" t="s">
        <v>67</v>
      </c>
      <c r="AK14" s="12" t="s">
        <v>68</v>
      </c>
      <c r="AL14" s="12"/>
      <c r="AM14" s="12" t="s">
        <v>6</v>
      </c>
      <c r="AN14" s="12" t="s">
        <v>7</v>
      </c>
      <c r="AP14" s="12" t="s">
        <v>8</v>
      </c>
      <c r="AQ14" s="12" t="s">
        <v>67</v>
      </c>
      <c r="AR14" s="12" t="s">
        <v>68</v>
      </c>
    </row>
    <row r="15" spans="5:44" ht="17" thickTop="1">
      <c r="E15" s="3" t="s">
        <v>81</v>
      </c>
      <c r="F15" s="2" t="s">
        <v>57</v>
      </c>
      <c r="G15" s="2" t="s">
        <v>16</v>
      </c>
      <c r="H15" s="2" t="s">
        <v>31</v>
      </c>
      <c r="I15" s="2" t="s">
        <v>24</v>
      </c>
      <c r="J15" s="2" t="s">
        <v>22</v>
      </c>
      <c r="K15" s="2">
        <v>-5.24</v>
      </c>
      <c r="L15" s="4">
        <v>1.5900000000000001E-7</v>
      </c>
      <c r="M15" s="5">
        <f>N15/O15</f>
        <v>0.24066390041493776</v>
      </c>
      <c r="N15" s="1">
        <v>464</v>
      </c>
      <c r="O15" s="1">
        <v>1928</v>
      </c>
      <c r="P15" s="5">
        <f>Q15/R15</f>
        <v>0.29369863013698633</v>
      </c>
      <c r="Q15" s="1">
        <v>4288</v>
      </c>
      <c r="R15" s="1">
        <v>14600</v>
      </c>
      <c r="T15" s="5">
        <f>U15/V15</f>
        <v>0.25190839694656486</v>
      </c>
      <c r="U15" s="1">
        <v>264</v>
      </c>
      <c r="V15" s="1">
        <v>1048</v>
      </c>
      <c r="X15" s="5">
        <f>Y15/Z15</f>
        <v>0.29011976047904192</v>
      </c>
      <c r="Y15" s="1">
        <v>1938</v>
      </c>
      <c r="Z15" s="1">
        <v>6680</v>
      </c>
      <c r="AB15" s="6">
        <v>0.82389999999999997</v>
      </c>
      <c r="AC15" s="18">
        <v>1.0840000000000001E-2</v>
      </c>
      <c r="AE15" s="5">
        <f>AF15/AG15</f>
        <v>0.22727272727272727</v>
      </c>
      <c r="AF15" s="1">
        <v>200</v>
      </c>
      <c r="AG15" s="1">
        <v>880</v>
      </c>
      <c r="AI15" s="5">
        <f>AJ15/AK15</f>
        <v>0.29671717171717171</v>
      </c>
      <c r="AJ15" s="1">
        <v>2350</v>
      </c>
      <c r="AK15" s="1">
        <v>7920</v>
      </c>
      <c r="AM15" s="18">
        <v>0.69710000000000005</v>
      </c>
      <c r="AN15" s="4">
        <v>1.6480000000000001E-5</v>
      </c>
      <c r="AP15" s="18">
        <v>0.291375</v>
      </c>
      <c r="AQ15" s="21">
        <v>22532</v>
      </c>
      <c r="AR15" s="21">
        <v>77330</v>
      </c>
    </row>
    <row r="16" spans="5:44">
      <c r="E16" s="3" t="s">
        <v>59</v>
      </c>
      <c r="F16" s="2" t="s">
        <v>72</v>
      </c>
      <c r="G16" s="2" t="s">
        <v>17</v>
      </c>
      <c r="H16" s="2" t="s">
        <v>60</v>
      </c>
      <c r="I16" s="2" t="s">
        <v>18</v>
      </c>
      <c r="J16" s="2" t="s">
        <v>11</v>
      </c>
      <c r="K16" s="2">
        <v>5.18</v>
      </c>
      <c r="L16" s="4">
        <v>2.2100000000000001E-7</v>
      </c>
      <c r="M16" s="5">
        <f>N16/O16</f>
        <v>7.2095435684647297E-2</v>
      </c>
      <c r="N16" s="1">
        <v>139</v>
      </c>
      <c r="O16" s="1">
        <v>1928</v>
      </c>
      <c r="P16" s="5">
        <f>Q16/R16</f>
        <v>4.1404325212154397E-2</v>
      </c>
      <c r="Q16" s="1">
        <v>605</v>
      </c>
      <c r="R16" s="1">
        <v>14612</v>
      </c>
      <c r="T16" s="5">
        <f>U16/V16</f>
        <v>7.8244274809160311E-2</v>
      </c>
      <c r="U16" s="1">
        <v>82</v>
      </c>
      <c r="V16" s="1">
        <v>1048</v>
      </c>
      <c r="X16" s="5">
        <f>Y16/Z16</f>
        <v>4.3862275449101797E-2</v>
      </c>
      <c r="Y16" s="1">
        <v>293</v>
      </c>
      <c r="Z16" s="1">
        <v>6680</v>
      </c>
      <c r="AB16" s="6">
        <v>1.85</v>
      </c>
      <c r="AC16" s="4">
        <v>1.4649999999999999E-6</v>
      </c>
      <c r="AE16" s="5">
        <f>AF16/AG16</f>
        <v>6.4772727272727273E-2</v>
      </c>
      <c r="AF16" s="1">
        <v>57</v>
      </c>
      <c r="AG16" s="1">
        <v>880</v>
      </c>
      <c r="AI16" s="5">
        <f>AJ16/AK16</f>
        <v>3.9334341906202726E-2</v>
      </c>
      <c r="AJ16" s="1">
        <v>312</v>
      </c>
      <c r="AK16" s="1">
        <v>7932</v>
      </c>
      <c r="AM16" s="18">
        <v>1.6919999999999999</v>
      </c>
      <c r="AN16" s="4">
        <v>3.5110000000000002E-4</v>
      </c>
      <c r="AP16" s="18">
        <v>4.3871E-2</v>
      </c>
      <c r="AQ16" s="21">
        <v>3397</v>
      </c>
      <c r="AR16" s="21">
        <v>77432</v>
      </c>
    </row>
    <row r="17" spans="5:44">
      <c r="E17" s="2" t="s">
        <v>34</v>
      </c>
      <c r="F17" s="2" t="s">
        <v>30</v>
      </c>
      <c r="G17" s="2" t="s">
        <v>25</v>
      </c>
      <c r="H17" s="2" t="s">
        <v>31</v>
      </c>
      <c r="I17" s="2" t="s">
        <v>21</v>
      </c>
      <c r="J17" s="2" t="s">
        <v>23</v>
      </c>
      <c r="K17" s="6">
        <v>4.6803484394725503</v>
      </c>
      <c r="L17" s="4">
        <v>2.8638776137634302E-6</v>
      </c>
      <c r="M17" s="5">
        <f>N17/O17</f>
        <v>4.7199170124481327E-2</v>
      </c>
      <c r="N17" s="1">
        <f>U17+AF17</f>
        <v>91</v>
      </c>
      <c r="O17" s="1">
        <f>V17+AG17</f>
        <v>1928</v>
      </c>
      <c r="P17" s="5">
        <f>Q17/R17</f>
        <v>2.9717885510818953E-2</v>
      </c>
      <c r="Q17" s="1">
        <f>Y17+AJ17</f>
        <v>434</v>
      </c>
      <c r="R17" s="1">
        <f>Z17+AK17</f>
        <v>14604</v>
      </c>
      <c r="T17" s="5">
        <f>U17/V17</f>
        <v>4.3893129770992363E-2</v>
      </c>
      <c r="U17" s="1">
        <v>46</v>
      </c>
      <c r="V17" s="1">
        <v>1048</v>
      </c>
      <c r="X17" s="5">
        <f>Y17/Z17</f>
        <v>3.1736526946107783E-2</v>
      </c>
      <c r="Y17" s="1">
        <v>212</v>
      </c>
      <c r="Z17" s="1">
        <v>6680</v>
      </c>
      <c r="AB17" s="6">
        <v>1.401</v>
      </c>
      <c r="AC17" s="20">
        <v>4.1669999999999999E-2</v>
      </c>
      <c r="AE17" s="5">
        <f>AF17/AG17</f>
        <v>5.113636363636364E-2</v>
      </c>
      <c r="AF17" s="1">
        <v>45</v>
      </c>
      <c r="AG17" s="1">
        <v>880</v>
      </c>
      <c r="AI17" s="5">
        <f>AJ17/AK17</f>
        <v>2.8016153457849569E-2</v>
      </c>
      <c r="AJ17" s="1">
        <v>222</v>
      </c>
      <c r="AK17" s="1">
        <v>7924</v>
      </c>
      <c r="AM17" s="6">
        <v>1.87</v>
      </c>
      <c r="AN17" s="4">
        <v>1.4799999999999999E-4</v>
      </c>
      <c r="AP17" s="18">
        <v>3.2152E-2</v>
      </c>
      <c r="AQ17" s="21">
        <v>2490</v>
      </c>
      <c r="AR17" s="21">
        <v>77444</v>
      </c>
    </row>
    <row r="18" spans="5:44">
      <c r="E18" s="2" t="s">
        <v>33</v>
      </c>
      <c r="F18" s="2" t="s">
        <v>32</v>
      </c>
      <c r="G18" s="2" t="s">
        <v>26</v>
      </c>
      <c r="H18" s="2" t="s">
        <v>31</v>
      </c>
      <c r="I18" s="2" t="s">
        <v>21</v>
      </c>
      <c r="J18" s="2" t="s">
        <v>9</v>
      </c>
      <c r="K18" s="6">
        <v>-4.9981129034707301</v>
      </c>
      <c r="L18" s="4">
        <v>5.7894086236438105E-7</v>
      </c>
      <c r="M18" s="5">
        <f t="shared" ref="M18:M26" si="6">N18/O18</f>
        <v>0.78616352201257866</v>
      </c>
      <c r="N18" s="1">
        <f t="shared" ref="N18:N26" si="7">U18+AF18</f>
        <v>1500</v>
      </c>
      <c r="O18" s="1">
        <f t="shared" ref="O18:O26" si="8">V18+AG18</f>
        <v>1908</v>
      </c>
      <c r="P18" s="5">
        <f t="shared" ref="P18:P26" si="9">Q18/R18</f>
        <v>0.84209059233449479</v>
      </c>
      <c r="Q18" s="1">
        <f t="shared" ref="Q18:Q26" si="10">Y18+AJ18</f>
        <v>12084</v>
      </c>
      <c r="R18" s="1">
        <f t="shared" ref="R18:R26" si="11">Z18+AK18</f>
        <v>14350</v>
      </c>
      <c r="T18" s="5">
        <f t="shared" ref="T18:T26" si="12">U18/V18</f>
        <v>0.77246653919694075</v>
      </c>
      <c r="U18" s="1">
        <v>808</v>
      </c>
      <c r="V18" s="1">
        <v>1046</v>
      </c>
      <c r="X18" s="5">
        <f t="shared" ref="X18:X26" si="13">Y18/Z18</f>
        <v>0.84082060497154831</v>
      </c>
      <c r="Y18" s="1">
        <v>5615</v>
      </c>
      <c r="Z18" s="1">
        <v>6678</v>
      </c>
      <c r="AB18" s="6">
        <v>0.64270000000000005</v>
      </c>
      <c r="AC18" s="4">
        <v>3.9640000000000003E-8</v>
      </c>
      <c r="AE18" s="5">
        <f t="shared" ref="AE18:AE26" si="14">AF18/AG18</f>
        <v>0.80278422273781902</v>
      </c>
      <c r="AF18" s="1">
        <v>692</v>
      </c>
      <c r="AG18" s="1">
        <v>862</v>
      </c>
      <c r="AI18" s="5">
        <f t="shared" ref="AI18:AI26" si="15">AJ18/AK18</f>
        <v>0.84319603753910322</v>
      </c>
      <c r="AJ18" s="1">
        <v>6469</v>
      </c>
      <c r="AK18" s="1">
        <v>7672</v>
      </c>
      <c r="AM18" s="6">
        <v>0.75700000000000001</v>
      </c>
      <c r="AN18" s="14">
        <v>2.2000000000000001E-3</v>
      </c>
      <c r="AP18" s="18">
        <v>0.84157400000000004</v>
      </c>
      <c r="AQ18" s="21">
        <v>65153</v>
      </c>
      <c r="AR18" s="21">
        <v>77418</v>
      </c>
    </row>
    <row r="19" spans="5:44">
      <c r="E19" s="2" t="s">
        <v>37</v>
      </c>
      <c r="F19" s="2" t="s">
        <v>35</v>
      </c>
      <c r="G19" s="2" t="s">
        <v>36</v>
      </c>
      <c r="H19" s="2" t="s">
        <v>31</v>
      </c>
      <c r="I19" s="2" t="s">
        <v>9</v>
      </c>
      <c r="J19" s="2" t="s">
        <v>21</v>
      </c>
      <c r="K19" s="6">
        <v>4.7150884264925397</v>
      </c>
      <c r="L19" s="4">
        <v>2.4160579922429402E-6</v>
      </c>
      <c r="M19" s="5">
        <f t="shared" si="6"/>
        <v>4.4973544973544971E-2</v>
      </c>
      <c r="N19" s="1">
        <f t="shared" si="7"/>
        <v>85</v>
      </c>
      <c r="O19" s="1">
        <f t="shared" si="8"/>
        <v>1890</v>
      </c>
      <c r="P19" s="5">
        <f t="shared" si="9"/>
        <v>2.79511721459287E-2</v>
      </c>
      <c r="Q19" s="1">
        <f t="shared" si="10"/>
        <v>403</v>
      </c>
      <c r="R19" s="1">
        <f t="shared" si="11"/>
        <v>14418</v>
      </c>
      <c r="T19" s="5">
        <f t="shared" si="12"/>
        <v>4.7709923664122141E-2</v>
      </c>
      <c r="U19" s="1">
        <v>50</v>
      </c>
      <c r="V19" s="1">
        <v>1048</v>
      </c>
      <c r="X19" s="5">
        <f t="shared" si="13"/>
        <v>3.0688622754491017E-2</v>
      </c>
      <c r="Y19" s="1">
        <v>205</v>
      </c>
      <c r="Z19" s="1">
        <v>6680</v>
      </c>
      <c r="AB19" s="6">
        <v>1.5820000000000001</v>
      </c>
      <c r="AC19" s="20">
        <v>4.1310000000000001E-3</v>
      </c>
      <c r="AE19" s="5">
        <f t="shared" si="14"/>
        <v>4.1567695961995249E-2</v>
      </c>
      <c r="AF19" s="1">
        <v>35</v>
      </c>
      <c r="AG19" s="1">
        <v>842</v>
      </c>
      <c r="AI19" s="5">
        <f t="shared" si="15"/>
        <v>2.5588007237012149E-2</v>
      </c>
      <c r="AJ19" s="1">
        <v>198</v>
      </c>
      <c r="AK19" s="1">
        <v>7738</v>
      </c>
      <c r="AM19" s="6">
        <v>1.6519999999999999</v>
      </c>
      <c r="AN19" s="14">
        <v>6.7450000000000001E-3</v>
      </c>
      <c r="AP19" s="18">
        <v>3.1407999999999998E-2</v>
      </c>
      <c r="AQ19" s="21">
        <v>2425</v>
      </c>
      <c r="AR19" s="21">
        <v>77210</v>
      </c>
    </row>
    <row r="20" spans="5:44">
      <c r="E20" s="2" t="s">
        <v>39</v>
      </c>
      <c r="F20" s="2" t="s">
        <v>38</v>
      </c>
      <c r="G20" s="2" t="s">
        <v>26</v>
      </c>
      <c r="H20" s="2" t="s">
        <v>61</v>
      </c>
      <c r="I20" s="2" t="s">
        <v>10</v>
      </c>
      <c r="J20" s="2" t="s">
        <v>9</v>
      </c>
      <c r="K20" s="6">
        <v>4.6863061201876697</v>
      </c>
      <c r="L20" s="4">
        <v>2.78180090993331E-6</v>
      </c>
      <c r="M20" s="5">
        <f t="shared" si="6"/>
        <v>0.36240913811007269</v>
      </c>
      <c r="N20" s="1">
        <f t="shared" si="7"/>
        <v>698</v>
      </c>
      <c r="O20" s="1">
        <f t="shared" si="8"/>
        <v>1926</v>
      </c>
      <c r="P20" s="5">
        <f t="shared" si="9"/>
        <v>0.31473367109407091</v>
      </c>
      <c r="Q20" s="1">
        <f t="shared" si="10"/>
        <v>4597</v>
      </c>
      <c r="R20" s="1">
        <f t="shared" si="11"/>
        <v>14606</v>
      </c>
      <c r="T20" s="5">
        <f t="shared" si="12"/>
        <v>0.36832061068702288</v>
      </c>
      <c r="U20" s="1">
        <v>386</v>
      </c>
      <c r="V20" s="1">
        <v>1048</v>
      </c>
      <c r="X20" s="5">
        <f t="shared" si="13"/>
        <v>0.31886227544910178</v>
      </c>
      <c r="Y20" s="1">
        <v>2130</v>
      </c>
      <c r="Z20" s="1">
        <v>6680</v>
      </c>
      <c r="AB20" s="6">
        <v>1.246</v>
      </c>
      <c r="AC20" s="20">
        <v>1.4890000000000001E-3</v>
      </c>
      <c r="AE20" s="5">
        <f t="shared" si="14"/>
        <v>0.3553530751708428</v>
      </c>
      <c r="AF20" s="1">
        <v>312</v>
      </c>
      <c r="AG20" s="1">
        <v>878</v>
      </c>
      <c r="AI20" s="5">
        <f t="shared" si="15"/>
        <v>0.31125410042896795</v>
      </c>
      <c r="AJ20" s="1">
        <v>2467</v>
      </c>
      <c r="AK20" s="1">
        <v>7926</v>
      </c>
      <c r="AM20" s="6">
        <v>1.22</v>
      </c>
      <c r="AN20" s="14">
        <v>7.6400000000000001E-3</v>
      </c>
      <c r="AP20" s="18">
        <v>0.317326</v>
      </c>
      <c r="AQ20" s="21">
        <v>24575</v>
      </c>
      <c r="AR20" s="21">
        <v>77444</v>
      </c>
    </row>
    <row r="21" spans="5:44">
      <c r="E21" s="2" t="s">
        <v>41</v>
      </c>
      <c r="F21" s="2" t="s">
        <v>40</v>
      </c>
      <c r="G21" s="2" t="s">
        <v>27</v>
      </c>
      <c r="H21" s="2" t="s">
        <v>31</v>
      </c>
      <c r="I21" s="2" t="s">
        <v>21</v>
      </c>
      <c r="J21" s="2" t="s">
        <v>9</v>
      </c>
      <c r="K21" s="6">
        <v>-4.6419680445431304</v>
      </c>
      <c r="L21" s="4">
        <v>3.4510624292232599E-6</v>
      </c>
      <c r="M21" s="5">
        <f t="shared" si="6"/>
        <v>0.17377731529656607</v>
      </c>
      <c r="N21" s="1">
        <f t="shared" si="7"/>
        <v>334</v>
      </c>
      <c r="O21" s="1">
        <f t="shared" si="8"/>
        <v>1922</v>
      </c>
      <c r="P21" s="5">
        <f t="shared" si="9"/>
        <v>0.23015764222069912</v>
      </c>
      <c r="Q21" s="1">
        <f t="shared" si="10"/>
        <v>3358</v>
      </c>
      <c r="R21" s="1">
        <f t="shared" si="11"/>
        <v>14590</v>
      </c>
      <c r="T21" s="5">
        <f t="shared" si="12"/>
        <v>0.16698473282442747</v>
      </c>
      <c r="U21" s="1">
        <v>175</v>
      </c>
      <c r="V21" s="1">
        <v>1048</v>
      </c>
      <c r="X21" s="5">
        <f t="shared" si="13"/>
        <v>0.2342814371257485</v>
      </c>
      <c r="Y21" s="1">
        <v>1565</v>
      </c>
      <c r="Z21" s="1">
        <v>6680</v>
      </c>
      <c r="AB21" s="6">
        <v>0.6552</v>
      </c>
      <c r="AC21" s="4">
        <v>1.2389999999999999E-6</v>
      </c>
      <c r="AE21" s="5">
        <f t="shared" si="14"/>
        <v>0.18192219679633867</v>
      </c>
      <c r="AF21" s="1">
        <v>159</v>
      </c>
      <c r="AG21" s="1">
        <v>874</v>
      </c>
      <c r="AI21" s="5">
        <f t="shared" si="15"/>
        <v>0.22667509481668774</v>
      </c>
      <c r="AJ21" s="1">
        <v>1793</v>
      </c>
      <c r="AK21" s="1">
        <v>7910</v>
      </c>
      <c r="AM21" s="6">
        <v>0.75870000000000004</v>
      </c>
      <c r="AN21" s="14">
        <v>2.5279999999999999E-3</v>
      </c>
      <c r="AP21" s="18">
        <v>0.22084300000000001</v>
      </c>
      <c r="AQ21" s="21">
        <v>17103</v>
      </c>
      <c r="AR21" s="21">
        <v>77444</v>
      </c>
    </row>
    <row r="22" spans="5:44">
      <c r="E22" s="2" t="s">
        <v>44</v>
      </c>
      <c r="F22" s="2" t="s">
        <v>42</v>
      </c>
      <c r="G22" s="2" t="s">
        <v>43</v>
      </c>
      <c r="H22" s="2" t="s">
        <v>31</v>
      </c>
      <c r="I22" s="2" t="s">
        <v>21</v>
      </c>
      <c r="J22" s="2" t="s">
        <v>23</v>
      </c>
      <c r="K22" s="6">
        <v>4.6222717468975496</v>
      </c>
      <c r="L22" s="4">
        <v>3.79560345126066E-6</v>
      </c>
      <c r="M22" s="5">
        <f t="shared" si="6"/>
        <v>2.6014568158168574E-2</v>
      </c>
      <c r="N22" s="1">
        <f t="shared" si="7"/>
        <v>50</v>
      </c>
      <c r="O22" s="1">
        <f t="shared" si="8"/>
        <v>1922</v>
      </c>
      <c r="P22" s="5">
        <f t="shared" si="9"/>
        <v>1.1682242990654205E-2</v>
      </c>
      <c r="Q22" s="1">
        <f t="shared" si="10"/>
        <v>170</v>
      </c>
      <c r="R22" s="1">
        <f t="shared" si="11"/>
        <v>14552</v>
      </c>
      <c r="T22" s="5">
        <f t="shared" si="12"/>
        <v>2.5763358778625955E-2</v>
      </c>
      <c r="U22" s="1">
        <v>27</v>
      </c>
      <c r="V22" s="1">
        <v>1048</v>
      </c>
      <c r="X22" s="5">
        <f t="shared" si="13"/>
        <v>1.407185628742515E-2</v>
      </c>
      <c r="Y22" s="1">
        <v>94</v>
      </c>
      <c r="Z22" s="1">
        <v>6680</v>
      </c>
      <c r="AB22" s="6">
        <v>1.853</v>
      </c>
      <c r="AC22" s="20">
        <v>4.5900000000000003E-3</v>
      </c>
      <c r="AE22" s="5">
        <f t="shared" si="14"/>
        <v>2.6315789473684209E-2</v>
      </c>
      <c r="AF22" s="1">
        <v>23</v>
      </c>
      <c r="AG22" s="1">
        <v>874</v>
      </c>
      <c r="AI22" s="5">
        <f t="shared" si="15"/>
        <v>9.6544715447154476E-3</v>
      </c>
      <c r="AJ22" s="1">
        <v>76</v>
      </c>
      <c r="AK22" s="1">
        <v>7872</v>
      </c>
      <c r="AM22" s="6">
        <v>2.7719999999999998</v>
      </c>
      <c r="AN22" s="4">
        <v>9.9920000000000002E-6</v>
      </c>
      <c r="AP22" s="18">
        <v>1.3975E-2</v>
      </c>
      <c r="AQ22" s="21">
        <v>1082</v>
      </c>
      <c r="AR22" s="21">
        <v>77426</v>
      </c>
    </row>
    <row r="23" spans="5:44">
      <c r="E23" s="2" t="s">
        <v>46</v>
      </c>
      <c r="F23" s="2" t="s">
        <v>45</v>
      </c>
      <c r="G23" s="2" t="s">
        <v>47</v>
      </c>
      <c r="H23" s="2" t="s">
        <v>31</v>
      </c>
      <c r="I23" s="2" t="s">
        <v>23</v>
      </c>
      <c r="J23" s="2" t="s">
        <v>10</v>
      </c>
      <c r="K23" s="6">
        <v>4.66876857336998</v>
      </c>
      <c r="L23" s="4">
        <v>3.0301047257847901E-6</v>
      </c>
      <c r="M23" s="5">
        <f t="shared" si="6"/>
        <v>0.1961297071129707</v>
      </c>
      <c r="N23" s="1">
        <f t="shared" si="7"/>
        <v>375</v>
      </c>
      <c r="O23" s="1">
        <f t="shared" si="8"/>
        <v>1912</v>
      </c>
      <c r="P23" s="5">
        <f t="shared" si="9"/>
        <v>0.13511830635118308</v>
      </c>
      <c r="Q23" s="1">
        <f t="shared" si="10"/>
        <v>1953</v>
      </c>
      <c r="R23" s="1">
        <f t="shared" si="11"/>
        <v>14454</v>
      </c>
      <c r="T23" s="5">
        <f t="shared" si="12"/>
        <v>0.20515267175572519</v>
      </c>
      <c r="U23" s="1">
        <v>215</v>
      </c>
      <c r="V23" s="1">
        <v>1048</v>
      </c>
      <c r="X23" s="5">
        <f t="shared" si="13"/>
        <v>0.1375748502994012</v>
      </c>
      <c r="Y23" s="1">
        <v>919</v>
      </c>
      <c r="Z23" s="1">
        <v>6680</v>
      </c>
      <c r="AB23" s="6">
        <v>1.6180000000000001</v>
      </c>
      <c r="AC23" s="4">
        <v>9.0240000000000003E-9</v>
      </c>
      <c r="AE23" s="5">
        <f t="shared" si="14"/>
        <v>0.18518518518518517</v>
      </c>
      <c r="AF23" s="1">
        <v>160</v>
      </c>
      <c r="AG23" s="1">
        <v>864</v>
      </c>
      <c r="AI23" s="5">
        <f t="shared" si="15"/>
        <v>0.13300746076665809</v>
      </c>
      <c r="AJ23" s="1">
        <v>1034</v>
      </c>
      <c r="AK23" s="1">
        <v>7774</v>
      </c>
      <c r="AM23" s="6">
        <v>1.4810000000000001</v>
      </c>
      <c r="AN23" s="4">
        <v>2.4899999999999999E-5</v>
      </c>
      <c r="AP23" s="18">
        <v>0.143433</v>
      </c>
      <c r="AQ23" s="21">
        <v>11108</v>
      </c>
      <c r="AR23" s="21">
        <v>77444</v>
      </c>
    </row>
    <row r="24" spans="5:44">
      <c r="E24" s="2" t="s">
        <v>49</v>
      </c>
      <c r="F24" s="2" t="s">
        <v>48</v>
      </c>
      <c r="G24" s="2" t="s">
        <v>50</v>
      </c>
      <c r="H24" s="2" t="s">
        <v>31</v>
      </c>
      <c r="I24" s="2" t="s">
        <v>21</v>
      </c>
      <c r="J24" s="2" t="s">
        <v>23</v>
      </c>
      <c r="K24" s="6">
        <v>-4.6606841360528097</v>
      </c>
      <c r="L24" s="4">
        <v>3.1516006420122202E-6</v>
      </c>
      <c r="M24" s="5">
        <f t="shared" si="6"/>
        <v>0.12633262260127931</v>
      </c>
      <c r="N24" s="1">
        <f t="shared" si="7"/>
        <v>237</v>
      </c>
      <c r="O24" s="1">
        <f t="shared" si="8"/>
        <v>1876</v>
      </c>
      <c r="P24" s="5">
        <f t="shared" si="9"/>
        <v>0.16797642436149313</v>
      </c>
      <c r="Q24" s="1">
        <f t="shared" si="10"/>
        <v>2394</v>
      </c>
      <c r="R24" s="1">
        <f t="shared" si="11"/>
        <v>14252</v>
      </c>
      <c r="T24" s="5">
        <f t="shared" si="12"/>
        <v>0.10886319845857419</v>
      </c>
      <c r="U24" s="1">
        <v>113</v>
      </c>
      <c r="V24" s="1">
        <v>1038</v>
      </c>
      <c r="X24" s="5">
        <f t="shared" si="13"/>
        <v>0.17339199029126215</v>
      </c>
      <c r="Y24" s="1">
        <v>1143</v>
      </c>
      <c r="Z24" s="1">
        <v>6592</v>
      </c>
      <c r="AB24" s="6">
        <v>0.58240000000000003</v>
      </c>
      <c r="AC24" s="4">
        <v>1.878E-7</v>
      </c>
      <c r="AE24" s="5">
        <f t="shared" si="14"/>
        <v>0.14797136038186157</v>
      </c>
      <c r="AF24" s="1">
        <v>124</v>
      </c>
      <c r="AG24" s="1">
        <v>838</v>
      </c>
      <c r="AI24" s="5">
        <f t="shared" si="15"/>
        <v>0.16331592689295038</v>
      </c>
      <c r="AJ24" s="1">
        <v>1251</v>
      </c>
      <c r="AK24" s="1">
        <v>7660</v>
      </c>
      <c r="AM24" s="6">
        <v>0.88970000000000005</v>
      </c>
      <c r="AN24" s="14">
        <v>0.25209999999999999</v>
      </c>
      <c r="AP24" s="18">
        <v>0.17483799999999999</v>
      </c>
      <c r="AQ24" s="21">
        <v>13522</v>
      </c>
      <c r="AR24" s="21">
        <v>77340</v>
      </c>
    </row>
    <row r="25" spans="5:44">
      <c r="E25" s="2" t="s">
        <v>52</v>
      </c>
      <c r="F25" s="2" t="s">
        <v>51</v>
      </c>
      <c r="G25" s="2" t="s">
        <v>62</v>
      </c>
      <c r="H25" s="2" t="s">
        <v>53</v>
      </c>
      <c r="I25" s="2" t="s">
        <v>9</v>
      </c>
      <c r="J25" s="2" t="s">
        <v>23</v>
      </c>
      <c r="K25" s="6">
        <v>4.8898901900312799</v>
      </c>
      <c r="L25" s="4">
        <v>1.0089224442983001E-6</v>
      </c>
      <c r="M25" s="5">
        <f t="shared" si="6"/>
        <v>0.7807291666666667</v>
      </c>
      <c r="N25" s="1">
        <f t="shared" si="7"/>
        <v>1499</v>
      </c>
      <c r="O25" s="1">
        <f t="shared" si="8"/>
        <v>1920</v>
      </c>
      <c r="P25" s="5">
        <f t="shared" si="9"/>
        <v>0.73624484181568084</v>
      </c>
      <c r="Q25" s="1">
        <f t="shared" si="10"/>
        <v>10705</v>
      </c>
      <c r="R25" s="1">
        <f t="shared" si="11"/>
        <v>14540</v>
      </c>
      <c r="T25" s="5">
        <f t="shared" si="12"/>
        <v>0.78148854961832059</v>
      </c>
      <c r="U25" s="1">
        <v>819</v>
      </c>
      <c r="V25" s="1">
        <v>1048</v>
      </c>
      <c r="X25" s="5">
        <f t="shared" si="13"/>
        <v>0.74131736526946113</v>
      </c>
      <c r="Y25" s="1">
        <v>4952</v>
      </c>
      <c r="Z25" s="1">
        <v>6680</v>
      </c>
      <c r="AB25" s="6">
        <v>1.248</v>
      </c>
      <c r="AC25" s="20">
        <v>5.4299999999999999E-3</v>
      </c>
      <c r="AE25" s="5">
        <f t="shared" si="14"/>
        <v>0.77981651376146788</v>
      </c>
      <c r="AF25" s="1">
        <v>680</v>
      </c>
      <c r="AG25" s="1">
        <v>872</v>
      </c>
      <c r="AI25" s="5">
        <f t="shared" si="15"/>
        <v>0.73193384223918578</v>
      </c>
      <c r="AJ25" s="1">
        <v>5753</v>
      </c>
      <c r="AK25" s="1">
        <v>7860</v>
      </c>
      <c r="AM25" s="6">
        <v>1.2969999999999999</v>
      </c>
      <c r="AN25" s="14">
        <v>2.3189999999999999E-3</v>
      </c>
      <c r="AP25" s="18">
        <v>0.73512500000000003</v>
      </c>
      <c r="AQ25" s="21">
        <v>56931</v>
      </c>
      <c r="AR25" s="21">
        <v>77444</v>
      </c>
    </row>
    <row r="26" spans="5:44">
      <c r="E26" s="2" t="s">
        <v>55</v>
      </c>
      <c r="F26" s="2" t="s">
        <v>54</v>
      </c>
      <c r="G26" s="2" t="s">
        <v>56</v>
      </c>
      <c r="H26" s="2" t="s">
        <v>31</v>
      </c>
      <c r="I26" s="2" t="s">
        <v>21</v>
      </c>
      <c r="J26" s="2" t="s">
        <v>9</v>
      </c>
      <c r="K26" s="6">
        <v>4.9896238816819301</v>
      </c>
      <c r="L26" s="4">
        <v>6.0496967484520402E-7</v>
      </c>
      <c r="M26" s="5">
        <f t="shared" si="6"/>
        <v>3.1152647975077882E-2</v>
      </c>
      <c r="N26" s="1">
        <f t="shared" si="7"/>
        <v>60</v>
      </c>
      <c r="O26" s="1">
        <f t="shared" si="8"/>
        <v>1926</v>
      </c>
      <c r="P26" s="5">
        <f t="shared" si="9"/>
        <v>1.5702139330773451E-2</v>
      </c>
      <c r="Q26" s="1">
        <f t="shared" si="10"/>
        <v>229</v>
      </c>
      <c r="R26" s="1">
        <f t="shared" si="11"/>
        <v>14584</v>
      </c>
      <c r="T26" s="5">
        <f t="shared" si="12"/>
        <v>2.8625954198473282E-2</v>
      </c>
      <c r="U26" s="1">
        <v>30</v>
      </c>
      <c r="V26" s="1">
        <v>1048</v>
      </c>
      <c r="X26" s="5">
        <f t="shared" si="13"/>
        <v>1.6766467065868262E-2</v>
      </c>
      <c r="Y26" s="1">
        <v>112</v>
      </c>
      <c r="Z26" s="1">
        <v>6680</v>
      </c>
      <c r="AB26" s="6">
        <v>1.728</v>
      </c>
      <c r="AC26" s="20">
        <v>7.8659999999999997E-3</v>
      </c>
      <c r="AE26" s="5">
        <f t="shared" si="14"/>
        <v>3.4168564920273349E-2</v>
      </c>
      <c r="AF26" s="1">
        <v>30</v>
      </c>
      <c r="AG26" s="1">
        <v>878</v>
      </c>
      <c r="AI26" s="5">
        <f t="shared" si="15"/>
        <v>1.4802631578947368E-2</v>
      </c>
      <c r="AJ26" s="1">
        <v>117</v>
      </c>
      <c r="AK26" s="1">
        <v>7904</v>
      </c>
      <c r="AM26" s="6">
        <v>2.355</v>
      </c>
      <c r="AN26" s="4">
        <v>2.2010000000000001E-5</v>
      </c>
      <c r="AP26" s="18">
        <v>1.6979999999999999E-2</v>
      </c>
      <c r="AQ26" s="21">
        <v>1315</v>
      </c>
      <c r="AR26" s="21">
        <v>77444</v>
      </c>
    </row>
    <row r="27" spans="5:44">
      <c r="E27" s="7" t="s">
        <v>75</v>
      </c>
      <c r="F27" s="7" t="s">
        <v>76</v>
      </c>
      <c r="G27" s="7" t="s">
        <v>73</v>
      </c>
      <c r="H27" s="7" t="s">
        <v>74</v>
      </c>
      <c r="I27" s="7" t="s">
        <v>18</v>
      </c>
      <c r="J27" s="7" t="s">
        <v>11</v>
      </c>
      <c r="K27" s="17">
        <v>-4.5195999999999996</v>
      </c>
      <c r="L27" s="8">
        <v>6.1929999999999998E-6</v>
      </c>
      <c r="M27" s="9">
        <f t="shared" ref="M27" si="16">N27/O27</f>
        <v>0.7393561786085151</v>
      </c>
      <c r="N27" s="16">
        <f t="shared" ref="N27" si="17">U27+AF27</f>
        <v>1424</v>
      </c>
      <c r="O27" s="16">
        <f t="shared" ref="O27" si="18">V27+AG27</f>
        <v>1926</v>
      </c>
      <c r="P27" s="9">
        <f t="shared" ref="P27" si="19">Q27/R27</f>
        <v>0.78935470612412661</v>
      </c>
      <c r="Q27" s="16">
        <f t="shared" ref="Q27" si="20">Y27+AJ27</f>
        <v>11523</v>
      </c>
      <c r="R27" s="16">
        <f t="shared" ref="R27" si="21">Z27+AK27</f>
        <v>14598</v>
      </c>
      <c r="S27" s="16"/>
      <c r="T27" s="9">
        <f t="shared" ref="T27" si="22">U27/V27</f>
        <v>0.73187022900763354</v>
      </c>
      <c r="U27" s="16">
        <v>767</v>
      </c>
      <c r="V27" s="16">
        <v>1048</v>
      </c>
      <c r="W27" s="16"/>
      <c r="X27" s="9">
        <f t="shared" ref="X27" si="23">Y27/Z27</f>
        <v>0.78667664670658688</v>
      </c>
      <c r="Y27" s="16">
        <v>5255</v>
      </c>
      <c r="Z27" s="16">
        <v>6680</v>
      </c>
      <c r="AA27" s="16"/>
      <c r="AB27" s="17">
        <v>0.74019999999999997</v>
      </c>
      <c r="AC27" s="8">
        <v>6.9740000000000007E-5</v>
      </c>
      <c r="AD27" s="16"/>
      <c r="AE27" s="9">
        <f t="shared" ref="AE27" si="24">AF27/AG27</f>
        <v>0.74829157175398631</v>
      </c>
      <c r="AF27" s="16">
        <v>657</v>
      </c>
      <c r="AG27" s="16">
        <v>878</v>
      </c>
      <c r="AH27" s="16"/>
      <c r="AI27" s="9">
        <f t="shared" ref="AI27" si="25">AJ27/AK27</f>
        <v>0.79161404395049251</v>
      </c>
      <c r="AJ27" s="16">
        <v>6268</v>
      </c>
      <c r="AK27" s="16">
        <v>7918</v>
      </c>
      <c r="AL27" s="16"/>
      <c r="AM27" s="17">
        <v>0.78259999999999996</v>
      </c>
      <c r="AN27" s="15">
        <v>2.918E-3</v>
      </c>
      <c r="AP27" s="19">
        <v>0.78595599999999999</v>
      </c>
      <c r="AQ27" s="22">
        <v>60866</v>
      </c>
      <c r="AR27" s="22">
        <v>77442</v>
      </c>
    </row>
  </sheetData>
  <mergeCells count="22">
    <mergeCell ref="K6:R6"/>
    <mergeCell ref="G8:H8"/>
    <mergeCell ref="G14:H14"/>
    <mergeCell ref="M13:O13"/>
    <mergeCell ref="P13:R13"/>
    <mergeCell ref="M7:O7"/>
    <mergeCell ref="P7:R7"/>
    <mergeCell ref="AP6:AR6"/>
    <mergeCell ref="AI13:AK13"/>
    <mergeCell ref="AB7:AC7"/>
    <mergeCell ref="AM7:AN7"/>
    <mergeCell ref="AM13:AN13"/>
    <mergeCell ref="AB13:AC13"/>
    <mergeCell ref="T6:AC6"/>
    <mergeCell ref="AE6:AN6"/>
    <mergeCell ref="AE7:AG7"/>
    <mergeCell ref="AI7:AK7"/>
    <mergeCell ref="T13:V13"/>
    <mergeCell ref="X13:Z13"/>
    <mergeCell ref="AE13:AG13"/>
    <mergeCell ref="T7:V7"/>
    <mergeCell ref="X7:Z7"/>
  </mergeCells>
  <phoneticPr fontId="1"/>
  <pageMargins left="0.7" right="0.7" top="0.75" bottom="0.75" header="0.3" footer="0.3"/>
  <pageSetup paperSize="9" scale="3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Supplementary Table 2</vt:lpstr>
      <vt:lpstr>'Supplementary Table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TSasaki</dc:creator>
  <cp:lastModifiedBy>Takashi Sasaki</cp:lastModifiedBy>
  <dcterms:created xsi:type="dcterms:W3CDTF">2023-01-18T08:33:15Z</dcterms:created>
  <dcterms:modified xsi:type="dcterms:W3CDTF">2025-06-10T03:31:21Z</dcterms:modified>
</cp:coreProperties>
</file>