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ly_infections\"/>
    </mc:Choice>
  </mc:AlternateContent>
  <xr:revisionPtr revIDLastSave="0" documentId="13_ncr:1_{42283C12-9965-4A30-BF5C-F9DA7F3599A2}" xr6:coauthVersionLast="47" xr6:coauthVersionMax="47" xr10:uidLastSave="{00000000-0000-0000-0000-000000000000}"/>
  <bookViews>
    <workbookView xWindow="-120" yWindow="-120" windowWidth="29040" windowHeight="15840" xr2:uid="{DC5C393D-DB42-469D-BC4C-2A5DF9B8F498}"/>
  </bookViews>
  <sheets>
    <sheet name="Alignment_summary" sheetId="1" r:id="rId1"/>
    <sheet name="Assembl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F34" i="1"/>
  <c r="F23" i="1"/>
  <c r="F12" i="1"/>
</calcChain>
</file>

<file path=xl/sharedStrings.xml><?xml version="1.0" encoding="utf-8"?>
<sst xmlns="http://schemas.openxmlformats.org/spreadsheetml/2006/main" count="130" uniqueCount="73">
  <si>
    <t>species</t>
  </si>
  <si>
    <t>treatment</t>
  </si>
  <si>
    <t>label</t>
  </si>
  <si>
    <t>total_reads</t>
  </si>
  <si>
    <t>mapped_reads</t>
  </si>
  <si>
    <t>percent_mapped</t>
  </si>
  <si>
    <t>p_multiple_mapped</t>
  </si>
  <si>
    <t>p_toomany_loci</t>
  </si>
  <si>
    <t>p_toomany_mismatch</t>
  </si>
  <si>
    <t>p_tooshort</t>
  </si>
  <si>
    <t>p_other</t>
  </si>
  <si>
    <t>Hconf</t>
  </si>
  <si>
    <t>infected</t>
  </si>
  <si>
    <t>CONF4P1FI</t>
  </si>
  <si>
    <t>CONF4P2FI</t>
  </si>
  <si>
    <t>CONF4P3FI</t>
  </si>
  <si>
    <t>CONF4P4FI</t>
  </si>
  <si>
    <t>CONF3P1FI</t>
  </si>
  <si>
    <t>naive</t>
  </si>
  <si>
    <t>CONF4P1FN</t>
  </si>
  <si>
    <t>CONF4P2FN</t>
  </si>
  <si>
    <t>CONF4P3FN</t>
  </si>
  <si>
    <t>CONF4P4FN</t>
  </si>
  <si>
    <t>CONF3P1FN</t>
  </si>
  <si>
    <t>Hcam</t>
  </si>
  <si>
    <t>CAME1P1FI</t>
  </si>
  <si>
    <t>CAME1P2FI</t>
  </si>
  <si>
    <t>CAME1P3FI</t>
  </si>
  <si>
    <t>CAME3P4FI</t>
  </si>
  <si>
    <t>CAME2P5FI</t>
  </si>
  <si>
    <t>CAME1P1FN</t>
  </si>
  <si>
    <t>CAME1P2FN</t>
  </si>
  <si>
    <t>CAME1P3FN</t>
  </si>
  <si>
    <t>CAME3P4FN</t>
  </si>
  <si>
    <t>CAME2P5FN</t>
  </si>
  <si>
    <t>Sdef</t>
  </si>
  <si>
    <t>DEFL1P1FI</t>
  </si>
  <si>
    <t>DEFL1P2FI</t>
  </si>
  <si>
    <t>DEFL1P3FI</t>
  </si>
  <si>
    <t>DEFL1P4MI</t>
  </si>
  <si>
    <t>DEFL1P5FI</t>
  </si>
  <si>
    <t>DEFL1P1FN</t>
  </si>
  <si>
    <t>DEFL1P2FN</t>
  </si>
  <si>
    <t>DEFL1P3FN</t>
  </si>
  <si>
    <t>DEFL1P4MN</t>
  </si>
  <si>
    <t>DEFL1P5FN</t>
  </si>
  <si>
    <t>AVG</t>
  </si>
  <si>
    <t>Total reads</t>
  </si>
  <si>
    <t>Species</t>
  </si>
  <si>
    <t>mean_length</t>
  </si>
  <si>
    <t>N_count</t>
  </si>
  <si>
    <t>Gaps</t>
  </si>
  <si>
    <t>N50</t>
  </si>
  <si>
    <t>N50n</t>
  </si>
  <si>
    <t>N70</t>
  </si>
  <si>
    <t>N70n</t>
  </si>
  <si>
    <t>N90</t>
  </si>
  <si>
    <t>N90n</t>
  </si>
  <si>
    <t>Hirtodrosophila cameraria</t>
  </si>
  <si>
    <t>Hirtodrosophila confusa</t>
  </si>
  <si>
    <t>Scaptodrosophila deflexa</t>
  </si>
  <si>
    <t>total_length (bp)</t>
  </si>
  <si>
    <t>contigs</t>
  </si>
  <si>
    <t>longest contig size</t>
  </si>
  <si>
    <t>shortest contig size</t>
  </si>
  <si>
    <t>BUSCO</t>
  </si>
  <si>
    <t>Assembly</t>
  </si>
  <si>
    <t>GCA_035043065.1</t>
  </si>
  <si>
    <t>GCA_949708635.1</t>
  </si>
  <si>
    <t>C:98.9%[S:98.2%,D:0.7%],F:0.4%,M:0.7%,n:3285</t>
  </si>
  <si>
    <t>provided by Bernard Kim and Dmitri Petrov</t>
  </si>
  <si>
    <t>C:99.1%[S:97.8%,D:1.3%],F:0.3%,M:0.6%,n:3285</t>
  </si>
  <si>
    <t>C:98.8%[S:97.6%,D:1.2%],F:0.5%,M:0.7%,n:3285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</si>
</sst>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0" fontId="0" fillId="0" borderId="0" xfId="0" applyNumberFormat="1"/>
    <xf numFmtId="0" fontId="1" fillId="0" borderId="0" xfId="0" applyFont="1" applyAlignment="1">
      <alignment horizontal="right"/>
    </xf>
  </cellXfs>
  <cellStyles count="1">
    <cellStyle name="Normal" xfId="0" builtinId="0"/>
  </cellStyles>
  <dxfs count="7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449654-728A-4E5B-95A8-F22932DB4D30}" name="Table1" displayName="Table1" ref="A1:K33" totalsRowShown="0" headerRowDxfId="6">
  <autoFilter ref="A1:K33" xr:uid="{0F449654-728A-4E5B-95A8-F22932DB4D30}"/>
  <tableColumns count="11">
    <tableColumn id="1" xr3:uid="{6E300B40-5CB9-4587-B61D-F258E80BB932}" name="species"/>
    <tableColumn id="2" xr3:uid="{205A249B-0D3F-4034-9586-D96946D674CD}" name="treatment"/>
    <tableColumn id="3" xr3:uid="{3C5A859D-3255-4E90-9ABE-352FF1355060}" name="label"/>
    <tableColumn id="4" xr3:uid="{E2E5BCF0-BA63-420E-A009-E59A8633E16F}" name="total_reads"/>
    <tableColumn id="5" xr3:uid="{86D64C6A-6C5D-43F4-B6A3-6A484352B44E}" name="mapped_reads"/>
    <tableColumn id="6" xr3:uid="{33A85F5B-EA0C-426A-95EC-BD905F9DE9D4}" name="percent_mapped" dataDxfId="5"/>
    <tableColumn id="7" xr3:uid="{0F085F71-07BC-46A1-882A-CCC92E6CE352}" name="p_multiple_mapped" dataDxfId="4"/>
    <tableColumn id="8" xr3:uid="{745AA244-E0E1-47A9-8D1C-552C16FDE0E3}" name="p_toomany_loci" dataDxfId="3"/>
    <tableColumn id="9" xr3:uid="{AA359BBE-ED33-4231-BB02-D7BE1DEC9AE0}" name="p_toomany_mismatch" dataDxfId="2"/>
    <tableColumn id="10" xr3:uid="{D49B379E-F27A-44BC-BCAE-B1450E0FBC5F}" name="p_tooshort" dataDxfId="1"/>
    <tableColumn id="11" xr3:uid="{14B1A1BD-C4E6-4C6B-9616-DD125D6604D4}" name="p_other" dataDxfId="0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89C64F-C091-4C5E-9DBE-B31B3506CEAE}" name="Table2" displayName="Table2" ref="A1:P4" totalsRowShown="0">
  <autoFilter ref="A1:P4" xr:uid="{8089C64F-C091-4C5E-9DBE-B31B3506CEAE}"/>
  <tableColumns count="16">
    <tableColumn id="1" xr3:uid="{38ADA113-A8A3-41E0-AD68-33369F6AD3E9}" name="Species"/>
    <tableColumn id="2" xr3:uid="{CC2BF3CA-20B3-444D-A0DC-195EC600DD07}" name="Assembly"/>
    <tableColumn id="3" xr3:uid="{F8EF0D1A-2CB6-4C38-956A-0FF51DF2B60B}" name="BUSCO"/>
    <tableColumn id="4" xr3:uid="{E30842F6-1967-4E58-B49D-EE114BFC3524}" name="total_length (bp)"/>
    <tableColumn id="5" xr3:uid="{BC9868B5-0A4B-49F0-BB8E-410B76343D80}" name="contigs"/>
    <tableColumn id="6" xr3:uid="{20DF5909-409C-4230-B51A-0DB4880F3E7A}" name="mean_length"/>
    <tableColumn id="7" xr3:uid="{C78F68E9-782E-4E76-802F-678841F85B91}" name="longest contig size"/>
    <tableColumn id="8" xr3:uid="{08378F37-5F23-4767-91CA-03E4B6525802}" name="shortest contig size"/>
    <tableColumn id="9" xr3:uid="{F898F24B-2F05-45BE-8D37-3C7635D75B32}" name="N_count"/>
    <tableColumn id="10" xr3:uid="{27FF130B-6A3B-4340-95B2-C0A465A7CF6A}" name="Gaps"/>
    <tableColumn id="11" xr3:uid="{96600399-C2A6-4EEA-B8B9-B6EB16E5B02A}" name="N50"/>
    <tableColumn id="12" xr3:uid="{AC197048-DA3F-45DE-9D0B-BF8A70967091}" name="N50n"/>
    <tableColumn id="13" xr3:uid="{07C075AA-98FF-4FBE-A852-45F6052F5BC9}" name="N70"/>
    <tableColumn id="14" xr3:uid="{02BDAC3D-71EA-44DD-AEA2-3BD229B87A69}" name="N70n"/>
    <tableColumn id="15" xr3:uid="{E17CDCCF-5054-405A-A5AB-C2EAEF9BED25}" name="N90"/>
    <tableColumn id="16" xr3:uid="{3371E103-E66F-4DAD-B783-9485E7AD84AA}" name="N90n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1519-73C8-4350-B561-8EB3D69BCAD4}">
  <dimension ref="A1:K34"/>
  <sheetViews>
    <sheetView tabSelected="1" workbookViewId="0">
      <selection activeCell="P22" sqref="P22"/>
    </sheetView>
  </sheetViews>
  <sheetFormatPr defaultRowHeight="15" x14ac:dyDescent="0.25"/>
  <cols>
    <col min="1" max="1" width="14.140625" customWidth="1"/>
    <col min="2" max="2" width="13.85546875" customWidth="1"/>
    <col min="3" max="3" width="14.42578125" customWidth="1"/>
    <col min="4" max="4" width="15.7109375" customWidth="1"/>
    <col min="5" max="5" width="20.85546875" customWidth="1"/>
    <col min="6" max="6" width="18.28515625" customWidth="1"/>
    <col min="7" max="7" width="20.85546875" customWidth="1"/>
    <col min="8" max="8" width="17.140625" customWidth="1"/>
    <col min="9" max="9" width="22.7109375" customWidth="1"/>
    <col min="10" max="10" width="12.85546875" customWidth="1"/>
    <col min="11" max="11" width="10" customWidth="1"/>
  </cols>
  <sheetData>
    <row r="1" spans="1:1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t="s">
        <v>11</v>
      </c>
      <c r="B2" t="s">
        <v>12</v>
      </c>
      <c r="C2" t="s">
        <v>13</v>
      </c>
      <c r="D2">
        <v>40749823</v>
      </c>
      <c r="E2">
        <v>32641353</v>
      </c>
      <c r="F2" s="2">
        <v>0.80100000000000005</v>
      </c>
      <c r="G2" s="2">
        <v>0.16159999999999999</v>
      </c>
      <c r="H2" s="2">
        <v>8.0000000000000004E-4</v>
      </c>
      <c r="I2" s="2">
        <v>0</v>
      </c>
      <c r="J2" s="2">
        <v>3.5700000000000003E-2</v>
      </c>
      <c r="K2" s="2">
        <v>8.0000000000000004E-4</v>
      </c>
    </row>
    <row r="3" spans="1:11" x14ac:dyDescent="0.25">
      <c r="A3" t="s">
        <v>11</v>
      </c>
      <c r="B3" t="s">
        <v>12</v>
      </c>
      <c r="C3" t="s">
        <v>14</v>
      </c>
      <c r="D3">
        <v>50942656</v>
      </c>
      <c r="E3">
        <v>44126558</v>
      </c>
      <c r="F3" s="2">
        <v>0.86619999999999997</v>
      </c>
      <c r="G3" s="2">
        <v>8.1000000000000003E-2</v>
      </c>
      <c r="H3" s="2">
        <v>1.5E-3</v>
      </c>
      <c r="I3" s="2">
        <v>0</v>
      </c>
      <c r="J3" s="2">
        <v>4.9700000000000001E-2</v>
      </c>
      <c r="K3" s="2">
        <v>1.6000000000000001E-3</v>
      </c>
    </row>
    <row r="4" spans="1:11" x14ac:dyDescent="0.25">
      <c r="A4" t="s">
        <v>11</v>
      </c>
      <c r="B4" t="s">
        <v>12</v>
      </c>
      <c r="C4" t="s">
        <v>15</v>
      </c>
      <c r="D4">
        <v>40802902</v>
      </c>
      <c r="E4">
        <v>29514196</v>
      </c>
      <c r="F4" s="2">
        <v>0.72330000000000005</v>
      </c>
      <c r="G4" s="2">
        <v>0.2472</v>
      </c>
      <c r="H4" s="2">
        <v>1.1000000000000001E-3</v>
      </c>
      <c r="I4" s="2">
        <v>0</v>
      </c>
      <c r="J4" s="2">
        <v>2.7199999999999998E-2</v>
      </c>
      <c r="K4" s="2">
        <v>1.1999999999999999E-3</v>
      </c>
    </row>
    <row r="5" spans="1:11" x14ac:dyDescent="0.25">
      <c r="A5" t="s">
        <v>11</v>
      </c>
      <c r="B5" t="s">
        <v>12</v>
      </c>
      <c r="C5" t="s">
        <v>16</v>
      </c>
      <c r="D5">
        <v>51678701</v>
      </c>
      <c r="E5">
        <v>43748847</v>
      </c>
      <c r="F5" s="2">
        <v>0.84660000000000002</v>
      </c>
      <c r="G5" s="2">
        <v>9.2899999999999996E-2</v>
      </c>
      <c r="H5" s="2">
        <v>2.0999999999999999E-3</v>
      </c>
      <c r="I5" s="2">
        <v>0</v>
      </c>
      <c r="J5" s="2">
        <v>5.6300000000000003E-2</v>
      </c>
      <c r="K5" s="2">
        <v>2.2000000000000001E-3</v>
      </c>
    </row>
    <row r="6" spans="1:11" x14ac:dyDescent="0.25">
      <c r="A6" t="s">
        <v>11</v>
      </c>
      <c r="B6" t="s">
        <v>12</v>
      </c>
      <c r="C6" t="s">
        <v>17</v>
      </c>
      <c r="D6">
        <v>54802060</v>
      </c>
      <c r="E6">
        <v>47022510</v>
      </c>
      <c r="F6" s="2">
        <v>0.85799999999999998</v>
      </c>
      <c r="G6" s="2">
        <v>7.9899999999999999E-2</v>
      </c>
      <c r="H6" s="2">
        <v>1.6000000000000001E-3</v>
      </c>
      <c r="I6" s="2">
        <v>0</v>
      </c>
      <c r="J6" s="2">
        <v>5.8700000000000002E-2</v>
      </c>
      <c r="K6" s="2">
        <v>1.6999999999999999E-3</v>
      </c>
    </row>
    <row r="7" spans="1:11" x14ac:dyDescent="0.25">
      <c r="A7" t="s">
        <v>11</v>
      </c>
      <c r="B7" t="s">
        <v>18</v>
      </c>
      <c r="C7" t="s">
        <v>19</v>
      </c>
      <c r="D7">
        <v>49202192</v>
      </c>
      <c r="E7">
        <v>43253632</v>
      </c>
      <c r="F7" s="2">
        <v>0.87909999999999999</v>
      </c>
      <c r="G7" s="2">
        <v>8.1199999999999994E-2</v>
      </c>
      <c r="H7" s="2">
        <v>1.5E-3</v>
      </c>
      <c r="I7" s="2">
        <v>0</v>
      </c>
      <c r="J7" s="2">
        <v>3.6700000000000003E-2</v>
      </c>
      <c r="K7" s="2">
        <v>1.5E-3</v>
      </c>
    </row>
    <row r="8" spans="1:11" x14ac:dyDescent="0.25">
      <c r="A8" t="s">
        <v>11</v>
      </c>
      <c r="B8" t="s">
        <v>18</v>
      </c>
      <c r="C8" t="s">
        <v>20</v>
      </c>
      <c r="D8">
        <v>51479382</v>
      </c>
      <c r="E8">
        <v>44767261</v>
      </c>
      <c r="F8" s="2">
        <v>0.86960000000000004</v>
      </c>
      <c r="G8" s="2">
        <v>8.2600000000000007E-2</v>
      </c>
      <c r="H8" s="2">
        <v>1.4E-3</v>
      </c>
      <c r="I8" s="2">
        <v>0</v>
      </c>
      <c r="J8" s="2">
        <v>4.48E-2</v>
      </c>
      <c r="K8" s="2">
        <v>1.5E-3</v>
      </c>
    </row>
    <row r="9" spans="1:11" x14ac:dyDescent="0.25">
      <c r="A9" t="s">
        <v>11</v>
      </c>
      <c r="B9" t="s">
        <v>18</v>
      </c>
      <c r="C9" t="s">
        <v>21</v>
      </c>
      <c r="D9">
        <v>43822340</v>
      </c>
      <c r="E9">
        <v>38578005</v>
      </c>
      <c r="F9" s="2">
        <v>0.88029999999999997</v>
      </c>
      <c r="G9" s="2">
        <v>8.6999999999999994E-2</v>
      </c>
      <c r="H9" s="2">
        <v>1.5E-3</v>
      </c>
      <c r="I9" s="2">
        <v>0</v>
      </c>
      <c r="J9" s="2">
        <v>2.9499999999999998E-2</v>
      </c>
      <c r="K9" s="2">
        <v>1.6999999999999999E-3</v>
      </c>
    </row>
    <row r="10" spans="1:11" x14ac:dyDescent="0.25">
      <c r="A10" t="s">
        <v>11</v>
      </c>
      <c r="B10" t="s">
        <v>18</v>
      </c>
      <c r="C10" t="s">
        <v>22</v>
      </c>
      <c r="D10">
        <v>63605396</v>
      </c>
      <c r="E10">
        <v>55584627</v>
      </c>
      <c r="F10" s="2">
        <v>0.87390000000000001</v>
      </c>
      <c r="G10" s="2">
        <v>6.8599999999999994E-2</v>
      </c>
      <c r="H10" s="2">
        <v>2.3E-3</v>
      </c>
      <c r="I10" s="2">
        <v>0</v>
      </c>
      <c r="J10" s="2">
        <v>4.9200000000000001E-2</v>
      </c>
      <c r="K10" s="2">
        <v>6.0000000000000001E-3</v>
      </c>
    </row>
    <row r="11" spans="1:11" x14ac:dyDescent="0.25">
      <c r="A11" t="s">
        <v>11</v>
      </c>
      <c r="B11" t="s">
        <v>18</v>
      </c>
      <c r="C11" t="s">
        <v>23</v>
      </c>
      <c r="D11">
        <v>47684742</v>
      </c>
      <c r="E11">
        <v>38139121</v>
      </c>
      <c r="F11" s="2">
        <v>0.79979999999999996</v>
      </c>
      <c r="G11" s="2">
        <v>0.15989999999999999</v>
      </c>
      <c r="H11" s="2">
        <v>1.2999999999999999E-3</v>
      </c>
      <c r="I11" s="2">
        <v>0</v>
      </c>
      <c r="J11" s="2">
        <v>3.7499999999999999E-2</v>
      </c>
      <c r="K11" s="2">
        <v>1.4E-3</v>
      </c>
    </row>
    <row r="12" spans="1:11" x14ac:dyDescent="0.25">
      <c r="E12" s="3" t="s">
        <v>46</v>
      </c>
      <c r="F12" s="2">
        <f>AVERAGE(F2:F11)</f>
        <v>0.83977999999999997</v>
      </c>
      <c r="G12" s="2"/>
      <c r="H12" s="2"/>
      <c r="I12" s="2"/>
      <c r="J12" s="2"/>
      <c r="K12" s="2"/>
    </row>
    <row r="13" spans="1:11" x14ac:dyDescent="0.25">
      <c r="A13" t="s">
        <v>24</v>
      </c>
      <c r="B13" t="s">
        <v>12</v>
      </c>
      <c r="C13" t="s">
        <v>25</v>
      </c>
      <c r="D13">
        <v>40215256</v>
      </c>
      <c r="E13">
        <v>35980263</v>
      </c>
      <c r="F13" s="2">
        <v>0.89470000000000005</v>
      </c>
      <c r="G13" s="2">
        <v>6.3600000000000004E-2</v>
      </c>
      <c r="H13" s="2">
        <v>3.3E-3</v>
      </c>
      <c r="I13" s="2">
        <v>0</v>
      </c>
      <c r="J13" s="2">
        <v>3.4799999999999998E-2</v>
      </c>
      <c r="K13" s="2">
        <v>3.5999999999999999E-3</v>
      </c>
    </row>
    <row r="14" spans="1:11" x14ac:dyDescent="0.25">
      <c r="A14" t="s">
        <v>24</v>
      </c>
      <c r="B14" t="s">
        <v>12</v>
      </c>
      <c r="C14" t="s">
        <v>26</v>
      </c>
      <c r="D14">
        <v>49948986</v>
      </c>
      <c r="E14">
        <v>24243809</v>
      </c>
      <c r="F14" s="2">
        <v>0.4854</v>
      </c>
      <c r="G14" s="2">
        <v>5.1900000000000002E-2</v>
      </c>
      <c r="H14" s="2">
        <v>3.0999999999999999E-3</v>
      </c>
      <c r="I14" s="2">
        <v>0</v>
      </c>
      <c r="J14" s="2">
        <v>0.4572</v>
      </c>
      <c r="K14" s="2">
        <v>2.3999999999999998E-3</v>
      </c>
    </row>
    <row r="15" spans="1:11" x14ac:dyDescent="0.25">
      <c r="A15" t="s">
        <v>24</v>
      </c>
      <c r="B15" t="s">
        <v>12</v>
      </c>
      <c r="C15" t="s">
        <v>27</v>
      </c>
      <c r="D15">
        <v>40578257</v>
      </c>
      <c r="E15">
        <v>21335653</v>
      </c>
      <c r="F15" s="2">
        <v>0.52580000000000005</v>
      </c>
      <c r="G15" s="2">
        <v>3.4599999999999999E-2</v>
      </c>
      <c r="H15" s="2">
        <v>3.7000000000000002E-3</v>
      </c>
      <c r="I15" s="2">
        <v>0</v>
      </c>
      <c r="J15" s="2">
        <v>0.43369999999999997</v>
      </c>
      <c r="K15" s="2">
        <v>2.2000000000000001E-3</v>
      </c>
    </row>
    <row r="16" spans="1:11" x14ac:dyDescent="0.25">
      <c r="A16" t="s">
        <v>24</v>
      </c>
      <c r="B16" t="s">
        <v>12</v>
      </c>
      <c r="C16" t="s">
        <v>28</v>
      </c>
      <c r="D16">
        <v>40974099</v>
      </c>
      <c r="E16">
        <v>26012545</v>
      </c>
      <c r="F16" s="2">
        <v>0.63490000000000002</v>
      </c>
      <c r="G16" s="2">
        <v>4.8300000000000003E-2</v>
      </c>
      <c r="H16" s="2">
        <v>5.7000000000000002E-3</v>
      </c>
      <c r="I16" s="2">
        <v>0</v>
      </c>
      <c r="J16" s="2">
        <v>0.30830000000000002</v>
      </c>
      <c r="K16" s="2">
        <v>2.8E-3</v>
      </c>
    </row>
    <row r="17" spans="1:11" x14ac:dyDescent="0.25">
      <c r="A17" t="s">
        <v>24</v>
      </c>
      <c r="B17" t="s">
        <v>12</v>
      </c>
      <c r="C17" t="s">
        <v>29</v>
      </c>
      <c r="D17">
        <v>39836016</v>
      </c>
      <c r="E17">
        <v>26764848</v>
      </c>
      <c r="F17" s="2">
        <v>0.67190000000000005</v>
      </c>
      <c r="G17" s="2">
        <v>5.11E-2</v>
      </c>
      <c r="H17" s="2">
        <v>1.8499999999999999E-2</v>
      </c>
      <c r="I17" s="2">
        <v>0</v>
      </c>
      <c r="J17" s="2">
        <v>0.25280000000000002</v>
      </c>
      <c r="K17" s="2">
        <v>5.7000000000000002E-3</v>
      </c>
    </row>
    <row r="18" spans="1:11" x14ac:dyDescent="0.25">
      <c r="A18" t="s">
        <v>24</v>
      </c>
      <c r="B18" t="s">
        <v>18</v>
      </c>
      <c r="C18" t="s">
        <v>30</v>
      </c>
      <c r="D18">
        <v>40171563</v>
      </c>
      <c r="E18">
        <v>25586867</v>
      </c>
      <c r="F18" s="2">
        <v>0.63690000000000002</v>
      </c>
      <c r="G18" s="2">
        <v>3.85E-2</v>
      </c>
      <c r="H18" s="2">
        <v>4.1000000000000003E-3</v>
      </c>
      <c r="I18" s="2">
        <v>0</v>
      </c>
      <c r="J18" s="2">
        <v>0.31809999999999999</v>
      </c>
      <c r="K18" s="2">
        <v>2.3999999999999998E-3</v>
      </c>
    </row>
    <row r="19" spans="1:11" x14ac:dyDescent="0.25">
      <c r="A19" t="s">
        <v>24</v>
      </c>
      <c r="B19" t="s">
        <v>18</v>
      </c>
      <c r="C19" t="s">
        <v>31</v>
      </c>
      <c r="D19">
        <v>39912007</v>
      </c>
      <c r="E19">
        <v>24454972</v>
      </c>
      <c r="F19" s="2">
        <v>0.61270000000000002</v>
      </c>
      <c r="G19" s="2">
        <v>4.4699999999999997E-2</v>
      </c>
      <c r="H19" s="2">
        <v>2.81E-2</v>
      </c>
      <c r="I19" s="2">
        <v>0</v>
      </c>
      <c r="J19" s="2">
        <v>0.309</v>
      </c>
      <c r="K19" s="2">
        <v>5.4000000000000003E-3</v>
      </c>
    </row>
    <row r="20" spans="1:11" x14ac:dyDescent="0.25">
      <c r="A20" t="s">
        <v>24</v>
      </c>
      <c r="B20" t="s">
        <v>18</v>
      </c>
      <c r="C20" t="s">
        <v>32</v>
      </c>
      <c r="D20">
        <v>41421385</v>
      </c>
      <c r="E20">
        <v>22489490</v>
      </c>
      <c r="F20" s="2">
        <v>0.54290000000000005</v>
      </c>
      <c r="G20" s="2">
        <v>3.44E-2</v>
      </c>
      <c r="H20" s="2">
        <v>5.3E-3</v>
      </c>
      <c r="I20" s="2">
        <v>0</v>
      </c>
      <c r="J20" s="2">
        <v>0.41470000000000001</v>
      </c>
      <c r="K20" s="2">
        <v>2.7000000000000001E-3</v>
      </c>
    </row>
    <row r="21" spans="1:11" x14ac:dyDescent="0.25">
      <c r="A21" t="s">
        <v>24</v>
      </c>
      <c r="B21" t="s">
        <v>18</v>
      </c>
      <c r="C21" t="s">
        <v>33</v>
      </c>
      <c r="D21">
        <v>39731750</v>
      </c>
      <c r="E21">
        <v>35538715</v>
      </c>
      <c r="F21" s="2">
        <v>0.89449999999999996</v>
      </c>
      <c r="G21" s="2">
        <v>5.6399999999999999E-2</v>
      </c>
      <c r="H21" s="2">
        <v>1.2200000000000001E-2</v>
      </c>
      <c r="I21" s="2">
        <v>0</v>
      </c>
      <c r="J21" s="2">
        <v>3.2500000000000001E-2</v>
      </c>
      <c r="K21" s="2">
        <v>4.4999999999999997E-3</v>
      </c>
    </row>
    <row r="22" spans="1:11" x14ac:dyDescent="0.25">
      <c r="A22" t="s">
        <v>24</v>
      </c>
      <c r="B22" t="s">
        <v>18</v>
      </c>
      <c r="C22" t="s">
        <v>34</v>
      </c>
      <c r="D22">
        <v>43372561</v>
      </c>
      <c r="E22">
        <v>32763620</v>
      </c>
      <c r="F22" s="2">
        <v>0.75539999999999996</v>
      </c>
      <c r="G22" s="2">
        <v>5.67E-2</v>
      </c>
      <c r="H22" s="2">
        <v>5.5999999999999999E-3</v>
      </c>
      <c r="I22" s="2">
        <v>0</v>
      </c>
      <c r="J22" s="2">
        <v>0.17860000000000001</v>
      </c>
      <c r="K22" s="2">
        <v>3.7000000000000002E-3</v>
      </c>
    </row>
    <row r="23" spans="1:11" x14ac:dyDescent="0.25">
      <c r="E23" s="3" t="s">
        <v>46</v>
      </c>
      <c r="F23" s="2">
        <f>AVERAGE(F13:F22)</f>
        <v>0.66551000000000005</v>
      </c>
      <c r="G23" s="2"/>
      <c r="H23" s="2"/>
      <c r="I23" s="2"/>
      <c r="J23" s="2"/>
      <c r="K23" s="2"/>
    </row>
    <row r="24" spans="1:11" x14ac:dyDescent="0.25">
      <c r="A24" t="s">
        <v>35</v>
      </c>
      <c r="B24" t="s">
        <v>12</v>
      </c>
      <c r="C24" t="s">
        <v>36</v>
      </c>
      <c r="D24">
        <v>42583547</v>
      </c>
      <c r="E24">
        <v>34090038</v>
      </c>
      <c r="F24" s="2">
        <v>0.80049999999999999</v>
      </c>
      <c r="G24" s="2">
        <v>8.2500000000000004E-2</v>
      </c>
      <c r="H24" s="2">
        <v>7.1999999999999998E-3</v>
      </c>
      <c r="I24" s="2">
        <v>0</v>
      </c>
      <c r="J24" s="2">
        <v>7.6700000000000004E-2</v>
      </c>
      <c r="K24" s="2">
        <v>3.3099999999999997E-2</v>
      </c>
    </row>
    <row r="25" spans="1:11" x14ac:dyDescent="0.25">
      <c r="A25" t="s">
        <v>35</v>
      </c>
      <c r="B25" t="s">
        <v>12</v>
      </c>
      <c r="C25" t="s">
        <v>37</v>
      </c>
      <c r="D25">
        <v>47362255</v>
      </c>
      <c r="E25">
        <v>40068116</v>
      </c>
      <c r="F25" s="2">
        <v>0.84599999999999997</v>
      </c>
      <c r="G25" s="2">
        <v>0.09</v>
      </c>
      <c r="H25" s="2">
        <v>7.7999999999999996E-3</v>
      </c>
      <c r="I25" s="2">
        <v>0</v>
      </c>
      <c r="J25" s="2">
        <v>4.1200000000000001E-2</v>
      </c>
      <c r="K25" s="2">
        <v>1.4999999999999999E-2</v>
      </c>
    </row>
    <row r="26" spans="1:11" x14ac:dyDescent="0.25">
      <c r="A26" t="s">
        <v>35</v>
      </c>
      <c r="B26" t="s">
        <v>12</v>
      </c>
      <c r="C26" t="s">
        <v>38</v>
      </c>
      <c r="D26">
        <v>35221141</v>
      </c>
      <c r="E26">
        <v>28406634</v>
      </c>
      <c r="F26" s="2">
        <v>0.80649999999999999</v>
      </c>
      <c r="G26" s="2">
        <v>8.14E-2</v>
      </c>
      <c r="H26" s="2">
        <v>8.6999999999999994E-3</v>
      </c>
      <c r="I26" s="2">
        <v>0</v>
      </c>
      <c r="J26" s="2">
        <v>9.1999999999999998E-2</v>
      </c>
      <c r="K26" s="2">
        <v>1.14E-2</v>
      </c>
    </row>
    <row r="27" spans="1:11" x14ac:dyDescent="0.25">
      <c r="A27" t="s">
        <v>35</v>
      </c>
      <c r="B27" t="s">
        <v>12</v>
      </c>
      <c r="C27" t="s">
        <v>39</v>
      </c>
      <c r="D27">
        <v>38800663</v>
      </c>
      <c r="E27">
        <v>28580702</v>
      </c>
      <c r="F27" s="2">
        <v>0.73660000000000003</v>
      </c>
      <c r="G27" s="2">
        <v>7.5200000000000003E-2</v>
      </c>
      <c r="H27" s="2">
        <v>7.1999999999999998E-3</v>
      </c>
      <c r="I27" s="2">
        <v>0</v>
      </c>
      <c r="J27" s="2">
        <v>9.2299999999999993E-2</v>
      </c>
      <c r="K27" s="2">
        <v>8.8599999999999998E-2</v>
      </c>
    </row>
    <row r="28" spans="1:11" x14ac:dyDescent="0.25">
      <c r="A28" t="s">
        <v>35</v>
      </c>
      <c r="B28" t="s">
        <v>12</v>
      </c>
      <c r="C28" t="s">
        <v>40</v>
      </c>
      <c r="D28">
        <v>39570069</v>
      </c>
      <c r="E28">
        <v>29368150</v>
      </c>
      <c r="F28" s="2">
        <v>0.74219999999999997</v>
      </c>
      <c r="G28" s="2">
        <v>6.6400000000000001E-2</v>
      </c>
      <c r="H28" s="2">
        <v>7.4000000000000003E-3</v>
      </c>
      <c r="I28" s="2">
        <v>0</v>
      </c>
      <c r="J28" s="2">
        <v>9.1300000000000006E-2</v>
      </c>
      <c r="K28" s="2">
        <v>9.2700000000000005E-2</v>
      </c>
    </row>
    <row r="29" spans="1:11" x14ac:dyDescent="0.25">
      <c r="A29" t="s">
        <v>35</v>
      </c>
      <c r="B29" t="s">
        <v>18</v>
      </c>
      <c r="C29" t="s">
        <v>41</v>
      </c>
      <c r="D29">
        <v>39449231</v>
      </c>
      <c r="E29">
        <v>33480633</v>
      </c>
      <c r="F29" s="2">
        <v>0.84870000000000001</v>
      </c>
      <c r="G29" s="2">
        <v>8.2500000000000004E-2</v>
      </c>
      <c r="H29" s="2">
        <v>8.0999999999999996E-3</v>
      </c>
      <c r="I29" s="2">
        <v>0</v>
      </c>
      <c r="J29" s="2">
        <v>4.9599999999999998E-2</v>
      </c>
      <c r="K29" s="2">
        <v>1.12E-2</v>
      </c>
    </row>
    <row r="30" spans="1:11" x14ac:dyDescent="0.25">
      <c r="A30" t="s">
        <v>35</v>
      </c>
      <c r="B30" t="s">
        <v>18</v>
      </c>
      <c r="C30" t="s">
        <v>42</v>
      </c>
      <c r="D30">
        <v>39831973</v>
      </c>
      <c r="E30">
        <v>33676894</v>
      </c>
      <c r="F30" s="2">
        <v>0.84550000000000003</v>
      </c>
      <c r="G30" s="2">
        <v>8.8700000000000001E-2</v>
      </c>
      <c r="H30" s="2">
        <v>8.6E-3</v>
      </c>
      <c r="I30" s="2">
        <v>0</v>
      </c>
      <c r="J30" s="2">
        <v>4.41E-2</v>
      </c>
      <c r="K30" s="2">
        <v>1.3100000000000001E-2</v>
      </c>
    </row>
    <row r="31" spans="1:11" x14ac:dyDescent="0.25">
      <c r="A31" t="s">
        <v>35</v>
      </c>
      <c r="B31" t="s">
        <v>18</v>
      </c>
      <c r="C31" t="s">
        <v>43</v>
      </c>
      <c r="D31">
        <v>42253182</v>
      </c>
      <c r="E31">
        <v>36022253</v>
      </c>
      <c r="F31" s="2">
        <v>0.85250000000000004</v>
      </c>
      <c r="G31" s="2">
        <v>8.6699999999999999E-2</v>
      </c>
      <c r="H31" s="2">
        <v>6.7999999999999996E-3</v>
      </c>
      <c r="I31" s="2">
        <v>0</v>
      </c>
      <c r="J31" s="2">
        <v>4.1799999999999997E-2</v>
      </c>
      <c r="K31" s="2">
        <v>1.21E-2</v>
      </c>
    </row>
    <row r="32" spans="1:11" x14ac:dyDescent="0.25">
      <c r="A32" t="s">
        <v>35</v>
      </c>
      <c r="B32" t="s">
        <v>18</v>
      </c>
      <c r="C32" t="s">
        <v>44</v>
      </c>
      <c r="D32">
        <v>40112546</v>
      </c>
      <c r="E32">
        <v>35486649</v>
      </c>
      <c r="F32" s="2">
        <v>0.88470000000000004</v>
      </c>
      <c r="G32" s="2">
        <v>6.4000000000000001E-2</v>
      </c>
      <c r="H32" s="2">
        <v>6.1000000000000004E-3</v>
      </c>
      <c r="I32" s="2">
        <v>0</v>
      </c>
      <c r="J32" s="2">
        <v>3.4799999999999998E-2</v>
      </c>
      <c r="K32" s="2">
        <v>1.0500000000000001E-2</v>
      </c>
    </row>
    <row r="33" spans="1:11" x14ac:dyDescent="0.25">
      <c r="A33" t="s">
        <v>35</v>
      </c>
      <c r="B33" t="s">
        <v>18</v>
      </c>
      <c r="C33" t="s">
        <v>45</v>
      </c>
      <c r="D33">
        <v>43392785</v>
      </c>
      <c r="E33">
        <v>36398416</v>
      </c>
      <c r="F33" s="2">
        <v>0.83879999999999999</v>
      </c>
      <c r="G33" s="2">
        <v>7.8700000000000006E-2</v>
      </c>
      <c r="H33" s="2">
        <v>6.8999999999999999E-3</v>
      </c>
      <c r="I33" s="2">
        <v>0</v>
      </c>
      <c r="J33" s="2">
        <v>0.06</v>
      </c>
      <c r="K33" s="2">
        <v>1.5699999999999999E-2</v>
      </c>
    </row>
    <row r="34" spans="1:11" x14ac:dyDescent="0.25">
      <c r="C34" s="3" t="s">
        <v>47</v>
      </c>
      <c r="D34">
        <f>SUM(D2:D33)</f>
        <v>1319509466</v>
      </c>
      <c r="E34" s="3" t="s">
        <v>46</v>
      </c>
      <c r="F34" s="2">
        <f>AVERAGE(F24:F33)</f>
        <v>0.82020000000000015</v>
      </c>
    </row>
  </sheetData>
  <conditionalFormatting sqref="F1:F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4281-C11D-4578-8530-B9F17029FDE4}">
  <dimension ref="A1:P4"/>
  <sheetViews>
    <sheetView workbookViewId="0">
      <selection activeCell="C6" sqref="C6"/>
    </sheetView>
  </sheetViews>
  <sheetFormatPr defaultRowHeight="15" x14ac:dyDescent="0.25"/>
  <cols>
    <col min="1" max="1" width="29.85546875" customWidth="1"/>
    <col min="2" max="2" width="22" customWidth="1"/>
    <col min="3" max="3" width="42.28515625" customWidth="1"/>
    <col min="4" max="4" width="18.7109375" customWidth="1"/>
    <col min="5" max="5" width="11.140625" customWidth="1"/>
    <col min="6" max="6" width="14.42578125" customWidth="1"/>
    <col min="7" max="7" width="19.28515625" customWidth="1"/>
    <col min="8" max="8" width="20" customWidth="1"/>
    <col min="9" max="9" width="10.42578125" customWidth="1"/>
  </cols>
  <sheetData>
    <row r="1" spans="1:16" x14ac:dyDescent="0.25">
      <c r="A1" t="s">
        <v>48</v>
      </c>
      <c r="B1" t="s">
        <v>66</v>
      </c>
      <c r="C1" t="s">
        <v>65</v>
      </c>
      <c r="D1" t="s">
        <v>61</v>
      </c>
      <c r="E1" t="s">
        <v>62</v>
      </c>
      <c r="F1" t="s">
        <v>49</v>
      </c>
      <c r="G1" t="s">
        <v>63</v>
      </c>
      <c r="H1" t="s">
        <v>64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</row>
    <row r="2" spans="1:16" x14ac:dyDescent="0.25">
      <c r="A2" t="s">
        <v>58</v>
      </c>
      <c r="B2" t="s">
        <v>68</v>
      </c>
      <c r="C2" t="s">
        <v>71</v>
      </c>
      <c r="D2">
        <v>214511801</v>
      </c>
      <c r="E2">
        <v>40</v>
      </c>
      <c r="F2">
        <v>5362795.03</v>
      </c>
      <c r="G2">
        <v>93358477</v>
      </c>
      <c r="H2">
        <v>12704</v>
      </c>
      <c r="I2">
        <v>75800</v>
      </c>
      <c r="J2">
        <v>379</v>
      </c>
      <c r="K2">
        <v>82766246</v>
      </c>
      <c r="L2">
        <v>2</v>
      </c>
      <c r="M2">
        <v>82766246</v>
      </c>
      <c r="N2">
        <v>2</v>
      </c>
      <c r="O2">
        <v>31806066</v>
      </c>
      <c r="P2">
        <v>3</v>
      </c>
    </row>
    <row r="3" spans="1:16" x14ac:dyDescent="0.25">
      <c r="A3" t="s">
        <v>59</v>
      </c>
      <c r="B3" t="s">
        <v>67</v>
      </c>
      <c r="C3" t="s">
        <v>72</v>
      </c>
      <c r="D3">
        <v>213335717</v>
      </c>
      <c r="E3">
        <v>245</v>
      </c>
      <c r="F3">
        <v>870758.03</v>
      </c>
      <c r="G3">
        <v>19126564</v>
      </c>
      <c r="H3">
        <v>846</v>
      </c>
      <c r="I3">
        <v>0</v>
      </c>
      <c r="J3">
        <v>0</v>
      </c>
      <c r="K3">
        <v>6095536</v>
      </c>
      <c r="L3">
        <v>9</v>
      </c>
      <c r="M3">
        <v>2365719</v>
      </c>
      <c r="N3">
        <v>20</v>
      </c>
      <c r="O3">
        <v>739211</v>
      </c>
      <c r="P3">
        <v>52</v>
      </c>
    </row>
    <row r="4" spans="1:16" x14ac:dyDescent="0.25">
      <c r="A4" t="s">
        <v>60</v>
      </c>
      <c r="B4" t="s">
        <v>70</v>
      </c>
      <c r="C4" t="s">
        <v>69</v>
      </c>
      <c r="D4">
        <v>248433164</v>
      </c>
      <c r="E4">
        <v>126</v>
      </c>
      <c r="F4">
        <v>1971691.78</v>
      </c>
      <c r="G4">
        <v>74438406</v>
      </c>
      <c r="H4">
        <v>1275</v>
      </c>
      <c r="I4">
        <v>0</v>
      </c>
      <c r="J4">
        <v>0</v>
      </c>
      <c r="K4">
        <v>29006699</v>
      </c>
      <c r="L4">
        <v>3</v>
      </c>
      <c r="M4">
        <v>27152484</v>
      </c>
      <c r="N4">
        <v>5</v>
      </c>
      <c r="O4">
        <v>9678784</v>
      </c>
      <c r="P4">
        <v>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Alignment_summary</vt:lpstr>
      <vt:lpstr>Assemblies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Pankaj Dhakad</dc:creator>
  <cp:lastModifiedBy>Pankaj Dhakad</cp:lastModifiedBy>
  <dcterms:created xsi:type="dcterms:W3CDTF">2025-03-03T13:50:47Z</dcterms:created>
  <dcterms:modified xsi:type="dcterms:W3CDTF">2025-06-05T10:16:10Z</dcterms:modified>
</cp:coreProperties>
</file>