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liz-my.sharepoint.com/personal/michiel_perneel_vliz_be/Documents/SpringCampaign2023/data/supplementary/"/>
    </mc:Choice>
  </mc:AlternateContent>
  <xr:revisionPtr revIDLastSave="47" documentId="8_{E8680630-4D66-2C45-A014-157879EEA950}" xr6:coauthVersionLast="47" xr6:coauthVersionMax="47" xr10:uidLastSave="{B8B185AA-3D61-4247-BCC7-9060205CFFA7}"/>
  <bookViews>
    <workbookView xWindow="24880" yWindow="1740" windowWidth="21680" windowHeight="23980" xr2:uid="{73CDECB9-6798-F34D-B794-C1E2FA8CFE2C}"/>
  </bookViews>
  <sheets>
    <sheet name="RNA_Lab_sample_name_x0009_SW_filtered" sheetId="3" r:id="rId1"/>
    <sheet name="TEP_filter_specs" sheetId="1" r:id="rId2"/>
    <sheet name="TEP_results" sheetId="2" r:id="rId3"/>
    <sheet name="samples_env" sheetId="4" r:id="rId4"/>
    <sheet name="samples" sheetId="5" r:id="rId5"/>
    <sheet name="ERCC_Controls_Analysis" sheetId="6" r:id="rId6"/>
    <sheet name="Sheet2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2" l="1"/>
  <c r="E49" i="2" s="1"/>
  <c r="E2" i="2"/>
  <c r="E23" i="2" s="1"/>
  <c r="E39" i="2" l="1"/>
  <c r="E35" i="2"/>
  <c r="E26" i="2"/>
  <c r="E36" i="2"/>
  <c r="E27" i="2"/>
  <c r="E37" i="2"/>
  <c r="E28" i="2"/>
  <c r="E38" i="2"/>
  <c r="E29" i="2"/>
  <c r="E30" i="2"/>
  <c r="E42" i="2"/>
  <c r="E43" i="2"/>
  <c r="E44" i="2"/>
  <c r="E45" i="2"/>
  <c r="E31" i="2"/>
  <c r="E46" i="2"/>
  <c r="E34" i="2"/>
  <c r="E47" i="2"/>
  <c r="E48" i="2"/>
  <c r="E32" i="2"/>
  <c r="E40" i="2"/>
  <c r="E25" i="2"/>
  <c r="E33" i="2"/>
  <c r="E41" i="2"/>
  <c r="E10" i="2"/>
  <c r="E18" i="2"/>
  <c r="E19" i="2"/>
  <c r="E16" i="2"/>
  <c r="E9" i="2"/>
  <c r="E17" i="2"/>
  <c r="E3" i="2"/>
  <c r="E11" i="2"/>
  <c r="E4" i="2"/>
  <c r="E22" i="2"/>
  <c r="E8" i="2"/>
  <c r="E12" i="2"/>
  <c r="E20" i="2"/>
  <c r="E5" i="2"/>
  <c r="E13" i="2"/>
  <c r="E21" i="2"/>
  <c r="E6" i="2"/>
  <c r="E14" i="2"/>
  <c r="E7" i="2"/>
  <c r="E15" i="2"/>
</calcChain>
</file>

<file path=xl/sharedStrings.xml><?xml version="1.0" encoding="utf-8"?>
<sst xmlns="http://schemas.openxmlformats.org/spreadsheetml/2006/main" count="1240" uniqueCount="616">
  <si>
    <t>Station</t>
  </si>
  <si>
    <t>filtrated volume (ml)</t>
  </si>
  <si>
    <t>Alcian Blue (ml)</t>
  </si>
  <si>
    <t>130-1</t>
  </si>
  <si>
    <t>130-2</t>
  </si>
  <si>
    <t>130-3</t>
  </si>
  <si>
    <t>130-4</t>
  </si>
  <si>
    <t>130-5</t>
  </si>
  <si>
    <t>130-6</t>
  </si>
  <si>
    <t>130-7</t>
  </si>
  <si>
    <t>130-8</t>
  </si>
  <si>
    <t>130-9</t>
  </si>
  <si>
    <t>130-10</t>
  </si>
  <si>
    <t>130-11</t>
  </si>
  <si>
    <t>130-12</t>
  </si>
  <si>
    <t>130-13</t>
  </si>
  <si>
    <t>130-14</t>
  </si>
  <si>
    <t>130-15</t>
  </si>
  <si>
    <t>130-16</t>
  </si>
  <si>
    <t>130-17</t>
  </si>
  <si>
    <t>130-18</t>
  </si>
  <si>
    <t>130-19</t>
  </si>
  <si>
    <t>130-20</t>
  </si>
  <si>
    <t>130-21</t>
  </si>
  <si>
    <t>130-22</t>
  </si>
  <si>
    <t>130-23</t>
  </si>
  <si>
    <t>130-24</t>
  </si>
  <si>
    <t>130-25</t>
  </si>
  <si>
    <t>Blancs (Milli q)</t>
  </si>
  <si>
    <t>51-1</t>
  </si>
  <si>
    <t>51-2</t>
  </si>
  <si>
    <t>51-3</t>
  </si>
  <si>
    <t>51-4</t>
  </si>
  <si>
    <t>51-5</t>
  </si>
  <si>
    <t>51-6</t>
  </si>
  <si>
    <t>51-7</t>
  </si>
  <si>
    <t>51-8</t>
  </si>
  <si>
    <t>51-9</t>
  </si>
  <si>
    <t>51-10</t>
  </si>
  <si>
    <t>51-11</t>
  </si>
  <si>
    <t>51-12</t>
  </si>
  <si>
    <t>51-13</t>
  </si>
  <si>
    <t>51-14</t>
  </si>
  <si>
    <t>51-15</t>
  </si>
  <si>
    <t>51-16</t>
  </si>
  <si>
    <t>51-17</t>
  </si>
  <si>
    <t>51-18</t>
  </si>
  <si>
    <t>51-19</t>
  </si>
  <si>
    <t>51-20</t>
  </si>
  <si>
    <t>51-21</t>
  </si>
  <si>
    <t>Blanks (milli q)</t>
  </si>
  <si>
    <t>Product name</t>
  </si>
  <si>
    <r>
      <t>Whatman</t>
    </r>
    <r>
      <rPr>
        <vertAlign val="superscript"/>
        <sz val="11"/>
        <color theme="1"/>
        <rFont val="Aptos Narrow"/>
        <family val="2"/>
        <scheme val="minor"/>
      </rPr>
      <t>®</t>
    </r>
    <r>
      <rPr>
        <sz val="12"/>
        <color theme="1"/>
        <rFont val="Aptos Narrow"/>
        <family val="2"/>
        <scheme val="minor"/>
      </rPr>
      <t xml:space="preserve"> Nuclepore</t>
    </r>
    <r>
      <rPr>
        <vertAlign val="superscript"/>
        <sz val="11"/>
        <color theme="1"/>
        <rFont val="Aptos Narrow"/>
        <family val="2"/>
        <scheme val="minor"/>
      </rPr>
      <t>™</t>
    </r>
    <r>
      <rPr>
        <sz val="12"/>
        <color theme="1"/>
        <rFont val="Aptos Narrow"/>
        <family val="2"/>
        <scheme val="minor"/>
      </rPr>
      <t xml:space="preserve"> Track-Etched Membranes, diam. (47 mm), pore size 0.4 μm, polycarbonate, pack of 100 ea</t>
    </r>
  </si>
  <si>
    <t>Material</t>
  </si>
  <si>
    <t>polycarbonate</t>
  </si>
  <si>
    <t>Sterility</t>
  </si>
  <si>
    <t>non-sterile</t>
  </si>
  <si>
    <t>Packaging</t>
  </si>
  <si>
    <t>pack of 100 ea</t>
  </si>
  <si>
    <t>Manufacturer</t>
  </si>
  <si>
    <t>Whatman 10417112</t>
  </si>
  <si>
    <t>Diameter</t>
  </si>
  <si>
    <t>47 mm</t>
  </si>
  <si>
    <t>Pore size</t>
  </si>
  <si>
    <t>0.4 μm pore size</t>
  </si>
  <si>
    <t>Sample number</t>
  </si>
  <si>
    <t>TEP concentration (1 replicate)</t>
  </si>
  <si>
    <t>TEP concentration (2 replicate)</t>
  </si>
  <si>
    <t>TEP concentration (3 replicate)</t>
  </si>
  <si>
    <t>average-blank</t>
  </si>
  <si>
    <t>51_B</t>
  </si>
  <si>
    <t>51_1</t>
  </si>
  <si>
    <t>51_2</t>
  </si>
  <si>
    <t>51_3</t>
  </si>
  <si>
    <t>51_4</t>
  </si>
  <si>
    <t>51_5</t>
  </si>
  <si>
    <t>51_6</t>
  </si>
  <si>
    <t>51_7</t>
  </si>
  <si>
    <t>51_8</t>
  </si>
  <si>
    <t>51_9</t>
  </si>
  <si>
    <t>51_10</t>
  </si>
  <si>
    <t>51_11</t>
  </si>
  <si>
    <t>51_12</t>
  </si>
  <si>
    <t>51_13</t>
  </si>
  <si>
    <t>51_14</t>
  </si>
  <si>
    <t>51_15</t>
  </si>
  <si>
    <t>51_16</t>
  </si>
  <si>
    <t>51_17</t>
  </si>
  <si>
    <t>51_18</t>
  </si>
  <si>
    <t>51_19</t>
  </si>
  <si>
    <t>51_20</t>
  </si>
  <si>
    <t>51_21</t>
  </si>
  <si>
    <t>130_B</t>
  </si>
  <si>
    <t>130_1</t>
  </si>
  <si>
    <t>130_2</t>
  </si>
  <si>
    <t>130_3</t>
  </si>
  <si>
    <t>130_4</t>
  </si>
  <si>
    <t>130_5</t>
  </si>
  <si>
    <t>130_6</t>
  </si>
  <si>
    <t>130_7</t>
  </si>
  <si>
    <t>130_8</t>
  </si>
  <si>
    <t>130_9</t>
  </si>
  <si>
    <t>130_10</t>
  </si>
  <si>
    <t>130_11</t>
  </si>
  <si>
    <t>130_12</t>
  </si>
  <si>
    <t>130_13</t>
  </si>
  <si>
    <t>130_14</t>
  </si>
  <si>
    <t>130_15</t>
  </si>
  <si>
    <t>130_16</t>
  </si>
  <si>
    <t>130_17</t>
  </si>
  <si>
    <t>130_18</t>
  </si>
  <si>
    <t>130_19</t>
  </si>
  <si>
    <t>130_20</t>
  </si>
  <si>
    <t>130_21</t>
  </si>
  <si>
    <t>130_22</t>
  </si>
  <si>
    <t>130_23</t>
  </si>
  <si>
    <t>130_24</t>
  </si>
  <si>
    <t>130_25</t>
  </si>
  <si>
    <t>sample_name</t>
  </si>
  <si>
    <t>SW_filtered</t>
  </si>
  <si>
    <t>eluate_volume_mL</t>
  </si>
  <si>
    <t>rna_extraction_vol_mL</t>
  </si>
  <si>
    <t>RNA_conc_ng_µl</t>
  </si>
  <si>
    <t>RNA_eluate_µL</t>
  </si>
  <si>
    <t>µl_RNA_used _for_start_LP</t>
  </si>
  <si>
    <t>pre_dil</t>
  </si>
  <si>
    <t>ng_RNA_used_for_start_LP</t>
  </si>
  <si>
    <t>µl_ERCC_spike</t>
  </si>
  <si>
    <t>ERCC_dilution</t>
  </si>
  <si>
    <t>sequenced_at</t>
  </si>
  <si>
    <t>standards_added_by</t>
  </si>
  <si>
    <t>standards_added_before</t>
  </si>
  <si>
    <t>library_preparation</t>
  </si>
  <si>
    <t>Macrogen</t>
  </si>
  <si>
    <t>Columns</t>
  </si>
  <si>
    <t>StationPrefix</t>
  </si>
  <si>
    <t>StationSuffix</t>
  </si>
  <si>
    <t>Latitude</t>
  </si>
  <si>
    <t>Longitude</t>
  </si>
  <si>
    <t>day_moment</t>
  </si>
  <si>
    <t>day_length</t>
  </si>
  <si>
    <t>Temperature</t>
  </si>
  <si>
    <t>Salinity</t>
  </si>
  <si>
    <t>Conductivity</t>
  </si>
  <si>
    <t>Depth</t>
  </si>
  <si>
    <t>Oxygen</t>
  </si>
  <si>
    <t>Fluorescence</t>
  </si>
  <si>
    <t>NH4</t>
  </si>
  <si>
    <t>NO2</t>
  </si>
  <si>
    <t>NO3</t>
  </si>
  <si>
    <t>NOX</t>
  </si>
  <si>
    <t>PO4</t>
  </si>
  <si>
    <t>Si</t>
  </si>
  <si>
    <t>TEP</t>
  </si>
  <si>
    <t>sea_surface_height_above_sea_level</t>
  </si>
  <si>
    <t>surface_baroclinic_sea_water_velocity</t>
  </si>
  <si>
    <t>Day</t>
  </si>
  <si>
    <t>23.33</t>
  </si>
  <si>
    <t>3.08</t>
  </si>
  <si>
    <t>0.16</t>
  </si>
  <si>
    <t>6.96</t>
  </si>
  <si>
    <t>7.12</t>
  </si>
  <si>
    <t>0.1</t>
  </si>
  <si>
    <t>7.24</t>
  </si>
  <si>
    <t>0.7373135</t>
  </si>
  <si>
    <t>3.59</t>
  </si>
  <si>
    <t>23.49</t>
  </si>
  <si>
    <t>3.45</t>
  </si>
  <si>
    <t>0.15</t>
  </si>
  <si>
    <t>6.19</t>
  </si>
  <si>
    <t>6.34</t>
  </si>
  <si>
    <t>0.14</t>
  </si>
  <si>
    <t>7.06</t>
  </si>
  <si>
    <t>0.9335772</t>
  </si>
  <si>
    <t>22.84</t>
  </si>
  <si>
    <t>3.53</t>
  </si>
  <si>
    <t>6.13</t>
  </si>
  <si>
    <t>6.28</t>
  </si>
  <si>
    <t>0.12</t>
  </si>
  <si>
    <t>7.13</t>
  </si>
  <si>
    <t>0.8448625</t>
  </si>
  <si>
    <t>22.12</t>
  </si>
  <si>
    <t>0.6455384</t>
  </si>
  <si>
    <t>32.59</t>
  </si>
  <si>
    <t>21.37</t>
  </si>
  <si>
    <t>4.18</t>
  </si>
  <si>
    <t>6.54</t>
  </si>
  <si>
    <t>6.69</t>
  </si>
  <si>
    <t>7.53</t>
  </si>
  <si>
    <t>0.336479</t>
  </si>
  <si>
    <t>0.4895043</t>
  </si>
  <si>
    <t>20.7</t>
  </si>
  <si>
    <t>5.04</t>
  </si>
  <si>
    <t>0.21</t>
  </si>
  <si>
    <t>8.19</t>
  </si>
  <si>
    <t>8.4</t>
  </si>
  <si>
    <t>7.61</t>
  </si>
  <si>
    <t>-0.6603141</t>
  </si>
  <si>
    <t>0.54465216</t>
  </si>
  <si>
    <t>19.95</t>
  </si>
  <si>
    <t>4.67</t>
  </si>
  <si>
    <t>0.18</t>
  </si>
  <si>
    <t>7.89</t>
  </si>
  <si>
    <t>8.07</t>
  </si>
  <si>
    <t>7.4</t>
  </si>
  <si>
    <t>0.6975722</t>
  </si>
  <si>
    <t>19.9</t>
  </si>
  <si>
    <t>4.7</t>
  </si>
  <si>
    <t>0.19</t>
  </si>
  <si>
    <t>8.08</t>
  </si>
  <si>
    <t>7.34</t>
  </si>
  <si>
    <t>0.8565167</t>
  </si>
  <si>
    <t>Civil twilight</t>
  </si>
  <si>
    <t>20.28</t>
  </si>
  <si>
    <t>5.97</t>
  </si>
  <si>
    <t>0.26</t>
  </si>
  <si>
    <t>11.32</t>
  </si>
  <si>
    <t>11.58</t>
  </si>
  <si>
    <t>0.2</t>
  </si>
  <si>
    <t>7.26</t>
  </si>
  <si>
    <t>Nautical twilight</t>
  </si>
  <si>
    <t>20.74</t>
  </si>
  <si>
    <t>4.31</t>
  </si>
  <si>
    <t>0.17</t>
  </si>
  <si>
    <t>7.27</t>
  </si>
  <si>
    <t>7.44</t>
  </si>
  <si>
    <t>0.13</t>
  </si>
  <si>
    <t>7.21</t>
  </si>
  <si>
    <t>-0.6434913</t>
  </si>
  <si>
    <t>0.9462169</t>
  </si>
  <si>
    <t>Night</t>
  </si>
  <si>
    <t>21.07</t>
  </si>
  <si>
    <t>4.64</t>
  </si>
  <si>
    <t>7.22</t>
  </si>
  <si>
    <t>-0.23324051</t>
  </si>
  <si>
    <t>0.7251487</t>
  </si>
  <si>
    <t>32.55</t>
  </si>
  <si>
    <t>21.79</t>
  </si>
  <si>
    <t>3.91</t>
  </si>
  <si>
    <t>6.79</t>
  </si>
  <si>
    <t>6.95</t>
  </si>
  <si>
    <t>0.11</t>
  </si>
  <si>
    <t>7.11</t>
  </si>
  <si>
    <t>0.31398857</t>
  </si>
  <si>
    <t>0.42292896</t>
  </si>
  <si>
    <t>23.1</t>
  </si>
  <si>
    <t>3.64</t>
  </si>
  <si>
    <t>6.0</t>
  </si>
  <si>
    <t>6.15</t>
  </si>
  <si>
    <t>0.09</t>
  </si>
  <si>
    <t>6.46</t>
  </si>
  <si>
    <t>0.4853252</t>
  </si>
  <si>
    <t>14.1</t>
  </si>
  <si>
    <t>23.22</t>
  </si>
  <si>
    <t>2.61</t>
  </si>
  <si>
    <t>5.47</t>
  </si>
  <si>
    <t>5.6</t>
  </si>
  <si>
    <t>0.07</t>
  </si>
  <si>
    <t>6.88</t>
  </si>
  <si>
    <t>0.885866</t>
  </si>
  <si>
    <t>22.91</t>
  </si>
  <si>
    <t>3.52</t>
  </si>
  <si>
    <t>6.08</t>
  </si>
  <si>
    <t>6.23</t>
  </si>
  <si>
    <t>7.02</t>
  </si>
  <si>
    <t>0.9056795</t>
  </si>
  <si>
    <t>22.36</t>
  </si>
  <si>
    <t>3.67</t>
  </si>
  <si>
    <t>5.66</t>
  </si>
  <si>
    <t>5.81</t>
  </si>
  <si>
    <t>0.71245617</t>
  </si>
  <si>
    <t>Astronomical twilight</t>
  </si>
  <si>
    <t>21.57</t>
  </si>
  <si>
    <t>4.36</t>
  </si>
  <si>
    <t>7.04</t>
  </si>
  <si>
    <t>0.3149788</t>
  </si>
  <si>
    <t>0.5243286</t>
  </si>
  <si>
    <t>3.56</t>
  </si>
  <si>
    <t>20.71</t>
  </si>
  <si>
    <t>-0.6607932</t>
  </si>
  <si>
    <t>0.49354902</t>
  </si>
  <si>
    <t>19.86</t>
  </si>
  <si>
    <t>4.82</t>
  </si>
  <si>
    <t>7.92</t>
  </si>
  <si>
    <t>8.11</t>
  </si>
  <si>
    <t>6.86</t>
  </si>
  <si>
    <t>0.6028386</t>
  </si>
  <si>
    <t>32.14</t>
  </si>
  <si>
    <t>19.27</t>
  </si>
  <si>
    <t>5.59</t>
  </si>
  <si>
    <t>0.23</t>
  </si>
  <si>
    <t>9.28</t>
  </si>
  <si>
    <t>9.51</t>
  </si>
  <si>
    <t>7.08</t>
  </si>
  <si>
    <t>0.7479058</t>
  </si>
  <si>
    <t>19.63</t>
  </si>
  <si>
    <t>5.56</t>
  </si>
  <si>
    <t>0.22</t>
  </si>
  <si>
    <t>9.13</t>
  </si>
  <si>
    <t>9.35</t>
  </si>
  <si>
    <t>6.98</t>
  </si>
  <si>
    <t>0.9411963</t>
  </si>
  <si>
    <t>8.62</t>
  </si>
  <si>
    <t>1.82</t>
  </si>
  <si>
    <t>0.38</t>
  </si>
  <si>
    <t>12.96</t>
  </si>
  <si>
    <t>13.34</t>
  </si>
  <si>
    <t>0.05</t>
  </si>
  <si>
    <t>13.2</t>
  </si>
  <si>
    <t>0.5433187</t>
  </si>
  <si>
    <t>9.26</t>
  </si>
  <si>
    <t>1.71</t>
  </si>
  <si>
    <t>0.34</t>
  </si>
  <si>
    <t>14.91</t>
  </si>
  <si>
    <t>15.25</t>
  </si>
  <si>
    <t>0.06</t>
  </si>
  <si>
    <t>13.29</t>
  </si>
  <si>
    <t>0.5629196</t>
  </si>
  <si>
    <t>10.14</t>
  </si>
  <si>
    <t>1.34</t>
  </si>
  <si>
    <t>0.37</t>
  </si>
  <si>
    <t>17.44</t>
  </si>
  <si>
    <t>17.81</t>
  </si>
  <si>
    <t>14.3</t>
  </si>
  <si>
    <t>1326.34</t>
  </si>
  <si>
    <t>-0.29054138</t>
  </si>
  <si>
    <t>0.3610206</t>
  </si>
  <si>
    <t>12.32</t>
  </si>
  <si>
    <t>2.02</t>
  </si>
  <si>
    <t>0.35</t>
  </si>
  <si>
    <t>15.94</t>
  </si>
  <si>
    <t>16.29</t>
  </si>
  <si>
    <t>13.36</t>
  </si>
  <si>
    <t>0.33853707</t>
  </si>
  <si>
    <t>13.38</t>
  </si>
  <si>
    <t>1.4</t>
  </si>
  <si>
    <t>0.3</t>
  </si>
  <si>
    <t>17.13</t>
  </si>
  <si>
    <t>17.43</t>
  </si>
  <si>
    <t>12.82</t>
  </si>
  <si>
    <t>0.86556655</t>
  </si>
  <si>
    <t>13.28</t>
  </si>
  <si>
    <t>0.68</t>
  </si>
  <si>
    <t>6.58</t>
  </si>
  <si>
    <t>6.77</t>
  </si>
  <si>
    <t>0.04</t>
  </si>
  <si>
    <t>11.47</t>
  </si>
  <si>
    <t>0.7004903</t>
  </si>
  <si>
    <t>12.88</t>
  </si>
  <si>
    <t>0.71</t>
  </si>
  <si>
    <t>4.42</t>
  </si>
  <si>
    <t>4.58</t>
  </si>
  <si>
    <t>0.03</t>
  </si>
  <si>
    <t>10.63</t>
  </si>
  <si>
    <t>0.46226195</t>
  </si>
  <si>
    <t>11.52</t>
  </si>
  <si>
    <t>1.9</t>
  </si>
  <si>
    <t>2.0</t>
  </si>
  <si>
    <t>10.62</t>
  </si>
  <si>
    <t>0.16050242</t>
  </si>
  <si>
    <t>10.43</t>
  </si>
  <si>
    <t>0.43</t>
  </si>
  <si>
    <t>1.67</t>
  </si>
  <si>
    <t>1.78</t>
  </si>
  <si>
    <t>10.76</t>
  </si>
  <si>
    <t>0.1971385</t>
  </si>
  <si>
    <t>0.31624594</t>
  </si>
  <si>
    <t>3.6</t>
  </si>
  <si>
    <t>9.29</t>
  </si>
  <si>
    <t>1.66</t>
  </si>
  <si>
    <t>6.94</t>
  </si>
  <si>
    <t>7.16</t>
  </si>
  <si>
    <t>12.24</t>
  </si>
  <si>
    <t>-0.96620035</t>
  </si>
  <si>
    <t>0.6994983</t>
  </si>
  <si>
    <t>8.56</t>
  </si>
  <si>
    <t>2.19</t>
  </si>
  <si>
    <t>11.08</t>
  </si>
  <si>
    <t>0.67348343</t>
  </si>
  <si>
    <t>8.33</t>
  </si>
  <si>
    <t>1.74</t>
  </si>
  <si>
    <t>0.33</t>
  </si>
  <si>
    <t>14.21</t>
  </si>
  <si>
    <t>14.54</t>
  </si>
  <si>
    <t>0.08</t>
  </si>
  <si>
    <t>13.22</t>
  </si>
  <si>
    <t>0.631503</t>
  </si>
  <si>
    <t>3.47</t>
  </si>
  <si>
    <t>8.98</t>
  </si>
  <si>
    <t>2.01</t>
  </si>
  <si>
    <t>0.4</t>
  </si>
  <si>
    <t>18.8</t>
  </si>
  <si>
    <t>19.2</t>
  </si>
  <si>
    <t>13.93</t>
  </si>
  <si>
    <t>0.66410834</t>
  </si>
  <si>
    <t>9.63</t>
  </si>
  <si>
    <t>2.46</t>
  </si>
  <si>
    <t>0.45</t>
  </si>
  <si>
    <t>23.37</t>
  </si>
  <si>
    <t>23.82</t>
  </si>
  <si>
    <t>15.2</t>
  </si>
  <si>
    <t>-0.90821767</t>
  </si>
  <si>
    <t>0.57005006</t>
  </si>
  <si>
    <t>3.4</t>
  </si>
  <si>
    <t>10.15</t>
  </si>
  <si>
    <t>3.09</t>
  </si>
  <si>
    <t>0.52</t>
  </si>
  <si>
    <t>26.73</t>
  </si>
  <si>
    <t>27.25</t>
  </si>
  <si>
    <t>-0.25208625</t>
  </si>
  <si>
    <t>0.3973726</t>
  </si>
  <si>
    <t>3.35</t>
  </si>
  <si>
    <t>11.48</t>
  </si>
  <si>
    <t>4.06</t>
  </si>
  <si>
    <t>0.59</t>
  </si>
  <si>
    <t>32.12</t>
  </si>
  <si>
    <t>32.71</t>
  </si>
  <si>
    <t>16.59</t>
  </si>
  <si>
    <t>0.7444835</t>
  </si>
  <si>
    <t>0.08271558</t>
  </si>
  <si>
    <t>13.79</t>
  </si>
  <si>
    <t>1.91</t>
  </si>
  <si>
    <t>0.41</t>
  </si>
  <si>
    <t>23.14</t>
  </si>
  <si>
    <t>23.55</t>
  </si>
  <si>
    <t>14.7</t>
  </si>
  <si>
    <t>0.8840067</t>
  </si>
  <si>
    <t>14.2</t>
  </si>
  <si>
    <t>13.06</t>
  </si>
  <si>
    <t>2.15</t>
  </si>
  <si>
    <t>0.39</t>
  </si>
  <si>
    <t>20.34</t>
  </si>
  <si>
    <t>14.02</t>
  </si>
  <si>
    <t>0.7919397</t>
  </si>
  <si>
    <t>13.25</t>
  </si>
  <si>
    <t>1.81</t>
  </si>
  <si>
    <t>0.32</t>
  </si>
  <si>
    <t>14.49</t>
  </si>
  <si>
    <t>14.81</t>
  </si>
  <si>
    <t>0.6920742</t>
  </si>
  <si>
    <t>12.38</t>
  </si>
  <si>
    <t>0.92</t>
  </si>
  <si>
    <t>0.25</t>
  </si>
  <si>
    <t>9.54</t>
  </si>
  <si>
    <t>9.79</t>
  </si>
  <si>
    <t>12.53</t>
  </si>
  <si>
    <t>0.40618408</t>
  </si>
  <si>
    <t>10.98</t>
  </si>
  <si>
    <t>1.35</t>
  </si>
  <si>
    <t>5.76</t>
  </si>
  <si>
    <t>5.94</t>
  </si>
  <si>
    <t>8.76</t>
  </si>
  <si>
    <t>0.3713857</t>
  </si>
  <si>
    <t>0.11336283</t>
  </si>
  <si>
    <t>10.06</t>
  </si>
  <si>
    <t>13.83</t>
  </si>
  <si>
    <t>14.15</t>
  </si>
  <si>
    <t>13.6</t>
  </si>
  <si>
    <t>-0.7791324</t>
  </si>
  <si>
    <t>0.44502315</t>
  </si>
  <si>
    <t>31.19</t>
  </si>
  <si>
    <t>8.99</t>
  </si>
  <si>
    <t>2.45</t>
  </si>
  <si>
    <t>17.7</t>
  </si>
  <si>
    <t>18.1</t>
  </si>
  <si>
    <t>14.01</t>
  </si>
  <si>
    <t>0.47337392</t>
  </si>
  <si>
    <t>8.43</t>
  </si>
  <si>
    <t>2.18</t>
  </si>
  <si>
    <t>19.42</t>
  </si>
  <si>
    <t>19.82</t>
  </si>
  <si>
    <t>14.47</t>
  </si>
  <si>
    <t>0.44196945</t>
  </si>
  <si>
    <t>8.53</t>
  </si>
  <si>
    <t>0.45879024</t>
  </si>
  <si>
    <t>date</t>
  </si>
  <si>
    <t>station</t>
  </si>
  <si>
    <t>SW filtered (L)</t>
  </si>
  <si>
    <t>Eluate volume (mL)</t>
  </si>
  <si>
    <t>RNA extraction volume (mL)</t>
  </si>
  <si>
    <t>Date (UTC)</t>
  </si>
  <si>
    <t>time (UTC+2)</t>
  </si>
  <si>
    <t>Re-sort ID</t>
  </si>
  <si>
    <t>ERCC_ID</t>
  </si>
  <si>
    <t>subgroup</t>
  </si>
  <si>
    <t>concentration_Mix_1</t>
  </si>
  <si>
    <t>concentration_Mix_2</t>
  </si>
  <si>
    <t>expected_fold_change ratio</t>
  </si>
  <si>
    <t>log2_Mix_1_Mix_2</t>
  </si>
  <si>
    <t>ERCC-00130</t>
  </si>
  <si>
    <t>A</t>
  </si>
  <si>
    <t>ERCC-00004</t>
  </si>
  <si>
    <t>ERCC-00136</t>
  </si>
  <si>
    <t>468.75</t>
  </si>
  <si>
    <t>ERCC-00108</t>
  </si>
  <si>
    <t>937.5</t>
  </si>
  <si>
    <t>ERCC-00116</t>
  </si>
  <si>
    <t>ERCC-00092</t>
  </si>
  <si>
    <t>ERCC-00095</t>
  </si>
  <si>
    <t>ERCC-00131</t>
  </si>
  <si>
    <t>ERCC-00062</t>
  </si>
  <si>
    <t>ERCC-00019</t>
  </si>
  <si>
    <t>ERCC-00144</t>
  </si>
  <si>
    <t>ERCC-00170</t>
  </si>
  <si>
    <t>ERCC-00154</t>
  </si>
  <si>
    <t>ERCC-00085</t>
  </si>
  <si>
    <t>ERCC-00028</t>
  </si>
  <si>
    <t>0.91552734</t>
  </si>
  <si>
    <t>ERCC-00033</t>
  </si>
  <si>
    <t>0.45776367</t>
  </si>
  <si>
    <t>ERCC-00134</t>
  </si>
  <si>
    <t>ERCC-00147</t>
  </si>
  <si>
    <t>0.22888184</t>
  </si>
  <si>
    <t>ERCC-00097</t>
  </si>
  <si>
    <t>0.11444092</t>
  </si>
  <si>
    <t>ERCC-00156</t>
  </si>
  <si>
    <t>ERCC-00123</t>
  </si>
  <si>
    <t>0.05722046</t>
  </si>
  <si>
    <t>ERCC-00017</t>
  </si>
  <si>
    <t>0.02861023</t>
  </si>
  <si>
    <t>ERCC-00083</t>
  </si>
  <si>
    <t>0.00715256</t>
  </si>
  <si>
    <t>ERCC-00096</t>
  </si>
  <si>
    <t>B</t>
  </si>
  <si>
    <t>ERCC-00171</t>
  </si>
  <si>
    <t>ERCC-00009</t>
  </si>
  <si>
    <t>ERCC-00042</t>
  </si>
  <si>
    <t>ERCC-00060</t>
  </si>
  <si>
    <t>ERCC-00035</t>
  </si>
  <si>
    <t>ERCC-00025</t>
  </si>
  <si>
    <t>ERCC-00051</t>
  </si>
  <si>
    <t>ERCC-00053</t>
  </si>
  <si>
    <t>ERCC-00148</t>
  </si>
  <si>
    <t>ERCC-00126</t>
  </si>
  <si>
    <t>ERCC-00034</t>
  </si>
  <si>
    <t>ERCC-00150</t>
  </si>
  <si>
    <t>ERCC-00067</t>
  </si>
  <si>
    <t>ERCC-00031</t>
  </si>
  <si>
    <t>ERCC-00109</t>
  </si>
  <si>
    <t>ERCC-00073</t>
  </si>
  <si>
    <t>ERCC-00158</t>
  </si>
  <si>
    <t>ERCC-00104</t>
  </si>
  <si>
    <t>ERCC-00142</t>
  </si>
  <si>
    <t>ERCC-00138</t>
  </si>
  <si>
    <t>ERCC-00117</t>
  </si>
  <si>
    <t>ERCC-00075</t>
  </si>
  <si>
    <t>0.01430512</t>
  </si>
  <si>
    <t>ERCC-00074</t>
  </si>
  <si>
    <t>C</t>
  </si>
  <si>
    <t>0.67</t>
  </si>
  <si>
    <t>-0.58</t>
  </si>
  <si>
    <t>ERCC-00113</t>
  </si>
  <si>
    <t>ERCC-00145</t>
  </si>
  <si>
    <t>1406.25</t>
  </si>
  <si>
    <t>ERCC-00111</t>
  </si>
  <si>
    <t>ERCC-00076</t>
  </si>
  <si>
    <t>ERCC-00044</t>
  </si>
  <si>
    <t>ERCC-00162</t>
  </si>
  <si>
    <t>ERCC-00071</t>
  </si>
  <si>
    <t>ERCC-00084</t>
  </si>
  <si>
    <t>ERCC-00099</t>
  </si>
  <si>
    <t>ERCC-00054</t>
  </si>
  <si>
    <t>ERCC-00157</t>
  </si>
  <si>
    <t>ERCC-00143</t>
  </si>
  <si>
    <t>ERCC-00039</t>
  </si>
  <si>
    <t>ERCC-00058</t>
  </si>
  <si>
    <t>ERCC-00120</t>
  </si>
  <si>
    <t>ERCC-00040</t>
  </si>
  <si>
    <t>ERCC-00164</t>
  </si>
  <si>
    <t>0.68664551</t>
  </si>
  <si>
    <t>ERCC-00024</t>
  </si>
  <si>
    <t>0.34332275</t>
  </si>
  <si>
    <t>ERCC-00016</t>
  </si>
  <si>
    <t>ERCC-00012</t>
  </si>
  <si>
    <t>0.17166138</t>
  </si>
  <si>
    <t>ERCC-00098</t>
  </si>
  <si>
    <t>0.08583069</t>
  </si>
  <si>
    <t>ERCC-00057</t>
  </si>
  <si>
    <t>0.02145767</t>
  </si>
  <si>
    <t>ERCC-00002</t>
  </si>
  <si>
    <t>D</t>
  </si>
  <si>
    <t>0.5</t>
  </si>
  <si>
    <t>ERCC-00046</t>
  </si>
  <si>
    <t>ERCC-00003</t>
  </si>
  <si>
    <t>ERCC-00043</t>
  </si>
  <si>
    <t>ERCC-00022</t>
  </si>
  <si>
    <t>ERCC-00112</t>
  </si>
  <si>
    <t>ERCC-00165</t>
  </si>
  <si>
    <t>ERCC-00079</t>
  </si>
  <si>
    <t>ERCC-00078</t>
  </si>
  <si>
    <t>ERCC-00163</t>
  </si>
  <si>
    <t>ERCC-00059</t>
  </si>
  <si>
    <t>ERCC-00160</t>
  </si>
  <si>
    <t>ERCC-00014</t>
  </si>
  <si>
    <t>ERCC-00077</t>
  </si>
  <si>
    <t>ERCC-00069</t>
  </si>
  <si>
    <t>ERCC-00137</t>
  </si>
  <si>
    <t>ERCC-00013</t>
  </si>
  <si>
    <t>ERCC-00168</t>
  </si>
  <si>
    <t>ERCC-00041</t>
  </si>
  <si>
    <t>ERCC-00081</t>
  </si>
  <si>
    <t>ERCC-00086</t>
  </si>
  <si>
    <t>ERCC-00061</t>
  </si>
  <si>
    <t>ERCC-00048</t>
  </si>
  <si>
    <t>name of the sample (station_number)</t>
  </si>
  <si>
    <t>amount of seawater filtered in L over the 50-250 µm sieves</t>
  </si>
  <si>
    <t>amount of filtered seawater that was used to capture the filtered residu</t>
  </si>
  <si>
    <t>mL of filter eluate used at the start of the RNA extraction protocol</t>
  </si>
  <si>
    <t>concentration of RNA after the extraction protocol</t>
  </si>
  <si>
    <t>RNA eluate quantity in µL</t>
  </si>
  <si>
    <t>µL total RNA used for library preparation</t>
  </si>
  <si>
    <t>predilution step</t>
  </si>
  <si>
    <t>ng total RNA used for library preparation</t>
  </si>
  <si>
    <t xml:space="preserve">µL ERCC spike in mix used at the start of the library protocol </t>
  </si>
  <si>
    <t>dilution of ERCC Spike-In Mix</t>
  </si>
  <si>
    <t>sequencing provider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</si>
</sst>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0"/>
      <color rgb="FF000000"/>
      <name val="Helvetica Neue"/>
      <family val="2"/>
    </font>
    <font>
      <b/>
      <sz val="10"/>
      <color rgb="FF000000"/>
      <name val="Helvetica Neue"/>
      <family val="2"/>
    </font>
    <font>
      <sz val="12"/>
      <color theme="1"/>
      <name val="Helvetica"/>
      <family val="2"/>
    </font>
    <font>
      <sz val="12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right" wrapText="1"/>
    </xf>
    <xf numFmtId="0" fontId="4" fillId="0" borderId="0" xfId="0" applyFont="1"/>
    <xf numFmtId="0" fontId="3" fillId="0" borderId="0" xfId="0" applyFont="1"/>
    <xf numFmtId="3" fontId="3" fillId="0" borderId="0" xfId="0" applyNumberFormat="1" applyFont="1"/>
    <xf numFmtId="22" fontId="3" fillId="0" borderId="0" xfId="0" applyNumberFormat="1" applyFont="1"/>
    <xf numFmtId="0" fontId="5" fillId="0" borderId="0" xfId="0" applyFont="1"/>
    <xf numFmtId="14" fontId="0" fillId="0" borderId="0" xfId="0" applyNumberFormat="1"/>
    <xf numFmtId="20" fontId="0" fillId="0" borderId="0" xfId="0" applyNumberFormat="1"/>
    <xf numFmtId="14" fontId="6" fillId="0" borderId="0" xfId="0" applyNumberFormat="1" applyFont="1"/>
    <xf numFmtId="20" fontId="6" fillId="0" borderId="0" xfId="0" applyNumberFormat="1" applyFont="1"/>
    <xf numFmtId="0" fontId="0" fillId="0" borderId="0" xfId="1" applyFont="1" applyFill="1" applyBorder="1"/>
    <xf numFmtId="3" fontId="0" fillId="0" borderId="0" xfId="0" applyNumberFormat="1"/>
  </cellXfs>
  <cellStyles count="2">
    <cellStyle name="Good" xfId="1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3D189-735D-8347-809D-60BBFCB74B40}">
  <dimension ref="A1:N64"/>
  <sheetViews>
    <sheetView tabSelected="1" topLeftCell="A7" workbookViewId="0">
      <selection activeCell="B65" sqref="B65"/>
    </sheetView>
  </sheetViews>
  <sheetFormatPr baseColWidth="10" defaultRowHeight="16" x14ac:dyDescent="0.2"/>
  <sheetData>
    <row r="1" spans="1:14" x14ac:dyDescent="0.2">
      <c r="A1" s="2" t="s">
        <v>118</v>
      </c>
      <c r="B1" s="2" t="s">
        <v>119</v>
      </c>
      <c r="C1" s="2" t="s">
        <v>120</v>
      </c>
      <c r="D1" s="2" t="s">
        <v>121</v>
      </c>
      <c r="E1" s="2" t="s">
        <v>122</v>
      </c>
      <c r="F1" s="2" t="s">
        <v>123</v>
      </c>
      <c r="G1" s="2" t="s">
        <v>124</v>
      </c>
      <c r="H1" s="2" t="s">
        <v>125</v>
      </c>
      <c r="I1" s="2" t="s">
        <v>126</v>
      </c>
      <c r="J1" s="2" t="s">
        <v>127</v>
      </c>
      <c r="K1" s="2" t="s">
        <v>128</v>
      </c>
      <c r="L1" s="2" t="s">
        <v>129</v>
      </c>
      <c r="M1" s="2" t="s">
        <v>130</v>
      </c>
      <c r="N1" s="2" t="s">
        <v>131</v>
      </c>
    </row>
    <row r="2" spans="1:14" x14ac:dyDescent="0.2">
      <c r="A2" s="2" t="s">
        <v>71</v>
      </c>
      <c r="B2" s="3">
        <v>50</v>
      </c>
      <c r="C2" s="3">
        <v>9</v>
      </c>
      <c r="D2" s="3">
        <v>4</v>
      </c>
      <c r="E2" s="3">
        <v>12.494999999999999</v>
      </c>
      <c r="F2" s="3">
        <v>50</v>
      </c>
      <c r="G2" s="3">
        <v>16.010000000000002</v>
      </c>
      <c r="H2" s="3">
        <v>1</v>
      </c>
      <c r="I2" s="3">
        <v>200</v>
      </c>
      <c r="J2" s="3">
        <v>3</v>
      </c>
      <c r="K2" s="3">
        <v>1E-3</v>
      </c>
      <c r="L2" s="3" t="s">
        <v>133</v>
      </c>
      <c r="M2" s="3" t="s">
        <v>133</v>
      </c>
      <c r="N2" s="3" t="s">
        <v>132</v>
      </c>
    </row>
    <row r="3" spans="1:14" x14ac:dyDescent="0.2">
      <c r="A3" s="2" t="s">
        <v>72</v>
      </c>
      <c r="B3" s="3">
        <v>50</v>
      </c>
      <c r="C3" s="3">
        <v>8</v>
      </c>
      <c r="D3" s="3">
        <v>4</v>
      </c>
      <c r="E3" s="3">
        <v>42.343000000000004</v>
      </c>
      <c r="F3" s="3">
        <v>50</v>
      </c>
      <c r="G3" s="3">
        <v>4.72</v>
      </c>
      <c r="H3" s="3">
        <v>1</v>
      </c>
      <c r="I3" s="3">
        <v>200</v>
      </c>
      <c r="J3" s="3">
        <v>4</v>
      </c>
      <c r="K3" s="3">
        <v>1E-3</v>
      </c>
      <c r="L3" s="3" t="s">
        <v>133</v>
      </c>
      <c r="M3" s="3" t="s">
        <v>133</v>
      </c>
      <c r="N3" s="3" t="s">
        <v>132</v>
      </c>
    </row>
    <row r="4" spans="1:14" x14ac:dyDescent="0.2">
      <c r="A4" s="2" t="s">
        <v>73</v>
      </c>
      <c r="B4" s="3">
        <v>50</v>
      </c>
      <c r="C4" s="3">
        <v>8</v>
      </c>
      <c r="D4" s="3">
        <v>4</v>
      </c>
      <c r="E4" s="3">
        <v>14.228999999999999</v>
      </c>
      <c r="F4" s="3">
        <v>50</v>
      </c>
      <c r="G4" s="3">
        <v>14.06</v>
      </c>
      <c r="H4" s="3">
        <v>1</v>
      </c>
      <c r="I4" s="3">
        <v>200</v>
      </c>
      <c r="J4" s="3">
        <v>4</v>
      </c>
      <c r="K4" s="3">
        <v>1E-3</v>
      </c>
      <c r="L4" s="3" t="s">
        <v>133</v>
      </c>
      <c r="M4" s="3" t="s">
        <v>133</v>
      </c>
      <c r="N4" s="3" t="s">
        <v>132</v>
      </c>
    </row>
    <row r="5" spans="1:14" x14ac:dyDescent="0.2">
      <c r="A5" s="2" t="s">
        <v>74</v>
      </c>
      <c r="B5" s="3">
        <v>50</v>
      </c>
      <c r="C5" s="3">
        <v>7</v>
      </c>
      <c r="D5" s="3">
        <v>3</v>
      </c>
      <c r="E5" s="3">
        <v>9.3209999999999997</v>
      </c>
      <c r="F5" s="3">
        <v>50</v>
      </c>
      <c r="G5" s="3">
        <v>21.46</v>
      </c>
      <c r="H5" s="3">
        <v>1</v>
      </c>
      <c r="I5" s="3">
        <v>200</v>
      </c>
      <c r="J5" s="3">
        <v>4</v>
      </c>
      <c r="K5" s="3">
        <v>1E-3</v>
      </c>
      <c r="L5" s="3" t="s">
        <v>133</v>
      </c>
      <c r="M5" s="3" t="s">
        <v>133</v>
      </c>
      <c r="N5" s="3" t="s">
        <v>132</v>
      </c>
    </row>
    <row r="6" spans="1:14" x14ac:dyDescent="0.2">
      <c r="A6" s="2" t="s">
        <v>75</v>
      </c>
      <c r="B6" s="3">
        <v>50</v>
      </c>
      <c r="C6" s="3">
        <v>7</v>
      </c>
      <c r="D6" s="3">
        <v>3</v>
      </c>
      <c r="E6" s="3">
        <v>11.412000000000001</v>
      </c>
      <c r="F6" s="3">
        <v>50</v>
      </c>
      <c r="G6" s="3">
        <v>17.53</v>
      </c>
      <c r="H6" s="3">
        <v>1</v>
      </c>
      <c r="I6" s="3">
        <v>200</v>
      </c>
      <c r="J6" s="3">
        <v>4</v>
      </c>
      <c r="K6" s="3">
        <v>1E-3</v>
      </c>
      <c r="L6" s="3" t="s">
        <v>133</v>
      </c>
      <c r="M6" s="3" t="s">
        <v>133</v>
      </c>
      <c r="N6" s="3" t="s">
        <v>132</v>
      </c>
    </row>
    <row r="7" spans="1:14" x14ac:dyDescent="0.2">
      <c r="A7" s="2" t="s">
        <v>76</v>
      </c>
      <c r="B7" s="3">
        <v>50</v>
      </c>
      <c r="C7" s="3">
        <v>7.5</v>
      </c>
      <c r="D7" s="3">
        <v>3</v>
      </c>
      <c r="E7" s="3">
        <v>23.55</v>
      </c>
      <c r="F7" s="3">
        <v>50</v>
      </c>
      <c r="G7" s="3">
        <v>8.49</v>
      </c>
      <c r="H7" s="3">
        <v>1</v>
      </c>
      <c r="I7" s="3">
        <v>200</v>
      </c>
      <c r="J7" s="3">
        <v>4</v>
      </c>
      <c r="K7" s="3">
        <v>1E-3</v>
      </c>
      <c r="L7" s="3" t="s">
        <v>133</v>
      </c>
      <c r="M7" s="3" t="s">
        <v>133</v>
      </c>
      <c r="N7" s="3" t="s">
        <v>132</v>
      </c>
    </row>
    <row r="8" spans="1:14" x14ac:dyDescent="0.2">
      <c r="A8" s="2" t="s">
        <v>77</v>
      </c>
      <c r="B8" s="3">
        <v>50</v>
      </c>
      <c r="C8" s="3">
        <v>10</v>
      </c>
      <c r="D8" s="3">
        <v>4</v>
      </c>
      <c r="E8" s="3">
        <v>40.042999999999999</v>
      </c>
      <c r="F8" s="3">
        <v>50</v>
      </c>
      <c r="G8" s="3">
        <v>4.99</v>
      </c>
      <c r="H8" s="3">
        <v>1</v>
      </c>
      <c r="I8" s="3">
        <v>200</v>
      </c>
      <c r="J8" s="3">
        <v>4</v>
      </c>
      <c r="K8" s="3">
        <v>1E-3</v>
      </c>
      <c r="L8" s="3" t="s">
        <v>133</v>
      </c>
      <c r="M8" s="3" t="s">
        <v>133</v>
      </c>
      <c r="N8" s="3" t="s">
        <v>132</v>
      </c>
    </row>
    <row r="9" spans="1:14" x14ac:dyDescent="0.2">
      <c r="A9" s="2" t="s">
        <v>78</v>
      </c>
      <c r="B9" s="3">
        <v>50</v>
      </c>
      <c r="C9" s="3">
        <v>6</v>
      </c>
      <c r="D9" s="3">
        <v>3</v>
      </c>
      <c r="E9" s="3">
        <v>13.91</v>
      </c>
      <c r="F9" s="3">
        <v>50</v>
      </c>
      <c r="G9" s="3">
        <v>14.38</v>
      </c>
      <c r="H9" s="3">
        <v>1</v>
      </c>
      <c r="I9" s="3">
        <v>200</v>
      </c>
      <c r="J9" s="3">
        <v>4</v>
      </c>
      <c r="K9" s="3">
        <v>1E-3</v>
      </c>
      <c r="L9" s="3" t="s">
        <v>133</v>
      </c>
      <c r="M9" s="3" t="s">
        <v>133</v>
      </c>
      <c r="N9" s="3" t="s">
        <v>132</v>
      </c>
    </row>
    <row r="10" spans="1:14" x14ac:dyDescent="0.2">
      <c r="A10" s="2" t="s">
        <v>79</v>
      </c>
      <c r="B10" s="3">
        <v>50</v>
      </c>
      <c r="C10" s="3">
        <v>10</v>
      </c>
      <c r="D10" s="3">
        <v>4</v>
      </c>
      <c r="E10" s="3">
        <v>10.741</v>
      </c>
      <c r="F10" s="3">
        <v>50</v>
      </c>
      <c r="G10" s="3">
        <v>18.62</v>
      </c>
      <c r="H10" s="3">
        <v>1</v>
      </c>
      <c r="I10" s="3">
        <v>200</v>
      </c>
      <c r="J10" s="3">
        <v>2.8</v>
      </c>
      <c r="K10" s="3">
        <v>1E-3</v>
      </c>
      <c r="L10" s="3" t="s">
        <v>133</v>
      </c>
      <c r="M10" s="3" t="s">
        <v>133</v>
      </c>
      <c r="N10" s="3" t="s">
        <v>132</v>
      </c>
    </row>
    <row r="11" spans="1:14" x14ac:dyDescent="0.2">
      <c r="A11" s="2" t="s">
        <v>80</v>
      </c>
      <c r="B11" s="3">
        <v>50</v>
      </c>
      <c r="C11" s="3">
        <v>7</v>
      </c>
      <c r="D11" s="3">
        <v>3</v>
      </c>
      <c r="E11" s="3">
        <v>103.196</v>
      </c>
      <c r="F11" s="3">
        <v>50</v>
      </c>
      <c r="G11" s="3">
        <v>1.94</v>
      </c>
      <c r="H11" s="3">
        <v>1</v>
      </c>
      <c r="I11" s="3">
        <v>200</v>
      </c>
      <c r="J11" s="3">
        <v>4</v>
      </c>
      <c r="K11" s="3">
        <v>1E-3</v>
      </c>
      <c r="L11" s="3" t="s">
        <v>133</v>
      </c>
      <c r="M11" s="3" t="s">
        <v>133</v>
      </c>
      <c r="N11" s="3" t="s">
        <v>132</v>
      </c>
    </row>
    <row r="12" spans="1:14" x14ac:dyDescent="0.2">
      <c r="A12" s="2" t="s">
        <v>81</v>
      </c>
      <c r="B12" s="3">
        <v>50</v>
      </c>
      <c r="C12" s="3">
        <v>3</v>
      </c>
      <c r="D12" s="3">
        <v>2</v>
      </c>
      <c r="E12" s="3">
        <v>143.18600000000001</v>
      </c>
      <c r="F12" s="3">
        <v>50</v>
      </c>
      <c r="G12" s="3">
        <v>1.4</v>
      </c>
      <c r="H12" s="3">
        <v>1</v>
      </c>
      <c r="I12" s="3">
        <v>200</v>
      </c>
      <c r="J12" s="3">
        <v>4</v>
      </c>
      <c r="K12" s="3">
        <v>1E-3</v>
      </c>
      <c r="L12" s="3" t="s">
        <v>133</v>
      </c>
      <c r="M12" s="3" t="s">
        <v>133</v>
      </c>
      <c r="N12" s="3" t="s">
        <v>132</v>
      </c>
    </row>
    <row r="13" spans="1:14" x14ac:dyDescent="0.2">
      <c r="A13" s="2" t="s">
        <v>82</v>
      </c>
      <c r="B13" s="3">
        <v>50</v>
      </c>
      <c r="C13" s="3">
        <v>5.5</v>
      </c>
      <c r="D13" s="3">
        <v>2</v>
      </c>
      <c r="E13" s="3">
        <v>29.986999999999998</v>
      </c>
      <c r="F13" s="3">
        <v>50</v>
      </c>
      <c r="G13" s="3">
        <v>6.67</v>
      </c>
      <c r="H13" s="3">
        <v>1</v>
      </c>
      <c r="I13" s="3">
        <v>200</v>
      </c>
      <c r="J13" s="3">
        <v>4</v>
      </c>
      <c r="K13" s="3">
        <v>1E-3</v>
      </c>
      <c r="L13" s="3" t="s">
        <v>133</v>
      </c>
      <c r="M13" s="3" t="s">
        <v>133</v>
      </c>
      <c r="N13" s="3" t="s">
        <v>132</v>
      </c>
    </row>
    <row r="14" spans="1:14" x14ac:dyDescent="0.2">
      <c r="A14" s="2" t="s">
        <v>83</v>
      </c>
      <c r="B14" s="3">
        <v>50</v>
      </c>
      <c r="C14" s="3">
        <v>8</v>
      </c>
      <c r="D14" s="3">
        <v>4</v>
      </c>
      <c r="E14" s="3">
        <v>78.164000000000001</v>
      </c>
      <c r="F14" s="3">
        <v>50</v>
      </c>
      <c r="G14" s="3">
        <v>2.56</v>
      </c>
      <c r="H14" s="3">
        <v>1</v>
      </c>
      <c r="I14" s="3">
        <v>200</v>
      </c>
      <c r="J14" s="3">
        <v>4</v>
      </c>
      <c r="K14" s="3">
        <v>1E-3</v>
      </c>
      <c r="L14" s="3" t="s">
        <v>133</v>
      </c>
      <c r="M14" s="3" t="s">
        <v>133</v>
      </c>
      <c r="N14" s="3" t="s">
        <v>132</v>
      </c>
    </row>
    <row r="15" spans="1:14" x14ac:dyDescent="0.2">
      <c r="A15" s="2" t="s">
        <v>84</v>
      </c>
      <c r="B15" s="3">
        <v>50</v>
      </c>
      <c r="C15" s="3">
        <v>7</v>
      </c>
      <c r="D15" s="3">
        <v>3</v>
      </c>
      <c r="E15" s="3">
        <v>51.720999999999997</v>
      </c>
      <c r="F15" s="3">
        <v>50</v>
      </c>
      <c r="G15" s="3">
        <v>3.87</v>
      </c>
      <c r="H15" s="3">
        <v>1</v>
      </c>
      <c r="I15" s="3">
        <v>200</v>
      </c>
      <c r="J15" s="3">
        <v>4</v>
      </c>
      <c r="K15" s="3">
        <v>1E-3</v>
      </c>
      <c r="L15" s="3" t="s">
        <v>133</v>
      </c>
      <c r="M15" s="3" t="s">
        <v>133</v>
      </c>
      <c r="N15" s="3" t="s">
        <v>132</v>
      </c>
    </row>
    <row r="16" spans="1:14" x14ac:dyDescent="0.2">
      <c r="A16" s="2" t="s">
        <v>85</v>
      </c>
      <c r="B16" s="3">
        <v>50</v>
      </c>
      <c r="C16" s="3">
        <v>12.5</v>
      </c>
      <c r="D16" s="3">
        <v>2</v>
      </c>
      <c r="E16" s="3">
        <v>67.632000000000005</v>
      </c>
      <c r="F16" s="3">
        <v>50</v>
      </c>
      <c r="G16" s="3">
        <v>2.96</v>
      </c>
      <c r="H16" s="3">
        <v>1</v>
      </c>
      <c r="I16" s="3">
        <v>200</v>
      </c>
      <c r="J16" s="3">
        <v>4</v>
      </c>
      <c r="K16" s="3">
        <v>1E-3</v>
      </c>
      <c r="L16" s="3" t="s">
        <v>133</v>
      </c>
      <c r="M16" s="3" t="s">
        <v>133</v>
      </c>
      <c r="N16" s="3" t="s">
        <v>132</v>
      </c>
    </row>
    <row r="17" spans="1:14" x14ac:dyDescent="0.2">
      <c r="A17" s="2" t="s">
        <v>86</v>
      </c>
      <c r="B17" s="3">
        <v>50</v>
      </c>
      <c r="C17" s="3">
        <v>6.5</v>
      </c>
      <c r="D17" s="3">
        <v>3</v>
      </c>
      <c r="E17" s="3">
        <v>62.258000000000003</v>
      </c>
      <c r="F17" s="3">
        <v>50</v>
      </c>
      <c r="G17" s="3">
        <v>3.21</v>
      </c>
      <c r="H17" s="3">
        <v>1</v>
      </c>
      <c r="I17" s="3">
        <v>200</v>
      </c>
      <c r="J17" s="3">
        <v>4</v>
      </c>
      <c r="K17" s="3">
        <v>1E-3</v>
      </c>
      <c r="L17" s="3" t="s">
        <v>133</v>
      </c>
      <c r="M17" s="3" t="s">
        <v>133</v>
      </c>
      <c r="N17" s="3" t="s">
        <v>132</v>
      </c>
    </row>
    <row r="18" spans="1:14" x14ac:dyDescent="0.2">
      <c r="A18" s="2" t="s">
        <v>87</v>
      </c>
      <c r="B18" s="3">
        <v>50</v>
      </c>
      <c r="C18" s="3">
        <v>9.5</v>
      </c>
      <c r="D18" s="3">
        <v>4</v>
      </c>
      <c r="E18" s="3">
        <v>96.849000000000004</v>
      </c>
      <c r="F18" s="3">
        <v>50</v>
      </c>
      <c r="G18" s="3">
        <v>2.0699999999999998</v>
      </c>
      <c r="H18" s="3">
        <v>1</v>
      </c>
      <c r="I18" s="3">
        <v>200</v>
      </c>
      <c r="J18" s="3">
        <v>4</v>
      </c>
      <c r="K18" s="3">
        <v>1E-3</v>
      </c>
      <c r="L18" s="3" t="s">
        <v>133</v>
      </c>
      <c r="M18" s="3" t="s">
        <v>133</v>
      </c>
      <c r="N18" s="3" t="s">
        <v>132</v>
      </c>
    </row>
    <row r="19" spans="1:14" x14ac:dyDescent="0.2">
      <c r="A19" s="2" t="s">
        <v>88</v>
      </c>
      <c r="B19" s="3">
        <v>50</v>
      </c>
      <c r="C19" s="3">
        <v>12</v>
      </c>
      <c r="D19" s="3">
        <v>4</v>
      </c>
      <c r="E19" s="3">
        <v>73.045000000000002</v>
      </c>
      <c r="F19" s="3">
        <v>50</v>
      </c>
      <c r="G19" s="3">
        <v>2.74</v>
      </c>
      <c r="H19" s="3">
        <v>1</v>
      </c>
      <c r="I19" s="3">
        <v>200</v>
      </c>
      <c r="J19" s="3">
        <v>4</v>
      </c>
      <c r="K19" s="3">
        <v>1E-3</v>
      </c>
      <c r="L19" s="3" t="s">
        <v>133</v>
      </c>
      <c r="M19" s="3" t="s">
        <v>133</v>
      </c>
      <c r="N19" s="3" t="s">
        <v>132</v>
      </c>
    </row>
    <row r="20" spans="1:14" x14ac:dyDescent="0.2">
      <c r="A20" s="2" t="s">
        <v>89</v>
      </c>
      <c r="B20" s="3">
        <v>50</v>
      </c>
      <c r="C20" s="3">
        <v>9</v>
      </c>
      <c r="D20" s="3">
        <v>4</v>
      </c>
      <c r="E20" s="3">
        <v>26.213000000000001</v>
      </c>
      <c r="F20" s="3">
        <v>50</v>
      </c>
      <c r="G20" s="3">
        <v>7.63</v>
      </c>
      <c r="H20" s="3">
        <v>1</v>
      </c>
      <c r="I20" s="3">
        <v>200</v>
      </c>
      <c r="J20" s="3">
        <v>4</v>
      </c>
      <c r="K20" s="3">
        <v>1E-3</v>
      </c>
      <c r="L20" s="3" t="s">
        <v>133</v>
      </c>
      <c r="M20" s="3" t="s">
        <v>133</v>
      </c>
      <c r="N20" s="3" t="s">
        <v>132</v>
      </c>
    </row>
    <row r="21" spans="1:14" x14ac:dyDescent="0.2">
      <c r="A21" s="2" t="s">
        <v>90</v>
      </c>
      <c r="B21" s="3">
        <v>50</v>
      </c>
      <c r="C21" s="3">
        <v>8</v>
      </c>
      <c r="D21" s="3">
        <v>4</v>
      </c>
      <c r="E21" s="3">
        <v>6.0949999999999998</v>
      </c>
      <c r="F21" s="3">
        <v>50</v>
      </c>
      <c r="G21" s="3">
        <v>32.81</v>
      </c>
      <c r="H21" s="3">
        <v>1</v>
      </c>
      <c r="I21" s="3">
        <v>200</v>
      </c>
      <c r="J21" s="3">
        <v>2.8</v>
      </c>
      <c r="K21" s="3">
        <v>1E-3</v>
      </c>
      <c r="L21" s="3" t="s">
        <v>133</v>
      </c>
      <c r="M21" s="3" t="s">
        <v>133</v>
      </c>
      <c r="N21" s="3" t="s">
        <v>132</v>
      </c>
    </row>
    <row r="22" spans="1:14" x14ac:dyDescent="0.2">
      <c r="A22" s="2" t="s">
        <v>91</v>
      </c>
      <c r="B22" s="3">
        <v>50</v>
      </c>
      <c r="C22" s="3">
        <v>9</v>
      </c>
      <c r="D22" s="3">
        <v>4</v>
      </c>
      <c r="E22" s="3">
        <v>48.875999999999998</v>
      </c>
      <c r="F22" s="3">
        <v>50</v>
      </c>
      <c r="G22" s="3">
        <v>4.09</v>
      </c>
      <c r="H22" s="3">
        <v>1</v>
      </c>
      <c r="I22" s="3">
        <v>200</v>
      </c>
      <c r="J22" s="3">
        <v>4</v>
      </c>
      <c r="K22" s="3">
        <v>1E-3</v>
      </c>
      <c r="L22" s="3" t="s">
        <v>133</v>
      </c>
      <c r="M22" s="3" t="s">
        <v>133</v>
      </c>
      <c r="N22" s="3" t="s">
        <v>132</v>
      </c>
    </row>
    <row r="23" spans="1:14" x14ac:dyDescent="0.2">
      <c r="A23" s="2" t="s">
        <v>93</v>
      </c>
      <c r="B23" s="3">
        <v>30</v>
      </c>
      <c r="C23" s="3">
        <v>10</v>
      </c>
      <c r="D23" s="3">
        <v>5</v>
      </c>
      <c r="E23" s="3">
        <v>6.7380000000000004</v>
      </c>
      <c r="F23" s="3">
        <v>50</v>
      </c>
      <c r="G23" s="3">
        <v>29.68</v>
      </c>
      <c r="H23" s="3">
        <v>1</v>
      </c>
      <c r="I23" s="3">
        <v>200</v>
      </c>
      <c r="J23" s="3">
        <v>2.96</v>
      </c>
      <c r="K23" s="3">
        <v>1E-3</v>
      </c>
      <c r="L23" s="3" t="s">
        <v>133</v>
      </c>
      <c r="M23" s="3" t="s">
        <v>133</v>
      </c>
      <c r="N23" s="3" t="s">
        <v>132</v>
      </c>
    </row>
    <row r="24" spans="1:14" x14ac:dyDescent="0.2">
      <c r="A24" s="2" t="s">
        <v>94</v>
      </c>
      <c r="B24" s="3">
        <v>30</v>
      </c>
      <c r="C24" s="3">
        <v>9</v>
      </c>
      <c r="D24" s="3">
        <v>9</v>
      </c>
      <c r="E24" s="3">
        <v>41.47</v>
      </c>
      <c r="F24" s="3">
        <v>50</v>
      </c>
      <c r="G24" s="3">
        <v>4.82</v>
      </c>
      <c r="H24" s="3">
        <v>1</v>
      </c>
      <c r="I24" s="3">
        <v>200</v>
      </c>
      <c r="J24" s="3">
        <v>4</v>
      </c>
      <c r="K24" s="3">
        <v>1E-3</v>
      </c>
      <c r="L24" s="3" t="s">
        <v>133</v>
      </c>
      <c r="M24" s="3" t="s">
        <v>133</v>
      </c>
      <c r="N24" s="3" t="s">
        <v>132</v>
      </c>
    </row>
    <row r="25" spans="1:14" x14ac:dyDescent="0.2">
      <c r="A25" s="2" t="s">
        <v>95</v>
      </c>
      <c r="B25" s="3">
        <v>30</v>
      </c>
      <c r="C25" s="3">
        <v>9</v>
      </c>
      <c r="D25" s="3">
        <v>5</v>
      </c>
      <c r="E25" s="3">
        <v>28.503</v>
      </c>
      <c r="F25" s="3">
        <v>50</v>
      </c>
      <c r="G25" s="3">
        <v>7.02</v>
      </c>
      <c r="H25" s="3">
        <v>1</v>
      </c>
      <c r="I25" s="3">
        <v>200</v>
      </c>
      <c r="J25" s="3">
        <v>4</v>
      </c>
      <c r="K25" s="3">
        <v>1E-3</v>
      </c>
      <c r="L25" s="3" t="s">
        <v>133</v>
      </c>
      <c r="M25" s="3" t="s">
        <v>133</v>
      </c>
      <c r="N25" s="3" t="s">
        <v>132</v>
      </c>
    </row>
    <row r="26" spans="1:14" x14ac:dyDescent="0.2">
      <c r="A26" s="2" t="s">
        <v>96</v>
      </c>
      <c r="B26" s="3">
        <v>30</v>
      </c>
      <c r="C26" s="3">
        <v>8.5</v>
      </c>
      <c r="D26" s="3">
        <v>4</v>
      </c>
      <c r="E26" s="3">
        <v>58.994999999999997</v>
      </c>
      <c r="F26" s="3">
        <v>50</v>
      </c>
      <c r="G26" s="3">
        <v>3.39</v>
      </c>
      <c r="H26" s="3">
        <v>1</v>
      </c>
      <c r="I26" s="3">
        <v>200</v>
      </c>
      <c r="J26" s="3">
        <v>4</v>
      </c>
      <c r="K26" s="3">
        <v>1E-3</v>
      </c>
      <c r="L26" s="3" t="s">
        <v>133</v>
      </c>
      <c r="M26" s="3" t="s">
        <v>133</v>
      </c>
      <c r="N26" s="3" t="s">
        <v>132</v>
      </c>
    </row>
    <row r="27" spans="1:14" x14ac:dyDescent="0.2">
      <c r="A27" s="2" t="s">
        <v>97</v>
      </c>
      <c r="B27" s="3">
        <v>50</v>
      </c>
      <c r="C27" s="3">
        <v>7.5</v>
      </c>
      <c r="D27" s="3">
        <v>3</v>
      </c>
      <c r="E27" s="3">
        <v>76.234999999999999</v>
      </c>
      <c r="F27" s="3">
        <v>50</v>
      </c>
      <c r="G27" s="3">
        <v>2.62</v>
      </c>
      <c r="H27" s="3">
        <v>1</v>
      </c>
      <c r="I27" s="3">
        <v>200</v>
      </c>
      <c r="J27" s="3">
        <v>4</v>
      </c>
      <c r="K27" s="3">
        <v>1E-3</v>
      </c>
      <c r="L27" s="3" t="s">
        <v>133</v>
      </c>
      <c r="M27" s="3" t="s">
        <v>133</v>
      </c>
      <c r="N27" s="3" t="s">
        <v>132</v>
      </c>
    </row>
    <row r="28" spans="1:14" x14ac:dyDescent="0.2">
      <c r="A28" s="2" t="s">
        <v>98</v>
      </c>
      <c r="B28" s="3">
        <v>30</v>
      </c>
      <c r="C28" s="3">
        <v>6.5</v>
      </c>
      <c r="D28" s="3">
        <v>3</v>
      </c>
      <c r="E28" s="3">
        <v>32.363999999999997</v>
      </c>
      <c r="F28" s="3">
        <v>50</v>
      </c>
      <c r="G28" s="3">
        <v>6.18</v>
      </c>
      <c r="H28" s="3">
        <v>1</v>
      </c>
      <c r="I28" s="3">
        <v>200</v>
      </c>
      <c r="J28" s="3">
        <v>4</v>
      </c>
      <c r="K28" s="3">
        <v>1E-3</v>
      </c>
      <c r="L28" s="3" t="s">
        <v>133</v>
      </c>
      <c r="M28" s="3" t="s">
        <v>133</v>
      </c>
      <c r="N28" s="3" t="s">
        <v>132</v>
      </c>
    </row>
    <row r="29" spans="1:14" x14ac:dyDescent="0.2">
      <c r="A29" s="2" t="s">
        <v>99</v>
      </c>
      <c r="B29" s="3">
        <v>50</v>
      </c>
      <c r="C29" s="3">
        <v>6</v>
      </c>
      <c r="D29" s="3">
        <v>3</v>
      </c>
      <c r="E29" s="3">
        <v>97.135000000000005</v>
      </c>
      <c r="F29" s="3">
        <v>50</v>
      </c>
      <c r="G29" s="3">
        <v>2.06</v>
      </c>
      <c r="H29" s="3">
        <v>1</v>
      </c>
      <c r="I29" s="3">
        <v>200</v>
      </c>
      <c r="J29" s="3">
        <v>4</v>
      </c>
      <c r="K29" s="3">
        <v>1E-3</v>
      </c>
      <c r="L29" s="3" t="s">
        <v>133</v>
      </c>
      <c r="M29" s="3" t="s">
        <v>133</v>
      </c>
      <c r="N29" s="3" t="s">
        <v>132</v>
      </c>
    </row>
    <row r="30" spans="1:14" x14ac:dyDescent="0.2">
      <c r="A30" s="2" t="s">
        <v>100</v>
      </c>
      <c r="B30" s="3">
        <v>50</v>
      </c>
      <c r="C30" s="3">
        <v>7.5</v>
      </c>
      <c r="D30" s="3">
        <v>3</v>
      </c>
      <c r="E30" s="3">
        <v>27.856000000000002</v>
      </c>
      <c r="F30" s="3">
        <v>50</v>
      </c>
      <c r="G30" s="3">
        <v>7.18</v>
      </c>
      <c r="H30" s="3">
        <v>1</v>
      </c>
      <c r="I30" s="3">
        <v>200</v>
      </c>
      <c r="J30" s="3">
        <v>4</v>
      </c>
      <c r="K30" s="3">
        <v>1E-3</v>
      </c>
      <c r="L30" s="3" t="s">
        <v>133</v>
      </c>
      <c r="M30" s="3" t="s">
        <v>133</v>
      </c>
      <c r="N30" s="3" t="s">
        <v>132</v>
      </c>
    </row>
    <row r="31" spans="1:14" x14ac:dyDescent="0.2">
      <c r="A31" s="2" t="s">
        <v>101</v>
      </c>
      <c r="B31" s="3">
        <v>50</v>
      </c>
      <c r="C31" s="3">
        <v>9.5</v>
      </c>
      <c r="D31" s="3">
        <v>5</v>
      </c>
      <c r="E31" s="3">
        <v>65.534999999999997</v>
      </c>
      <c r="F31" s="3">
        <v>50</v>
      </c>
      <c r="G31" s="3">
        <v>3.05</v>
      </c>
      <c r="H31" s="3">
        <v>1</v>
      </c>
      <c r="I31" s="3">
        <v>200</v>
      </c>
      <c r="J31" s="3">
        <v>4</v>
      </c>
      <c r="K31" s="3">
        <v>1E-3</v>
      </c>
      <c r="L31" s="3" t="s">
        <v>133</v>
      </c>
      <c r="M31" s="3" t="s">
        <v>133</v>
      </c>
      <c r="N31" s="3" t="s">
        <v>132</v>
      </c>
    </row>
    <row r="32" spans="1:14" x14ac:dyDescent="0.2">
      <c r="A32" s="2" t="s">
        <v>102</v>
      </c>
      <c r="B32" s="3">
        <v>50</v>
      </c>
      <c r="C32" s="3">
        <v>6.5</v>
      </c>
      <c r="D32" s="3">
        <v>6.5</v>
      </c>
      <c r="E32" s="3">
        <v>160.17599999999999</v>
      </c>
      <c r="F32" s="3">
        <v>50</v>
      </c>
      <c r="G32" s="3">
        <v>1.25</v>
      </c>
      <c r="H32" s="3">
        <v>1</v>
      </c>
      <c r="I32" s="3">
        <v>200</v>
      </c>
      <c r="J32" s="3">
        <v>4</v>
      </c>
      <c r="K32" s="3">
        <v>1E-3</v>
      </c>
      <c r="L32" s="3" t="s">
        <v>133</v>
      </c>
      <c r="M32" s="3" t="s">
        <v>133</v>
      </c>
      <c r="N32" s="3" t="s">
        <v>132</v>
      </c>
    </row>
    <row r="33" spans="1:14" x14ac:dyDescent="0.2">
      <c r="A33" s="2" t="s">
        <v>103</v>
      </c>
      <c r="B33" s="3">
        <v>50</v>
      </c>
      <c r="C33" s="3">
        <v>10</v>
      </c>
      <c r="D33" s="3">
        <v>4</v>
      </c>
      <c r="E33" s="3">
        <v>25.222000000000001</v>
      </c>
      <c r="F33" s="3">
        <v>50</v>
      </c>
      <c r="G33" s="3">
        <v>7.93</v>
      </c>
      <c r="H33" s="3">
        <v>1</v>
      </c>
      <c r="I33" s="3">
        <v>200</v>
      </c>
      <c r="J33" s="3">
        <v>4</v>
      </c>
      <c r="K33" s="3">
        <v>1E-3</v>
      </c>
      <c r="L33" s="3" t="s">
        <v>133</v>
      </c>
      <c r="M33" s="3" t="s">
        <v>133</v>
      </c>
      <c r="N33" s="3" t="s">
        <v>132</v>
      </c>
    </row>
    <row r="34" spans="1:14" x14ac:dyDescent="0.2">
      <c r="A34" s="2" t="s">
        <v>104</v>
      </c>
      <c r="B34" s="3">
        <v>50</v>
      </c>
      <c r="C34" s="3">
        <v>9.5</v>
      </c>
      <c r="D34" s="3">
        <v>4</v>
      </c>
      <c r="E34" s="3">
        <v>18.484999999999999</v>
      </c>
      <c r="F34" s="3">
        <v>50</v>
      </c>
      <c r="G34" s="3">
        <v>10.82</v>
      </c>
      <c r="H34" s="3">
        <v>1</v>
      </c>
      <c r="I34" s="3">
        <v>200</v>
      </c>
      <c r="J34" s="3">
        <v>4</v>
      </c>
      <c r="K34" s="3">
        <v>1E-3</v>
      </c>
      <c r="L34" s="3" t="s">
        <v>133</v>
      </c>
      <c r="M34" s="3" t="s">
        <v>133</v>
      </c>
      <c r="N34" s="3" t="s">
        <v>132</v>
      </c>
    </row>
    <row r="35" spans="1:14" x14ac:dyDescent="0.2">
      <c r="A35" s="2" t="s">
        <v>105</v>
      </c>
      <c r="B35" s="3">
        <v>50</v>
      </c>
      <c r="C35" s="3">
        <v>8.5</v>
      </c>
      <c r="D35" s="3">
        <v>4</v>
      </c>
      <c r="E35" s="3">
        <v>65.834999999999994</v>
      </c>
      <c r="F35" s="3">
        <v>50</v>
      </c>
      <c r="G35" s="3">
        <v>3.04</v>
      </c>
      <c r="H35" s="3">
        <v>1</v>
      </c>
      <c r="I35" s="3">
        <v>200</v>
      </c>
      <c r="J35" s="3">
        <v>4</v>
      </c>
      <c r="K35" s="3">
        <v>1E-3</v>
      </c>
      <c r="L35" s="3" t="s">
        <v>133</v>
      </c>
      <c r="M35" s="3" t="s">
        <v>133</v>
      </c>
      <c r="N35" s="3" t="s">
        <v>132</v>
      </c>
    </row>
    <row r="36" spans="1:14" x14ac:dyDescent="0.2">
      <c r="A36" s="2" t="s">
        <v>106</v>
      </c>
      <c r="B36" s="3">
        <v>50</v>
      </c>
      <c r="C36" s="3">
        <v>9</v>
      </c>
      <c r="D36" s="3">
        <v>4</v>
      </c>
      <c r="E36" s="3">
        <v>51.366</v>
      </c>
      <c r="F36" s="3">
        <v>50</v>
      </c>
      <c r="G36" s="3">
        <v>3.89</v>
      </c>
      <c r="H36" s="3">
        <v>1</v>
      </c>
      <c r="I36" s="3">
        <v>200</v>
      </c>
      <c r="J36" s="3">
        <v>4</v>
      </c>
      <c r="K36" s="3">
        <v>1E-3</v>
      </c>
      <c r="L36" s="3" t="s">
        <v>133</v>
      </c>
      <c r="M36" s="3" t="s">
        <v>133</v>
      </c>
      <c r="N36" s="3" t="s">
        <v>132</v>
      </c>
    </row>
    <row r="37" spans="1:14" x14ac:dyDescent="0.2">
      <c r="A37" s="2" t="s">
        <v>107</v>
      </c>
      <c r="B37" s="3">
        <v>50</v>
      </c>
      <c r="C37" s="3">
        <v>7.5</v>
      </c>
      <c r="D37" s="3">
        <v>3</v>
      </c>
      <c r="E37" s="3">
        <v>28.294</v>
      </c>
      <c r="F37" s="3">
        <v>50</v>
      </c>
      <c r="G37" s="3">
        <v>7.07</v>
      </c>
      <c r="H37" s="3">
        <v>1</v>
      </c>
      <c r="I37" s="3">
        <v>200</v>
      </c>
      <c r="J37" s="3">
        <v>4</v>
      </c>
      <c r="K37" s="3">
        <v>1E-3</v>
      </c>
      <c r="L37" s="3" t="s">
        <v>133</v>
      </c>
      <c r="M37" s="3" t="s">
        <v>133</v>
      </c>
      <c r="N37" s="3" t="s">
        <v>132</v>
      </c>
    </row>
    <row r="38" spans="1:14" x14ac:dyDescent="0.2">
      <c r="A38" s="2" t="s">
        <v>108</v>
      </c>
      <c r="B38" s="3">
        <v>50</v>
      </c>
      <c r="C38" s="3">
        <v>5.5</v>
      </c>
      <c r="D38" s="3">
        <v>3</v>
      </c>
      <c r="E38" s="3">
        <v>22.283999999999999</v>
      </c>
      <c r="F38" s="3">
        <v>50</v>
      </c>
      <c r="G38" s="3">
        <v>8.98</v>
      </c>
      <c r="H38" s="3">
        <v>1</v>
      </c>
      <c r="I38" s="3">
        <v>200</v>
      </c>
      <c r="J38" s="3">
        <v>4</v>
      </c>
      <c r="K38" s="3">
        <v>1E-3</v>
      </c>
      <c r="L38" s="3" t="s">
        <v>133</v>
      </c>
      <c r="M38" s="3" t="s">
        <v>133</v>
      </c>
      <c r="N38" s="3" t="s">
        <v>132</v>
      </c>
    </row>
    <row r="39" spans="1:14" x14ac:dyDescent="0.2">
      <c r="A39" s="2" t="s">
        <v>109</v>
      </c>
      <c r="B39" s="3">
        <v>50</v>
      </c>
      <c r="C39" s="3">
        <v>7.5</v>
      </c>
      <c r="D39" s="3">
        <v>3</v>
      </c>
      <c r="E39" s="3">
        <v>67.513999999999996</v>
      </c>
      <c r="F39" s="3">
        <v>50</v>
      </c>
      <c r="G39" s="3">
        <v>2.96</v>
      </c>
      <c r="H39" s="3">
        <v>1</v>
      </c>
      <c r="I39" s="3">
        <v>200</v>
      </c>
      <c r="J39" s="3">
        <v>4</v>
      </c>
      <c r="K39" s="3">
        <v>1E-3</v>
      </c>
      <c r="L39" s="3" t="s">
        <v>133</v>
      </c>
      <c r="M39" s="3" t="s">
        <v>133</v>
      </c>
      <c r="N39" s="3" t="s">
        <v>132</v>
      </c>
    </row>
    <row r="40" spans="1:14" x14ac:dyDescent="0.2">
      <c r="A40" s="2" t="s">
        <v>110</v>
      </c>
      <c r="B40" s="3">
        <v>50</v>
      </c>
      <c r="C40" s="3">
        <v>12</v>
      </c>
      <c r="D40" s="3">
        <v>6</v>
      </c>
      <c r="E40" s="3">
        <v>111.325</v>
      </c>
      <c r="F40" s="3">
        <v>50</v>
      </c>
      <c r="G40" s="3">
        <v>1.8</v>
      </c>
      <c r="H40" s="3">
        <v>1</v>
      </c>
      <c r="I40" s="3">
        <v>200</v>
      </c>
      <c r="J40" s="3">
        <v>4</v>
      </c>
      <c r="K40" s="3">
        <v>1E-3</v>
      </c>
      <c r="L40" s="3" t="s">
        <v>133</v>
      </c>
      <c r="M40" s="3" t="s">
        <v>133</v>
      </c>
      <c r="N40" s="3" t="s">
        <v>132</v>
      </c>
    </row>
    <row r="41" spans="1:14" x14ac:dyDescent="0.2">
      <c r="A41" s="2" t="s">
        <v>111</v>
      </c>
      <c r="B41" s="3">
        <v>40</v>
      </c>
      <c r="C41" s="3">
        <v>8</v>
      </c>
      <c r="D41" s="3">
        <v>3</v>
      </c>
      <c r="E41" s="3">
        <v>71.625</v>
      </c>
      <c r="F41" s="3">
        <v>50</v>
      </c>
      <c r="G41" s="3">
        <v>2.79</v>
      </c>
      <c r="H41" s="3">
        <v>1</v>
      </c>
      <c r="I41" s="3">
        <v>200</v>
      </c>
      <c r="J41" s="3">
        <v>4</v>
      </c>
      <c r="K41" s="3">
        <v>1E-3</v>
      </c>
      <c r="L41" s="3" t="s">
        <v>133</v>
      </c>
      <c r="M41" s="3" t="s">
        <v>133</v>
      </c>
      <c r="N41" s="3" t="s">
        <v>132</v>
      </c>
    </row>
    <row r="42" spans="1:14" x14ac:dyDescent="0.2">
      <c r="A42" s="2" t="s">
        <v>112</v>
      </c>
      <c r="B42" s="3">
        <v>50</v>
      </c>
      <c r="C42" s="3">
        <v>8</v>
      </c>
      <c r="D42" s="3">
        <v>3</v>
      </c>
      <c r="E42" s="3">
        <v>37.326999999999998</v>
      </c>
      <c r="F42" s="3">
        <v>50</v>
      </c>
      <c r="G42" s="3">
        <v>5.36</v>
      </c>
      <c r="H42" s="3">
        <v>1</v>
      </c>
      <c r="I42" s="3">
        <v>200</v>
      </c>
      <c r="J42" s="3">
        <v>4</v>
      </c>
      <c r="K42" s="3">
        <v>1E-3</v>
      </c>
      <c r="L42" s="3" t="s">
        <v>133</v>
      </c>
      <c r="M42" s="3" t="s">
        <v>133</v>
      </c>
      <c r="N42" s="3" t="s">
        <v>132</v>
      </c>
    </row>
    <row r="43" spans="1:14" x14ac:dyDescent="0.2">
      <c r="A43" s="2" t="s">
        <v>113</v>
      </c>
      <c r="B43" s="3">
        <v>50</v>
      </c>
      <c r="C43" s="3">
        <v>9</v>
      </c>
      <c r="D43" s="3">
        <v>4</v>
      </c>
      <c r="E43" s="3">
        <v>119.905</v>
      </c>
      <c r="F43" s="3">
        <v>50</v>
      </c>
      <c r="G43" s="3">
        <v>1.67</v>
      </c>
      <c r="H43" s="3">
        <v>1</v>
      </c>
      <c r="I43" s="3">
        <v>200</v>
      </c>
      <c r="J43" s="3">
        <v>4</v>
      </c>
      <c r="K43" s="3">
        <v>1E-3</v>
      </c>
      <c r="L43" s="3" t="s">
        <v>133</v>
      </c>
      <c r="M43" s="3" t="s">
        <v>133</v>
      </c>
      <c r="N43" s="3" t="s">
        <v>132</v>
      </c>
    </row>
    <row r="44" spans="1:14" x14ac:dyDescent="0.2">
      <c r="A44" s="2" t="s">
        <v>114</v>
      </c>
      <c r="B44" s="3">
        <v>50</v>
      </c>
      <c r="C44" s="3">
        <v>8</v>
      </c>
      <c r="D44" s="3">
        <v>3</v>
      </c>
      <c r="E44" s="3">
        <v>125.93</v>
      </c>
      <c r="F44" s="3">
        <v>50</v>
      </c>
      <c r="G44" s="3">
        <v>1.59</v>
      </c>
      <c r="H44" s="3">
        <v>1</v>
      </c>
      <c r="I44" s="3">
        <v>200</v>
      </c>
      <c r="J44" s="3">
        <v>4</v>
      </c>
      <c r="K44" s="3">
        <v>1E-3</v>
      </c>
      <c r="L44" s="3" t="s">
        <v>133</v>
      </c>
      <c r="M44" s="3" t="s">
        <v>133</v>
      </c>
      <c r="N44" s="3" t="s">
        <v>132</v>
      </c>
    </row>
    <row r="45" spans="1:14" x14ac:dyDescent="0.2">
      <c r="A45" s="2" t="s">
        <v>115</v>
      </c>
      <c r="B45" s="3">
        <v>50</v>
      </c>
      <c r="C45" s="3">
        <v>9</v>
      </c>
      <c r="D45" s="3">
        <v>4</v>
      </c>
      <c r="E45" s="3">
        <v>126.098</v>
      </c>
      <c r="F45" s="3">
        <v>50</v>
      </c>
      <c r="G45" s="3">
        <v>1.59</v>
      </c>
      <c r="H45" s="3">
        <v>1</v>
      </c>
      <c r="I45" s="3">
        <v>200</v>
      </c>
      <c r="J45" s="3">
        <v>4</v>
      </c>
      <c r="K45" s="3">
        <v>1E-3</v>
      </c>
      <c r="L45" s="3" t="s">
        <v>133</v>
      </c>
      <c r="M45" s="3" t="s">
        <v>133</v>
      </c>
      <c r="N45" s="3" t="s">
        <v>132</v>
      </c>
    </row>
    <row r="46" spans="1:14" x14ac:dyDescent="0.2">
      <c r="A46" s="2" t="s">
        <v>116</v>
      </c>
      <c r="B46" s="3">
        <v>50</v>
      </c>
      <c r="C46" s="3">
        <v>9</v>
      </c>
      <c r="D46" s="3">
        <v>4</v>
      </c>
      <c r="E46" s="3">
        <v>55.47</v>
      </c>
      <c r="F46" s="3">
        <v>50</v>
      </c>
      <c r="G46" s="3">
        <v>3.61</v>
      </c>
      <c r="H46" s="3">
        <v>1</v>
      </c>
      <c r="I46" s="3">
        <v>200</v>
      </c>
      <c r="J46" s="3">
        <v>4</v>
      </c>
      <c r="K46" s="3">
        <v>1E-3</v>
      </c>
      <c r="L46" s="3" t="s">
        <v>133</v>
      </c>
      <c r="M46" s="3" t="s">
        <v>133</v>
      </c>
      <c r="N46" s="3" t="s">
        <v>132</v>
      </c>
    </row>
    <row r="47" spans="1:14" x14ac:dyDescent="0.2">
      <c r="A47" s="2" t="s">
        <v>117</v>
      </c>
      <c r="B47" s="3">
        <v>50</v>
      </c>
      <c r="C47" s="3">
        <v>6</v>
      </c>
      <c r="D47" s="3">
        <v>3</v>
      </c>
      <c r="E47" s="3">
        <v>46.567</v>
      </c>
      <c r="F47" s="3">
        <v>50</v>
      </c>
      <c r="G47" s="3">
        <v>4.29</v>
      </c>
      <c r="H47" s="3">
        <v>1</v>
      </c>
      <c r="I47" s="3">
        <v>200</v>
      </c>
      <c r="J47" s="3">
        <v>4</v>
      </c>
      <c r="K47" s="3">
        <v>1E-3</v>
      </c>
      <c r="L47" s="3" t="s">
        <v>133</v>
      </c>
      <c r="M47" s="3" t="s">
        <v>133</v>
      </c>
      <c r="N47" s="3" t="s">
        <v>132</v>
      </c>
    </row>
    <row r="50" spans="1:2" x14ac:dyDescent="0.2">
      <c r="A50" s="2" t="s">
        <v>134</v>
      </c>
    </row>
    <row r="51" spans="1:2" x14ac:dyDescent="0.2">
      <c r="A51" s="2" t="s">
        <v>118</v>
      </c>
      <c r="B51" t="s">
        <v>604</v>
      </c>
    </row>
    <row r="52" spans="1:2" x14ac:dyDescent="0.2">
      <c r="A52" s="2" t="s">
        <v>119</v>
      </c>
      <c r="B52" t="s">
        <v>605</v>
      </c>
    </row>
    <row r="53" spans="1:2" x14ac:dyDescent="0.2">
      <c r="A53" s="2" t="s">
        <v>120</v>
      </c>
      <c r="B53" t="s">
        <v>606</v>
      </c>
    </row>
    <row r="54" spans="1:2" x14ac:dyDescent="0.2">
      <c r="A54" s="2" t="s">
        <v>121</v>
      </c>
      <c r="B54" t="s">
        <v>607</v>
      </c>
    </row>
    <row r="55" spans="1:2" x14ac:dyDescent="0.2">
      <c r="A55" s="2" t="s">
        <v>122</v>
      </c>
      <c r="B55" t="s">
        <v>608</v>
      </c>
    </row>
    <row r="56" spans="1:2" x14ac:dyDescent="0.2">
      <c r="A56" s="2" t="s">
        <v>123</v>
      </c>
      <c r="B56" t="s">
        <v>609</v>
      </c>
    </row>
    <row r="57" spans="1:2" x14ac:dyDescent="0.2">
      <c r="A57" s="2" t="s">
        <v>124</v>
      </c>
      <c r="B57" t="s">
        <v>610</v>
      </c>
    </row>
    <row r="58" spans="1:2" x14ac:dyDescent="0.2">
      <c r="A58" s="2" t="s">
        <v>125</v>
      </c>
      <c r="B58" t="s">
        <v>611</v>
      </c>
    </row>
    <row r="59" spans="1:2" x14ac:dyDescent="0.2">
      <c r="A59" s="2" t="s">
        <v>126</v>
      </c>
      <c r="B59" t="s">
        <v>612</v>
      </c>
    </row>
    <row r="60" spans="1:2" x14ac:dyDescent="0.2">
      <c r="A60" s="2" t="s">
        <v>127</v>
      </c>
      <c r="B60" t="s">
        <v>613</v>
      </c>
    </row>
    <row r="61" spans="1:2" x14ac:dyDescent="0.2">
      <c r="A61" s="2" t="s">
        <v>128</v>
      </c>
      <c r="B61" t="s">
        <v>614</v>
      </c>
    </row>
    <row r="62" spans="1:2" x14ac:dyDescent="0.2">
      <c r="A62" s="2" t="s">
        <v>129</v>
      </c>
      <c r="B62" t="s">
        <v>615</v>
      </c>
    </row>
    <row r="63" spans="1:2" x14ac:dyDescent="0.2">
      <c r="A63" s="2" t="s">
        <v>130</v>
      </c>
    </row>
    <row r="64" spans="1:2" x14ac:dyDescent="0.2">
      <c r="A64" s="2" t="s">
        <v>131</v>
      </c>
    </row>
  </sheetData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5D7D4-834B-2344-8ACC-1C8B42C7E3EE}">
  <dimension ref="A1:J28"/>
  <sheetViews>
    <sheetView workbookViewId="0">
      <selection activeCell="A30" sqref="A30"/>
    </sheetView>
  </sheetViews>
  <sheetFormatPr baseColWidth="10" defaultRowHeight="16" x14ac:dyDescent="0.2"/>
  <sheetData>
    <row r="1" spans="1:10" ht="17" x14ac:dyDescent="0.2">
      <c r="A1" t="s">
        <v>0</v>
      </c>
      <c r="B1" t="s">
        <v>1</v>
      </c>
      <c r="C1" t="s">
        <v>2</v>
      </c>
      <c r="E1" t="s">
        <v>0</v>
      </c>
      <c r="F1" t="s">
        <v>1</v>
      </c>
      <c r="G1" t="s">
        <v>2</v>
      </c>
      <c r="I1" t="s">
        <v>51</v>
      </c>
      <c r="J1" t="s">
        <v>52</v>
      </c>
    </row>
    <row r="2" spans="1:10" x14ac:dyDescent="0.2">
      <c r="A2" t="s">
        <v>3</v>
      </c>
      <c r="B2">
        <v>150</v>
      </c>
      <c r="C2">
        <v>1.5</v>
      </c>
      <c r="E2" t="s">
        <v>29</v>
      </c>
      <c r="F2">
        <v>150</v>
      </c>
      <c r="G2">
        <v>1.5</v>
      </c>
      <c r="I2" t="s">
        <v>53</v>
      </c>
      <c r="J2" t="s">
        <v>54</v>
      </c>
    </row>
    <row r="3" spans="1:10" x14ac:dyDescent="0.2">
      <c r="A3" t="s">
        <v>4</v>
      </c>
      <c r="B3">
        <v>100</v>
      </c>
      <c r="C3">
        <v>1.5</v>
      </c>
      <c r="E3" t="s">
        <v>30</v>
      </c>
      <c r="F3">
        <v>150</v>
      </c>
      <c r="G3">
        <v>1.5</v>
      </c>
      <c r="I3" t="s">
        <v>55</v>
      </c>
      <c r="J3" t="s">
        <v>56</v>
      </c>
    </row>
    <row r="4" spans="1:10" x14ac:dyDescent="0.2">
      <c r="A4" t="s">
        <v>5</v>
      </c>
      <c r="B4">
        <v>100</v>
      </c>
      <c r="C4">
        <v>1.5</v>
      </c>
      <c r="E4" t="s">
        <v>31</v>
      </c>
      <c r="F4">
        <v>150</v>
      </c>
      <c r="G4">
        <v>1.5</v>
      </c>
      <c r="I4" t="s">
        <v>57</v>
      </c>
      <c r="J4" t="s">
        <v>58</v>
      </c>
    </row>
    <row r="5" spans="1:10" x14ac:dyDescent="0.2">
      <c r="A5" t="s">
        <v>6</v>
      </c>
      <c r="B5">
        <v>100</v>
      </c>
      <c r="C5">
        <v>1.5</v>
      </c>
      <c r="E5" t="s">
        <v>32</v>
      </c>
      <c r="F5">
        <v>150</v>
      </c>
      <c r="G5">
        <v>1.5</v>
      </c>
      <c r="I5" t="s">
        <v>59</v>
      </c>
      <c r="J5" t="s">
        <v>60</v>
      </c>
    </row>
    <row r="6" spans="1:10" x14ac:dyDescent="0.2">
      <c r="A6" t="s">
        <v>7</v>
      </c>
      <c r="B6">
        <v>100</v>
      </c>
      <c r="C6">
        <v>1.5</v>
      </c>
      <c r="E6" t="s">
        <v>33</v>
      </c>
      <c r="F6">
        <v>150</v>
      </c>
      <c r="G6">
        <v>1.5</v>
      </c>
      <c r="I6" t="s">
        <v>61</v>
      </c>
      <c r="J6" t="s">
        <v>62</v>
      </c>
    </row>
    <row r="7" spans="1:10" x14ac:dyDescent="0.2">
      <c r="A7" t="s">
        <v>7</v>
      </c>
      <c r="B7">
        <v>100</v>
      </c>
      <c r="C7">
        <v>1.5</v>
      </c>
      <c r="E7" t="s">
        <v>34</v>
      </c>
      <c r="F7">
        <v>150</v>
      </c>
      <c r="G7">
        <v>1.5</v>
      </c>
      <c r="I7" t="s">
        <v>63</v>
      </c>
      <c r="J7" t="s">
        <v>64</v>
      </c>
    </row>
    <row r="8" spans="1:10" x14ac:dyDescent="0.2">
      <c r="A8" t="s">
        <v>8</v>
      </c>
      <c r="B8">
        <v>100</v>
      </c>
      <c r="C8">
        <v>1.5</v>
      </c>
      <c r="E8" t="s">
        <v>35</v>
      </c>
      <c r="F8">
        <v>150</v>
      </c>
      <c r="G8">
        <v>1.5</v>
      </c>
    </row>
    <row r="9" spans="1:10" x14ac:dyDescent="0.2">
      <c r="A9" t="s">
        <v>9</v>
      </c>
      <c r="B9">
        <v>100</v>
      </c>
      <c r="C9">
        <v>1.5</v>
      </c>
      <c r="E9" t="s">
        <v>36</v>
      </c>
      <c r="F9">
        <v>150</v>
      </c>
      <c r="G9">
        <v>1.5</v>
      </c>
    </row>
    <row r="10" spans="1:10" x14ac:dyDescent="0.2">
      <c r="A10" t="s">
        <v>10</v>
      </c>
      <c r="B10">
        <v>100</v>
      </c>
      <c r="C10">
        <v>1.5</v>
      </c>
      <c r="E10" t="s">
        <v>37</v>
      </c>
      <c r="F10">
        <v>150</v>
      </c>
      <c r="G10">
        <v>1.5</v>
      </c>
    </row>
    <row r="11" spans="1:10" x14ac:dyDescent="0.2">
      <c r="A11" t="s">
        <v>11</v>
      </c>
      <c r="B11">
        <v>100</v>
      </c>
      <c r="C11">
        <v>1.5</v>
      </c>
      <c r="E11" t="s">
        <v>38</v>
      </c>
      <c r="F11">
        <v>150</v>
      </c>
      <c r="G11">
        <v>1.5</v>
      </c>
    </row>
    <row r="12" spans="1:10" x14ac:dyDescent="0.2">
      <c r="A12" t="s">
        <v>12</v>
      </c>
      <c r="B12">
        <v>100</v>
      </c>
      <c r="C12">
        <v>1.5</v>
      </c>
      <c r="E12" t="s">
        <v>39</v>
      </c>
      <c r="F12">
        <v>150</v>
      </c>
      <c r="G12">
        <v>1.5</v>
      </c>
    </row>
    <row r="13" spans="1:10" x14ac:dyDescent="0.2">
      <c r="A13" t="s">
        <v>13</v>
      </c>
      <c r="B13">
        <v>100</v>
      </c>
      <c r="C13">
        <v>1.5</v>
      </c>
      <c r="E13" t="s">
        <v>40</v>
      </c>
      <c r="F13">
        <v>150</v>
      </c>
      <c r="G13">
        <v>1.5</v>
      </c>
    </row>
    <row r="14" spans="1:10" x14ac:dyDescent="0.2">
      <c r="A14" t="s">
        <v>14</v>
      </c>
      <c r="B14">
        <v>100</v>
      </c>
      <c r="C14">
        <v>1.5</v>
      </c>
      <c r="E14" t="s">
        <v>41</v>
      </c>
      <c r="F14">
        <v>150</v>
      </c>
      <c r="G14">
        <v>1.5</v>
      </c>
    </row>
    <row r="15" spans="1:10" x14ac:dyDescent="0.2">
      <c r="A15" t="s">
        <v>15</v>
      </c>
      <c r="B15">
        <v>100</v>
      </c>
      <c r="C15">
        <v>1.5</v>
      </c>
      <c r="E15" t="s">
        <v>42</v>
      </c>
      <c r="F15">
        <v>150</v>
      </c>
      <c r="G15">
        <v>1.5</v>
      </c>
    </row>
    <row r="16" spans="1:10" x14ac:dyDescent="0.2">
      <c r="A16" t="s">
        <v>16</v>
      </c>
      <c r="B16">
        <v>100</v>
      </c>
      <c r="C16">
        <v>1.5</v>
      </c>
      <c r="E16" t="s">
        <v>43</v>
      </c>
      <c r="F16">
        <v>150</v>
      </c>
      <c r="G16">
        <v>1.5</v>
      </c>
    </row>
    <row r="17" spans="1:7" x14ac:dyDescent="0.2">
      <c r="A17" t="s">
        <v>17</v>
      </c>
      <c r="B17">
        <v>100</v>
      </c>
      <c r="C17">
        <v>1.5</v>
      </c>
      <c r="E17" t="s">
        <v>44</v>
      </c>
      <c r="F17">
        <v>150</v>
      </c>
      <c r="G17">
        <v>1.5</v>
      </c>
    </row>
    <row r="18" spans="1:7" x14ac:dyDescent="0.2">
      <c r="A18" t="s">
        <v>18</v>
      </c>
      <c r="B18">
        <v>100</v>
      </c>
      <c r="C18">
        <v>1.5</v>
      </c>
      <c r="E18" t="s">
        <v>45</v>
      </c>
      <c r="F18">
        <v>150</v>
      </c>
      <c r="G18">
        <v>1.5</v>
      </c>
    </row>
    <row r="19" spans="1:7" x14ac:dyDescent="0.2">
      <c r="A19" t="s">
        <v>19</v>
      </c>
      <c r="B19">
        <v>100</v>
      </c>
      <c r="C19">
        <v>1.5</v>
      </c>
      <c r="E19" t="s">
        <v>46</v>
      </c>
      <c r="F19">
        <v>150</v>
      </c>
      <c r="G19">
        <v>1.5</v>
      </c>
    </row>
    <row r="20" spans="1:7" x14ac:dyDescent="0.2">
      <c r="A20" t="s">
        <v>20</v>
      </c>
      <c r="B20">
        <v>100</v>
      </c>
      <c r="C20">
        <v>1.5</v>
      </c>
      <c r="E20" t="s">
        <v>47</v>
      </c>
      <c r="F20">
        <v>150</v>
      </c>
      <c r="G20">
        <v>1.5</v>
      </c>
    </row>
    <row r="21" spans="1:7" x14ac:dyDescent="0.2">
      <c r="A21" t="s">
        <v>21</v>
      </c>
      <c r="B21">
        <v>100</v>
      </c>
      <c r="C21">
        <v>1.5</v>
      </c>
      <c r="E21" t="s">
        <v>48</v>
      </c>
      <c r="F21">
        <v>150</v>
      </c>
      <c r="G21">
        <v>1.5</v>
      </c>
    </row>
    <row r="22" spans="1:7" x14ac:dyDescent="0.2">
      <c r="A22" t="s">
        <v>22</v>
      </c>
      <c r="B22">
        <v>100</v>
      </c>
      <c r="C22">
        <v>1.5</v>
      </c>
      <c r="E22" t="s">
        <v>49</v>
      </c>
      <c r="F22">
        <v>150</v>
      </c>
      <c r="G22">
        <v>1.5</v>
      </c>
    </row>
    <row r="23" spans="1:7" x14ac:dyDescent="0.2">
      <c r="A23" t="s">
        <v>23</v>
      </c>
      <c r="B23">
        <v>100</v>
      </c>
      <c r="C23">
        <v>1.5</v>
      </c>
      <c r="E23" t="s">
        <v>50</v>
      </c>
      <c r="F23">
        <v>150</v>
      </c>
      <c r="G23">
        <v>1.5</v>
      </c>
    </row>
    <row r="24" spans="1:7" x14ac:dyDescent="0.2">
      <c r="A24" t="s">
        <v>24</v>
      </c>
      <c r="B24">
        <v>100</v>
      </c>
      <c r="C24">
        <v>1.5</v>
      </c>
    </row>
    <row r="25" spans="1:7" x14ac:dyDescent="0.2">
      <c r="A25" t="s">
        <v>25</v>
      </c>
      <c r="B25">
        <v>100</v>
      </c>
      <c r="C25">
        <v>1.5</v>
      </c>
    </row>
    <row r="26" spans="1:7" x14ac:dyDescent="0.2">
      <c r="A26" t="s">
        <v>26</v>
      </c>
      <c r="B26">
        <v>100</v>
      </c>
      <c r="C26">
        <v>1.5</v>
      </c>
    </row>
    <row r="27" spans="1:7" x14ac:dyDescent="0.2">
      <c r="A27" t="s">
        <v>27</v>
      </c>
      <c r="B27">
        <v>100</v>
      </c>
      <c r="C27">
        <v>1.5</v>
      </c>
    </row>
    <row r="28" spans="1:7" x14ac:dyDescent="0.2">
      <c r="A28" t="s">
        <v>28</v>
      </c>
      <c r="B28">
        <v>100</v>
      </c>
      <c r="C28">
        <v>1.5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830CB-140E-0448-9116-9C3B7F38044C}">
  <dimension ref="A1:E49"/>
  <sheetViews>
    <sheetView workbookViewId="0">
      <selection activeCell="M26" sqref="M26"/>
    </sheetView>
  </sheetViews>
  <sheetFormatPr baseColWidth="10" defaultRowHeight="16" x14ac:dyDescent="0.2"/>
  <sheetData>
    <row r="1" spans="1:5" x14ac:dyDescent="0.2">
      <c r="A1" t="s">
        <v>65</v>
      </c>
      <c r="B1" t="s">
        <v>66</v>
      </c>
      <c r="C1" t="s">
        <v>67</v>
      </c>
      <c r="D1" t="s">
        <v>68</v>
      </c>
      <c r="E1" t="s">
        <v>69</v>
      </c>
    </row>
    <row r="2" spans="1:5" x14ac:dyDescent="0.2">
      <c r="A2" t="s">
        <v>70</v>
      </c>
      <c r="B2" s="1">
        <v>9.9000000000000005E-2</v>
      </c>
      <c r="C2" s="1">
        <v>0.11899999999999999</v>
      </c>
      <c r="D2" s="1">
        <v>0.15</v>
      </c>
      <c r="E2">
        <f>(B2+C2+D2)/3</f>
        <v>0.12266666666666666</v>
      </c>
    </row>
    <row r="3" spans="1:5" x14ac:dyDescent="0.2">
      <c r="A3" t="s">
        <v>71</v>
      </c>
      <c r="B3" s="1">
        <v>0.10199999999999999</v>
      </c>
      <c r="C3" s="1">
        <v>0.11700000000000001</v>
      </c>
      <c r="D3" s="1">
        <v>0.184</v>
      </c>
      <c r="E3">
        <f>(((((B3+C3+D3)/3)-E2)*56440)+233.92)*(6/150)</f>
        <v>35.695466666666682</v>
      </c>
    </row>
    <row r="4" spans="1:5" x14ac:dyDescent="0.2">
      <c r="A4" t="s">
        <v>72</v>
      </c>
      <c r="B4" s="1">
        <v>0.159</v>
      </c>
      <c r="C4" s="1">
        <v>0.122</v>
      </c>
      <c r="D4" s="1">
        <v>0.17599999999999999</v>
      </c>
      <c r="E4">
        <f>(((((B4+C4+D4)/3)-E2)*56440)+233.92)*(6/150)</f>
        <v>76.332266666666726</v>
      </c>
    </row>
    <row r="5" spans="1:5" x14ac:dyDescent="0.2">
      <c r="A5" t="s">
        <v>73</v>
      </c>
      <c r="B5" s="1">
        <v>0.17100000000000001</v>
      </c>
      <c r="C5" s="1">
        <v>0.14499999999999999</v>
      </c>
      <c r="D5" s="1">
        <v>0.16400000000000001</v>
      </c>
      <c r="E5">
        <f>(((((B5+C5+D5)/3)-E2)*56440)+233.92)*(6/150)</f>
        <v>93.640533333333352</v>
      </c>
    </row>
    <row r="6" spans="1:5" x14ac:dyDescent="0.2">
      <c r="A6" t="s">
        <v>74</v>
      </c>
      <c r="B6" s="1">
        <v>0.13600000000000001</v>
      </c>
      <c r="C6" s="1">
        <v>0.192</v>
      </c>
      <c r="D6" s="1">
        <v>0.17599999999999999</v>
      </c>
      <c r="E6">
        <f>(((((B6+C6+D6)/3)-E2)*56440)+233.92)*(6/150)</f>
        <v>111.70133333333337</v>
      </c>
    </row>
    <row r="7" spans="1:5" x14ac:dyDescent="0.2">
      <c r="A7" t="s">
        <v>75</v>
      </c>
      <c r="B7" s="1">
        <v>0.13200000000000001</v>
      </c>
      <c r="C7" s="1">
        <v>0.16400000000000001</v>
      </c>
      <c r="D7" s="1">
        <v>0.191</v>
      </c>
      <c r="E7">
        <f>(((((B7+C7+D7)/3)-E2)*56440)+233.92)*(6/150)</f>
        <v>98.908266666666734</v>
      </c>
    </row>
    <row r="8" spans="1:5" x14ac:dyDescent="0.2">
      <c r="A8" t="s">
        <v>76</v>
      </c>
      <c r="B8" s="1">
        <v>0.13700000000000001</v>
      </c>
      <c r="C8" s="1">
        <v>0.18</v>
      </c>
      <c r="D8" s="1">
        <v>0.20200000000000001</v>
      </c>
      <c r="E8">
        <f>(((((B8+C8+D8)/3)-E2)*56440)+233.92)*(6/150)</f>
        <v>122.98933333333338</v>
      </c>
    </row>
    <row r="9" spans="1:5" x14ac:dyDescent="0.2">
      <c r="A9" t="s">
        <v>77</v>
      </c>
      <c r="B9" s="1">
        <v>0.14699999999999999</v>
      </c>
      <c r="C9" s="1">
        <v>0.156</v>
      </c>
      <c r="D9" s="1">
        <v>0.17199999999999999</v>
      </c>
      <c r="E9">
        <f>(((((B9+C9+D9)/3)-E2)*56440)+233.92)*(6/150)</f>
        <v>89.877866666666677</v>
      </c>
    </row>
    <row r="10" spans="1:5" x14ac:dyDescent="0.2">
      <c r="A10" t="s">
        <v>78</v>
      </c>
      <c r="B10" s="1">
        <v>0.111</v>
      </c>
      <c r="C10" s="1">
        <v>0.17100000000000001</v>
      </c>
      <c r="D10" s="1">
        <v>0.17199999999999999</v>
      </c>
      <c r="E10">
        <f>(((((C10+B10+D10)/3)-E2)*56440)+233.92)*(6/150)</f>
        <v>74.074666666666715</v>
      </c>
    </row>
    <row r="11" spans="1:5" x14ac:dyDescent="0.2">
      <c r="A11" t="s">
        <v>79</v>
      </c>
      <c r="B11" s="1">
        <v>0.14799999999999999</v>
      </c>
      <c r="C11" s="1">
        <v>0.17399999999999999</v>
      </c>
      <c r="E11">
        <f>(((((B11+C11)/2)-E2)*56440)+233.92)*(6/150)</f>
        <v>95.898133333333305</v>
      </c>
    </row>
    <row r="12" spans="1:5" x14ac:dyDescent="0.2">
      <c r="A12" t="s">
        <v>80</v>
      </c>
      <c r="B12" s="1">
        <v>0.154</v>
      </c>
      <c r="C12" s="1">
        <v>0.14699999999999999</v>
      </c>
      <c r="D12" s="1">
        <v>0.18</v>
      </c>
      <c r="E12">
        <f>(((((B12+C12+D12)/3)-E2)*56440)+233.92)*(6/150)</f>
        <v>94.39306666666667</v>
      </c>
    </row>
    <row r="13" spans="1:5" x14ac:dyDescent="0.2">
      <c r="A13" t="s">
        <v>81</v>
      </c>
      <c r="B13" s="1">
        <v>0.129</v>
      </c>
      <c r="C13" s="1">
        <v>0.15</v>
      </c>
      <c r="D13" s="1">
        <v>0.16600000000000001</v>
      </c>
      <c r="E13">
        <f>(((((B13+C13)/2)-E2)*56440)+233.92)*(6/150)</f>
        <v>47.359733333333381</v>
      </c>
    </row>
    <row r="14" spans="1:5" x14ac:dyDescent="0.2">
      <c r="A14" t="s">
        <v>82</v>
      </c>
      <c r="B14" s="1">
        <v>0.157</v>
      </c>
      <c r="C14" s="1">
        <v>0.187</v>
      </c>
      <c r="E14">
        <f>(((((B14+C14)/2)-E2)*56440)+233.92)*(6/150)</f>
        <v>120.73173333333332</v>
      </c>
    </row>
    <row r="15" spans="1:5" x14ac:dyDescent="0.2">
      <c r="A15" t="s">
        <v>83</v>
      </c>
      <c r="B15" s="1">
        <v>0.17199999999999999</v>
      </c>
      <c r="C15" s="1">
        <v>0.17899999999999999</v>
      </c>
      <c r="D15" s="1">
        <v>0.19800000000000001</v>
      </c>
      <c r="E15">
        <f>(((((B15+C15+D15)/3)-E2)*56440)+233.92)*(6/150)</f>
        <v>145.56533333333329</v>
      </c>
    </row>
    <row r="16" spans="1:5" x14ac:dyDescent="0.2">
      <c r="A16" t="s">
        <v>84</v>
      </c>
      <c r="B16" s="1">
        <v>0.159</v>
      </c>
      <c r="C16" s="1">
        <v>0.18099999999999999</v>
      </c>
      <c r="E16">
        <f>(((((B16+C16)/2)-E2)*56440)+233.92)*(6/150)</f>
        <v>116.21653333333332</v>
      </c>
    </row>
    <row r="17" spans="1:5" x14ac:dyDescent="0.2">
      <c r="A17" t="s">
        <v>85</v>
      </c>
      <c r="B17" s="1">
        <v>0.185</v>
      </c>
      <c r="C17" s="1">
        <v>0.13600000000000001</v>
      </c>
      <c r="D17" s="1">
        <v>0.17599999999999999</v>
      </c>
      <c r="E17">
        <f>(((((B17+C17+D17)/3)-E2)*56440)+233.92)*(6/150)</f>
        <v>106.43359999999998</v>
      </c>
    </row>
    <row r="18" spans="1:5" x14ac:dyDescent="0.2">
      <c r="A18" t="s">
        <v>86</v>
      </c>
      <c r="B18" s="1">
        <v>0.13200000000000001</v>
      </c>
      <c r="C18" s="1">
        <v>0.184</v>
      </c>
      <c r="D18" s="1">
        <v>0.16200000000000001</v>
      </c>
      <c r="E18">
        <f>(((((B18+C18+D18)/3)-E2)*56440)+233.92)*(6/150)</f>
        <v>92.135466666666673</v>
      </c>
    </row>
    <row r="19" spans="1:5" x14ac:dyDescent="0.2">
      <c r="A19" t="s">
        <v>87</v>
      </c>
      <c r="B19" s="1">
        <v>0.20799999999999999</v>
      </c>
      <c r="C19" s="1">
        <v>0.311</v>
      </c>
      <c r="D19" s="1">
        <v>0.20200000000000001</v>
      </c>
      <c r="E19">
        <f>(((((B19+C19+D19)/3)-E2)*56440)+233.92)*(6/150)</f>
        <v>275.00106666666676</v>
      </c>
    </row>
    <row r="20" spans="1:5" x14ac:dyDescent="0.2">
      <c r="A20" t="s">
        <v>88</v>
      </c>
      <c r="B20" s="1">
        <v>0.17100000000000001</v>
      </c>
      <c r="C20" s="1">
        <v>0.23699999999999999</v>
      </c>
      <c r="D20" s="1">
        <v>0.2</v>
      </c>
      <c r="E20">
        <f>(((((C20+B20+D20)/3)-E2)*56440)+233.92)*(6/150)</f>
        <v>189.96480000000008</v>
      </c>
    </row>
    <row r="21" spans="1:5" x14ac:dyDescent="0.2">
      <c r="A21" t="s">
        <v>89</v>
      </c>
      <c r="B21" s="1">
        <v>0.217</v>
      </c>
      <c r="C21" s="1">
        <v>0.159</v>
      </c>
      <c r="D21" s="1">
        <v>0.18</v>
      </c>
      <c r="E21">
        <f>(((((B21+C21+D21)/3)-E2)*56440)+233.92)*(6/150)</f>
        <v>150.83306666666672</v>
      </c>
    </row>
    <row r="22" spans="1:5" x14ac:dyDescent="0.2">
      <c r="A22" t="s">
        <v>90</v>
      </c>
      <c r="B22" s="1">
        <v>0.307</v>
      </c>
      <c r="C22" s="1">
        <v>0.192</v>
      </c>
      <c r="D22" s="1">
        <v>0.23799999999999999</v>
      </c>
      <c r="E22">
        <f>(((((B22+C22+D22)/3)-E2)*56440)+233.92)*(6/150)</f>
        <v>287.04160000000002</v>
      </c>
    </row>
    <row r="23" spans="1:5" x14ac:dyDescent="0.2">
      <c r="A23" t="s">
        <v>91</v>
      </c>
      <c r="B23" s="1">
        <v>0.24199999999999999</v>
      </c>
      <c r="C23" s="1">
        <v>0.23</v>
      </c>
      <c r="E23">
        <f>(((((B23+C23)/2)-E2)*56440)+233.92)*(6/150)</f>
        <v>265.2181333333333</v>
      </c>
    </row>
    <row r="24" spans="1:5" x14ac:dyDescent="0.2">
      <c r="A24" t="s">
        <v>92</v>
      </c>
      <c r="B24" s="1">
        <v>0.14499999999999999</v>
      </c>
      <c r="C24" s="1">
        <v>0.13600000000000001</v>
      </c>
      <c r="D24" s="1">
        <v>0.155</v>
      </c>
      <c r="E24">
        <f>(B24+C24+D24)/3</f>
        <v>0.14533333333333334</v>
      </c>
    </row>
    <row r="25" spans="1:5" x14ac:dyDescent="0.2">
      <c r="A25" t="s">
        <v>93</v>
      </c>
      <c r="B25" s="1">
        <v>0.29199999999999998</v>
      </c>
      <c r="C25" s="1">
        <v>0.54900000000000004</v>
      </c>
      <c r="D25" s="1">
        <v>0.27900000000000003</v>
      </c>
      <c r="E25">
        <f>(((((B25+C25+D25)/3)-E24)*56440)+233.92)*(6/150)</f>
        <v>524.08960000000002</v>
      </c>
    </row>
    <row r="26" spans="1:5" x14ac:dyDescent="0.2">
      <c r="A26" t="s">
        <v>94</v>
      </c>
      <c r="B26" s="1">
        <v>0.46700000000000003</v>
      </c>
      <c r="C26" s="1">
        <v>0.36899999999999999</v>
      </c>
      <c r="D26" s="1">
        <v>0.23899999999999999</v>
      </c>
      <c r="E26">
        <f>(((((B26+C26+D26)/3)-E24)*56440)+233.92)*(6/100)</f>
        <v>735.33840000000021</v>
      </c>
    </row>
    <row r="27" spans="1:5" x14ac:dyDescent="0.2">
      <c r="A27" t="s">
        <v>95</v>
      </c>
      <c r="B27" s="1">
        <v>0.224</v>
      </c>
      <c r="C27" s="1">
        <v>0.66900000000000004</v>
      </c>
      <c r="D27" s="1">
        <v>0.248</v>
      </c>
      <c r="E27">
        <f>(((((B27+C27+D27)/3)-E24)*56440)+233.92)*(6/100)</f>
        <v>809.83920000000001</v>
      </c>
    </row>
    <row r="28" spans="1:5" x14ac:dyDescent="0.2">
      <c r="A28" t="s">
        <v>96</v>
      </c>
      <c r="B28" s="1">
        <v>0.33</v>
      </c>
      <c r="C28" s="1">
        <v>0.41</v>
      </c>
      <c r="D28" s="1">
        <v>0.27200000000000002</v>
      </c>
      <c r="E28">
        <f>(((((B28+C28+D28)/3)-E24)*56440)+233.92)*(6/100)</f>
        <v>664.22399999999993</v>
      </c>
    </row>
    <row r="29" spans="1:5" x14ac:dyDescent="0.2">
      <c r="A29" t="s">
        <v>97</v>
      </c>
      <c r="B29" s="1">
        <v>0.55100000000000005</v>
      </c>
      <c r="C29" s="1">
        <v>0.505</v>
      </c>
      <c r="D29" s="1">
        <v>0.29899999999999999</v>
      </c>
      <c r="E29">
        <f>(((((B29+C29+D29)/3)-E24)*56440)+233.92)*(6/100)</f>
        <v>1051.4023999999999</v>
      </c>
    </row>
    <row r="30" spans="1:5" x14ac:dyDescent="0.2">
      <c r="A30" t="s">
        <v>98</v>
      </c>
      <c r="B30" s="1">
        <v>0.27500000000000002</v>
      </c>
      <c r="C30" s="1">
        <v>0.434</v>
      </c>
      <c r="E30">
        <f>(((((B30+C30)/2)-E24)*56440)+233.92)*(6/100)</f>
        <v>722.35720000000015</v>
      </c>
    </row>
    <row r="31" spans="1:5" x14ac:dyDescent="0.2">
      <c r="A31" t="s">
        <v>99</v>
      </c>
      <c r="B31" s="1">
        <v>0.41699999999999998</v>
      </c>
      <c r="C31" s="1">
        <v>0.90400000000000003</v>
      </c>
      <c r="D31" s="1">
        <v>0.23400000000000001</v>
      </c>
      <c r="E31">
        <f>(((((B31+C31+D31)/3)-E24)*56440)+233.92)*(6/100)</f>
        <v>1277.1623999999997</v>
      </c>
    </row>
    <row r="32" spans="1:5" x14ac:dyDescent="0.2">
      <c r="A32" t="s">
        <v>100</v>
      </c>
      <c r="B32" s="1">
        <v>0.26500000000000001</v>
      </c>
      <c r="C32" s="1">
        <v>0.28000000000000003</v>
      </c>
      <c r="D32" s="1">
        <v>0.20599999999999999</v>
      </c>
      <c r="E32">
        <f>(((((B32+C32+D32)/3)-E24)*56440)+233.92)*(6/100)</f>
        <v>369.60720000000003</v>
      </c>
    </row>
    <row r="33" spans="1:5" x14ac:dyDescent="0.2">
      <c r="A33" t="s">
        <v>101</v>
      </c>
      <c r="B33" s="1">
        <v>0.38600000000000001</v>
      </c>
      <c r="C33" s="1">
        <v>0.48499999999999999</v>
      </c>
      <c r="D33" s="1">
        <v>0.34300000000000003</v>
      </c>
      <c r="E33">
        <f>(((((B33+C33+D33)/3)-E24)*56440)+233.92)*(6/100)</f>
        <v>892.24159999999983</v>
      </c>
    </row>
    <row r="34" spans="1:5" x14ac:dyDescent="0.2">
      <c r="A34" t="s">
        <v>102</v>
      </c>
      <c r="B34" s="1">
        <v>0.27300000000000002</v>
      </c>
      <c r="C34" s="1">
        <v>0.43</v>
      </c>
      <c r="D34" s="1">
        <v>0.27</v>
      </c>
      <c r="E34">
        <f>(((((B34+C34+D34)/3)-E24)*56440)+233.92)*(6/100)</f>
        <v>620.20080000000007</v>
      </c>
    </row>
    <row r="35" spans="1:5" x14ac:dyDescent="0.2">
      <c r="A35" t="s">
        <v>103</v>
      </c>
      <c r="B35" s="1">
        <v>0.42299999999999999</v>
      </c>
      <c r="C35" s="1">
        <v>0.46700000000000003</v>
      </c>
      <c r="D35" s="1">
        <v>0.23400000000000001</v>
      </c>
      <c r="E35">
        <f>(((((B35+C35+D35)/3)-E24)*56440)+233.92)*(6/100)</f>
        <v>790.64960000000008</v>
      </c>
    </row>
    <row r="36" spans="1:5" x14ac:dyDescent="0.2">
      <c r="A36" t="s">
        <v>104</v>
      </c>
      <c r="B36" s="1">
        <v>0.60699999999999998</v>
      </c>
      <c r="C36" s="1">
        <v>0.48099999999999998</v>
      </c>
      <c r="D36" s="1">
        <v>0.54400000000000004</v>
      </c>
      <c r="E36">
        <f>(((((B36+C36+D36)/3)-E24)*56440)+233.92)*(6/100)</f>
        <v>1364.08</v>
      </c>
    </row>
    <row r="37" spans="1:5" x14ac:dyDescent="0.2">
      <c r="A37" t="s">
        <v>105</v>
      </c>
      <c r="B37" s="1">
        <v>0.39800000000000002</v>
      </c>
      <c r="C37" s="1">
        <v>0.25600000000000001</v>
      </c>
      <c r="D37" s="1">
        <v>0.28499999999999998</v>
      </c>
      <c r="E37">
        <f>(((((B37+C37+D37)/3)-E24)*56440)+233.92)*(6/100)</f>
        <v>581.82159999999999</v>
      </c>
    </row>
    <row r="38" spans="1:5" x14ac:dyDescent="0.2">
      <c r="A38" t="s">
        <v>106</v>
      </c>
      <c r="B38" s="1">
        <v>0.28599999999999998</v>
      </c>
      <c r="C38" s="1">
        <v>0.374</v>
      </c>
      <c r="D38" s="1">
        <v>0.23300000000000001</v>
      </c>
      <c r="E38">
        <f>(((((B38+C38+D38)/3)-E24)*56440)+233.92)*(6/100)</f>
        <v>529.89679999999987</v>
      </c>
    </row>
    <row r="39" spans="1:5" x14ac:dyDescent="0.2">
      <c r="A39" t="s">
        <v>107</v>
      </c>
      <c r="B39" s="1">
        <v>0.28999999999999998</v>
      </c>
      <c r="C39" s="1">
        <v>0.20799999999999999</v>
      </c>
      <c r="D39" s="1">
        <v>0.2</v>
      </c>
      <c r="E39">
        <f>(((((B39+C39+D39)/3)-E24)*56440)+233.92)*(6/100)</f>
        <v>309.78079999999994</v>
      </c>
    </row>
    <row r="40" spans="1:5" x14ac:dyDescent="0.2">
      <c r="A40" t="s">
        <v>108</v>
      </c>
      <c r="B40" s="1">
        <v>0.313</v>
      </c>
      <c r="C40" s="1">
        <v>0.27100000000000002</v>
      </c>
      <c r="D40" s="1">
        <v>0.26800000000000002</v>
      </c>
      <c r="E40">
        <f>(((((B40+C40+D40)/3)-E24)*56440)+233.92)*(6/100)</f>
        <v>483.6160000000001</v>
      </c>
    </row>
    <row r="41" spans="1:5" x14ac:dyDescent="0.2">
      <c r="A41" t="s">
        <v>109</v>
      </c>
      <c r="B41" s="1">
        <v>0.2</v>
      </c>
      <c r="C41" s="1">
        <v>0.29199999999999998</v>
      </c>
      <c r="D41" s="1">
        <v>0.23599999999999999</v>
      </c>
      <c r="E41">
        <f>(((((B41+C41+D41)/3)-E24)*56440)+233.92)*(6/100)</f>
        <v>343.64479999999998</v>
      </c>
    </row>
    <row r="42" spans="1:5" x14ac:dyDescent="0.2">
      <c r="A42" t="s">
        <v>110</v>
      </c>
      <c r="B42" s="1">
        <v>0.36499999999999999</v>
      </c>
      <c r="C42" s="1">
        <v>0.32500000000000001</v>
      </c>
      <c r="D42" s="1">
        <v>0.28999999999999998</v>
      </c>
      <c r="E42">
        <f>(((((B42+C42+D42)/3)-E24)*56440)+233.92)*(6/100)</f>
        <v>628.10239999999999</v>
      </c>
    </row>
    <row r="43" spans="1:5" x14ac:dyDescent="0.2">
      <c r="A43" t="s">
        <v>111</v>
      </c>
      <c r="B43" s="1">
        <v>0.55800000000000005</v>
      </c>
      <c r="C43" s="1">
        <v>0.42499999999999999</v>
      </c>
      <c r="D43" s="1">
        <v>0.30299999999999999</v>
      </c>
      <c r="E43">
        <f>(((((B43+C43+D43)/3)-E24)*56440)+233.92)*(6/100)</f>
        <v>973.51519999999994</v>
      </c>
    </row>
    <row r="44" spans="1:5" x14ac:dyDescent="0.2">
      <c r="A44" t="s">
        <v>112</v>
      </c>
      <c r="B44" s="1">
        <v>0.29199999999999998</v>
      </c>
      <c r="C44" s="1">
        <v>0.28599999999999998</v>
      </c>
      <c r="D44" s="1">
        <v>0.20899999999999999</v>
      </c>
      <c r="E44">
        <f>(((((B44+C44+D44)/3)-E24)*56440)+233.92)*(6/100)</f>
        <v>410.24399999999986</v>
      </c>
    </row>
    <row r="45" spans="1:5" x14ac:dyDescent="0.2">
      <c r="A45" t="s">
        <v>113</v>
      </c>
      <c r="B45" s="1">
        <v>0.22600000000000001</v>
      </c>
      <c r="C45" s="1">
        <v>0.34200000000000003</v>
      </c>
      <c r="D45" s="1">
        <v>0.26400000000000001</v>
      </c>
      <c r="E45">
        <f>(((((B45+C45+D45)/3)-E24)*56440)+233.92)*(6/100)</f>
        <v>461.04000000000008</v>
      </c>
    </row>
    <row r="46" spans="1:5" x14ac:dyDescent="0.2">
      <c r="A46" t="s">
        <v>114</v>
      </c>
      <c r="B46" s="1">
        <v>0.34599999999999997</v>
      </c>
      <c r="C46" s="1">
        <v>0.41799999999999998</v>
      </c>
      <c r="D46" s="1">
        <v>0.255</v>
      </c>
      <c r="E46">
        <f>(((((B46+C46+D46)/3)-E24)*56440)+233.92)*(6/100)</f>
        <v>672.12560000000019</v>
      </c>
    </row>
    <row r="47" spans="1:5" x14ac:dyDescent="0.2">
      <c r="A47" t="s">
        <v>115</v>
      </c>
      <c r="B47" s="1">
        <v>0.35499999999999998</v>
      </c>
      <c r="C47" s="1">
        <v>0.34699999999999998</v>
      </c>
      <c r="D47" s="1">
        <v>0.254</v>
      </c>
      <c r="E47">
        <f>(((((B47+C47+D47)/3)-E24)*56440)+233.92)*(6/100)</f>
        <v>601.01119999999992</v>
      </c>
    </row>
    <row r="48" spans="1:5" x14ac:dyDescent="0.2">
      <c r="A48" t="s">
        <v>116</v>
      </c>
      <c r="B48" s="1">
        <v>0.46300000000000002</v>
      </c>
      <c r="C48" s="1">
        <v>0.42299999999999999</v>
      </c>
      <c r="D48" s="1">
        <v>0.32</v>
      </c>
      <c r="E48">
        <f>(((((B48+C48+D48)/3)-E24)*56440)+233.92)*(6/100)</f>
        <v>883.21119999999974</v>
      </c>
    </row>
    <row r="49" spans="1:5" x14ac:dyDescent="0.2">
      <c r="A49" t="s">
        <v>117</v>
      </c>
      <c r="B49" s="1">
        <v>0.27900000000000003</v>
      </c>
      <c r="C49" s="1">
        <v>0.373</v>
      </c>
      <c r="D49" s="1">
        <v>0.23</v>
      </c>
      <c r="E49">
        <f>(((((B49+C49+D49)/3)-E24)*56440)+233.92)*(6/100)</f>
        <v>517.4799999999999</v>
      </c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51AAC-9D81-AE4E-99FC-4415C09E4CC8}">
  <dimension ref="A1:W47"/>
  <sheetViews>
    <sheetView topLeftCell="M1" workbookViewId="0">
      <selection activeCell="F2" sqref="F2"/>
    </sheetView>
  </sheetViews>
  <sheetFormatPr baseColWidth="10" defaultRowHeight="16" x14ac:dyDescent="0.2"/>
  <cols>
    <col min="6" max="6" width="19.33203125" customWidth="1"/>
    <col min="21" max="21" width="18.1640625" customWidth="1"/>
  </cols>
  <sheetData>
    <row r="1" spans="1:23" x14ac:dyDescent="0.2">
      <c r="A1" s="2" t="s">
        <v>0</v>
      </c>
      <c r="B1" s="2" t="s">
        <v>135</v>
      </c>
      <c r="C1" s="2" t="s">
        <v>136</v>
      </c>
      <c r="D1" s="2" t="s">
        <v>137</v>
      </c>
      <c r="E1" s="2" t="s">
        <v>138</v>
      </c>
      <c r="F1" s="2" t="s">
        <v>480</v>
      </c>
      <c r="G1" s="2" t="s">
        <v>139</v>
      </c>
      <c r="H1" s="2" t="s">
        <v>140</v>
      </c>
      <c r="I1" s="2" t="s">
        <v>141</v>
      </c>
      <c r="J1" s="2" t="s">
        <v>142</v>
      </c>
      <c r="K1" s="2" t="s">
        <v>143</v>
      </c>
      <c r="L1" s="2" t="s">
        <v>144</v>
      </c>
      <c r="M1" s="2" t="s">
        <v>145</v>
      </c>
      <c r="N1" s="2" t="s">
        <v>146</v>
      </c>
      <c r="O1" s="2" t="s">
        <v>147</v>
      </c>
      <c r="P1" s="2" t="s">
        <v>148</v>
      </c>
      <c r="Q1" s="2" t="s">
        <v>149</v>
      </c>
      <c r="R1" s="2" t="s">
        <v>150</v>
      </c>
      <c r="S1" s="2" t="s">
        <v>151</v>
      </c>
      <c r="T1" s="2" t="s">
        <v>152</v>
      </c>
      <c r="U1" s="2" t="s">
        <v>153</v>
      </c>
      <c r="V1" s="2" t="s">
        <v>154</v>
      </c>
      <c r="W1" s="2" t="s">
        <v>155</v>
      </c>
    </row>
    <row r="2" spans="1:23" x14ac:dyDescent="0.2">
      <c r="A2" s="2" t="s">
        <v>71</v>
      </c>
      <c r="B2" s="3">
        <v>51</v>
      </c>
      <c r="C2" s="3">
        <v>1</v>
      </c>
      <c r="D2" s="4">
        <v>5153166115</v>
      </c>
      <c r="E2" s="4">
        <v>318280367</v>
      </c>
      <c r="F2" s="5">
        <v>45034.46597222222</v>
      </c>
      <c r="G2" s="3" t="s">
        <v>156</v>
      </c>
      <c r="H2" s="4">
        <v>1.40333333333333E+16</v>
      </c>
      <c r="I2" s="4">
        <v>99259</v>
      </c>
      <c r="J2" s="4">
        <v>32513</v>
      </c>
      <c r="K2" s="4">
        <v>3575</v>
      </c>
      <c r="L2" s="3" t="s">
        <v>157</v>
      </c>
      <c r="M2" s="4">
        <v>2744651273</v>
      </c>
      <c r="N2" s="4">
        <v>200184795081967</v>
      </c>
      <c r="O2" s="3" t="s">
        <v>158</v>
      </c>
      <c r="P2" s="3" t="s">
        <v>159</v>
      </c>
      <c r="Q2" s="3" t="s">
        <v>160</v>
      </c>
      <c r="R2" s="3" t="s">
        <v>161</v>
      </c>
      <c r="S2" s="3" t="s">
        <v>162</v>
      </c>
      <c r="T2" s="3" t="s">
        <v>163</v>
      </c>
      <c r="U2" s="4">
        <v>658466666666667</v>
      </c>
      <c r="V2" s="4">
        <v>18170393</v>
      </c>
      <c r="W2" s="3" t="s">
        <v>164</v>
      </c>
    </row>
    <row r="3" spans="1:23" x14ac:dyDescent="0.2">
      <c r="A3" s="2" t="s">
        <v>72</v>
      </c>
      <c r="B3" s="3">
        <v>51</v>
      </c>
      <c r="C3" s="3">
        <v>2</v>
      </c>
      <c r="D3" s="4">
        <v>515333918</v>
      </c>
      <c r="E3" s="4">
        <v>318408467</v>
      </c>
      <c r="F3" s="5">
        <v>45034.503472222219</v>
      </c>
      <c r="G3" s="3" t="s">
        <v>156</v>
      </c>
      <c r="H3" s="4">
        <v>1.40333333333333E+16</v>
      </c>
      <c r="I3" s="4">
        <v>99105</v>
      </c>
      <c r="J3" s="4">
        <v>32683</v>
      </c>
      <c r="K3" s="3" t="s">
        <v>165</v>
      </c>
      <c r="L3" s="3" t="s">
        <v>166</v>
      </c>
      <c r="M3" s="4">
        <v>2744544909</v>
      </c>
      <c r="N3" s="6"/>
      <c r="O3" s="3" t="s">
        <v>167</v>
      </c>
      <c r="P3" s="3" t="s">
        <v>168</v>
      </c>
      <c r="Q3" s="3" t="s">
        <v>169</v>
      </c>
      <c r="R3" s="3" t="s">
        <v>170</v>
      </c>
      <c r="S3" s="3" t="s">
        <v>171</v>
      </c>
      <c r="T3" s="3" t="s">
        <v>172</v>
      </c>
      <c r="U3" s="4">
        <v>1674386666666660</v>
      </c>
      <c r="V3" s="4">
        <v>21294794</v>
      </c>
      <c r="W3" s="3" t="s">
        <v>173</v>
      </c>
    </row>
    <row r="4" spans="1:23" x14ac:dyDescent="0.2">
      <c r="A4" s="2" t="s">
        <v>73</v>
      </c>
      <c r="B4" s="3">
        <v>51</v>
      </c>
      <c r="C4" s="3">
        <v>3</v>
      </c>
      <c r="D4" s="4">
        <v>5153276325</v>
      </c>
      <c r="E4" s="4">
        <v>318511267</v>
      </c>
      <c r="F4" s="5">
        <v>45034.547222222223</v>
      </c>
      <c r="G4" s="3" t="s">
        <v>156</v>
      </c>
      <c r="H4" s="4">
        <v>1.40333333333333E+16</v>
      </c>
      <c r="I4" s="4">
        <v>99231</v>
      </c>
      <c r="J4" s="4">
        <v>32661</v>
      </c>
      <c r="K4" s="4">
        <v>3589</v>
      </c>
      <c r="L4" s="3" t="s">
        <v>174</v>
      </c>
      <c r="M4" s="4">
        <v>2700705094</v>
      </c>
      <c r="N4" s="4">
        <v>147271787439614</v>
      </c>
      <c r="O4" s="3" t="s">
        <v>175</v>
      </c>
      <c r="P4" s="3" t="s">
        <v>168</v>
      </c>
      <c r="Q4" s="3" t="s">
        <v>176</v>
      </c>
      <c r="R4" s="3" t="s">
        <v>177</v>
      </c>
      <c r="S4" s="3" t="s">
        <v>178</v>
      </c>
      <c r="T4" s="3" t="s">
        <v>179</v>
      </c>
      <c r="U4" s="4">
        <v>2.10709333333333E+16</v>
      </c>
      <c r="V4" s="4">
        <v>18520634</v>
      </c>
      <c r="W4" s="3" t="s">
        <v>180</v>
      </c>
    </row>
    <row r="5" spans="1:23" x14ac:dyDescent="0.2">
      <c r="A5" s="2" t="s">
        <v>74</v>
      </c>
      <c r="B5" s="3">
        <v>51</v>
      </c>
      <c r="C5" s="3">
        <v>4</v>
      </c>
      <c r="D5" s="4">
        <v>5153324353</v>
      </c>
      <c r="E5" s="4">
        <v>31843455</v>
      </c>
      <c r="F5" s="5">
        <v>45034.586805555555</v>
      </c>
      <c r="G5" s="3" t="s">
        <v>156</v>
      </c>
      <c r="H5" s="4">
        <v>1.40333333333333E+16</v>
      </c>
      <c r="I5" s="4">
        <v>99013</v>
      </c>
      <c r="J5" s="4">
        <v>32703</v>
      </c>
      <c r="K5" s="4">
        <v>3592</v>
      </c>
      <c r="L5" s="3" t="s">
        <v>181</v>
      </c>
      <c r="M5" s="4">
        <v>2657785184</v>
      </c>
      <c r="N5" s="4">
        <v>142371139705882</v>
      </c>
      <c r="O5" s="6"/>
      <c r="P5" s="6"/>
      <c r="Q5" s="6"/>
      <c r="R5" s="6"/>
      <c r="S5" s="6"/>
      <c r="T5" s="6"/>
      <c r="U5" s="4">
        <v>2.55861333333333E+16</v>
      </c>
      <c r="V5" s="4">
        <v>1210772</v>
      </c>
      <c r="W5" s="3" t="s">
        <v>182</v>
      </c>
    </row>
    <row r="6" spans="1:23" x14ac:dyDescent="0.2">
      <c r="A6" s="2" t="s">
        <v>75</v>
      </c>
      <c r="B6" s="3">
        <v>51</v>
      </c>
      <c r="C6" s="3">
        <v>5</v>
      </c>
      <c r="D6" s="4">
        <v>5153310405</v>
      </c>
      <c r="E6" s="4">
        <v>318357533</v>
      </c>
      <c r="F6" s="5">
        <v>45034.629861111112</v>
      </c>
      <c r="G6" s="3" t="s">
        <v>156</v>
      </c>
      <c r="H6" s="4">
        <v>1.40333333333333E+16</v>
      </c>
      <c r="I6" s="4">
        <v>99336</v>
      </c>
      <c r="J6" s="3" t="s">
        <v>183</v>
      </c>
      <c r="K6" s="4">
        <v>3584</v>
      </c>
      <c r="L6" s="3" t="s">
        <v>184</v>
      </c>
      <c r="M6" s="4">
        <v>2653181697</v>
      </c>
      <c r="N6" s="4">
        <v>131557931034483</v>
      </c>
      <c r="O6" s="3" t="s">
        <v>185</v>
      </c>
      <c r="P6" s="3" t="s">
        <v>168</v>
      </c>
      <c r="Q6" s="3" t="s">
        <v>186</v>
      </c>
      <c r="R6" s="3" t="s">
        <v>187</v>
      </c>
      <c r="S6" s="3" t="s">
        <v>168</v>
      </c>
      <c r="T6" s="3" t="s">
        <v>188</v>
      </c>
      <c r="U6" s="4">
        <v>2.23878666666666E+16</v>
      </c>
      <c r="V6" s="3" t="s">
        <v>189</v>
      </c>
      <c r="W6" s="3" t="s">
        <v>190</v>
      </c>
    </row>
    <row r="7" spans="1:23" x14ac:dyDescent="0.2">
      <c r="A7" s="2" t="s">
        <v>76</v>
      </c>
      <c r="B7" s="3">
        <v>51</v>
      </c>
      <c r="C7" s="3">
        <v>6</v>
      </c>
      <c r="D7" s="4">
        <v>5153270977</v>
      </c>
      <c r="E7" s="4">
        <v>31827565</v>
      </c>
      <c r="F7" s="5">
        <v>45034.666666666664</v>
      </c>
      <c r="G7" s="3" t="s">
        <v>156</v>
      </c>
      <c r="H7" s="4">
        <v>1.40333333333333E+16</v>
      </c>
      <c r="I7" s="4">
        <v>99587</v>
      </c>
      <c r="J7" s="4">
        <v>32363</v>
      </c>
      <c r="K7" s="4">
        <v>3564</v>
      </c>
      <c r="L7" s="3" t="s">
        <v>191</v>
      </c>
      <c r="M7" s="4">
        <v>2677040029</v>
      </c>
      <c r="N7" s="4">
        <v>136834433656958</v>
      </c>
      <c r="O7" s="3" t="s">
        <v>192</v>
      </c>
      <c r="P7" s="3" t="s">
        <v>193</v>
      </c>
      <c r="Q7" s="3" t="s">
        <v>194</v>
      </c>
      <c r="R7" s="3" t="s">
        <v>195</v>
      </c>
      <c r="S7" s="3" t="s">
        <v>168</v>
      </c>
      <c r="T7" s="3" t="s">
        <v>196</v>
      </c>
      <c r="U7" s="4">
        <v>2840813333333330</v>
      </c>
      <c r="V7" s="3" t="s">
        <v>197</v>
      </c>
      <c r="W7" s="3" t="s">
        <v>198</v>
      </c>
    </row>
    <row r="8" spans="1:23" x14ac:dyDescent="0.2">
      <c r="A8" s="2" t="s">
        <v>77</v>
      </c>
      <c r="B8" s="3">
        <v>51</v>
      </c>
      <c r="C8" s="3">
        <v>7</v>
      </c>
      <c r="D8" s="4">
        <v>5153225837</v>
      </c>
      <c r="E8" s="4">
        <v>318231933</v>
      </c>
      <c r="F8" s="5">
        <v>45034.710416666669</v>
      </c>
      <c r="G8" s="3" t="s">
        <v>156</v>
      </c>
      <c r="H8" s="4">
        <v>1.40333333333333E+16</v>
      </c>
      <c r="I8" s="4">
        <v>10016</v>
      </c>
      <c r="J8" s="4">
        <v>32414</v>
      </c>
      <c r="K8" s="4">
        <v>3573</v>
      </c>
      <c r="L8" s="3" t="s">
        <v>199</v>
      </c>
      <c r="M8" s="4">
        <v>2689530823</v>
      </c>
      <c r="N8" s="4">
        <v>173982226415094</v>
      </c>
      <c r="O8" s="3" t="s">
        <v>200</v>
      </c>
      <c r="P8" s="3" t="s">
        <v>201</v>
      </c>
      <c r="Q8" s="3" t="s">
        <v>202</v>
      </c>
      <c r="R8" s="3" t="s">
        <v>203</v>
      </c>
      <c r="S8" s="3" t="s">
        <v>159</v>
      </c>
      <c r="T8" s="3" t="s">
        <v>204</v>
      </c>
      <c r="U8" s="4">
        <v>2.01302666666666E+16</v>
      </c>
      <c r="V8" s="4">
        <v>-13293008</v>
      </c>
      <c r="W8" s="3" t="s">
        <v>205</v>
      </c>
    </row>
    <row r="9" spans="1:23" x14ac:dyDescent="0.2">
      <c r="A9" s="2" t="s">
        <v>78</v>
      </c>
      <c r="B9" s="3">
        <v>51</v>
      </c>
      <c r="C9" s="3">
        <v>8</v>
      </c>
      <c r="D9" s="4">
        <v>5153196617</v>
      </c>
      <c r="E9" s="4">
        <v>318248367</v>
      </c>
      <c r="F9" s="5">
        <v>45034.75277777778</v>
      </c>
      <c r="G9" s="3" t="s">
        <v>156</v>
      </c>
      <c r="H9" s="4">
        <v>1.40333333333333E+16</v>
      </c>
      <c r="I9" s="4">
        <v>9981</v>
      </c>
      <c r="J9" s="4">
        <v>32388</v>
      </c>
      <c r="K9" s="4">
        <v>3568</v>
      </c>
      <c r="L9" s="3" t="s">
        <v>206</v>
      </c>
      <c r="M9" s="4">
        <v>268547966</v>
      </c>
      <c r="N9" s="4">
        <v>182737239263804</v>
      </c>
      <c r="O9" s="3" t="s">
        <v>207</v>
      </c>
      <c r="P9" s="3" t="s">
        <v>208</v>
      </c>
      <c r="Q9" s="3" t="s">
        <v>202</v>
      </c>
      <c r="R9" s="3" t="s">
        <v>209</v>
      </c>
      <c r="S9" s="3" t="s">
        <v>168</v>
      </c>
      <c r="T9" s="3" t="s">
        <v>210</v>
      </c>
      <c r="U9" s="4">
        <v>1617946666666660</v>
      </c>
      <c r="V9" s="4">
        <v>-13994112</v>
      </c>
      <c r="W9" s="3" t="s">
        <v>211</v>
      </c>
    </row>
    <row r="10" spans="1:23" x14ac:dyDescent="0.2">
      <c r="A10" s="2" t="s">
        <v>79</v>
      </c>
      <c r="B10" s="3">
        <v>51</v>
      </c>
      <c r="C10" s="3">
        <v>9</v>
      </c>
      <c r="D10" s="4">
        <v>5153171763</v>
      </c>
      <c r="E10" s="4">
        <v>318260567</v>
      </c>
      <c r="F10" s="5">
        <v>45034.799305555556</v>
      </c>
      <c r="G10" s="3" t="s">
        <v>212</v>
      </c>
      <c r="H10" s="4">
        <v>1.40333333333333E+16</v>
      </c>
      <c r="I10" s="4">
        <v>10007</v>
      </c>
      <c r="J10" s="4">
        <v>31923</v>
      </c>
      <c r="K10" s="4">
        <v>3524</v>
      </c>
      <c r="L10" s="3" t="s">
        <v>213</v>
      </c>
      <c r="M10" s="4">
        <v>2752914646</v>
      </c>
      <c r="N10" s="4">
        <v>188164253731343</v>
      </c>
      <c r="O10" s="3" t="s">
        <v>214</v>
      </c>
      <c r="P10" s="3" t="s">
        <v>215</v>
      </c>
      <c r="Q10" s="3" t="s">
        <v>216</v>
      </c>
      <c r="R10" s="3" t="s">
        <v>217</v>
      </c>
      <c r="S10" s="3" t="s">
        <v>218</v>
      </c>
      <c r="T10" s="3" t="s">
        <v>219</v>
      </c>
      <c r="U10" s="4">
        <v>2.16353333333333E+16</v>
      </c>
      <c r="V10" s="4">
        <v>-10461948</v>
      </c>
      <c r="W10" s="4">
        <v>10057411</v>
      </c>
    </row>
    <row r="11" spans="1:23" x14ac:dyDescent="0.2">
      <c r="A11" s="2" t="s">
        <v>80</v>
      </c>
      <c r="B11" s="3">
        <v>51</v>
      </c>
      <c r="C11" s="3">
        <v>10</v>
      </c>
      <c r="D11" s="4">
        <v>5153166505</v>
      </c>
      <c r="E11" s="4">
        <v>3182699</v>
      </c>
      <c r="F11" s="5">
        <v>45034.836805555555</v>
      </c>
      <c r="G11" s="3" t="s">
        <v>220</v>
      </c>
      <c r="H11" s="4">
        <v>1.40333333333333E+16</v>
      </c>
      <c r="I11" s="4">
        <v>99028</v>
      </c>
      <c r="J11" s="4">
        <v>32499</v>
      </c>
      <c r="K11" s="4">
        <v>3572</v>
      </c>
      <c r="L11" s="3" t="s">
        <v>221</v>
      </c>
      <c r="M11" s="4">
        <v>2700822798</v>
      </c>
      <c r="N11" s="4">
        <v>186815922330097</v>
      </c>
      <c r="O11" s="3" t="s">
        <v>222</v>
      </c>
      <c r="P11" s="3" t="s">
        <v>223</v>
      </c>
      <c r="Q11" s="3" t="s">
        <v>224</v>
      </c>
      <c r="R11" s="3" t="s">
        <v>225</v>
      </c>
      <c r="S11" s="3" t="s">
        <v>226</v>
      </c>
      <c r="T11" s="3" t="s">
        <v>227</v>
      </c>
      <c r="U11" s="4">
        <v>2125906666666660</v>
      </c>
      <c r="V11" s="3" t="s">
        <v>228</v>
      </c>
      <c r="W11" s="3" t="s">
        <v>229</v>
      </c>
    </row>
    <row r="12" spans="1:23" x14ac:dyDescent="0.2">
      <c r="A12" s="2" t="s">
        <v>81</v>
      </c>
      <c r="B12" s="3">
        <v>51</v>
      </c>
      <c r="C12" s="3">
        <v>11</v>
      </c>
      <c r="D12" s="4">
        <v>5153164632</v>
      </c>
      <c r="E12" s="4">
        <v>3182801</v>
      </c>
      <c r="F12" s="5">
        <v>45034.879861111112</v>
      </c>
      <c r="G12" s="3" t="s">
        <v>230</v>
      </c>
      <c r="H12" s="4">
        <v>1.40333333333333E+16</v>
      </c>
      <c r="I12" s="4">
        <v>99049</v>
      </c>
      <c r="J12" s="4">
        <v>32431</v>
      </c>
      <c r="K12" s="4">
        <v>3565</v>
      </c>
      <c r="L12" s="3" t="s">
        <v>231</v>
      </c>
      <c r="M12" s="4">
        <v>2684049954</v>
      </c>
      <c r="N12" s="4">
        <v>154689270072993</v>
      </c>
      <c r="O12" s="3" t="s">
        <v>232</v>
      </c>
      <c r="P12" s="3" t="s">
        <v>201</v>
      </c>
      <c r="Q12" s="3" t="s">
        <v>233</v>
      </c>
      <c r="R12" s="3" t="s">
        <v>204</v>
      </c>
      <c r="S12" s="3" t="s">
        <v>226</v>
      </c>
      <c r="T12" s="3" t="s">
        <v>204</v>
      </c>
      <c r="U12" s="4">
        <v>1.44862666666666E+16</v>
      </c>
      <c r="V12" s="3" t="s">
        <v>234</v>
      </c>
      <c r="W12" s="3" t="s">
        <v>235</v>
      </c>
    </row>
    <row r="13" spans="1:23" x14ac:dyDescent="0.2">
      <c r="A13" s="2" t="s">
        <v>82</v>
      </c>
      <c r="B13" s="3">
        <v>51</v>
      </c>
      <c r="C13" s="3">
        <v>12</v>
      </c>
      <c r="D13" s="4">
        <v>5153167673</v>
      </c>
      <c r="E13" s="4">
        <v>318275017</v>
      </c>
      <c r="F13" s="5">
        <v>45034.918055555558</v>
      </c>
      <c r="G13" s="3" t="s">
        <v>230</v>
      </c>
      <c r="H13" s="4">
        <v>1.40333333333333E+16</v>
      </c>
      <c r="I13" s="4">
        <v>99109</v>
      </c>
      <c r="J13" s="3" t="s">
        <v>236</v>
      </c>
      <c r="K13" s="4">
        <v>3577</v>
      </c>
      <c r="L13" s="3" t="s">
        <v>237</v>
      </c>
      <c r="M13" s="4">
        <v>2713369144</v>
      </c>
      <c r="N13" s="4">
        <v>243180896551724</v>
      </c>
      <c r="O13" s="3" t="s">
        <v>238</v>
      </c>
      <c r="P13" s="3" t="s">
        <v>159</v>
      </c>
      <c r="Q13" s="3" t="s">
        <v>239</v>
      </c>
      <c r="R13" s="3" t="s">
        <v>240</v>
      </c>
      <c r="S13" s="3" t="s">
        <v>241</v>
      </c>
      <c r="T13" s="3" t="s">
        <v>242</v>
      </c>
      <c r="U13" s="4">
        <v>2784373333333330</v>
      </c>
      <c r="V13" s="3" t="s">
        <v>243</v>
      </c>
      <c r="W13" s="3" t="s">
        <v>244</v>
      </c>
    </row>
    <row r="14" spans="1:23" x14ac:dyDescent="0.2">
      <c r="A14" s="2" t="s">
        <v>83</v>
      </c>
      <c r="B14" s="3">
        <v>51</v>
      </c>
      <c r="C14" s="3">
        <v>13</v>
      </c>
      <c r="D14" s="4">
        <v>5153229585</v>
      </c>
      <c r="E14" s="4">
        <v>3184006</v>
      </c>
      <c r="F14" s="5">
        <v>45034.96597222222</v>
      </c>
      <c r="G14" s="3" t="s">
        <v>230</v>
      </c>
      <c r="H14" s="4">
        <v>1.40333333333333E+16</v>
      </c>
      <c r="I14" s="4">
        <v>99041</v>
      </c>
      <c r="J14" s="4">
        <v>32591</v>
      </c>
      <c r="K14" s="4">
        <v>3581</v>
      </c>
      <c r="L14" s="3" t="s">
        <v>245</v>
      </c>
      <c r="M14" s="4">
        <v>2726424416</v>
      </c>
      <c r="N14" s="4">
        <v>276725038167939</v>
      </c>
      <c r="O14" s="3" t="s">
        <v>246</v>
      </c>
      <c r="P14" s="3" t="s">
        <v>168</v>
      </c>
      <c r="Q14" s="3" t="s">
        <v>247</v>
      </c>
      <c r="R14" s="3" t="s">
        <v>248</v>
      </c>
      <c r="S14" s="3" t="s">
        <v>249</v>
      </c>
      <c r="T14" s="3" t="s">
        <v>250</v>
      </c>
      <c r="U14" s="4">
        <v>3405213333333330</v>
      </c>
      <c r="V14" s="4">
        <v>12648548</v>
      </c>
      <c r="W14" s="3" t="s">
        <v>251</v>
      </c>
    </row>
    <row r="15" spans="1:23" x14ac:dyDescent="0.2">
      <c r="A15" s="2" t="s">
        <v>84</v>
      </c>
      <c r="B15" s="3">
        <v>51</v>
      </c>
      <c r="C15" s="3">
        <v>14</v>
      </c>
      <c r="D15" s="4">
        <v>5153268237</v>
      </c>
      <c r="E15" s="4">
        <v>318507283</v>
      </c>
      <c r="F15" s="5">
        <v>45035.004861111112</v>
      </c>
      <c r="G15" s="3" t="s">
        <v>230</v>
      </c>
      <c r="H15" s="3" t="s">
        <v>252</v>
      </c>
      <c r="I15" s="4">
        <v>99017</v>
      </c>
      <c r="J15" s="4">
        <v>32807</v>
      </c>
      <c r="K15" s="4">
        <v>3602</v>
      </c>
      <c r="L15" s="3" t="s">
        <v>253</v>
      </c>
      <c r="M15" s="4">
        <v>2755722005</v>
      </c>
      <c r="N15" s="4">
        <v>250305</v>
      </c>
      <c r="O15" s="3" t="s">
        <v>254</v>
      </c>
      <c r="P15" s="3" t="s">
        <v>226</v>
      </c>
      <c r="Q15" s="3" t="s">
        <v>255</v>
      </c>
      <c r="R15" s="3" t="s">
        <v>256</v>
      </c>
      <c r="S15" s="3" t="s">
        <v>257</v>
      </c>
      <c r="T15" s="3" t="s">
        <v>258</v>
      </c>
      <c r="U15" s="4">
        <v>2671493333333330</v>
      </c>
      <c r="V15" s="4">
        <v>18360546</v>
      </c>
      <c r="W15" s="3" t="s">
        <v>259</v>
      </c>
    </row>
    <row r="16" spans="1:23" x14ac:dyDescent="0.2">
      <c r="A16" s="2" t="s">
        <v>85</v>
      </c>
      <c r="B16" s="3">
        <v>51</v>
      </c>
      <c r="C16" s="3">
        <v>15</v>
      </c>
      <c r="D16" s="4">
        <v>5153293793</v>
      </c>
      <c r="E16" s="4">
        <v>318499683</v>
      </c>
      <c r="F16" s="5">
        <v>45035.043749999997</v>
      </c>
      <c r="G16" s="3" t="s">
        <v>230</v>
      </c>
      <c r="H16" s="3" t="s">
        <v>252</v>
      </c>
      <c r="I16" s="4">
        <v>98734</v>
      </c>
      <c r="J16" s="4">
        <v>32709</v>
      </c>
      <c r="K16" s="4">
        <v>3589</v>
      </c>
      <c r="L16" s="3" t="s">
        <v>260</v>
      </c>
      <c r="M16" s="4">
        <v>2716550041</v>
      </c>
      <c r="N16" s="4">
        <v>200256181102362</v>
      </c>
      <c r="O16" s="3" t="s">
        <v>261</v>
      </c>
      <c r="P16" s="3" t="s">
        <v>168</v>
      </c>
      <c r="Q16" s="3" t="s">
        <v>262</v>
      </c>
      <c r="R16" s="3" t="s">
        <v>263</v>
      </c>
      <c r="S16" s="3" t="s">
        <v>178</v>
      </c>
      <c r="T16" s="3" t="s">
        <v>264</v>
      </c>
      <c r="U16" s="4">
        <v>242692</v>
      </c>
      <c r="V16" s="4">
        <v>16362762</v>
      </c>
      <c r="W16" s="3" t="s">
        <v>265</v>
      </c>
    </row>
    <row r="17" spans="1:23" x14ac:dyDescent="0.2">
      <c r="A17" s="2" t="s">
        <v>86</v>
      </c>
      <c r="B17" s="3">
        <v>51</v>
      </c>
      <c r="C17" s="3">
        <v>16</v>
      </c>
      <c r="D17" s="4">
        <v>5153315838</v>
      </c>
      <c r="E17" s="4">
        <v>318479283</v>
      </c>
      <c r="F17" s="5">
        <v>45035.082638888889</v>
      </c>
      <c r="G17" s="3" t="s">
        <v>230</v>
      </c>
      <c r="H17" s="3" t="s">
        <v>252</v>
      </c>
      <c r="I17" s="4">
        <v>9862</v>
      </c>
      <c r="J17" s="4">
        <v>32591</v>
      </c>
      <c r="K17" s="4">
        <v>3577</v>
      </c>
      <c r="L17" s="3" t="s">
        <v>266</v>
      </c>
      <c r="M17" s="4">
        <v>2679539631</v>
      </c>
      <c r="N17" s="4">
        <v>173248339483395</v>
      </c>
      <c r="O17" s="3" t="s">
        <v>267</v>
      </c>
      <c r="P17" s="3" t="s">
        <v>168</v>
      </c>
      <c r="Q17" s="3" t="s">
        <v>268</v>
      </c>
      <c r="R17" s="3" t="s">
        <v>269</v>
      </c>
      <c r="S17" s="3" t="s">
        <v>241</v>
      </c>
      <c r="T17" s="3" t="s">
        <v>263</v>
      </c>
      <c r="U17" s="4">
        <v>2069466666666660</v>
      </c>
      <c r="V17" s="4">
        <v>10954129</v>
      </c>
      <c r="W17" s="3" t="s">
        <v>270</v>
      </c>
    </row>
    <row r="18" spans="1:23" x14ac:dyDescent="0.2">
      <c r="A18" s="2" t="s">
        <v>87</v>
      </c>
      <c r="B18" s="3">
        <v>51</v>
      </c>
      <c r="C18" s="3">
        <v>17</v>
      </c>
      <c r="D18" s="4">
        <v>515333137</v>
      </c>
      <c r="E18" s="4">
        <v>318408417</v>
      </c>
      <c r="F18" s="5">
        <v>45035.124305555553</v>
      </c>
      <c r="G18" s="3" t="s">
        <v>271</v>
      </c>
      <c r="H18" s="3" t="s">
        <v>252</v>
      </c>
      <c r="I18" s="4">
        <v>9868</v>
      </c>
      <c r="J18" s="4">
        <v>32492</v>
      </c>
      <c r="K18" s="4">
        <v>3568</v>
      </c>
      <c r="L18" s="3" t="s">
        <v>272</v>
      </c>
      <c r="M18" s="4">
        <v>2662156576</v>
      </c>
      <c r="N18" s="4">
        <v>151669633507853</v>
      </c>
      <c r="O18" s="3" t="s">
        <v>273</v>
      </c>
      <c r="P18" s="3" t="s">
        <v>201</v>
      </c>
      <c r="Q18" s="3" t="s">
        <v>274</v>
      </c>
      <c r="R18" s="3" t="s">
        <v>233</v>
      </c>
      <c r="S18" s="3" t="s">
        <v>159</v>
      </c>
      <c r="T18" s="3" t="s">
        <v>219</v>
      </c>
      <c r="U18" s="4">
        <v>6641106666666660</v>
      </c>
      <c r="V18" s="3" t="s">
        <v>275</v>
      </c>
      <c r="W18" s="3" t="s">
        <v>276</v>
      </c>
    </row>
    <row r="19" spans="1:23" x14ac:dyDescent="0.2">
      <c r="A19" s="2" t="s">
        <v>88</v>
      </c>
      <c r="B19" s="3">
        <v>51</v>
      </c>
      <c r="C19" s="3">
        <v>18</v>
      </c>
      <c r="D19" s="4">
        <v>5153299992</v>
      </c>
      <c r="E19" s="4">
        <v>318324233</v>
      </c>
      <c r="F19" s="5">
        <v>45035.166666666664</v>
      </c>
      <c r="G19" s="3" t="s">
        <v>220</v>
      </c>
      <c r="H19" s="3" t="s">
        <v>252</v>
      </c>
      <c r="I19" s="4">
        <v>98746</v>
      </c>
      <c r="J19" s="4">
        <v>32403</v>
      </c>
      <c r="K19" s="3" t="s">
        <v>277</v>
      </c>
      <c r="L19" s="3" t="s">
        <v>278</v>
      </c>
      <c r="M19" s="4">
        <v>2653512922</v>
      </c>
      <c r="N19" s="4">
        <v>148150977011494</v>
      </c>
      <c r="O19" s="6"/>
      <c r="P19" s="6"/>
      <c r="Q19" s="6"/>
      <c r="R19" s="6"/>
      <c r="S19" s="6"/>
      <c r="T19" s="6"/>
      <c r="U19" s="4">
        <v>4515200000000000</v>
      </c>
      <c r="V19" s="3" t="s">
        <v>279</v>
      </c>
      <c r="W19" s="3" t="s">
        <v>280</v>
      </c>
    </row>
    <row r="20" spans="1:23" x14ac:dyDescent="0.2">
      <c r="A20" s="2" t="s">
        <v>89</v>
      </c>
      <c r="B20" s="3">
        <v>51</v>
      </c>
      <c r="C20" s="3">
        <v>19</v>
      </c>
      <c r="D20" s="4">
        <v>5153262397</v>
      </c>
      <c r="E20" s="4">
        <v>31829945</v>
      </c>
      <c r="F20" s="5">
        <v>45035.209722222222</v>
      </c>
      <c r="G20" s="3" t="s">
        <v>156</v>
      </c>
      <c r="H20" s="3" t="s">
        <v>252</v>
      </c>
      <c r="I20" s="4">
        <v>98607</v>
      </c>
      <c r="J20" s="4">
        <v>32347</v>
      </c>
      <c r="K20" s="4">
        <v>3552</v>
      </c>
      <c r="L20" s="3" t="s">
        <v>281</v>
      </c>
      <c r="M20" s="4">
        <v>2662536966</v>
      </c>
      <c r="N20" s="4">
        <v>177451196172249</v>
      </c>
      <c r="O20" s="3" t="s">
        <v>282</v>
      </c>
      <c r="P20" s="3" t="s">
        <v>208</v>
      </c>
      <c r="Q20" s="3" t="s">
        <v>283</v>
      </c>
      <c r="R20" s="3" t="s">
        <v>284</v>
      </c>
      <c r="S20" s="3" t="s">
        <v>226</v>
      </c>
      <c r="T20" s="3" t="s">
        <v>285</v>
      </c>
      <c r="U20" s="4">
        <v>3.53690666666666E+16</v>
      </c>
      <c r="V20" s="4">
        <v>-15194819</v>
      </c>
      <c r="W20" s="3" t="s">
        <v>286</v>
      </c>
    </row>
    <row r="21" spans="1:23" x14ac:dyDescent="0.2">
      <c r="A21" s="2" t="s">
        <v>90</v>
      </c>
      <c r="B21" s="3">
        <v>51</v>
      </c>
      <c r="C21" s="3">
        <v>20</v>
      </c>
      <c r="D21" s="4">
        <v>5153239032</v>
      </c>
      <c r="E21" s="4">
        <v>318242717</v>
      </c>
      <c r="F21" s="5">
        <v>45035.251388888886</v>
      </c>
      <c r="G21" s="3" t="s">
        <v>156</v>
      </c>
      <c r="H21" s="3" t="s">
        <v>252</v>
      </c>
      <c r="I21" s="4">
        <v>98745</v>
      </c>
      <c r="J21" s="3" t="s">
        <v>287</v>
      </c>
      <c r="K21" s="4">
        <v>3533</v>
      </c>
      <c r="L21" s="3" t="s">
        <v>288</v>
      </c>
      <c r="M21" s="4">
        <v>2702004068</v>
      </c>
      <c r="N21" s="4">
        <v>169179945054945</v>
      </c>
      <c r="O21" s="3" t="s">
        <v>289</v>
      </c>
      <c r="P21" s="3" t="s">
        <v>290</v>
      </c>
      <c r="Q21" s="3" t="s">
        <v>291</v>
      </c>
      <c r="R21" s="3" t="s">
        <v>292</v>
      </c>
      <c r="S21" s="3" t="s">
        <v>201</v>
      </c>
      <c r="T21" s="3" t="s">
        <v>293</v>
      </c>
      <c r="U21" s="4">
        <v>6942120000000000</v>
      </c>
      <c r="V21" s="4">
        <v>-19320984</v>
      </c>
      <c r="W21" s="3" t="s">
        <v>294</v>
      </c>
    </row>
    <row r="22" spans="1:23" x14ac:dyDescent="0.2">
      <c r="A22" s="2" t="s">
        <v>91</v>
      </c>
      <c r="B22" s="3">
        <v>51</v>
      </c>
      <c r="C22" s="3">
        <v>21</v>
      </c>
      <c r="D22" s="4">
        <v>5153185117</v>
      </c>
      <c r="E22" s="4">
        <v>3182475</v>
      </c>
      <c r="F22" s="5">
        <v>45035.293749999997</v>
      </c>
      <c r="G22" s="3" t="s">
        <v>156</v>
      </c>
      <c r="H22" s="3" t="s">
        <v>252</v>
      </c>
      <c r="I22" s="4">
        <v>98677</v>
      </c>
      <c r="J22" s="4">
        <v>32246</v>
      </c>
      <c r="K22" s="4">
        <v>3543</v>
      </c>
      <c r="L22" s="3" t="s">
        <v>295</v>
      </c>
      <c r="M22" s="4">
        <v>2716602395</v>
      </c>
      <c r="N22" s="4">
        <v>152763958333333</v>
      </c>
      <c r="O22" s="3" t="s">
        <v>296</v>
      </c>
      <c r="P22" s="3" t="s">
        <v>297</v>
      </c>
      <c r="Q22" s="3" t="s">
        <v>298</v>
      </c>
      <c r="R22" s="3" t="s">
        <v>299</v>
      </c>
      <c r="S22" s="3" t="s">
        <v>223</v>
      </c>
      <c r="T22" s="3" t="s">
        <v>300</v>
      </c>
      <c r="U22" s="4">
        <v>6396533333333330</v>
      </c>
      <c r="V22" s="4">
        <v>-1680978</v>
      </c>
      <c r="W22" s="3" t="s">
        <v>301</v>
      </c>
    </row>
    <row r="23" spans="1:23" x14ac:dyDescent="0.2">
      <c r="A23" s="2" t="s">
        <v>93</v>
      </c>
      <c r="B23" s="3">
        <v>130</v>
      </c>
      <c r="C23" s="3">
        <v>1</v>
      </c>
      <c r="D23" s="4">
        <v>5121634923</v>
      </c>
      <c r="E23" s="4">
        <v>285125683</v>
      </c>
      <c r="F23" s="5">
        <v>45036.334027777775</v>
      </c>
      <c r="G23" s="3" t="s">
        <v>156</v>
      </c>
      <c r="H23" s="4">
        <v>1.41333333333333E+16</v>
      </c>
      <c r="I23" s="4">
        <v>105994</v>
      </c>
      <c r="J23" s="4">
        <v>31418</v>
      </c>
      <c r="K23" s="4">
        <v>3524</v>
      </c>
      <c r="L23" s="3" t="s">
        <v>302</v>
      </c>
      <c r="M23" s="4">
        <v>285687527</v>
      </c>
      <c r="N23" s="4">
        <v>178296050359712</v>
      </c>
      <c r="O23" s="3" t="s">
        <v>303</v>
      </c>
      <c r="P23" s="3" t="s">
        <v>304</v>
      </c>
      <c r="Q23" s="3" t="s">
        <v>305</v>
      </c>
      <c r="R23" s="3" t="s">
        <v>306</v>
      </c>
      <c r="S23" s="3" t="s">
        <v>307</v>
      </c>
      <c r="T23" s="3" t="s">
        <v>308</v>
      </c>
      <c r="U23" s="4">
        <v>1286832</v>
      </c>
      <c r="V23" s="4">
        <v>-18029729</v>
      </c>
      <c r="W23" s="3" t="s">
        <v>309</v>
      </c>
    </row>
    <row r="24" spans="1:23" x14ac:dyDescent="0.2">
      <c r="A24" s="2" t="s">
        <v>94</v>
      </c>
      <c r="B24" s="3">
        <v>130</v>
      </c>
      <c r="C24" s="3">
        <v>2</v>
      </c>
      <c r="D24" s="4">
        <v>5121640675</v>
      </c>
      <c r="E24" s="4">
        <v>2851156</v>
      </c>
      <c r="F24" s="5">
        <v>45036.376388888886</v>
      </c>
      <c r="G24" s="3" t="s">
        <v>156</v>
      </c>
      <c r="H24" s="4">
        <v>1.41333333333333E+16</v>
      </c>
      <c r="I24" s="4">
        <v>105378</v>
      </c>
      <c r="J24" s="4">
        <v>31236</v>
      </c>
      <c r="K24" s="4">
        <v>3501</v>
      </c>
      <c r="L24" s="3" t="s">
        <v>310</v>
      </c>
      <c r="M24" s="4">
        <v>2855084966</v>
      </c>
      <c r="N24" s="4">
        <v>123877805194805</v>
      </c>
      <c r="O24" s="3" t="s">
        <v>311</v>
      </c>
      <c r="P24" s="3" t="s">
        <v>312</v>
      </c>
      <c r="Q24" s="3" t="s">
        <v>313</v>
      </c>
      <c r="R24" s="3" t="s">
        <v>314</v>
      </c>
      <c r="S24" s="3" t="s">
        <v>315</v>
      </c>
      <c r="T24" s="3" t="s">
        <v>316</v>
      </c>
      <c r="U24" s="4">
        <v>1.202172E+16</v>
      </c>
      <c r="V24" s="4">
        <v>-10693929</v>
      </c>
      <c r="W24" s="3" t="s">
        <v>317</v>
      </c>
    </row>
    <row r="25" spans="1:23" x14ac:dyDescent="0.2">
      <c r="A25" s="2" t="s">
        <v>95</v>
      </c>
      <c r="B25" s="3">
        <v>130</v>
      </c>
      <c r="C25" s="3">
        <v>3</v>
      </c>
      <c r="D25" s="4">
        <v>5121643983</v>
      </c>
      <c r="E25" s="4">
        <v>2851073</v>
      </c>
      <c r="F25" s="5">
        <v>45036.42083333333</v>
      </c>
      <c r="G25" s="3" t="s">
        <v>156</v>
      </c>
      <c r="H25" s="4">
        <v>1.41333333333333E+16</v>
      </c>
      <c r="I25" s="4">
        <v>104671</v>
      </c>
      <c r="J25" s="4">
        <v>31121</v>
      </c>
      <c r="K25" s="4">
        <v>3483</v>
      </c>
      <c r="L25" s="3" t="s">
        <v>318</v>
      </c>
      <c r="M25" s="4">
        <v>2867192335</v>
      </c>
      <c r="N25" s="4">
        <v>86453829787234</v>
      </c>
      <c r="O25" s="3" t="s">
        <v>319</v>
      </c>
      <c r="P25" s="3" t="s">
        <v>320</v>
      </c>
      <c r="Q25" s="3" t="s">
        <v>321</v>
      </c>
      <c r="R25" s="3" t="s">
        <v>322</v>
      </c>
      <c r="S25" s="3" t="s">
        <v>307</v>
      </c>
      <c r="T25" s="3" t="s">
        <v>323</v>
      </c>
      <c r="U25" s="3" t="s">
        <v>324</v>
      </c>
      <c r="V25" s="3" t="s">
        <v>325</v>
      </c>
      <c r="W25" s="3" t="s">
        <v>326</v>
      </c>
    </row>
    <row r="26" spans="1:23" x14ac:dyDescent="0.2">
      <c r="A26" s="2" t="s">
        <v>96</v>
      </c>
      <c r="B26" s="3">
        <v>130</v>
      </c>
      <c r="C26" s="3">
        <v>4</v>
      </c>
      <c r="D26" s="4">
        <v>5121701807</v>
      </c>
      <c r="E26" s="4">
        <v>285302233</v>
      </c>
      <c r="F26" s="5">
        <v>45036.463194444441</v>
      </c>
      <c r="G26" s="3" t="s">
        <v>156</v>
      </c>
      <c r="H26" s="4">
        <v>1.41333333333333E+16</v>
      </c>
      <c r="I26" s="4">
        <v>104846</v>
      </c>
      <c r="J26" s="4">
        <v>31234</v>
      </c>
      <c r="K26" s="4">
        <v>3496</v>
      </c>
      <c r="L26" s="3" t="s">
        <v>327</v>
      </c>
      <c r="M26" s="4">
        <v>289157206</v>
      </c>
      <c r="N26" s="4">
        <v>820415448275862</v>
      </c>
      <c r="O26" s="3" t="s">
        <v>328</v>
      </c>
      <c r="P26" s="3" t="s">
        <v>329</v>
      </c>
      <c r="Q26" s="3" t="s">
        <v>330</v>
      </c>
      <c r="R26" s="3" t="s">
        <v>331</v>
      </c>
      <c r="S26" s="3" t="s">
        <v>307</v>
      </c>
      <c r="T26" s="3" t="s">
        <v>332</v>
      </c>
      <c r="U26" s="4">
        <v>1083648</v>
      </c>
      <c r="V26" s="4">
        <v>11877614</v>
      </c>
      <c r="W26" s="3" t="s">
        <v>333</v>
      </c>
    </row>
    <row r="27" spans="1:23" x14ac:dyDescent="0.2">
      <c r="A27" s="2" t="s">
        <v>97</v>
      </c>
      <c r="B27" s="3">
        <v>130</v>
      </c>
      <c r="C27" s="3">
        <v>5</v>
      </c>
      <c r="D27" s="4">
        <v>5121775138</v>
      </c>
      <c r="E27" s="4">
        <v>285211133</v>
      </c>
      <c r="F27" s="5">
        <v>45036.5</v>
      </c>
      <c r="G27" s="3" t="s">
        <v>156</v>
      </c>
      <c r="H27" s="4">
        <v>1.41333333333333E+16</v>
      </c>
      <c r="I27" s="4">
        <v>104787</v>
      </c>
      <c r="J27" s="4">
        <v>31152</v>
      </c>
      <c r="K27" s="4">
        <v>3487</v>
      </c>
      <c r="L27" s="3" t="s">
        <v>334</v>
      </c>
      <c r="M27" s="4">
        <v>2918416282</v>
      </c>
      <c r="N27" s="6"/>
      <c r="O27" s="3" t="s">
        <v>335</v>
      </c>
      <c r="P27" s="3" t="s">
        <v>336</v>
      </c>
      <c r="Q27" s="3" t="s">
        <v>337</v>
      </c>
      <c r="R27" s="3" t="s">
        <v>338</v>
      </c>
      <c r="S27" s="3" t="s">
        <v>307</v>
      </c>
      <c r="T27" s="3" t="s">
        <v>339</v>
      </c>
      <c r="U27" s="4">
        <v>1.72894533333333E+16</v>
      </c>
      <c r="V27" s="4">
        <v>25873802</v>
      </c>
      <c r="W27" s="3" t="s">
        <v>340</v>
      </c>
    </row>
    <row r="28" spans="1:23" x14ac:dyDescent="0.2">
      <c r="A28" s="2" t="s">
        <v>98</v>
      </c>
      <c r="B28" s="3">
        <v>130</v>
      </c>
      <c r="C28" s="3">
        <v>6</v>
      </c>
      <c r="D28" s="4">
        <v>5121775447</v>
      </c>
      <c r="E28" s="4">
        <v>2851928</v>
      </c>
      <c r="F28" s="5">
        <v>45036.542361111111</v>
      </c>
      <c r="G28" s="3" t="s">
        <v>156</v>
      </c>
      <c r="H28" s="4">
        <v>1.41333333333333E+16</v>
      </c>
      <c r="I28" s="4">
        <v>105643</v>
      </c>
      <c r="J28" s="4">
        <v>31969</v>
      </c>
      <c r="K28" s="4">
        <v>3576</v>
      </c>
      <c r="L28" s="3" t="s">
        <v>341</v>
      </c>
      <c r="M28" s="4">
        <v>296534491</v>
      </c>
      <c r="N28" s="6"/>
      <c r="O28" s="3" t="s">
        <v>342</v>
      </c>
      <c r="P28" s="3" t="s">
        <v>208</v>
      </c>
      <c r="Q28" s="3" t="s">
        <v>343</v>
      </c>
      <c r="R28" s="3" t="s">
        <v>344</v>
      </c>
      <c r="S28" s="3" t="s">
        <v>345</v>
      </c>
      <c r="T28" s="3" t="s">
        <v>346</v>
      </c>
      <c r="U28" s="4">
        <v>1.18053666666666E+16</v>
      </c>
      <c r="V28" s="4">
        <v>27053766</v>
      </c>
      <c r="W28" s="3" t="s">
        <v>347</v>
      </c>
    </row>
    <row r="29" spans="1:23" x14ac:dyDescent="0.2">
      <c r="A29" s="2" t="s">
        <v>99</v>
      </c>
      <c r="B29" s="3">
        <v>130</v>
      </c>
      <c r="C29" s="3">
        <v>7</v>
      </c>
      <c r="D29" s="4">
        <v>5121770363</v>
      </c>
      <c r="E29" s="4">
        <v>285238283</v>
      </c>
      <c r="F29" s="5">
        <v>45036.581944444442</v>
      </c>
      <c r="G29" s="3" t="s">
        <v>156</v>
      </c>
      <c r="H29" s="4">
        <v>1.41333333333333E+16</v>
      </c>
      <c r="I29" s="4">
        <v>105962</v>
      </c>
      <c r="J29" s="4">
        <v>32289</v>
      </c>
      <c r="K29" s="4">
        <v>3612</v>
      </c>
      <c r="L29" s="3" t="s">
        <v>348</v>
      </c>
      <c r="M29" s="4">
        <v>3009730152</v>
      </c>
      <c r="N29" s="6"/>
      <c r="O29" s="3" t="s">
        <v>349</v>
      </c>
      <c r="P29" s="3" t="s">
        <v>159</v>
      </c>
      <c r="Q29" s="3" t="s">
        <v>350</v>
      </c>
      <c r="R29" s="3" t="s">
        <v>351</v>
      </c>
      <c r="S29" s="3" t="s">
        <v>352</v>
      </c>
      <c r="T29" s="3" t="s">
        <v>353</v>
      </c>
      <c r="U29" s="4">
        <v>2105212</v>
      </c>
      <c r="V29" s="4">
        <v>22970655</v>
      </c>
      <c r="W29" s="3" t="s">
        <v>354</v>
      </c>
    </row>
    <row r="30" spans="1:23" x14ac:dyDescent="0.2">
      <c r="A30" s="2" t="s">
        <v>100</v>
      </c>
      <c r="B30" s="3">
        <v>130</v>
      </c>
      <c r="C30" s="3">
        <v>8</v>
      </c>
      <c r="D30" s="4">
        <v>512166767</v>
      </c>
      <c r="E30" s="4">
        <v>28521895</v>
      </c>
      <c r="F30" s="5">
        <v>45036.622916666667</v>
      </c>
      <c r="G30" s="3" t="s">
        <v>156</v>
      </c>
      <c r="H30" s="4">
        <v>1.41333333333333E+16</v>
      </c>
      <c r="I30" s="4">
        <v>106031</v>
      </c>
      <c r="J30" s="4">
        <v>32569</v>
      </c>
      <c r="K30" s="3" t="s">
        <v>246</v>
      </c>
      <c r="L30" s="3" t="s">
        <v>355</v>
      </c>
      <c r="M30" s="4">
        <v>3050150821</v>
      </c>
      <c r="N30" s="6"/>
      <c r="O30" s="3" t="s">
        <v>336</v>
      </c>
      <c r="P30" s="3" t="s">
        <v>162</v>
      </c>
      <c r="Q30" s="3" t="s">
        <v>356</v>
      </c>
      <c r="R30" s="3" t="s">
        <v>357</v>
      </c>
      <c r="S30" s="3" t="s">
        <v>345</v>
      </c>
      <c r="T30" s="3" t="s">
        <v>358</v>
      </c>
      <c r="U30" s="4">
        <v>5926200000000000</v>
      </c>
      <c r="V30" s="4">
        <v>13684465</v>
      </c>
      <c r="W30" s="3" t="s">
        <v>359</v>
      </c>
    </row>
    <row r="31" spans="1:23" x14ac:dyDescent="0.2">
      <c r="A31" s="2" t="s">
        <v>101</v>
      </c>
      <c r="B31" s="3">
        <v>130</v>
      </c>
      <c r="C31" s="3">
        <v>9</v>
      </c>
      <c r="D31" s="4">
        <v>5121640387</v>
      </c>
      <c r="E31" s="4">
        <v>285122467</v>
      </c>
      <c r="F31" s="5">
        <v>45036.665277777778</v>
      </c>
      <c r="G31" s="3" t="s">
        <v>156</v>
      </c>
      <c r="H31" s="4">
        <v>1.41333333333333E+16</v>
      </c>
      <c r="I31" s="4">
        <v>106638</v>
      </c>
      <c r="J31" s="4">
        <v>32342</v>
      </c>
      <c r="K31" s="4">
        <v>3623</v>
      </c>
      <c r="L31" s="3" t="s">
        <v>360</v>
      </c>
      <c r="M31" s="4">
        <v>3028595331</v>
      </c>
      <c r="N31" s="4">
        <v>137747812</v>
      </c>
      <c r="O31" s="3" t="s">
        <v>361</v>
      </c>
      <c r="P31" s="3" t="s">
        <v>241</v>
      </c>
      <c r="Q31" s="3" t="s">
        <v>362</v>
      </c>
      <c r="R31" s="3" t="s">
        <v>363</v>
      </c>
      <c r="S31" s="3" t="s">
        <v>307</v>
      </c>
      <c r="T31" s="3" t="s">
        <v>364</v>
      </c>
      <c r="U31" s="4">
        <v>1463677333333330</v>
      </c>
      <c r="V31" s="3" t="s">
        <v>365</v>
      </c>
      <c r="W31" s="3" t="s">
        <v>366</v>
      </c>
    </row>
    <row r="32" spans="1:23" x14ac:dyDescent="0.2">
      <c r="A32" s="2" t="s">
        <v>102</v>
      </c>
      <c r="B32" s="3">
        <v>130</v>
      </c>
      <c r="C32" s="3">
        <v>10</v>
      </c>
      <c r="D32" s="4">
        <v>5121649515</v>
      </c>
      <c r="E32" s="4">
        <v>285099217</v>
      </c>
      <c r="F32" s="5">
        <v>45036.713194444441</v>
      </c>
      <c r="G32" s="3" t="s">
        <v>156</v>
      </c>
      <c r="H32" s="4">
        <v>1.41333333333333E+16</v>
      </c>
      <c r="I32" s="4">
        <v>106523</v>
      </c>
      <c r="J32" s="4">
        <v>32125</v>
      </c>
      <c r="K32" s="3" t="s">
        <v>367</v>
      </c>
      <c r="L32" s="3" t="s">
        <v>368</v>
      </c>
      <c r="M32" s="4">
        <v>3036516721</v>
      </c>
      <c r="N32" s="4">
        <v>137766042918455</v>
      </c>
      <c r="O32" s="3" t="s">
        <v>369</v>
      </c>
      <c r="P32" s="3" t="s">
        <v>297</v>
      </c>
      <c r="Q32" s="3" t="s">
        <v>370</v>
      </c>
      <c r="R32" s="3" t="s">
        <v>371</v>
      </c>
      <c r="S32" s="3" t="s">
        <v>315</v>
      </c>
      <c r="T32" s="3" t="s">
        <v>372</v>
      </c>
      <c r="U32" s="4">
        <v>1.010276E+16</v>
      </c>
      <c r="V32" s="3" t="s">
        <v>373</v>
      </c>
      <c r="W32" s="3" t="s">
        <v>374</v>
      </c>
    </row>
    <row r="33" spans="1:23" x14ac:dyDescent="0.2">
      <c r="A33" s="2" t="s">
        <v>103</v>
      </c>
      <c r="B33" s="3">
        <v>130</v>
      </c>
      <c r="C33" s="3">
        <v>11</v>
      </c>
      <c r="D33" s="4">
        <v>512166476</v>
      </c>
      <c r="E33" s="4">
        <v>285087883</v>
      </c>
      <c r="F33" s="5">
        <v>45036.75277777778</v>
      </c>
      <c r="G33" s="3" t="s">
        <v>156</v>
      </c>
      <c r="H33" s="4">
        <v>1.41333333333333E+16</v>
      </c>
      <c r="I33" s="4">
        <v>106196</v>
      </c>
      <c r="J33" s="4">
        <v>31819</v>
      </c>
      <c r="K33" s="4">
        <v>3566</v>
      </c>
      <c r="L33" s="3" t="s">
        <v>375</v>
      </c>
      <c r="M33" s="4">
        <v>2971620272</v>
      </c>
      <c r="N33" s="4">
        <v>154020128865979</v>
      </c>
      <c r="O33" s="3" t="s">
        <v>376</v>
      </c>
      <c r="P33" s="3" t="s">
        <v>215</v>
      </c>
      <c r="Q33" s="3" t="s">
        <v>293</v>
      </c>
      <c r="R33" s="3" t="s">
        <v>210</v>
      </c>
      <c r="S33" s="3" t="s">
        <v>257</v>
      </c>
      <c r="T33" s="3" t="s">
        <v>377</v>
      </c>
      <c r="U33" s="4">
        <v>1.29435733333333E+16</v>
      </c>
      <c r="V33" s="4">
        <v>-18161339</v>
      </c>
      <c r="W33" s="3" t="s">
        <v>378</v>
      </c>
    </row>
    <row r="34" spans="1:23" x14ac:dyDescent="0.2">
      <c r="A34" s="2" t="s">
        <v>104</v>
      </c>
      <c r="B34" s="3">
        <v>130</v>
      </c>
      <c r="C34" s="3">
        <v>12</v>
      </c>
      <c r="D34" s="4">
        <v>5121663872</v>
      </c>
      <c r="E34" s="4">
        <v>28508655</v>
      </c>
      <c r="F34" s="5">
        <v>45036.790972222225</v>
      </c>
      <c r="G34" s="3" t="s">
        <v>212</v>
      </c>
      <c r="H34" s="4">
        <v>1.41333333333333E+16</v>
      </c>
      <c r="I34" s="4">
        <v>105362</v>
      </c>
      <c r="J34" s="4">
        <v>31376</v>
      </c>
      <c r="K34" s="4">
        <v>3515</v>
      </c>
      <c r="L34" s="3" t="s">
        <v>379</v>
      </c>
      <c r="M34" s="4">
        <v>2860329107</v>
      </c>
      <c r="N34" s="4">
        <v>172841354716981</v>
      </c>
      <c r="O34" s="3" t="s">
        <v>380</v>
      </c>
      <c r="P34" s="3" t="s">
        <v>381</v>
      </c>
      <c r="Q34" s="3" t="s">
        <v>382</v>
      </c>
      <c r="R34" s="3" t="s">
        <v>383</v>
      </c>
      <c r="S34" s="3" t="s">
        <v>384</v>
      </c>
      <c r="T34" s="3" t="s">
        <v>385</v>
      </c>
      <c r="U34" s="4">
        <v>2250074666666660</v>
      </c>
      <c r="V34" s="4">
        <v>-21027343</v>
      </c>
      <c r="W34" s="3" t="s">
        <v>386</v>
      </c>
    </row>
    <row r="35" spans="1:23" x14ac:dyDescent="0.2">
      <c r="A35" s="2" t="s">
        <v>105</v>
      </c>
      <c r="B35" s="3">
        <v>130</v>
      </c>
      <c r="C35" s="3">
        <v>13</v>
      </c>
      <c r="D35" s="4">
        <v>5121659735</v>
      </c>
      <c r="E35" s="4">
        <v>285089017</v>
      </c>
      <c r="F35" s="5">
        <v>45036.834722222222</v>
      </c>
      <c r="G35" s="3" t="s">
        <v>220</v>
      </c>
      <c r="H35" s="4">
        <v>1.41333333333333E+16</v>
      </c>
      <c r="I35" s="4">
        <v>105101</v>
      </c>
      <c r="J35" s="4">
        <v>30957</v>
      </c>
      <c r="K35" s="3" t="s">
        <v>387</v>
      </c>
      <c r="L35" s="3" t="s">
        <v>388</v>
      </c>
      <c r="M35" s="4">
        <v>2856068295</v>
      </c>
      <c r="N35" s="4">
        <v>918940547945206</v>
      </c>
      <c r="O35" s="3" t="s">
        <v>389</v>
      </c>
      <c r="P35" s="3" t="s">
        <v>390</v>
      </c>
      <c r="Q35" s="3" t="s">
        <v>391</v>
      </c>
      <c r="R35" s="3" t="s">
        <v>392</v>
      </c>
      <c r="S35" s="3" t="s">
        <v>249</v>
      </c>
      <c r="T35" s="3" t="s">
        <v>393</v>
      </c>
      <c r="U35" s="4">
        <v>9463106666666660</v>
      </c>
      <c r="V35" s="4">
        <v>-16203258</v>
      </c>
      <c r="W35" s="3" t="s">
        <v>394</v>
      </c>
    </row>
    <row r="36" spans="1:23" x14ac:dyDescent="0.2">
      <c r="A36" s="2" t="s">
        <v>106</v>
      </c>
      <c r="B36" s="3">
        <v>130</v>
      </c>
      <c r="C36" s="3">
        <v>14</v>
      </c>
      <c r="D36" s="4">
        <v>5121660007</v>
      </c>
      <c r="E36" s="4">
        <v>285090667</v>
      </c>
      <c r="F36" s="5">
        <v>45036.876388888886</v>
      </c>
      <c r="G36" s="3" t="s">
        <v>271</v>
      </c>
      <c r="H36" s="4">
        <v>1.41333333333333E+16</v>
      </c>
      <c r="I36" s="4">
        <v>104449</v>
      </c>
      <c r="J36" s="4">
        <v>30687</v>
      </c>
      <c r="K36" s="4">
        <v>3438</v>
      </c>
      <c r="L36" s="3" t="s">
        <v>395</v>
      </c>
      <c r="M36" s="4">
        <v>2854897308</v>
      </c>
      <c r="N36" s="6"/>
      <c r="O36" s="3" t="s">
        <v>396</v>
      </c>
      <c r="P36" s="3" t="s">
        <v>397</v>
      </c>
      <c r="Q36" s="3" t="s">
        <v>398</v>
      </c>
      <c r="R36" s="3" t="s">
        <v>399</v>
      </c>
      <c r="S36" s="3" t="s">
        <v>241</v>
      </c>
      <c r="T36" s="3" t="s">
        <v>400</v>
      </c>
      <c r="U36" s="4">
        <v>8597693333333330</v>
      </c>
      <c r="V36" s="3" t="s">
        <v>401</v>
      </c>
      <c r="W36" s="3" t="s">
        <v>402</v>
      </c>
    </row>
    <row r="37" spans="1:23" x14ac:dyDescent="0.2">
      <c r="A37" s="2" t="s">
        <v>107</v>
      </c>
      <c r="B37" s="3">
        <v>130</v>
      </c>
      <c r="C37" s="3">
        <v>15</v>
      </c>
      <c r="D37" s="4">
        <v>5121660538</v>
      </c>
      <c r="E37" s="4">
        <v>285090283</v>
      </c>
      <c r="F37" s="5">
        <v>45036.918055555558</v>
      </c>
      <c r="G37" s="3" t="s">
        <v>230</v>
      </c>
      <c r="H37" s="4">
        <v>1.41333333333333E+16</v>
      </c>
      <c r="I37" s="4">
        <v>103731</v>
      </c>
      <c r="J37" s="4">
        <v>30394</v>
      </c>
      <c r="K37" s="3" t="s">
        <v>403</v>
      </c>
      <c r="L37" s="3" t="s">
        <v>404</v>
      </c>
      <c r="M37" s="4">
        <v>2807660967</v>
      </c>
      <c r="N37" s="4">
        <v>433744033149171</v>
      </c>
      <c r="O37" s="3" t="s">
        <v>405</v>
      </c>
      <c r="P37" s="3" t="s">
        <v>406</v>
      </c>
      <c r="Q37" s="3" t="s">
        <v>407</v>
      </c>
      <c r="R37" s="3" t="s">
        <v>408</v>
      </c>
      <c r="S37" s="3" t="s">
        <v>171</v>
      </c>
      <c r="T37" s="3" t="s">
        <v>400</v>
      </c>
      <c r="U37" s="4">
        <v>4929093333333330</v>
      </c>
      <c r="V37" s="3" t="s">
        <v>409</v>
      </c>
      <c r="W37" s="3" t="s">
        <v>410</v>
      </c>
    </row>
    <row r="38" spans="1:23" x14ac:dyDescent="0.2">
      <c r="A38" s="2" t="s">
        <v>108</v>
      </c>
      <c r="B38" s="3">
        <v>130</v>
      </c>
      <c r="C38" s="3">
        <v>16</v>
      </c>
      <c r="D38" s="4">
        <v>5121655165</v>
      </c>
      <c r="E38" s="4">
        <v>285097467</v>
      </c>
      <c r="F38" s="5">
        <v>45036.956944444442</v>
      </c>
      <c r="G38" s="3" t="s">
        <v>230</v>
      </c>
      <c r="H38" s="4">
        <v>1.41333333333333E+16</v>
      </c>
      <c r="I38" s="4">
        <v>102875</v>
      </c>
      <c r="J38" s="4">
        <v>29972</v>
      </c>
      <c r="K38" s="3" t="s">
        <v>411</v>
      </c>
      <c r="L38" s="3" t="s">
        <v>412</v>
      </c>
      <c r="M38" s="4">
        <v>2758867805</v>
      </c>
      <c r="N38" s="4">
        <v>413569534883721</v>
      </c>
      <c r="O38" s="3" t="s">
        <v>413</v>
      </c>
      <c r="P38" s="3" t="s">
        <v>414</v>
      </c>
      <c r="Q38" s="3" t="s">
        <v>415</v>
      </c>
      <c r="R38" s="3" t="s">
        <v>416</v>
      </c>
      <c r="S38" s="3" t="s">
        <v>208</v>
      </c>
      <c r="T38" s="3" t="s">
        <v>417</v>
      </c>
      <c r="U38" s="4">
        <v>7826346666666660</v>
      </c>
      <c r="V38" s="3" t="s">
        <v>418</v>
      </c>
      <c r="W38" s="3" t="s">
        <v>419</v>
      </c>
    </row>
    <row r="39" spans="1:23" x14ac:dyDescent="0.2">
      <c r="A39" s="2" t="s">
        <v>109</v>
      </c>
      <c r="B39" s="3">
        <v>130</v>
      </c>
      <c r="C39" s="3">
        <v>17</v>
      </c>
      <c r="D39" s="4">
        <v>5121876872</v>
      </c>
      <c r="E39" s="4">
        <v>285267783</v>
      </c>
      <c r="F39" s="5">
        <v>45036.997916666667</v>
      </c>
      <c r="G39" s="3" t="s">
        <v>230</v>
      </c>
      <c r="H39" s="4">
        <v>1.41333333333333E+16</v>
      </c>
      <c r="I39" s="4">
        <v>103815</v>
      </c>
      <c r="J39" s="4">
        <v>30727</v>
      </c>
      <c r="K39" s="4">
        <v>3435</v>
      </c>
      <c r="L39" s="3" t="s">
        <v>420</v>
      </c>
      <c r="M39" s="4">
        <v>2859394918</v>
      </c>
      <c r="N39" s="4">
        <v>554762267857143</v>
      </c>
      <c r="O39" s="3" t="s">
        <v>421</v>
      </c>
      <c r="P39" s="3" t="s">
        <v>422</v>
      </c>
      <c r="Q39" s="3" t="s">
        <v>423</v>
      </c>
      <c r="R39" s="3" t="s">
        <v>424</v>
      </c>
      <c r="S39" s="3" t="s">
        <v>241</v>
      </c>
      <c r="T39" s="3" t="s">
        <v>425</v>
      </c>
      <c r="U39" s="4">
        <v>5493493333333330</v>
      </c>
      <c r="V39" s="4">
        <v>23121648</v>
      </c>
      <c r="W39" s="3" t="s">
        <v>426</v>
      </c>
    </row>
    <row r="40" spans="1:23" x14ac:dyDescent="0.2">
      <c r="A40" s="2" t="s">
        <v>110</v>
      </c>
      <c r="B40" s="3">
        <v>130</v>
      </c>
      <c r="C40" s="3">
        <v>18</v>
      </c>
      <c r="D40" s="4">
        <v>5121792267</v>
      </c>
      <c r="E40" s="4">
        <v>285398467</v>
      </c>
      <c r="F40" s="5">
        <v>45037.042361111111</v>
      </c>
      <c r="G40" s="3" t="s">
        <v>230</v>
      </c>
      <c r="H40" s="3" t="s">
        <v>427</v>
      </c>
      <c r="I40" s="4">
        <v>104159</v>
      </c>
      <c r="J40" s="4">
        <v>31112</v>
      </c>
      <c r="K40" s="4">
        <v>3477</v>
      </c>
      <c r="L40" s="3" t="s">
        <v>428</v>
      </c>
      <c r="M40" s="6"/>
      <c r="N40" s="4">
        <v>696653592592593</v>
      </c>
      <c r="O40" s="3" t="s">
        <v>429</v>
      </c>
      <c r="P40" s="3" t="s">
        <v>430</v>
      </c>
      <c r="Q40" s="3" t="s">
        <v>199</v>
      </c>
      <c r="R40" s="3" t="s">
        <v>431</v>
      </c>
      <c r="S40" s="3" t="s">
        <v>241</v>
      </c>
      <c r="T40" s="3" t="s">
        <v>432</v>
      </c>
      <c r="U40" s="4">
        <v>1.02344533333333E+16</v>
      </c>
      <c r="V40" s="4">
        <v>26763906</v>
      </c>
      <c r="W40" s="3" t="s">
        <v>433</v>
      </c>
    </row>
    <row r="41" spans="1:23" x14ac:dyDescent="0.2">
      <c r="A41" s="2" t="s">
        <v>111</v>
      </c>
      <c r="B41" s="3">
        <v>130</v>
      </c>
      <c r="C41" s="3">
        <v>19</v>
      </c>
      <c r="D41" s="4">
        <v>5121887658</v>
      </c>
      <c r="E41" s="4">
        <v>285274083</v>
      </c>
      <c r="F41" s="5">
        <v>45037.083333333336</v>
      </c>
      <c r="G41" s="3" t="s">
        <v>230</v>
      </c>
      <c r="H41" s="3" t="s">
        <v>427</v>
      </c>
      <c r="I41" s="4">
        <v>104284</v>
      </c>
      <c r="J41" s="4">
        <v>31276</v>
      </c>
      <c r="K41" s="4">
        <v>3495</v>
      </c>
      <c r="L41" s="3" t="s">
        <v>434</v>
      </c>
      <c r="M41" s="6"/>
      <c r="N41" s="4">
        <v>145187993288591</v>
      </c>
      <c r="O41" s="3" t="s">
        <v>435</v>
      </c>
      <c r="P41" s="3" t="s">
        <v>436</v>
      </c>
      <c r="Q41" s="3" t="s">
        <v>437</v>
      </c>
      <c r="R41" s="3" t="s">
        <v>438</v>
      </c>
      <c r="S41" s="3" t="s">
        <v>257</v>
      </c>
      <c r="T41" s="3" t="s">
        <v>334</v>
      </c>
      <c r="U41" s="4">
        <v>1.59913333333333E+16</v>
      </c>
      <c r="V41" s="4">
        <v>22352016</v>
      </c>
      <c r="W41" s="3" t="s">
        <v>439</v>
      </c>
    </row>
    <row r="42" spans="1:23" x14ac:dyDescent="0.2">
      <c r="A42" s="2" t="s">
        <v>112</v>
      </c>
      <c r="B42" s="3">
        <v>130</v>
      </c>
      <c r="C42" s="3">
        <v>20</v>
      </c>
      <c r="D42" s="4">
        <v>512189212</v>
      </c>
      <c r="E42" s="4">
        <v>2852949</v>
      </c>
      <c r="F42" s="5">
        <v>45037.125</v>
      </c>
      <c r="G42" s="3" t="s">
        <v>271</v>
      </c>
      <c r="H42" s="3" t="s">
        <v>427</v>
      </c>
      <c r="I42" s="4">
        <v>103868</v>
      </c>
      <c r="J42" s="4">
        <v>31833</v>
      </c>
      <c r="K42" s="4">
        <v>3548</v>
      </c>
      <c r="L42" s="3" t="s">
        <v>440</v>
      </c>
      <c r="M42" s="6"/>
      <c r="N42" s="6"/>
      <c r="O42" s="3" t="s">
        <v>441</v>
      </c>
      <c r="P42" s="3" t="s">
        <v>442</v>
      </c>
      <c r="Q42" s="3" t="s">
        <v>443</v>
      </c>
      <c r="R42" s="3" t="s">
        <v>444</v>
      </c>
      <c r="S42" s="3" t="s">
        <v>315</v>
      </c>
      <c r="T42" s="3" t="s">
        <v>445</v>
      </c>
      <c r="U42" s="4">
        <v>6603479999999990</v>
      </c>
      <c r="V42" s="4">
        <v>14415766</v>
      </c>
      <c r="W42" s="3" t="s">
        <v>446</v>
      </c>
    </row>
    <row r="43" spans="1:23" x14ac:dyDescent="0.2">
      <c r="A43" s="2" t="s">
        <v>113</v>
      </c>
      <c r="B43" s="3">
        <v>130</v>
      </c>
      <c r="C43" s="3">
        <v>21</v>
      </c>
      <c r="D43" s="4">
        <v>5121813213</v>
      </c>
      <c r="E43" s="4">
        <v>285224033</v>
      </c>
      <c r="F43" s="5">
        <v>45037.166666666664</v>
      </c>
      <c r="G43" s="3" t="s">
        <v>220</v>
      </c>
      <c r="H43" s="3" t="s">
        <v>427</v>
      </c>
      <c r="I43" s="4">
        <v>103065</v>
      </c>
      <c r="J43" s="4">
        <v>31915</v>
      </c>
      <c r="K43" s="4">
        <v>3548</v>
      </c>
      <c r="L43" s="3" t="s">
        <v>447</v>
      </c>
      <c r="M43" s="6"/>
      <c r="N43" s="6"/>
      <c r="O43" s="3" t="s">
        <v>448</v>
      </c>
      <c r="P43" s="3" t="s">
        <v>201</v>
      </c>
      <c r="Q43" s="3" t="s">
        <v>449</v>
      </c>
      <c r="R43" s="3" t="s">
        <v>450</v>
      </c>
      <c r="S43" s="3" t="s">
        <v>345</v>
      </c>
      <c r="T43" s="3" t="s">
        <v>451</v>
      </c>
      <c r="U43" s="4">
        <v>7450080000000000</v>
      </c>
      <c r="V43" s="3" t="s">
        <v>452</v>
      </c>
      <c r="W43" s="3" t="s">
        <v>453</v>
      </c>
    </row>
    <row r="44" spans="1:23" x14ac:dyDescent="0.2">
      <c r="A44" s="2" t="s">
        <v>114</v>
      </c>
      <c r="B44" s="3">
        <v>130</v>
      </c>
      <c r="C44" s="3">
        <v>22</v>
      </c>
      <c r="D44" s="4">
        <v>5121813668</v>
      </c>
      <c r="E44" s="4">
        <v>285208383</v>
      </c>
      <c r="F44" s="5">
        <v>45037.208333333336</v>
      </c>
      <c r="G44" s="3" t="s">
        <v>156</v>
      </c>
      <c r="H44" s="3" t="s">
        <v>427</v>
      </c>
      <c r="I44" s="4">
        <v>102812</v>
      </c>
      <c r="J44" s="4">
        <v>31463</v>
      </c>
      <c r="K44" s="4">
        <v>3501</v>
      </c>
      <c r="L44" s="3" t="s">
        <v>454</v>
      </c>
      <c r="M44" s="6"/>
      <c r="N44" s="6"/>
      <c r="O44" s="3" t="s">
        <v>303</v>
      </c>
      <c r="P44" s="3" t="s">
        <v>436</v>
      </c>
      <c r="Q44" s="3" t="s">
        <v>455</v>
      </c>
      <c r="R44" s="3" t="s">
        <v>456</v>
      </c>
      <c r="S44" s="3" t="s">
        <v>307</v>
      </c>
      <c r="T44" s="3" t="s">
        <v>457</v>
      </c>
      <c r="U44" s="4">
        <v>1.09681733333333E+16</v>
      </c>
      <c r="V44" s="3" t="s">
        <v>458</v>
      </c>
      <c r="W44" s="3" t="s">
        <v>459</v>
      </c>
    </row>
    <row r="45" spans="1:23" x14ac:dyDescent="0.2">
      <c r="A45" s="2" t="s">
        <v>115</v>
      </c>
      <c r="B45" s="3">
        <v>130</v>
      </c>
      <c r="C45" s="3">
        <v>23</v>
      </c>
      <c r="D45" s="4">
        <v>5121803543</v>
      </c>
      <c r="E45" s="4">
        <v>285204717</v>
      </c>
      <c r="F45" s="5">
        <v>45037.25</v>
      </c>
      <c r="G45" s="3" t="s">
        <v>156</v>
      </c>
      <c r="H45" s="3" t="s">
        <v>427</v>
      </c>
      <c r="I45" s="4">
        <v>103155</v>
      </c>
      <c r="J45" s="3" t="s">
        <v>460</v>
      </c>
      <c r="K45" s="4">
        <v>3477</v>
      </c>
      <c r="L45" s="3" t="s">
        <v>461</v>
      </c>
      <c r="M45" s="6"/>
      <c r="N45" s="6"/>
      <c r="O45" s="3" t="s">
        <v>462</v>
      </c>
      <c r="P45" s="3" t="s">
        <v>390</v>
      </c>
      <c r="Q45" s="3" t="s">
        <v>463</v>
      </c>
      <c r="R45" s="3" t="s">
        <v>464</v>
      </c>
      <c r="S45" s="3" t="s">
        <v>307</v>
      </c>
      <c r="T45" s="3" t="s">
        <v>465</v>
      </c>
      <c r="U45" s="4">
        <v>9782933333333330</v>
      </c>
      <c r="V45" s="4">
        <v>-17505125</v>
      </c>
      <c r="W45" s="3" t="s">
        <v>466</v>
      </c>
    </row>
    <row r="46" spans="1:23" x14ac:dyDescent="0.2">
      <c r="A46" s="2" t="s">
        <v>116</v>
      </c>
      <c r="B46" s="3">
        <v>130</v>
      </c>
      <c r="C46" s="3">
        <v>24</v>
      </c>
      <c r="D46" s="4">
        <v>512179908</v>
      </c>
      <c r="E46" s="4">
        <v>285206817</v>
      </c>
      <c r="F46" s="5">
        <v>45037.291666666664</v>
      </c>
      <c r="G46" s="3" t="s">
        <v>156</v>
      </c>
      <c r="H46" s="3" t="s">
        <v>427</v>
      </c>
      <c r="I46" s="4">
        <v>10371</v>
      </c>
      <c r="J46" s="4">
        <v>31057</v>
      </c>
      <c r="K46" s="4">
        <v>3468</v>
      </c>
      <c r="L46" s="3" t="s">
        <v>467</v>
      </c>
      <c r="M46" s="6"/>
      <c r="N46" s="6"/>
      <c r="O46" s="3" t="s">
        <v>468</v>
      </c>
      <c r="P46" s="3" t="s">
        <v>390</v>
      </c>
      <c r="Q46" s="3" t="s">
        <v>469</v>
      </c>
      <c r="R46" s="3" t="s">
        <v>470</v>
      </c>
      <c r="S46" s="3" t="s">
        <v>257</v>
      </c>
      <c r="T46" s="3" t="s">
        <v>471</v>
      </c>
      <c r="U46" s="4">
        <v>1.44862666666666E+16</v>
      </c>
      <c r="V46" s="4">
        <v>-23294938</v>
      </c>
      <c r="W46" s="3" t="s">
        <v>472</v>
      </c>
    </row>
    <row r="47" spans="1:23" x14ac:dyDescent="0.2">
      <c r="A47" s="2" t="s">
        <v>117</v>
      </c>
      <c r="B47" s="3">
        <v>130</v>
      </c>
      <c r="C47" s="3">
        <v>25</v>
      </c>
      <c r="D47" s="4">
        <v>5121795863</v>
      </c>
      <c r="E47" s="4">
        <v>2852102</v>
      </c>
      <c r="F47" s="5">
        <v>45037.333333333336</v>
      </c>
      <c r="G47" s="3" t="s">
        <v>156</v>
      </c>
      <c r="H47" s="3" t="s">
        <v>427</v>
      </c>
      <c r="I47" s="4">
        <v>103828</v>
      </c>
      <c r="J47" s="4">
        <v>30709</v>
      </c>
      <c r="K47" s="4">
        <v>3434</v>
      </c>
      <c r="L47" s="3" t="s">
        <v>473</v>
      </c>
      <c r="M47" s="6"/>
      <c r="N47" s="6"/>
      <c r="O47" s="6"/>
      <c r="P47" s="6"/>
      <c r="Q47" s="6"/>
      <c r="R47" s="6"/>
      <c r="S47" s="6"/>
      <c r="T47" s="6"/>
      <c r="U47" s="4">
        <v>8390746666666660</v>
      </c>
      <c r="V47" s="4">
        <v>-22810285</v>
      </c>
      <c r="W47" s="3" t="s">
        <v>474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8574B-032D-7A4E-BC8B-0768BB022D99}">
  <dimension ref="A1:G47"/>
  <sheetViews>
    <sheetView workbookViewId="0">
      <selection activeCell="E23" sqref="E23"/>
    </sheetView>
  </sheetViews>
  <sheetFormatPr baseColWidth="10" defaultRowHeight="16" x14ac:dyDescent="0.2"/>
  <sheetData>
    <row r="1" spans="1:7" x14ac:dyDescent="0.2">
      <c r="A1" t="s">
        <v>118</v>
      </c>
      <c r="B1" t="s">
        <v>475</v>
      </c>
      <c r="C1" t="s">
        <v>481</v>
      </c>
      <c r="D1" t="s">
        <v>476</v>
      </c>
      <c r="E1" t="s">
        <v>477</v>
      </c>
      <c r="F1" t="s">
        <v>478</v>
      </c>
      <c r="G1" t="s">
        <v>479</v>
      </c>
    </row>
    <row r="2" spans="1:7" x14ac:dyDescent="0.2">
      <c r="A2" t="s">
        <v>71</v>
      </c>
      <c r="B2" s="7">
        <v>45034</v>
      </c>
      <c r="C2" s="8">
        <v>0.54166666666666663</v>
      </c>
      <c r="D2">
        <v>51</v>
      </c>
      <c r="E2">
        <v>50</v>
      </c>
      <c r="F2">
        <v>9</v>
      </c>
      <c r="G2">
        <v>4</v>
      </c>
    </row>
    <row r="3" spans="1:7" x14ac:dyDescent="0.2">
      <c r="A3" t="s">
        <v>72</v>
      </c>
      <c r="B3" s="7">
        <v>45034</v>
      </c>
      <c r="C3" s="8">
        <v>0.58333333333333337</v>
      </c>
      <c r="D3">
        <v>51</v>
      </c>
      <c r="E3">
        <v>50</v>
      </c>
      <c r="F3">
        <v>8</v>
      </c>
      <c r="G3">
        <v>4</v>
      </c>
    </row>
    <row r="4" spans="1:7" x14ac:dyDescent="0.2">
      <c r="A4" t="s">
        <v>73</v>
      </c>
      <c r="B4" s="7">
        <v>45034</v>
      </c>
      <c r="C4" s="8">
        <v>0.625</v>
      </c>
      <c r="D4">
        <v>51</v>
      </c>
      <c r="E4">
        <v>50</v>
      </c>
      <c r="F4">
        <v>8</v>
      </c>
      <c r="G4">
        <v>4</v>
      </c>
    </row>
    <row r="5" spans="1:7" x14ac:dyDescent="0.2">
      <c r="A5" t="s">
        <v>74</v>
      </c>
      <c r="B5" s="7">
        <v>45034</v>
      </c>
      <c r="C5" s="8">
        <v>0.66666666666666696</v>
      </c>
      <c r="D5">
        <v>51</v>
      </c>
      <c r="E5">
        <v>50</v>
      </c>
      <c r="F5">
        <v>7</v>
      </c>
      <c r="G5">
        <v>3</v>
      </c>
    </row>
    <row r="6" spans="1:7" x14ac:dyDescent="0.2">
      <c r="A6" t="s">
        <v>75</v>
      </c>
      <c r="B6" s="7">
        <v>45034</v>
      </c>
      <c r="C6" s="8">
        <v>0.70833333333333404</v>
      </c>
      <c r="D6">
        <v>51</v>
      </c>
      <c r="E6">
        <v>50</v>
      </c>
      <c r="F6">
        <v>7</v>
      </c>
      <c r="G6">
        <v>3</v>
      </c>
    </row>
    <row r="7" spans="1:7" x14ac:dyDescent="0.2">
      <c r="A7" t="s">
        <v>76</v>
      </c>
      <c r="B7" s="7">
        <v>45034</v>
      </c>
      <c r="C7" s="8">
        <v>0.750000000000001</v>
      </c>
      <c r="D7">
        <v>51</v>
      </c>
      <c r="E7">
        <v>50</v>
      </c>
      <c r="F7">
        <v>7.5</v>
      </c>
      <c r="G7">
        <v>3</v>
      </c>
    </row>
    <row r="8" spans="1:7" x14ac:dyDescent="0.2">
      <c r="A8" t="s">
        <v>77</v>
      </c>
      <c r="B8" s="7">
        <v>45034</v>
      </c>
      <c r="C8" s="8">
        <v>0.79166666666666696</v>
      </c>
      <c r="D8">
        <v>51</v>
      </c>
      <c r="E8">
        <v>50</v>
      </c>
      <c r="F8">
        <v>10</v>
      </c>
      <c r="G8">
        <v>4</v>
      </c>
    </row>
    <row r="9" spans="1:7" x14ac:dyDescent="0.2">
      <c r="A9" t="s">
        <v>78</v>
      </c>
      <c r="B9" s="7">
        <v>45034</v>
      </c>
      <c r="C9" s="8">
        <v>0.83333333333333404</v>
      </c>
      <c r="D9">
        <v>51</v>
      </c>
      <c r="E9">
        <v>50</v>
      </c>
      <c r="F9">
        <v>6</v>
      </c>
      <c r="G9">
        <v>3</v>
      </c>
    </row>
    <row r="10" spans="1:7" x14ac:dyDescent="0.2">
      <c r="A10" t="s">
        <v>79</v>
      </c>
      <c r="B10" s="7">
        <v>45034</v>
      </c>
      <c r="C10" s="8">
        <v>0.875000000000001</v>
      </c>
      <c r="D10">
        <v>51</v>
      </c>
      <c r="E10">
        <v>50</v>
      </c>
      <c r="F10">
        <v>10</v>
      </c>
      <c r="G10">
        <v>4</v>
      </c>
    </row>
    <row r="11" spans="1:7" x14ac:dyDescent="0.2">
      <c r="A11" t="s">
        <v>80</v>
      </c>
      <c r="B11" s="7">
        <v>45034</v>
      </c>
      <c r="C11" s="8">
        <v>0.91666666666666796</v>
      </c>
      <c r="D11">
        <v>51</v>
      </c>
      <c r="E11">
        <v>50</v>
      </c>
      <c r="F11">
        <v>7</v>
      </c>
      <c r="G11">
        <v>3</v>
      </c>
    </row>
    <row r="12" spans="1:7" x14ac:dyDescent="0.2">
      <c r="A12" t="s">
        <v>81</v>
      </c>
      <c r="B12" s="7">
        <v>45034</v>
      </c>
      <c r="C12" s="8">
        <v>0.95833333333333404</v>
      </c>
      <c r="D12">
        <v>51</v>
      </c>
      <c r="E12">
        <v>50</v>
      </c>
      <c r="F12">
        <v>3</v>
      </c>
      <c r="G12">
        <v>2</v>
      </c>
    </row>
    <row r="13" spans="1:7" x14ac:dyDescent="0.2">
      <c r="A13" t="s">
        <v>82</v>
      </c>
      <c r="B13" s="7">
        <v>45035</v>
      </c>
      <c r="C13" s="8">
        <v>0</v>
      </c>
      <c r="D13">
        <v>51</v>
      </c>
      <c r="E13">
        <v>50</v>
      </c>
      <c r="F13">
        <v>5.5</v>
      </c>
      <c r="G13">
        <v>2</v>
      </c>
    </row>
    <row r="14" spans="1:7" x14ac:dyDescent="0.2">
      <c r="A14" t="s">
        <v>83</v>
      </c>
      <c r="B14" s="7">
        <v>45035</v>
      </c>
      <c r="C14" s="8">
        <v>4.1666666666666664E-2</v>
      </c>
      <c r="D14">
        <v>51</v>
      </c>
      <c r="E14">
        <v>50</v>
      </c>
      <c r="F14">
        <v>8</v>
      </c>
      <c r="G14">
        <v>4</v>
      </c>
    </row>
    <row r="15" spans="1:7" x14ac:dyDescent="0.2">
      <c r="A15" t="s">
        <v>84</v>
      </c>
      <c r="B15" s="7">
        <v>45035</v>
      </c>
      <c r="C15" s="8">
        <v>8.3333333333333329E-2</v>
      </c>
      <c r="D15">
        <v>51</v>
      </c>
      <c r="E15">
        <v>50</v>
      </c>
      <c r="F15">
        <v>7</v>
      </c>
      <c r="G15">
        <v>3</v>
      </c>
    </row>
    <row r="16" spans="1:7" x14ac:dyDescent="0.2">
      <c r="A16" t="s">
        <v>85</v>
      </c>
      <c r="B16" s="7">
        <v>45035</v>
      </c>
      <c r="C16" s="8">
        <v>0.125</v>
      </c>
      <c r="D16">
        <v>51</v>
      </c>
      <c r="E16">
        <v>50</v>
      </c>
      <c r="F16">
        <v>12.5</v>
      </c>
      <c r="G16">
        <v>2</v>
      </c>
    </row>
    <row r="17" spans="1:7" x14ac:dyDescent="0.2">
      <c r="A17" t="s">
        <v>86</v>
      </c>
      <c r="B17" s="7">
        <v>45035</v>
      </c>
      <c r="C17" s="8">
        <v>0.16666666666666666</v>
      </c>
      <c r="D17">
        <v>51</v>
      </c>
      <c r="E17">
        <v>50</v>
      </c>
      <c r="F17">
        <v>6.5</v>
      </c>
      <c r="G17">
        <v>3</v>
      </c>
    </row>
    <row r="18" spans="1:7" x14ac:dyDescent="0.2">
      <c r="A18" t="s">
        <v>87</v>
      </c>
      <c r="B18" s="7">
        <v>45035</v>
      </c>
      <c r="C18" s="8">
        <v>0.20833333333333334</v>
      </c>
      <c r="D18">
        <v>51</v>
      </c>
      <c r="E18">
        <v>50</v>
      </c>
      <c r="F18">
        <v>9.5</v>
      </c>
      <c r="G18">
        <v>4</v>
      </c>
    </row>
    <row r="19" spans="1:7" x14ac:dyDescent="0.2">
      <c r="A19" t="s">
        <v>88</v>
      </c>
      <c r="B19" s="7">
        <v>45035</v>
      </c>
      <c r="C19" s="8">
        <v>0.25</v>
      </c>
      <c r="D19">
        <v>51</v>
      </c>
      <c r="E19">
        <v>50</v>
      </c>
      <c r="F19">
        <v>12</v>
      </c>
      <c r="G19">
        <v>4</v>
      </c>
    </row>
    <row r="20" spans="1:7" x14ac:dyDescent="0.2">
      <c r="A20" t="s">
        <v>89</v>
      </c>
      <c r="B20" s="7">
        <v>45035</v>
      </c>
      <c r="C20" s="8">
        <v>0.29166666666666669</v>
      </c>
      <c r="D20">
        <v>51</v>
      </c>
      <c r="E20">
        <v>50</v>
      </c>
      <c r="F20">
        <v>9</v>
      </c>
      <c r="G20">
        <v>4</v>
      </c>
    </row>
    <row r="21" spans="1:7" x14ac:dyDescent="0.2">
      <c r="A21" t="s">
        <v>90</v>
      </c>
      <c r="B21" s="7">
        <v>45035</v>
      </c>
      <c r="C21" s="8">
        <v>0.33333333333333331</v>
      </c>
      <c r="D21">
        <v>51</v>
      </c>
      <c r="E21">
        <v>50</v>
      </c>
      <c r="F21">
        <v>8</v>
      </c>
      <c r="G21">
        <v>4</v>
      </c>
    </row>
    <row r="22" spans="1:7" x14ac:dyDescent="0.2">
      <c r="A22" t="s">
        <v>91</v>
      </c>
      <c r="B22" s="7">
        <v>45035</v>
      </c>
      <c r="C22" s="8">
        <v>0.375</v>
      </c>
      <c r="D22">
        <v>51</v>
      </c>
      <c r="E22">
        <v>50</v>
      </c>
      <c r="F22">
        <v>9</v>
      </c>
      <c r="G22">
        <v>4</v>
      </c>
    </row>
    <row r="23" spans="1:7" x14ac:dyDescent="0.2">
      <c r="A23" t="s">
        <v>93</v>
      </c>
      <c r="B23" s="9">
        <v>45036</v>
      </c>
      <c r="C23" s="10">
        <v>0.41666666666666669</v>
      </c>
      <c r="D23">
        <v>130</v>
      </c>
      <c r="E23" s="11">
        <v>30</v>
      </c>
      <c r="F23">
        <v>10</v>
      </c>
      <c r="G23">
        <v>5</v>
      </c>
    </row>
    <row r="24" spans="1:7" x14ac:dyDescent="0.2">
      <c r="A24" t="s">
        <v>94</v>
      </c>
      <c r="B24" s="9">
        <v>45036</v>
      </c>
      <c r="C24" s="10">
        <v>0.45833333333333331</v>
      </c>
      <c r="D24">
        <v>130</v>
      </c>
      <c r="E24" s="11">
        <v>30</v>
      </c>
      <c r="F24">
        <v>9</v>
      </c>
      <c r="G24">
        <v>9</v>
      </c>
    </row>
    <row r="25" spans="1:7" x14ac:dyDescent="0.2">
      <c r="A25" t="s">
        <v>95</v>
      </c>
      <c r="B25" s="9">
        <v>45036</v>
      </c>
      <c r="C25" s="10">
        <v>0.5</v>
      </c>
      <c r="D25">
        <v>130</v>
      </c>
      <c r="E25" s="11">
        <v>30</v>
      </c>
      <c r="F25">
        <v>9</v>
      </c>
      <c r="G25">
        <v>5</v>
      </c>
    </row>
    <row r="26" spans="1:7" x14ac:dyDescent="0.2">
      <c r="A26" t="s">
        <v>96</v>
      </c>
      <c r="B26" s="9">
        <v>45036</v>
      </c>
      <c r="C26" s="10">
        <v>0.54166666666666663</v>
      </c>
      <c r="D26">
        <v>130</v>
      </c>
      <c r="E26" s="11">
        <v>30</v>
      </c>
      <c r="F26">
        <v>8.5</v>
      </c>
      <c r="G26">
        <v>4</v>
      </c>
    </row>
    <row r="27" spans="1:7" x14ac:dyDescent="0.2">
      <c r="A27" t="s">
        <v>97</v>
      </c>
      <c r="B27" s="9">
        <v>45036</v>
      </c>
      <c r="C27" s="10">
        <v>0.58333333333333337</v>
      </c>
      <c r="D27">
        <v>130</v>
      </c>
      <c r="E27" s="11">
        <v>50</v>
      </c>
      <c r="F27">
        <v>7.5</v>
      </c>
      <c r="G27">
        <v>3</v>
      </c>
    </row>
    <row r="28" spans="1:7" x14ac:dyDescent="0.2">
      <c r="A28" t="s">
        <v>98</v>
      </c>
      <c r="B28" s="9">
        <v>45036</v>
      </c>
      <c r="C28" s="10">
        <v>0.625</v>
      </c>
      <c r="D28">
        <v>130</v>
      </c>
      <c r="E28" s="11">
        <v>30</v>
      </c>
      <c r="F28">
        <v>6.5</v>
      </c>
      <c r="G28">
        <v>3</v>
      </c>
    </row>
    <row r="29" spans="1:7" x14ac:dyDescent="0.2">
      <c r="A29" t="s">
        <v>99</v>
      </c>
      <c r="B29" s="9">
        <v>45036</v>
      </c>
      <c r="C29" s="10">
        <v>0.66666666666666663</v>
      </c>
      <c r="D29">
        <v>130</v>
      </c>
      <c r="E29" s="11">
        <v>50</v>
      </c>
      <c r="F29">
        <v>6</v>
      </c>
      <c r="G29">
        <v>3</v>
      </c>
    </row>
    <row r="30" spans="1:7" x14ac:dyDescent="0.2">
      <c r="A30" t="s">
        <v>100</v>
      </c>
      <c r="B30" s="9">
        <v>45036</v>
      </c>
      <c r="C30" s="10">
        <v>0.70833333333333337</v>
      </c>
      <c r="D30">
        <v>130</v>
      </c>
      <c r="E30" s="11">
        <v>50</v>
      </c>
      <c r="F30">
        <v>7.5</v>
      </c>
      <c r="G30">
        <v>3</v>
      </c>
    </row>
    <row r="31" spans="1:7" x14ac:dyDescent="0.2">
      <c r="A31" t="s">
        <v>101</v>
      </c>
      <c r="B31" s="9">
        <v>45036</v>
      </c>
      <c r="C31" s="10">
        <v>0.75</v>
      </c>
      <c r="D31">
        <v>130</v>
      </c>
      <c r="E31" s="11">
        <v>50</v>
      </c>
      <c r="F31">
        <v>9.5</v>
      </c>
      <c r="G31">
        <v>5</v>
      </c>
    </row>
    <row r="32" spans="1:7" x14ac:dyDescent="0.2">
      <c r="A32" t="s">
        <v>102</v>
      </c>
      <c r="B32" s="9">
        <v>45036</v>
      </c>
      <c r="C32" s="10">
        <v>0.79166666666666663</v>
      </c>
      <c r="D32">
        <v>130</v>
      </c>
      <c r="E32" s="11">
        <v>50</v>
      </c>
      <c r="F32">
        <v>6.5</v>
      </c>
      <c r="G32">
        <v>6.5</v>
      </c>
    </row>
    <row r="33" spans="1:7" x14ac:dyDescent="0.2">
      <c r="A33" t="s">
        <v>103</v>
      </c>
      <c r="B33" s="9">
        <v>45036</v>
      </c>
      <c r="C33" s="10">
        <v>0.83333333333333337</v>
      </c>
      <c r="D33">
        <v>130</v>
      </c>
      <c r="E33" s="11">
        <v>50</v>
      </c>
      <c r="F33">
        <v>10</v>
      </c>
      <c r="G33">
        <v>4</v>
      </c>
    </row>
    <row r="34" spans="1:7" x14ac:dyDescent="0.2">
      <c r="A34" t="s">
        <v>104</v>
      </c>
      <c r="B34" s="9">
        <v>45036</v>
      </c>
      <c r="C34" s="10">
        <v>0.875</v>
      </c>
      <c r="D34">
        <v>130</v>
      </c>
      <c r="E34" s="11">
        <v>50</v>
      </c>
      <c r="F34">
        <v>9.5</v>
      </c>
      <c r="G34">
        <v>4</v>
      </c>
    </row>
    <row r="35" spans="1:7" x14ac:dyDescent="0.2">
      <c r="A35" t="s">
        <v>105</v>
      </c>
      <c r="B35" s="9">
        <v>45036</v>
      </c>
      <c r="C35" s="10">
        <v>0.91666666666666663</v>
      </c>
      <c r="D35">
        <v>130</v>
      </c>
      <c r="E35" s="11">
        <v>50</v>
      </c>
      <c r="F35">
        <v>8.5</v>
      </c>
      <c r="G35">
        <v>4</v>
      </c>
    </row>
    <row r="36" spans="1:7" x14ac:dyDescent="0.2">
      <c r="A36" t="s">
        <v>106</v>
      </c>
      <c r="B36" s="9">
        <v>45036</v>
      </c>
      <c r="C36" s="10">
        <v>0.95833333333333337</v>
      </c>
      <c r="D36">
        <v>130</v>
      </c>
      <c r="E36" s="11">
        <v>50</v>
      </c>
      <c r="F36">
        <v>9</v>
      </c>
      <c r="G36">
        <v>4</v>
      </c>
    </row>
    <row r="37" spans="1:7" x14ac:dyDescent="0.2">
      <c r="A37" t="s">
        <v>107</v>
      </c>
      <c r="B37" s="9">
        <v>45037</v>
      </c>
      <c r="C37" s="10">
        <v>0</v>
      </c>
      <c r="D37">
        <v>130</v>
      </c>
      <c r="E37" s="11">
        <v>50</v>
      </c>
      <c r="F37">
        <v>7.5</v>
      </c>
      <c r="G37">
        <v>3</v>
      </c>
    </row>
    <row r="38" spans="1:7" x14ac:dyDescent="0.2">
      <c r="A38" t="s">
        <v>108</v>
      </c>
      <c r="B38" s="9">
        <v>45037</v>
      </c>
      <c r="C38" s="10">
        <v>4.1666666666666664E-2</v>
      </c>
      <c r="D38">
        <v>130</v>
      </c>
      <c r="E38" s="11">
        <v>50</v>
      </c>
      <c r="F38">
        <v>5.5</v>
      </c>
      <c r="G38">
        <v>3</v>
      </c>
    </row>
    <row r="39" spans="1:7" x14ac:dyDescent="0.2">
      <c r="A39" t="s">
        <v>109</v>
      </c>
      <c r="B39" s="9">
        <v>45037</v>
      </c>
      <c r="C39" s="10">
        <v>8.3333333333333329E-2</v>
      </c>
      <c r="D39">
        <v>130</v>
      </c>
      <c r="E39" s="11">
        <v>50</v>
      </c>
      <c r="F39">
        <v>7.5</v>
      </c>
      <c r="G39">
        <v>3</v>
      </c>
    </row>
    <row r="40" spans="1:7" x14ac:dyDescent="0.2">
      <c r="A40" t="s">
        <v>110</v>
      </c>
      <c r="B40" s="9">
        <v>45037</v>
      </c>
      <c r="C40" s="10">
        <v>0.125</v>
      </c>
      <c r="D40">
        <v>130</v>
      </c>
      <c r="E40" s="11">
        <v>50</v>
      </c>
      <c r="F40">
        <v>12</v>
      </c>
      <c r="G40">
        <v>6</v>
      </c>
    </row>
    <row r="41" spans="1:7" x14ac:dyDescent="0.2">
      <c r="A41" t="s">
        <v>111</v>
      </c>
      <c r="B41" s="9">
        <v>45037</v>
      </c>
      <c r="C41" s="10">
        <v>0.16666666666666666</v>
      </c>
      <c r="D41">
        <v>130</v>
      </c>
      <c r="E41" s="11">
        <v>40</v>
      </c>
      <c r="F41">
        <v>8</v>
      </c>
      <c r="G41">
        <v>3</v>
      </c>
    </row>
    <row r="42" spans="1:7" x14ac:dyDescent="0.2">
      <c r="A42" t="s">
        <v>112</v>
      </c>
      <c r="B42" s="9">
        <v>45037</v>
      </c>
      <c r="C42" s="10">
        <v>0.20833333333333334</v>
      </c>
      <c r="D42">
        <v>130</v>
      </c>
      <c r="E42" s="11">
        <v>50</v>
      </c>
      <c r="F42">
        <v>8</v>
      </c>
      <c r="G42">
        <v>3</v>
      </c>
    </row>
    <row r="43" spans="1:7" x14ac:dyDescent="0.2">
      <c r="A43" t="s">
        <v>113</v>
      </c>
      <c r="B43" s="9">
        <v>45037</v>
      </c>
      <c r="C43" s="10">
        <v>0.25</v>
      </c>
      <c r="D43">
        <v>130</v>
      </c>
      <c r="E43" s="11">
        <v>50</v>
      </c>
      <c r="F43">
        <v>9</v>
      </c>
      <c r="G43">
        <v>4</v>
      </c>
    </row>
    <row r="44" spans="1:7" x14ac:dyDescent="0.2">
      <c r="A44" t="s">
        <v>114</v>
      </c>
      <c r="B44" s="9">
        <v>45037</v>
      </c>
      <c r="C44" s="10">
        <v>0.29166666666666669</v>
      </c>
      <c r="D44">
        <v>130</v>
      </c>
      <c r="E44" s="11">
        <v>50</v>
      </c>
      <c r="F44">
        <v>8</v>
      </c>
      <c r="G44">
        <v>3</v>
      </c>
    </row>
    <row r="45" spans="1:7" x14ac:dyDescent="0.2">
      <c r="A45" t="s">
        <v>115</v>
      </c>
      <c r="B45" s="9">
        <v>45037</v>
      </c>
      <c r="C45" s="10">
        <v>0.33333333333333331</v>
      </c>
      <c r="D45">
        <v>130</v>
      </c>
      <c r="E45" s="11">
        <v>50</v>
      </c>
      <c r="F45">
        <v>9</v>
      </c>
      <c r="G45">
        <v>4</v>
      </c>
    </row>
    <row r="46" spans="1:7" x14ac:dyDescent="0.2">
      <c r="A46" t="s">
        <v>116</v>
      </c>
      <c r="B46" s="9">
        <v>45037</v>
      </c>
      <c r="C46" s="10">
        <v>0.375</v>
      </c>
      <c r="D46">
        <v>130</v>
      </c>
      <c r="E46" s="11">
        <v>50</v>
      </c>
      <c r="F46">
        <v>9</v>
      </c>
      <c r="G46">
        <v>4</v>
      </c>
    </row>
    <row r="47" spans="1:7" x14ac:dyDescent="0.2">
      <c r="A47" t="s">
        <v>117</v>
      </c>
      <c r="B47" s="9">
        <v>45037</v>
      </c>
      <c r="C47" s="10">
        <v>0.41666666666666669</v>
      </c>
      <c r="D47">
        <v>130</v>
      </c>
      <c r="E47" s="11">
        <v>50</v>
      </c>
      <c r="F47">
        <v>6</v>
      </c>
      <c r="G47">
        <v>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80CBA-7F55-6D42-BD24-F8DFA9FA0F2E}">
  <dimension ref="A1:G93"/>
  <sheetViews>
    <sheetView workbookViewId="0">
      <selection sqref="A1:G93"/>
    </sheetView>
  </sheetViews>
  <sheetFormatPr baseColWidth="10" defaultRowHeight="16" x14ac:dyDescent="0.2"/>
  <sheetData>
    <row r="1" spans="1:7" x14ac:dyDescent="0.2">
      <c r="A1" t="s">
        <v>482</v>
      </c>
      <c r="B1" t="s">
        <v>483</v>
      </c>
      <c r="C1" t="s">
        <v>484</v>
      </c>
      <c r="D1" t="s">
        <v>485</v>
      </c>
      <c r="E1" t="s">
        <v>486</v>
      </c>
      <c r="F1" t="s">
        <v>487</v>
      </c>
      <c r="G1" t="s">
        <v>488</v>
      </c>
    </row>
    <row r="2" spans="1:7" x14ac:dyDescent="0.2">
      <c r="A2">
        <v>1</v>
      </c>
      <c r="B2" t="s">
        <v>489</v>
      </c>
      <c r="C2" t="s">
        <v>490</v>
      </c>
      <c r="D2">
        <v>30000</v>
      </c>
      <c r="E2">
        <v>7500</v>
      </c>
      <c r="F2">
        <v>4</v>
      </c>
      <c r="G2">
        <v>2</v>
      </c>
    </row>
    <row r="3" spans="1:7" x14ac:dyDescent="0.2">
      <c r="A3">
        <v>2</v>
      </c>
      <c r="B3" t="s">
        <v>491</v>
      </c>
      <c r="C3" t="s">
        <v>490</v>
      </c>
      <c r="D3">
        <v>7500</v>
      </c>
      <c r="E3">
        <v>1875</v>
      </c>
      <c r="F3">
        <v>4</v>
      </c>
      <c r="G3">
        <v>2</v>
      </c>
    </row>
    <row r="4" spans="1:7" x14ac:dyDescent="0.2">
      <c r="A4">
        <v>3</v>
      </c>
      <c r="B4" t="s">
        <v>492</v>
      </c>
      <c r="C4" t="s">
        <v>490</v>
      </c>
      <c r="D4">
        <v>1875</v>
      </c>
      <c r="E4" t="s">
        <v>493</v>
      </c>
      <c r="F4">
        <v>4</v>
      </c>
      <c r="G4">
        <v>2</v>
      </c>
    </row>
    <row r="5" spans="1:7" x14ac:dyDescent="0.2">
      <c r="A5">
        <v>4</v>
      </c>
      <c r="B5" t="s">
        <v>494</v>
      </c>
      <c r="C5" t="s">
        <v>490</v>
      </c>
      <c r="D5" t="s">
        <v>495</v>
      </c>
      <c r="E5" s="12">
        <v>234375</v>
      </c>
      <c r="F5">
        <v>4</v>
      </c>
      <c r="G5">
        <v>2</v>
      </c>
    </row>
    <row r="6" spans="1:7" x14ac:dyDescent="0.2">
      <c r="A6">
        <v>5</v>
      </c>
      <c r="B6" t="s">
        <v>496</v>
      </c>
      <c r="C6" t="s">
        <v>490</v>
      </c>
      <c r="D6" t="s">
        <v>493</v>
      </c>
      <c r="E6" s="12">
        <v>1171875</v>
      </c>
      <c r="F6">
        <v>4</v>
      </c>
      <c r="G6">
        <v>2</v>
      </c>
    </row>
    <row r="7" spans="1:7" x14ac:dyDescent="0.2">
      <c r="A7">
        <v>6</v>
      </c>
      <c r="B7" t="s">
        <v>497</v>
      </c>
      <c r="C7" t="s">
        <v>490</v>
      </c>
      <c r="D7" s="12">
        <v>234375</v>
      </c>
      <c r="E7" s="12">
        <v>5859375</v>
      </c>
      <c r="F7">
        <v>4</v>
      </c>
      <c r="G7">
        <v>2</v>
      </c>
    </row>
    <row r="8" spans="1:7" x14ac:dyDescent="0.2">
      <c r="A8">
        <v>7</v>
      </c>
      <c r="B8" t="s">
        <v>498</v>
      </c>
      <c r="C8" t="s">
        <v>490</v>
      </c>
      <c r="D8" s="12">
        <v>1171875</v>
      </c>
      <c r="E8" s="12">
        <v>29296875</v>
      </c>
      <c r="F8">
        <v>4</v>
      </c>
      <c r="G8">
        <v>2</v>
      </c>
    </row>
    <row r="9" spans="1:7" x14ac:dyDescent="0.2">
      <c r="A9">
        <v>8</v>
      </c>
      <c r="B9" t="s">
        <v>499</v>
      </c>
      <c r="C9" t="s">
        <v>490</v>
      </c>
      <c r="D9" s="12">
        <v>1171875</v>
      </c>
      <c r="E9" s="12">
        <v>29296875</v>
      </c>
      <c r="F9">
        <v>4</v>
      </c>
      <c r="G9">
        <v>2</v>
      </c>
    </row>
    <row r="10" spans="1:7" x14ac:dyDescent="0.2">
      <c r="A10">
        <v>9</v>
      </c>
      <c r="B10" t="s">
        <v>500</v>
      </c>
      <c r="C10" t="s">
        <v>490</v>
      </c>
      <c r="D10" s="12">
        <v>5859375</v>
      </c>
      <c r="E10" s="12">
        <v>146484375</v>
      </c>
      <c r="F10">
        <v>4</v>
      </c>
      <c r="G10">
        <v>2</v>
      </c>
    </row>
    <row r="11" spans="1:7" x14ac:dyDescent="0.2">
      <c r="A11">
        <v>10</v>
      </c>
      <c r="B11" t="s">
        <v>501</v>
      </c>
      <c r="C11" t="s">
        <v>490</v>
      </c>
      <c r="D11" s="12">
        <v>29296875</v>
      </c>
      <c r="E11" s="12">
        <v>732421875</v>
      </c>
      <c r="F11">
        <v>4</v>
      </c>
      <c r="G11">
        <v>2</v>
      </c>
    </row>
    <row r="12" spans="1:7" x14ac:dyDescent="0.2">
      <c r="A12">
        <v>11</v>
      </c>
      <c r="B12" t="s">
        <v>502</v>
      </c>
      <c r="C12" t="s">
        <v>490</v>
      </c>
      <c r="D12" s="12">
        <v>29296875</v>
      </c>
      <c r="E12" s="12">
        <v>732421875</v>
      </c>
      <c r="F12">
        <v>4</v>
      </c>
      <c r="G12">
        <v>2</v>
      </c>
    </row>
    <row r="13" spans="1:7" x14ac:dyDescent="0.2">
      <c r="A13">
        <v>12</v>
      </c>
      <c r="B13" t="s">
        <v>503</v>
      </c>
      <c r="C13" t="s">
        <v>490</v>
      </c>
      <c r="D13" s="12">
        <v>146484375</v>
      </c>
      <c r="E13" s="12">
        <v>366210938</v>
      </c>
      <c r="F13">
        <v>4</v>
      </c>
      <c r="G13">
        <v>2</v>
      </c>
    </row>
    <row r="14" spans="1:7" x14ac:dyDescent="0.2">
      <c r="A14">
        <v>13</v>
      </c>
      <c r="B14" t="s">
        <v>504</v>
      </c>
      <c r="C14" t="s">
        <v>490</v>
      </c>
      <c r="D14" s="12">
        <v>732421875</v>
      </c>
      <c r="E14" s="12">
        <v>183105469</v>
      </c>
      <c r="F14">
        <v>4</v>
      </c>
      <c r="G14">
        <v>2</v>
      </c>
    </row>
    <row r="15" spans="1:7" x14ac:dyDescent="0.2">
      <c r="A15">
        <v>14</v>
      </c>
      <c r="B15" t="s">
        <v>505</v>
      </c>
      <c r="C15" t="s">
        <v>490</v>
      </c>
      <c r="D15" s="12">
        <v>732421875</v>
      </c>
      <c r="E15" s="12">
        <v>183105469</v>
      </c>
      <c r="F15">
        <v>4</v>
      </c>
      <c r="G15">
        <v>2</v>
      </c>
    </row>
    <row r="16" spans="1:7" x14ac:dyDescent="0.2">
      <c r="A16">
        <v>15</v>
      </c>
      <c r="B16" t="s">
        <v>506</v>
      </c>
      <c r="C16" t="s">
        <v>490</v>
      </c>
      <c r="D16" s="12">
        <v>366210938</v>
      </c>
      <c r="E16" t="s">
        <v>507</v>
      </c>
      <c r="F16">
        <v>4</v>
      </c>
      <c r="G16">
        <v>2</v>
      </c>
    </row>
    <row r="17" spans="1:7" x14ac:dyDescent="0.2">
      <c r="A17">
        <v>16</v>
      </c>
      <c r="B17" t="s">
        <v>508</v>
      </c>
      <c r="C17" t="s">
        <v>490</v>
      </c>
      <c r="D17" s="12">
        <v>183105469</v>
      </c>
      <c r="E17" t="s">
        <v>509</v>
      </c>
      <c r="F17">
        <v>4</v>
      </c>
      <c r="G17">
        <v>2</v>
      </c>
    </row>
    <row r="18" spans="1:7" x14ac:dyDescent="0.2">
      <c r="A18">
        <v>17</v>
      </c>
      <c r="B18" t="s">
        <v>510</v>
      </c>
      <c r="C18" t="s">
        <v>490</v>
      </c>
      <c r="D18" s="12">
        <v>183105469</v>
      </c>
      <c r="E18" t="s">
        <v>509</v>
      </c>
      <c r="F18">
        <v>4</v>
      </c>
      <c r="G18">
        <v>2</v>
      </c>
    </row>
    <row r="19" spans="1:7" x14ac:dyDescent="0.2">
      <c r="A19">
        <v>18</v>
      </c>
      <c r="B19" t="s">
        <v>511</v>
      </c>
      <c r="C19" t="s">
        <v>490</v>
      </c>
      <c r="D19" t="s">
        <v>507</v>
      </c>
      <c r="E19" t="s">
        <v>512</v>
      </c>
      <c r="F19">
        <v>4</v>
      </c>
      <c r="G19">
        <v>2</v>
      </c>
    </row>
    <row r="20" spans="1:7" x14ac:dyDescent="0.2">
      <c r="A20">
        <v>19</v>
      </c>
      <c r="B20" t="s">
        <v>513</v>
      </c>
      <c r="C20" t="s">
        <v>490</v>
      </c>
      <c r="D20" t="s">
        <v>509</v>
      </c>
      <c r="E20" t="s">
        <v>514</v>
      </c>
      <c r="F20">
        <v>4</v>
      </c>
      <c r="G20">
        <v>2</v>
      </c>
    </row>
    <row r="21" spans="1:7" x14ac:dyDescent="0.2">
      <c r="A21">
        <v>20</v>
      </c>
      <c r="B21" t="s">
        <v>515</v>
      </c>
      <c r="C21" t="s">
        <v>490</v>
      </c>
      <c r="D21" t="s">
        <v>509</v>
      </c>
      <c r="E21" t="s">
        <v>514</v>
      </c>
      <c r="F21">
        <v>4</v>
      </c>
      <c r="G21">
        <v>2</v>
      </c>
    </row>
    <row r="22" spans="1:7" x14ac:dyDescent="0.2">
      <c r="A22">
        <v>21</v>
      </c>
      <c r="B22" t="s">
        <v>516</v>
      </c>
      <c r="C22" t="s">
        <v>490</v>
      </c>
      <c r="D22" t="s">
        <v>512</v>
      </c>
      <c r="E22" t="s">
        <v>517</v>
      </c>
      <c r="F22">
        <v>4</v>
      </c>
      <c r="G22">
        <v>2</v>
      </c>
    </row>
    <row r="23" spans="1:7" x14ac:dyDescent="0.2">
      <c r="A23">
        <v>22</v>
      </c>
      <c r="B23" t="s">
        <v>518</v>
      </c>
      <c r="C23" t="s">
        <v>490</v>
      </c>
      <c r="D23" t="s">
        <v>514</v>
      </c>
      <c r="E23" t="s">
        <v>519</v>
      </c>
      <c r="F23">
        <v>4</v>
      </c>
      <c r="G23">
        <v>2</v>
      </c>
    </row>
    <row r="24" spans="1:7" x14ac:dyDescent="0.2">
      <c r="A24">
        <v>23</v>
      </c>
      <c r="B24" t="s">
        <v>520</v>
      </c>
      <c r="C24" t="s">
        <v>490</v>
      </c>
      <c r="D24" t="s">
        <v>519</v>
      </c>
      <c r="E24" t="s">
        <v>521</v>
      </c>
      <c r="F24">
        <v>4</v>
      </c>
      <c r="G24">
        <v>2</v>
      </c>
    </row>
    <row r="25" spans="1:7" x14ac:dyDescent="0.2">
      <c r="A25">
        <v>24</v>
      </c>
      <c r="B25" t="s">
        <v>522</v>
      </c>
      <c r="C25" t="s">
        <v>523</v>
      </c>
      <c r="D25">
        <v>15000</v>
      </c>
      <c r="E25">
        <v>15000</v>
      </c>
      <c r="F25">
        <v>1</v>
      </c>
      <c r="G25">
        <v>0</v>
      </c>
    </row>
    <row r="26" spans="1:7" x14ac:dyDescent="0.2">
      <c r="A26">
        <v>25</v>
      </c>
      <c r="B26" t="s">
        <v>524</v>
      </c>
      <c r="C26" t="s">
        <v>523</v>
      </c>
      <c r="D26">
        <v>3750</v>
      </c>
      <c r="E26">
        <v>3750</v>
      </c>
      <c r="F26">
        <v>1</v>
      </c>
      <c r="G26">
        <v>0</v>
      </c>
    </row>
    <row r="27" spans="1:7" x14ac:dyDescent="0.2">
      <c r="A27">
        <v>26</v>
      </c>
      <c r="B27" t="s">
        <v>525</v>
      </c>
      <c r="C27" t="s">
        <v>523</v>
      </c>
      <c r="D27" t="s">
        <v>495</v>
      </c>
      <c r="E27" t="s">
        <v>495</v>
      </c>
      <c r="F27">
        <v>1</v>
      </c>
      <c r="G27">
        <v>0</v>
      </c>
    </row>
    <row r="28" spans="1:7" x14ac:dyDescent="0.2">
      <c r="A28">
        <v>27</v>
      </c>
      <c r="B28" t="s">
        <v>526</v>
      </c>
      <c r="C28" t="s">
        <v>523</v>
      </c>
      <c r="D28" t="s">
        <v>493</v>
      </c>
      <c r="E28" t="s">
        <v>493</v>
      </c>
      <c r="F28">
        <v>1</v>
      </c>
      <c r="G28">
        <v>0</v>
      </c>
    </row>
    <row r="29" spans="1:7" x14ac:dyDescent="0.2">
      <c r="A29">
        <v>28</v>
      </c>
      <c r="B29" t="s">
        <v>527</v>
      </c>
      <c r="C29" t="s">
        <v>523</v>
      </c>
      <c r="D29" s="12">
        <v>234375</v>
      </c>
      <c r="E29" s="12">
        <v>234375</v>
      </c>
      <c r="F29">
        <v>1</v>
      </c>
      <c r="G29">
        <v>0</v>
      </c>
    </row>
    <row r="30" spans="1:7" x14ac:dyDescent="0.2">
      <c r="A30">
        <v>29</v>
      </c>
      <c r="B30" t="s">
        <v>528</v>
      </c>
      <c r="C30" t="s">
        <v>523</v>
      </c>
      <c r="D30" s="12">
        <v>1171875</v>
      </c>
      <c r="E30" s="12">
        <v>1171875</v>
      </c>
      <c r="F30">
        <v>1</v>
      </c>
      <c r="G30">
        <v>0</v>
      </c>
    </row>
    <row r="31" spans="1:7" x14ac:dyDescent="0.2">
      <c r="A31">
        <v>30</v>
      </c>
      <c r="B31" t="s">
        <v>529</v>
      </c>
      <c r="C31" t="s">
        <v>523</v>
      </c>
      <c r="D31" s="12">
        <v>5859375</v>
      </c>
      <c r="E31" s="12">
        <v>5859375</v>
      </c>
      <c r="F31">
        <v>1</v>
      </c>
      <c r="G31">
        <v>0</v>
      </c>
    </row>
    <row r="32" spans="1:7" x14ac:dyDescent="0.2">
      <c r="A32">
        <v>31</v>
      </c>
      <c r="B32" t="s">
        <v>530</v>
      </c>
      <c r="C32" t="s">
        <v>523</v>
      </c>
      <c r="D32" s="12">
        <v>5859375</v>
      </c>
      <c r="E32" s="12">
        <v>5859375</v>
      </c>
      <c r="F32">
        <v>1</v>
      </c>
      <c r="G32">
        <v>0</v>
      </c>
    </row>
    <row r="33" spans="1:7" x14ac:dyDescent="0.2">
      <c r="A33">
        <v>32</v>
      </c>
      <c r="B33" t="s">
        <v>531</v>
      </c>
      <c r="C33" t="s">
        <v>523</v>
      </c>
      <c r="D33" s="12">
        <v>29296875</v>
      </c>
      <c r="E33" s="12">
        <v>29296875</v>
      </c>
      <c r="F33">
        <v>1</v>
      </c>
      <c r="G33">
        <v>0</v>
      </c>
    </row>
    <row r="34" spans="1:7" x14ac:dyDescent="0.2">
      <c r="A34">
        <v>33</v>
      </c>
      <c r="B34" t="s">
        <v>532</v>
      </c>
      <c r="C34" t="s">
        <v>523</v>
      </c>
      <c r="D34" s="12">
        <v>146484375</v>
      </c>
      <c r="E34" s="12">
        <v>146484375</v>
      </c>
      <c r="F34">
        <v>1</v>
      </c>
      <c r="G34">
        <v>0</v>
      </c>
    </row>
    <row r="35" spans="1:7" x14ac:dyDescent="0.2">
      <c r="A35">
        <v>34</v>
      </c>
      <c r="B35" t="s">
        <v>533</v>
      </c>
      <c r="C35" t="s">
        <v>523</v>
      </c>
      <c r="D35" s="12">
        <v>146484375</v>
      </c>
      <c r="E35" s="12">
        <v>146484375</v>
      </c>
      <c r="F35">
        <v>1</v>
      </c>
      <c r="G35">
        <v>0</v>
      </c>
    </row>
    <row r="36" spans="1:7" x14ac:dyDescent="0.2">
      <c r="A36">
        <v>35</v>
      </c>
      <c r="B36" t="s">
        <v>534</v>
      </c>
      <c r="C36" t="s">
        <v>523</v>
      </c>
      <c r="D36" s="12">
        <v>732421875</v>
      </c>
      <c r="E36" s="12">
        <v>732421875</v>
      </c>
      <c r="F36">
        <v>1</v>
      </c>
      <c r="G36">
        <v>0</v>
      </c>
    </row>
    <row r="37" spans="1:7" x14ac:dyDescent="0.2">
      <c r="A37">
        <v>36</v>
      </c>
      <c r="B37" t="s">
        <v>535</v>
      </c>
      <c r="C37" t="s">
        <v>523</v>
      </c>
      <c r="D37" s="12">
        <v>366210938</v>
      </c>
      <c r="E37" s="12">
        <v>366210938</v>
      </c>
      <c r="F37">
        <v>1</v>
      </c>
      <c r="G37">
        <v>0</v>
      </c>
    </row>
    <row r="38" spans="1:7" x14ac:dyDescent="0.2">
      <c r="A38">
        <v>37</v>
      </c>
      <c r="B38" t="s">
        <v>536</v>
      </c>
      <c r="C38" t="s">
        <v>523</v>
      </c>
      <c r="D38" s="12">
        <v>366210938</v>
      </c>
      <c r="E38" s="12">
        <v>366210938</v>
      </c>
      <c r="F38">
        <v>1</v>
      </c>
      <c r="G38">
        <v>0</v>
      </c>
    </row>
    <row r="39" spans="1:7" x14ac:dyDescent="0.2">
      <c r="A39">
        <v>38</v>
      </c>
      <c r="B39" t="s">
        <v>537</v>
      </c>
      <c r="C39" t="s">
        <v>523</v>
      </c>
      <c r="D39" s="12">
        <v>183105469</v>
      </c>
      <c r="E39" s="12">
        <v>183105469</v>
      </c>
      <c r="F39">
        <v>1</v>
      </c>
      <c r="G39">
        <v>0</v>
      </c>
    </row>
    <row r="40" spans="1:7" x14ac:dyDescent="0.2">
      <c r="A40">
        <v>39</v>
      </c>
      <c r="B40" t="s">
        <v>538</v>
      </c>
      <c r="C40" t="s">
        <v>523</v>
      </c>
      <c r="D40" t="s">
        <v>507</v>
      </c>
      <c r="E40" t="s">
        <v>507</v>
      </c>
      <c r="F40">
        <v>1</v>
      </c>
      <c r="G40">
        <v>0</v>
      </c>
    </row>
    <row r="41" spans="1:7" x14ac:dyDescent="0.2">
      <c r="A41">
        <v>40</v>
      </c>
      <c r="B41" t="s">
        <v>539</v>
      </c>
      <c r="C41" t="s">
        <v>523</v>
      </c>
      <c r="D41" t="s">
        <v>507</v>
      </c>
      <c r="E41" t="s">
        <v>507</v>
      </c>
      <c r="F41">
        <v>1</v>
      </c>
      <c r="G41">
        <v>0</v>
      </c>
    </row>
    <row r="42" spans="1:7" x14ac:dyDescent="0.2">
      <c r="A42">
        <v>41</v>
      </c>
      <c r="B42" t="s">
        <v>540</v>
      </c>
      <c r="C42" t="s">
        <v>523</v>
      </c>
      <c r="D42" t="s">
        <v>509</v>
      </c>
      <c r="E42" t="s">
        <v>509</v>
      </c>
      <c r="F42">
        <v>1</v>
      </c>
      <c r="G42">
        <v>0</v>
      </c>
    </row>
    <row r="43" spans="1:7" x14ac:dyDescent="0.2">
      <c r="A43">
        <v>42</v>
      </c>
      <c r="B43" t="s">
        <v>541</v>
      </c>
      <c r="C43" t="s">
        <v>523</v>
      </c>
      <c r="D43" t="s">
        <v>512</v>
      </c>
      <c r="E43" t="s">
        <v>512</v>
      </c>
      <c r="F43">
        <v>1</v>
      </c>
      <c r="G43">
        <v>0</v>
      </c>
    </row>
    <row r="44" spans="1:7" x14ac:dyDescent="0.2">
      <c r="A44">
        <v>43</v>
      </c>
      <c r="B44" t="s">
        <v>542</v>
      </c>
      <c r="C44" t="s">
        <v>523</v>
      </c>
      <c r="D44" t="s">
        <v>512</v>
      </c>
      <c r="E44" t="s">
        <v>512</v>
      </c>
      <c r="F44">
        <v>1</v>
      </c>
      <c r="G44">
        <v>0</v>
      </c>
    </row>
    <row r="45" spans="1:7" x14ac:dyDescent="0.2">
      <c r="A45">
        <v>44</v>
      </c>
      <c r="B45" t="s">
        <v>543</v>
      </c>
      <c r="C45" t="s">
        <v>523</v>
      </c>
      <c r="D45" t="s">
        <v>514</v>
      </c>
      <c r="E45" t="s">
        <v>514</v>
      </c>
      <c r="F45">
        <v>1</v>
      </c>
      <c r="G45">
        <v>0</v>
      </c>
    </row>
    <row r="46" spans="1:7" x14ac:dyDescent="0.2">
      <c r="A46">
        <v>45</v>
      </c>
      <c r="B46" t="s">
        <v>544</v>
      </c>
      <c r="C46" t="s">
        <v>523</v>
      </c>
      <c r="D46" t="s">
        <v>517</v>
      </c>
      <c r="E46" t="s">
        <v>517</v>
      </c>
      <c r="F46">
        <v>1</v>
      </c>
      <c r="G46">
        <v>0</v>
      </c>
    </row>
    <row r="47" spans="1:7" x14ac:dyDescent="0.2">
      <c r="A47">
        <v>46</v>
      </c>
      <c r="B47" t="s">
        <v>545</v>
      </c>
      <c r="C47" t="s">
        <v>523</v>
      </c>
      <c r="D47" t="s">
        <v>546</v>
      </c>
      <c r="E47" t="s">
        <v>546</v>
      </c>
      <c r="F47">
        <v>1</v>
      </c>
      <c r="G47">
        <v>0</v>
      </c>
    </row>
    <row r="48" spans="1:7" x14ac:dyDescent="0.2">
      <c r="A48">
        <v>47</v>
      </c>
      <c r="B48" t="s">
        <v>547</v>
      </c>
      <c r="C48" t="s">
        <v>548</v>
      </c>
      <c r="D48">
        <v>15000</v>
      </c>
      <c r="E48">
        <v>22500</v>
      </c>
      <c r="F48" t="s">
        <v>549</v>
      </c>
      <c r="G48" t="s">
        <v>550</v>
      </c>
    </row>
    <row r="49" spans="1:7" x14ac:dyDescent="0.2">
      <c r="A49">
        <v>48</v>
      </c>
      <c r="B49" t="s">
        <v>551</v>
      </c>
      <c r="C49" t="s">
        <v>548</v>
      </c>
      <c r="D49">
        <v>3750</v>
      </c>
      <c r="E49">
        <v>5625</v>
      </c>
      <c r="F49" t="s">
        <v>549</v>
      </c>
      <c r="G49" t="s">
        <v>550</v>
      </c>
    </row>
    <row r="50" spans="1:7" x14ac:dyDescent="0.2">
      <c r="A50">
        <v>49</v>
      </c>
      <c r="B50" t="s">
        <v>552</v>
      </c>
      <c r="C50" t="s">
        <v>548</v>
      </c>
      <c r="D50" t="s">
        <v>495</v>
      </c>
      <c r="E50" t="s">
        <v>553</v>
      </c>
      <c r="F50" t="s">
        <v>549</v>
      </c>
      <c r="G50" t="s">
        <v>550</v>
      </c>
    </row>
    <row r="51" spans="1:7" x14ac:dyDescent="0.2">
      <c r="A51">
        <v>50</v>
      </c>
      <c r="B51" t="s">
        <v>554</v>
      </c>
      <c r="C51" t="s">
        <v>548</v>
      </c>
      <c r="D51" t="s">
        <v>493</v>
      </c>
      <c r="E51" s="12">
        <v>703125</v>
      </c>
      <c r="F51" t="s">
        <v>549</v>
      </c>
      <c r="G51" t="s">
        <v>550</v>
      </c>
    </row>
    <row r="52" spans="1:7" x14ac:dyDescent="0.2">
      <c r="A52">
        <v>51</v>
      </c>
      <c r="B52" t="s">
        <v>555</v>
      </c>
      <c r="C52" t="s">
        <v>548</v>
      </c>
      <c r="D52" s="12">
        <v>234375</v>
      </c>
      <c r="E52" s="12">
        <v>3515625</v>
      </c>
      <c r="F52" t="s">
        <v>549</v>
      </c>
      <c r="G52" t="s">
        <v>550</v>
      </c>
    </row>
    <row r="53" spans="1:7" x14ac:dyDescent="0.2">
      <c r="A53">
        <v>52</v>
      </c>
      <c r="B53" t="s">
        <v>556</v>
      </c>
      <c r="C53" t="s">
        <v>548</v>
      </c>
      <c r="D53" s="12">
        <v>1171875</v>
      </c>
      <c r="E53" s="12">
        <v>17578125</v>
      </c>
      <c r="F53" t="s">
        <v>549</v>
      </c>
      <c r="G53" t="s">
        <v>550</v>
      </c>
    </row>
    <row r="54" spans="1:7" x14ac:dyDescent="0.2">
      <c r="A54">
        <v>53</v>
      </c>
      <c r="B54" t="s">
        <v>557</v>
      </c>
      <c r="C54" t="s">
        <v>548</v>
      </c>
      <c r="D54" s="12">
        <v>5859375</v>
      </c>
      <c r="E54" s="12">
        <v>87890625</v>
      </c>
      <c r="F54" t="s">
        <v>549</v>
      </c>
      <c r="G54" t="s">
        <v>550</v>
      </c>
    </row>
    <row r="55" spans="1:7" x14ac:dyDescent="0.2">
      <c r="A55">
        <v>54</v>
      </c>
      <c r="B55" t="s">
        <v>558</v>
      </c>
      <c r="C55" t="s">
        <v>548</v>
      </c>
      <c r="D55" s="12">
        <v>5859375</v>
      </c>
      <c r="E55" s="12">
        <v>87890625</v>
      </c>
      <c r="F55" t="s">
        <v>549</v>
      </c>
      <c r="G55" t="s">
        <v>550</v>
      </c>
    </row>
    <row r="56" spans="1:7" x14ac:dyDescent="0.2">
      <c r="A56">
        <v>55</v>
      </c>
      <c r="B56" t="s">
        <v>559</v>
      </c>
      <c r="C56" t="s">
        <v>548</v>
      </c>
      <c r="D56" s="12">
        <v>29296875</v>
      </c>
      <c r="E56" s="12">
        <v>439453125</v>
      </c>
      <c r="F56" t="s">
        <v>549</v>
      </c>
      <c r="G56" t="s">
        <v>550</v>
      </c>
    </row>
    <row r="57" spans="1:7" x14ac:dyDescent="0.2">
      <c r="A57">
        <v>56</v>
      </c>
      <c r="B57" t="s">
        <v>560</v>
      </c>
      <c r="C57" t="s">
        <v>548</v>
      </c>
      <c r="D57" s="12">
        <v>146484375</v>
      </c>
      <c r="E57" s="12">
        <v>219726563</v>
      </c>
      <c r="F57" t="s">
        <v>549</v>
      </c>
      <c r="G57" t="s">
        <v>550</v>
      </c>
    </row>
    <row r="58" spans="1:7" x14ac:dyDescent="0.2">
      <c r="A58">
        <v>57</v>
      </c>
      <c r="B58" t="s">
        <v>561</v>
      </c>
      <c r="C58" t="s">
        <v>548</v>
      </c>
      <c r="D58" s="12">
        <v>146484375</v>
      </c>
      <c r="E58" s="12">
        <v>219726563</v>
      </c>
      <c r="F58" t="s">
        <v>549</v>
      </c>
      <c r="G58" t="s">
        <v>550</v>
      </c>
    </row>
    <row r="59" spans="1:7" x14ac:dyDescent="0.2">
      <c r="A59">
        <v>58</v>
      </c>
      <c r="B59" t="s">
        <v>562</v>
      </c>
      <c r="C59" t="s">
        <v>548</v>
      </c>
      <c r="D59" s="12">
        <v>732421875</v>
      </c>
      <c r="E59" s="12">
        <v>109863281</v>
      </c>
      <c r="F59" t="s">
        <v>549</v>
      </c>
      <c r="G59" t="s">
        <v>550</v>
      </c>
    </row>
    <row r="60" spans="1:7" x14ac:dyDescent="0.2">
      <c r="A60">
        <v>59</v>
      </c>
      <c r="B60" t="s">
        <v>563</v>
      </c>
      <c r="C60" t="s">
        <v>548</v>
      </c>
      <c r="D60" s="12">
        <v>366210938</v>
      </c>
      <c r="E60" s="12">
        <v>549316406</v>
      </c>
      <c r="F60" t="s">
        <v>549</v>
      </c>
      <c r="G60" t="s">
        <v>550</v>
      </c>
    </row>
    <row r="61" spans="1:7" x14ac:dyDescent="0.2">
      <c r="A61">
        <v>60</v>
      </c>
      <c r="B61" t="s">
        <v>564</v>
      </c>
      <c r="C61" t="s">
        <v>548</v>
      </c>
      <c r="D61" s="12">
        <v>366210938</v>
      </c>
      <c r="E61" s="12">
        <v>549316406</v>
      </c>
      <c r="F61" t="s">
        <v>549</v>
      </c>
      <c r="G61" t="s">
        <v>550</v>
      </c>
    </row>
    <row r="62" spans="1:7" x14ac:dyDescent="0.2">
      <c r="A62">
        <v>61</v>
      </c>
      <c r="B62" t="s">
        <v>565</v>
      </c>
      <c r="C62" t="s">
        <v>548</v>
      </c>
      <c r="D62" s="12">
        <v>183105469</v>
      </c>
      <c r="E62" s="12">
        <v>274658203</v>
      </c>
      <c r="F62" t="s">
        <v>549</v>
      </c>
      <c r="G62" t="s">
        <v>550</v>
      </c>
    </row>
    <row r="63" spans="1:7" x14ac:dyDescent="0.2">
      <c r="A63">
        <v>62</v>
      </c>
      <c r="B63" t="s">
        <v>566</v>
      </c>
      <c r="C63" t="s">
        <v>548</v>
      </c>
      <c r="D63" t="s">
        <v>507</v>
      </c>
      <c r="E63" s="12">
        <v>137329102</v>
      </c>
      <c r="F63" t="s">
        <v>549</v>
      </c>
      <c r="G63" t="s">
        <v>550</v>
      </c>
    </row>
    <row r="64" spans="1:7" x14ac:dyDescent="0.2">
      <c r="A64">
        <v>63</v>
      </c>
      <c r="B64" t="s">
        <v>567</v>
      </c>
      <c r="C64" t="s">
        <v>548</v>
      </c>
      <c r="D64" t="s">
        <v>507</v>
      </c>
      <c r="E64" s="12">
        <v>137329102</v>
      </c>
      <c r="F64" t="s">
        <v>549</v>
      </c>
      <c r="G64" t="s">
        <v>550</v>
      </c>
    </row>
    <row r="65" spans="1:7" x14ac:dyDescent="0.2">
      <c r="A65">
        <v>64</v>
      </c>
      <c r="B65" t="s">
        <v>568</v>
      </c>
      <c r="C65" t="s">
        <v>548</v>
      </c>
      <c r="D65" t="s">
        <v>509</v>
      </c>
      <c r="E65" t="s">
        <v>569</v>
      </c>
      <c r="F65" t="s">
        <v>549</v>
      </c>
      <c r="G65" t="s">
        <v>550</v>
      </c>
    </row>
    <row r="66" spans="1:7" x14ac:dyDescent="0.2">
      <c r="A66">
        <v>65</v>
      </c>
      <c r="B66" t="s">
        <v>570</v>
      </c>
      <c r="C66" t="s">
        <v>548</v>
      </c>
      <c r="D66" t="s">
        <v>512</v>
      </c>
      <c r="E66" t="s">
        <v>571</v>
      </c>
      <c r="F66" t="s">
        <v>549</v>
      </c>
      <c r="G66" t="s">
        <v>550</v>
      </c>
    </row>
    <row r="67" spans="1:7" x14ac:dyDescent="0.2">
      <c r="A67">
        <v>66</v>
      </c>
      <c r="B67" t="s">
        <v>572</v>
      </c>
      <c r="C67" t="s">
        <v>548</v>
      </c>
      <c r="D67" t="s">
        <v>512</v>
      </c>
      <c r="E67" t="s">
        <v>571</v>
      </c>
      <c r="F67" t="s">
        <v>549</v>
      </c>
      <c r="G67" t="s">
        <v>550</v>
      </c>
    </row>
    <row r="68" spans="1:7" x14ac:dyDescent="0.2">
      <c r="A68">
        <v>67</v>
      </c>
      <c r="B68" t="s">
        <v>573</v>
      </c>
      <c r="C68" t="s">
        <v>548</v>
      </c>
      <c r="D68" t="s">
        <v>514</v>
      </c>
      <c r="E68" t="s">
        <v>574</v>
      </c>
      <c r="F68" t="s">
        <v>549</v>
      </c>
      <c r="G68" t="s">
        <v>550</v>
      </c>
    </row>
    <row r="69" spans="1:7" x14ac:dyDescent="0.2">
      <c r="A69">
        <v>68</v>
      </c>
      <c r="B69" t="s">
        <v>575</v>
      </c>
      <c r="C69" t="s">
        <v>548</v>
      </c>
      <c r="D69" t="s">
        <v>517</v>
      </c>
      <c r="E69" t="s">
        <v>576</v>
      </c>
      <c r="F69" t="s">
        <v>549</v>
      </c>
      <c r="G69" t="s">
        <v>550</v>
      </c>
    </row>
    <row r="70" spans="1:7" x14ac:dyDescent="0.2">
      <c r="A70">
        <v>69</v>
      </c>
      <c r="B70" t="s">
        <v>577</v>
      </c>
      <c r="C70" t="s">
        <v>548</v>
      </c>
      <c r="D70" t="s">
        <v>546</v>
      </c>
      <c r="E70" t="s">
        <v>578</v>
      </c>
      <c r="F70" t="s">
        <v>549</v>
      </c>
      <c r="G70" t="s">
        <v>550</v>
      </c>
    </row>
    <row r="71" spans="1:7" x14ac:dyDescent="0.2">
      <c r="A71">
        <v>70</v>
      </c>
      <c r="B71" t="s">
        <v>579</v>
      </c>
      <c r="C71" t="s">
        <v>580</v>
      </c>
      <c r="D71">
        <v>15000</v>
      </c>
      <c r="E71">
        <v>30000</v>
      </c>
      <c r="F71" t="s">
        <v>581</v>
      </c>
      <c r="G71">
        <v>-1</v>
      </c>
    </row>
    <row r="72" spans="1:7" x14ac:dyDescent="0.2">
      <c r="A72">
        <v>71</v>
      </c>
      <c r="B72" t="s">
        <v>582</v>
      </c>
      <c r="C72" t="s">
        <v>580</v>
      </c>
      <c r="D72">
        <v>3750</v>
      </c>
      <c r="E72">
        <v>7500</v>
      </c>
      <c r="F72" t="s">
        <v>581</v>
      </c>
      <c r="G72">
        <v>-1</v>
      </c>
    </row>
    <row r="73" spans="1:7" x14ac:dyDescent="0.2">
      <c r="A73">
        <v>72</v>
      </c>
      <c r="B73" t="s">
        <v>583</v>
      </c>
      <c r="C73" t="s">
        <v>580</v>
      </c>
      <c r="D73" t="s">
        <v>495</v>
      </c>
      <c r="E73">
        <v>1875</v>
      </c>
      <c r="F73" t="s">
        <v>581</v>
      </c>
      <c r="G73">
        <v>-1</v>
      </c>
    </row>
    <row r="74" spans="1:7" x14ac:dyDescent="0.2">
      <c r="A74">
        <v>73</v>
      </c>
      <c r="B74" t="s">
        <v>584</v>
      </c>
      <c r="C74" t="s">
        <v>580</v>
      </c>
      <c r="D74" t="s">
        <v>493</v>
      </c>
      <c r="E74" t="s">
        <v>495</v>
      </c>
      <c r="F74" t="s">
        <v>581</v>
      </c>
      <c r="G74">
        <v>-1</v>
      </c>
    </row>
    <row r="75" spans="1:7" x14ac:dyDescent="0.2">
      <c r="A75">
        <v>74</v>
      </c>
      <c r="B75" t="s">
        <v>585</v>
      </c>
      <c r="C75" t="s">
        <v>580</v>
      </c>
      <c r="D75" s="12">
        <v>234375</v>
      </c>
      <c r="E75" t="s">
        <v>493</v>
      </c>
      <c r="F75" t="s">
        <v>581</v>
      </c>
      <c r="G75">
        <v>-1</v>
      </c>
    </row>
    <row r="76" spans="1:7" x14ac:dyDescent="0.2">
      <c r="A76">
        <v>75</v>
      </c>
      <c r="B76" t="s">
        <v>586</v>
      </c>
      <c r="C76" t="s">
        <v>580</v>
      </c>
      <c r="D76" s="12">
        <v>1171875</v>
      </c>
      <c r="E76" s="12">
        <v>234375</v>
      </c>
      <c r="F76" t="s">
        <v>581</v>
      </c>
      <c r="G76">
        <v>-1</v>
      </c>
    </row>
    <row r="77" spans="1:7" x14ac:dyDescent="0.2">
      <c r="A77">
        <v>76</v>
      </c>
      <c r="B77" t="s">
        <v>587</v>
      </c>
      <c r="C77" t="s">
        <v>580</v>
      </c>
      <c r="D77" s="12">
        <v>5859375</v>
      </c>
      <c r="E77" s="12">
        <v>1171875</v>
      </c>
      <c r="F77" t="s">
        <v>581</v>
      </c>
      <c r="G77">
        <v>-1</v>
      </c>
    </row>
    <row r="78" spans="1:7" x14ac:dyDescent="0.2">
      <c r="A78">
        <v>77</v>
      </c>
      <c r="B78" t="s">
        <v>588</v>
      </c>
      <c r="C78" t="s">
        <v>580</v>
      </c>
      <c r="D78" s="12">
        <v>5859375</v>
      </c>
      <c r="E78" s="12">
        <v>1171875</v>
      </c>
      <c r="F78" t="s">
        <v>581</v>
      </c>
      <c r="G78">
        <v>-1</v>
      </c>
    </row>
    <row r="79" spans="1:7" x14ac:dyDescent="0.2">
      <c r="A79">
        <v>78</v>
      </c>
      <c r="B79" t="s">
        <v>589</v>
      </c>
      <c r="C79" t="s">
        <v>580</v>
      </c>
      <c r="D79" s="12">
        <v>29296875</v>
      </c>
      <c r="E79" s="12">
        <v>5859375</v>
      </c>
      <c r="F79" t="s">
        <v>581</v>
      </c>
      <c r="G79">
        <v>-1</v>
      </c>
    </row>
    <row r="80" spans="1:7" x14ac:dyDescent="0.2">
      <c r="A80">
        <v>79</v>
      </c>
      <c r="B80" t="s">
        <v>590</v>
      </c>
      <c r="C80" t="s">
        <v>580</v>
      </c>
      <c r="D80" s="12">
        <v>146484375</v>
      </c>
      <c r="E80" s="12">
        <v>29296875</v>
      </c>
      <c r="F80" t="s">
        <v>581</v>
      </c>
      <c r="G80">
        <v>-1</v>
      </c>
    </row>
    <row r="81" spans="1:7" x14ac:dyDescent="0.2">
      <c r="A81">
        <v>80</v>
      </c>
      <c r="B81" t="s">
        <v>591</v>
      </c>
      <c r="C81" t="s">
        <v>580</v>
      </c>
      <c r="D81" s="12">
        <v>146484375</v>
      </c>
      <c r="E81" s="12">
        <v>29296875</v>
      </c>
      <c r="F81" t="s">
        <v>581</v>
      </c>
      <c r="G81">
        <v>-1</v>
      </c>
    </row>
    <row r="82" spans="1:7" x14ac:dyDescent="0.2">
      <c r="A82">
        <v>81</v>
      </c>
      <c r="B82" t="s">
        <v>592</v>
      </c>
      <c r="C82" t="s">
        <v>580</v>
      </c>
      <c r="D82" s="12">
        <v>732421875</v>
      </c>
      <c r="E82" s="12">
        <v>146484375</v>
      </c>
      <c r="F82" t="s">
        <v>581</v>
      </c>
      <c r="G82">
        <v>-1</v>
      </c>
    </row>
    <row r="83" spans="1:7" x14ac:dyDescent="0.2">
      <c r="A83">
        <v>82</v>
      </c>
      <c r="B83" t="s">
        <v>593</v>
      </c>
      <c r="C83" t="s">
        <v>580</v>
      </c>
      <c r="D83" s="12">
        <v>366210938</v>
      </c>
      <c r="E83" s="12">
        <v>732421875</v>
      </c>
      <c r="F83" t="s">
        <v>581</v>
      </c>
      <c r="G83">
        <v>-1</v>
      </c>
    </row>
    <row r="84" spans="1:7" x14ac:dyDescent="0.2">
      <c r="A84">
        <v>83</v>
      </c>
      <c r="B84" t="s">
        <v>594</v>
      </c>
      <c r="C84" t="s">
        <v>580</v>
      </c>
      <c r="D84" s="12">
        <v>366210938</v>
      </c>
      <c r="E84" s="12">
        <v>732421875</v>
      </c>
      <c r="F84" t="s">
        <v>581</v>
      </c>
      <c r="G84">
        <v>-1</v>
      </c>
    </row>
    <row r="85" spans="1:7" x14ac:dyDescent="0.2">
      <c r="A85">
        <v>84</v>
      </c>
      <c r="B85" t="s">
        <v>595</v>
      </c>
      <c r="C85" t="s">
        <v>580</v>
      </c>
      <c r="D85" s="12">
        <v>183105469</v>
      </c>
      <c r="E85" s="12">
        <v>366210938</v>
      </c>
      <c r="F85" t="s">
        <v>581</v>
      </c>
      <c r="G85">
        <v>-1</v>
      </c>
    </row>
    <row r="86" spans="1:7" x14ac:dyDescent="0.2">
      <c r="A86">
        <v>85</v>
      </c>
      <c r="B86" t="s">
        <v>596</v>
      </c>
      <c r="C86" t="s">
        <v>580</v>
      </c>
      <c r="D86" t="s">
        <v>507</v>
      </c>
      <c r="E86" s="12">
        <v>183105469</v>
      </c>
      <c r="F86" t="s">
        <v>581</v>
      </c>
      <c r="G86">
        <v>-1</v>
      </c>
    </row>
    <row r="87" spans="1:7" x14ac:dyDescent="0.2">
      <c r="A87">
        <v>86</v>
      </c>
      <c r="B87" t="s">
        <v>597</v>
      </c>
      <c r="C87" t="s">
        <v>580</v>
      </c>
      <c r="D87" t="s">
        <v>507</v>
      </c>
      <c r="E87" s="12">
        <v>183105469</v>
      </c>
      <c r="F87" t="s">
        <v>581</v>
      </c>
      <c r="G87">
        <v>-1</v>
      </c>
    </row>
    <row r="88" spans="1:7" x14ac:dyDescent="0.2">
      <c r="A88">
        <v>87</v>
      </c>
      <c r="B88" t="s">
        <v>598</v>
      </c>
      <c r="C88" t="s">
        <v>580</v>
      </c>
      <c r="D88" t="s">
        <v>509</v>
      </c>
      <c r="E88" t="s">
        <v>507</v>
      </c>
      <c r="F88" t="s">
        <v>581</v>
      </c>
      <c r="G88">
        <v>-1</v>
      </c>
    </row>
    <row r="89" spans="1:7" x14ac:dyDescent="0.2">
      <c r="A89">
        <v>88</v>
      </c>
      <c r="B89" t="s">
        <v>599</v>
      </c>
      <c r="C89" t="s">
        <v>580</v>
      </c>
      <c r="D89" t="s">
        <v>512</v>
      </c>
      <c r="E89" t="s">
        <v>509</v>
      </c>
      <c r="F89" t="s">
        <v>581</v>
      </c>
      <c r="G89">
        <v>-1</v>
      </c>
    </row>
    <row r="90" spans="1:7" x14ac:dyDescent="0.2">
      <c r="A90">
        <v>89</v>
      </c>
      <c r="B90" t="s">
        <v>600</v>
      </c>
      <c r="C90" t="s">
        <v>580</v>
      </c>
      <c r="D90" t="s">
        <v>512</v>
      </c>
      <c r="E90" t="s">
        <v>509</v>
      </c>
      <c r="F90" t="s">
        <v>581</v>
      </c>
      <c r="G90">
        <v>-1</v>
      </c>
    </row>
    <row r="91" spans="1:7" x14ac:dyDescent="0.2">
      <c r="A91">
        <v>90</v>
      </c>
      <c r="B91" t="s">
        <v>601</v>
      </c>
      <c r="C91" t="s">
        <v>580</v>
      </c>
      <c r="D91" t="s">
        <v>514</v>
      </c>
      <c r="E91" t="s">
        <v>512</v>
      </c>
      <c r="F91" t="s">
        <v>581</v>
      </c>
      <c r="G91">
        <v>-1</v>
      </c>
    </row>
    <row r="92" spans="1:7" x14ac:dyDescent="0.2">
      <c r="A92">
        <v>91</v>
      </c>
      <c r="B92" t="s">
        <v>602</v>
      </c>
      <c r="C92" t="s">
        <v>580</v>
      </c>
      <c r="D92" t="s">
        <v>517</v>
      </c>
      <c r="E92" t="s">
        <v>514</v>
      </c>
      <c r="F92" t="s">
        <v>581</v>
      </c>
      <c r="G92">
        <v>-1</v>
      </c>
    </row>
    <row r="93" spans="1:7" x14ac:dyDescent="0.2">
      <c r="A93">
        <v>92</v>
      </c>
      <c r="B93" t="s">
        <v>603</v>
      </c>
      <c r="C93" t="s">
        <v>580</v>
      </c>
      <c r="D93" t="s">
        <v>546</v>
      </c>
      <c r="E93" t="s">
        <v>519</v>
      </c>
      <c r="F93" t="s">
        <v>581</v>
      </c>
      <c r="G93">
        <v>-1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DC0FB-16D8-164F-8770-06F4E32E8E28}">
  <dimension ref="A1"/>
  <sheetViews>
    <sheetView workbookViewId="0"/>
  </sheetViews>
  <sheetFormatPr baseColWidth="10" defaultRowHeight="16" x14ac:dyDescent="0.2"/>
  <sheetData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23c2a71-7137-497c-b171-8663dbcaf9ed}" enabled="0" method="" siteId="{923c2a71-7137-497c-b171-8663dbcaf9e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RNA_Lab_sample_name	SW_filtered</vt:lpstr>
      <vt:lpstr>TEP_filter_specs</vt:lpstr>
      <vt:lpstr>TEP_results</vt:lpstr>
      <vt:lpstr>samples_env</vt:lpstr>
      <vt:lpstr>samples</vt:lpstr>
      <vt:lpstr>ERCC_Controls_Analysis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Perneel</dc:creator>
  <cp:lastModifiedBy>Michiel Perneel</cp:lastModifiedBy>
  <dcterms:created xsi:type="dcterms:W3CDTF">2025-04-18T19:12:26Z</dcterms:created>
  <dcterms:modified xsi:type="dcterms:W3CDTF">2025-04-18T19:53:30Z</dcterms:modified>
</cp:coreProperties>
</file>