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ANITARI-POPOLAZIONE GENERALE\"/>
    </mc:Choice>
  </mc:AlternateContent>
  <bookViews>
    <workbookView xWindow="0" yWindow="0" windowWidth="28800" windowHeight="1173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W58" i="1" l="1"/>
  <c r="AU58" i="1"/>
  <c r="AS58" i="1"/>
  <c r="AO58" i="1"/>
  <c r="AN58" i="1"/>
  <c r="AL58" i="1"/>
  <c r="BA58" i="1" s="1"/>
  <c r="AJ58" i="1"/>
  <c r="AY58" i="1" s="1"/>
  <c r="AE58" i="1"/>
  <c r="AD58" i="1"/>
  <c r="AC58" i="1"/>
  <c r="X58" i="1"/>
  <c r="W58" i="1"/>
  <c r="V58" i="1"/>
  <c r="Q58" i="1"/>
  <c r="P58" i="1"/>
  <c r="O58" i="1"/>
  <c r="BA57" i="1"/>
  <c r="AW57" i="1"/>
  <c r="AU57" i="1"/>
  <c r="AS57" i="1"/>
  <c r="AN57" i="1"/>
  <c r="AO57" i="1" s="1"/>
  <c r="AM57" i="1"/>
  <c r="BB57" i="1" s="1"/>
  <c r="AL57" i="1"/>
  <c r="AJ57" i="1"/>
  <c r="AY57" i="1" s="1"/>
  <c r="AE57" i="1"/>
  <c r="AD57" i="1"/>
  <c r="AC57" i="1"/>
  <c r="X57" i="1"/>
  <c r="W57" i="1"/>
  <c r="V57" i="1"/>
  <c r="Q57" i="1"/>
  <c r="P57" i="1"/>
  <c r="O57" i="1"/>
  <c r="AY56" i="1"/>
  <c r="AW56" i="1"/>
  <c r="AU56" i="1"/>
  <c r="AS56" i="1"/>
  <c r="AN56" i="1"/>
  <c r="AO56" i="1" s="1"/>
  <c r="AL56" i="1"/>
  <c r="BA56" i="1" s="1"/>
  <c r="AK56" i="1"/>
  <c r="AZ56" i="1" s="1"/>
  <c r="AJ56" i="1"/>
  <c r="AE56" i="1"/>
  <c r="AD56" i="1"/>
  <c r="AC56" i="1"/>
  <c r="X56" i="1"/>
  <c r="W56" i="1"/>
  <c r="V56" i="1"/>
  <c r="Q56" i="1"/>
  <c r="P56" i="1"/>
  <c r="O56" i="1"/>
  <c r="AW55" i="1"/>
  <c r="AU55" i="1"/>
  <c r="AS55" i="1"/>
  <c r="AN55" i="1"/>
  <c r="AO55" i="1" s="1"/>
  <c r="AL55" i="1"/>
  <c r="BA55" i="1" s="1"/>
  <c r="AJ55" i="1"/>
  <c r="AY55" i="1" s="1"/>
  <c r="AE55" i="1"/>
  <c r="AD55" i="1"/>
  <c r="AC55" i="1"/>
  <c r="X55" i="1"/>
  <c r="W55" i="1"/>
  <c r="V55" i="1"/>
  <c r="Q55" i="1"/>
  <c r="P55" i="1"/>
  <c r="O55" i="1"/>
  <c r="AW54" i="1"/>
  <c r="AU54" i="1"/>
  <c r="AS54" i="1"/>
  <c r="AO54" i="1"/>
  <c r="AN54" i="1"/>
  <c r="AL54" i="1"/>
  <c r="BA54" i="1" s="1"/>
  <c r="AJ54" i="1"/>
  <c r="AY54" i="1" s="1"/>
  <c r="AE54" i="1"/>
  <c r="AD54" i="1"/>
  <c r="AC54" i="1"/>
  <c r="X54" i="1"/>
  <c r="W54" i="1"/>
  <c r="V54" i="1"/>
  <c r="Q54" i="1"/>
  <c r="P54" i="1"/>
  <c r="O54" i="1"/>
  <c r="BA53" i="1"/>
  <c r="AW53" i="1"/>
  <c r="AU53" i="1"/>
  <c r="AS53" i="1"/>
  <c r="AN53" i="1"/>
  <c r="AO53" i="1" s="1"/>
  <c r="AM53" i="1"/>
  <c r="BB53" i="1" s="1"/>
  <c r="AL53" i="1"/>
  <c r="AJ53" i="1"/>
  <c r="AY53" i="1" s="1"/>
  <c r="AE53" i="1"/>
  <c r="AD53" i="1"/>
  <c r="AC53" i="1"/>
  <c r="X53" i="1"/>
  <c r="W53" i="1"/>
  <c r="V53" i="1"/>
  <c r="Q53" i="1"/>
  <c r="P53" i="1"/>
  <c r="O53" i="1"/>
  <c r="AY52" i="1"/>
  <c r="AW52" i="1"/>
  <c r="AU52" i="1"/>
  <c r="AS52" i="1"/>
  <c r="AN52" i="1"/>
  <c r="AO52" i="1" s="1"/>
  <c r="AL52" i="1"/>
  <c r="BA52" i="1" s="1"/>
  <c r="AK52" i="1"/>
  <c r="AZ52" i="1" s="1"/>
  <c r="AJ52" i="1"/>
  <c r="AE52" i="1"/>
  <c r="AD52" i="1"/>
  <c r="AC52" i="1"/>
  <c r="X52" i="1"/>
  <c r="W52" i="1"/>
  <c r="V52" i="1"/>
  <c r="Q52" i="1"/>
  <c r="P52" i="1"/>
  <c r="O52" i="1"/>
  <c r="AW51" i="1"/>
  <c r="AU51" i="1"/>
  <c r="AS51" i="1"/>
  <c r="AN51" i="1"/>
  <c r="AO51" i="1" s="1"/>
  <c r="AL51" i="1"/>
  <c r="BA51" i="1" s="1"/>
  <c r="AJ51" i="1"/>
  <c r="AY51" i="1" s="1"/>
  <c r="AE51" i="1"/>
  <c r="AD51" i="1"/>
  <c r="AC51" i="1"/>
  <c r="X51" i="1"/>
  <c r="W51" i="1"/>
  <c r="V51" i="1"/>
  <c r="Q51" i="1"/>
  <c r="P51" i="1"/>
  <c r="O51" i="1"/>
  <c r="AW50" i="1"/>
  <c r="AU50" i="1"/>
  <c r="AS50" i="1"/>
  <c r="AO50" i="1"/>
  <c r="AN50" i="1"/>
  <c r="AL50" i="1"/>
  <c r="BA50" i="1" s="1"/>
  <c r="AJ50" i="1"/>
  <c r="AY50" i="1" s="1"/>
  <c r="AE50" i="1"/>
  <c r="AD50" i="1"/>
  <c r="AC50" i="1"/>
  <c r="X50" i="1"/>
  <c r="W50" i="1"/>
  <c r="V50" i="1"/>
  <c r="Q50" i="1"/>
  <c r="P50" i="1"/>
  <c r="O50" i="1"/>
  <c r="BA49" i="1"/>
  <c r="AW49" i="1"/>
  <c r="AU49" i="1"/>
  <c r="AS49" i="1"/>
  <c r="AN49" i="1"/>
  <c r="AO49" i="1" s="1"/>
  <c r="AM49" i="1"/>
  <c r="BB49" i="1" s="1"/>
  <c r="AL49" i="1"/>
  <c r="AJ49" i="1"/>
  <c r="AY49" i="1" s="1"/>
  <c r="AE49" i="1"/>
  <c r="AD49" i="1"/>
  <c r="AC49" i="1"/>
  <c r="X49" i="1"/>
  <c r="W49" i="1"/>
  <c r="V49" i="1"/>
  <c r="Q49" i="1"/>
  <c r="P49" i="1"/>
  <c r="O49" i="1"/>
  <c r="AY48" i="1"/>
  <c r="AW48" i="1"/>
  <c r="AU48" i="1"/>
  <c r="AS48" i="1"/>
  <c r="AN48" i="1"/>
  <c r="AO48" i="1" s="1"/>
  <c r="AL48" i="1"/>
  <c r="BA48" i="1" s="1"/>
  <c r="AK48" i="1"/>
  <c r="AZ48" i="1" s="1"/>
  <c r="AJ48" i="1"/>
  <c r="AE48" i="1"/>
  <c r="AD48" i="1"/>
  <c r="AC48" i="1"/>
  <c r="X48" i="1"/>
  <c r="W48" i="1"/>
  <c r="V48" i="1"/>
  <c r="Q48" i="1"/>
  <c r="P48" i="1"/>
  <c r="O48" i="1"/>
  <c r="AW47" i="1"/>
  <c r="AU47" i="1"/>
  <c r="AS47" i="1"/>
  <c r="AN47" i="1"/>
  <c r="AO47" i="1" s="1"/>
  <c r="AL47" i="1"/>
  <c r="BA47" i="1" s="1"/>
  <c r="AJ47" i="1"/>
  <c r="AY47" i="1" s="1"/>
  <c r="AE47" i="1"/>
  <c r="AD47" i="1"/>
  <c r="AC47" i="1"/>
  <c r="X47" i="1"/>
  <c r="W47" i="1"/>
  <c r="V47" i="1"/>
  <c r="Q47" i="1"/>
  <c r="P47" i="1"/>
  <c r="O47" i="1"/>
  <c r="AW46" i="1"/>
  <c r="AU46" i="1"/>
  <c r="AS46" i="1"/>
  <c r="AO46" i="1"/>
  <c r="AN46" i="1"/>
  <c r="AL46" i="1"/>
  <c r="BA46" i="1" s="1"/>
  <c r="AJ46" i="1"/>
  <c r="AY46" i="1" s="1"/>
  <c r="AE46" i="1"/>
  <c r="AD46" i="1"/>
  <c r="AC46" i="1"/>
  <c r="X46" i="1"/>
  <c r="W46" i="1"/>
  <c r="V46" i="1"/>
  <c r="Q46" i="1"/>
  <c r="P46" i="1"/>
  <c r="O46" i="1"/>
  <c r="BA45" i="1"/>
  <c r="AW45" i="1"/>
  <c r="AU45" i="1"/>
  <c r="AS45" i="1"/>
  <c r="AN45" i="1"/>
  <c r="AO45" i="1" s="1"/>
  <c r="AM45" i="1"/>
  <c r="BB45" i="1" s="1"/>
  <c r="AL45" i="1"/>
  <c r="AJ45" i="1"/>
  <c r="AY45" i="1" s="1"/>
  <c r="AE45" i="1"/>
  <c r="AD45" i="1"/>
  <c r="AC45" i="1"/>
  <c r="X45" i="1"/>
  <c r="W45" i="1"/>
  <c r="V45" i="1"/>
  <c r="Q45" i="1"/>
  <c r="P45" i="1"/>
  <c r="O45" i="1"/>
  <c r="AY44" i="1"/>
  <c r="AW44" i="1"/>
  <c r="AU44" i="1"/>
  <c r="AS44" i="1"/>
  <c r="AN44" i="1"/>
  <c r="AO44" i="1" s="1"/>
  <c r="AL44" i="1"/>
  <c r="BA44" i="1" s="1"/>
  <c r="AK44" i="1"/>
  <c r="AZ44" i="1" s="1"/>
  <c r="AJ44" i="1"/>
  <c r="AE44" i="1"/>
  <c r="AD44" i="1"/>
  <c r="AC44" i="1"/>
  <c r="X44" i="1"/>
  <c r="W44" i="1"/>
  <c r="V44" i="1"/>
  <c r="Q44" i="1"/>
  <c r="P44" i="1"/>
  <c r="O44" i="1"/>
  <c r="AW43" i="1"/>
  <c r="AU43" i="1"/>
  <c r="AS43" i="1"/>
  <c r="AN43" i="1"/>
  <c r="AO43" i="1" s="1"/>
  <c r="AL43" i="1"/>
  <c r="BA43" i="1" s="1"/>
  <c r="AJ43" i="1"/>
  <c r="AY43" i="1" s="1"/>
  <c r="AE43" i="1"/>
  <c r="AD43" i="1"/>
  <c r="AC43" i="1"/>
  <c r="X43" i="1"/>
  <c r="W43" i="1"/>
  <c r="V43" i="1"/>
  <c r="Q43" i="1"/>
  <c r="P43" i="1"/>
  <c r="O43" i="1"/>
  <c r="AW42" i="1"/>
  <c r="AU42" i="1"/>
  <c r="AS42" i="1"/>
  <c r="AO42" i="1"/>
  <c r="AN42" i="1"/>
  <c r="AL42" i="1"/>
  <c r="BA42" i="1" s="1"/>
  <c r="AJ42" i="1"/>
  <c r="AY42" i="1" s="1"/>
  <c r="AE42" i="1"/>
  <c r="AD42" i="1"/>
  <c r="AC42" i="1"/>
  <c r="X42" i="1"/>
  <c r="W42" i="1"/>
  <c r="V42" i="1"/>
  <c r="Q42" i="1"/>
  <c r="P42" i="1"/>
  <c r="O42" i="1"/>
  <c r="BA41" i="1"/>
  <c r="AW41" i="1"/>
  <c r="AU41" i="1"/>
  <c r="AS41" i="1"/>
  <c r="AN41" i="1"/>
  <c r="AO41" i="1" s="1"/>
  <c r="AM41" i="1"/>
  <c r="BB41" i="1" s="1"/>
  <c r="AL41" i="1"/>
  <c r="AJ41" i="1"/>
  <c r="AY41" i="1" s="1"/>
  <c r="AE41" i="1"/>
  <c r="AD41" i="1"/>
  <c r="AC41" i="1"/>
  <c r="X41" i="1"/>
  <c r="W41" i="1"/>
  <c r="V41" i="1"/>
  <c r="Q41" i="1"/>
  <c r="P41" i="1"/>
  <c r="O41" i="1"/>
  <c r="AY40" i="1"/>
  <c r="AW40" i="1"/>
  <c r="AU40" i="1"/>
  <c r="AS40" i="1"/>
  <c r="AO40" i="1"/>
  <c r="AN40" i="1"/>
  <c r="AL40" i="1"/>
  <c r="BA40" i="1" s="1"/>
  <c r="AK40" i="1"/>
  <c r="AZ40" i="1" s="1"/>
  <c r="AJ40" i="1"/>
  <c r="AE40" i="1"/>
  <c r="AD40" i="1"/>
  <c r="AC40" i="1"/>
  <c r="X40" i="1"/>
  <c r="W40" i="1"/>
  <c r="V40" i="1"/>
  <c r="Q40" i="1"/>
  <c r="P40" i="1"/>
  <c r="O40" i="1"/>
  <c r="BA39" i="1"/>
  <c r="AW39" i="1"/>
  <c r="AU39" i="1"/>
  <c r="AS39" i="1"/>
  <c r="AN39" i="1"/>
  <c r="AO39" i="1" s="1"/>
  <c r="AM39" i="1"/>
  <c r="BB39" i="1" s="1"/>
  <c r="AL39" i="1"/>
  <c r="AJ39" i="1"/>
  <c r="AY39" i="1" s="1"/>
  <c r="AE39" i="1"/>
  <c r="AD39" i="1"/>
  <c r="AC39" i="1"/>
  <c r="X39" i="1"/>
  <c r="W39" i="1"/>
  <c r="V39" i="1"/>
  <c r="Q39" i="1"/>
  <c r="P39" i="1"/>
  <c r="O39" i="1"/>
  <c r="AY38" i="1"/>
  <c r="AW38" i="1"/>
  <c r="AU38" i="1"/>
  <c r="AS38" i="1"/>
  <c r="AO38" i="1"/>
  <c r="AN38" i="1"/>
  <c r="AM38" i="1"/>
  <c r="BB38" i="1" s="1"/>
  <c r="AL38" i="1"/>
  <c r="BA38" i="1" s="1"/>
  <c r="AK38" i="1"/>
  <c r="AZ38" i="1" s="1"/>
  <c r="AJ38" i="1"/>
  <c r="AE38" i="1"/>
  <c r="AD38" i="1"/>
  <c r="AC38" i="1"/>
  <c r="X38" i="1"/>
  <c r="W38" i="1"/>
  <c r="V38" i="1"/>
  <c r="Q38" i="1"/>
  <c r="P38" i="1"/>
  <c r="O38" i="1"/>
  <c r="BA37" i="1"/>
  <c r="AW37" i="1"/>
  <c r="AU37" i="1"/>
  <c r="AS37" i="1"/>
  <c r="AN37" i="1"/>
  <c r="AO37" i="1" s="1"/>
  <c r="AM37" i="1"/>
  <c r="BB37" i="1" s="1"/>
  <c r="AL37" i="1"/>
  <c r="AK37" i="1"/>
  <c r="AZ37" i="1" s="1"/>
  <c r="AJ37" i="1"/>
  <c r="AY37" i="1" s="1"/>
  <c r="AE37" i="1"/>
  <c r="AD37" i="1"/>
  <c r="AC37" i="1"/>
  <c r="X37" i="1"/>
  <c r="W37" i="1"/>
  <c r="V37" i="1"/>
  <c r="Q37" i="1"/>
  <c r="P37" i="1"/>
  <c r="O37" i="1"/>
  <c r="AY36" i="1"/>
  <c r="AW36" i="1"/>
  <c r="AU36" i="1"/>
  <c r="AS36" i="1"/>
  <c r="AO36" i="1"/>
  <c r="AN36" i="1"/>
  <c r="AL36" i="1"/>
  <c r="BA36" i="1" s="1"/>
  <c r="AK36" i="1"/>
  <c r="AZ36" i="1" s="1"/>
  <c r="AJ36" i="1"/>
  <c r="AE36" i="1"/>
  <c r="AD36" i="1"/>
  <c r="AC36" i="1"/>
  <c r="X36" i="1"/>
  <c r="W36" i="1"/>
  <c r="V36" i="1"/>
  <c r="Q36" i="1"/>
  <c r="P36" i="1"/>
  <c r="O36" i="1"/>
  <c r="BA35" i="1"/>
  <c r="AW35" i="1"/>
  <c r="AU35" i="1"/>
  <c r="AS35" i="1"/>
  <c r="AN35" i="1"/>
  <c r="AO35" i="1" s="1"/>
  <c r="AM35" i="1"/>
  <c r="BB35" i="1" s="1"/>
  <c r="AL35" i="1"/>
  <c r="AJ35" i="1"/>
  <c r="AY35" i="1" s="1"/>
  <c r="AE35" i="1"/>
  <c r="AD35" i="1"/>
  <c r="AC35" i="1"/>
  <c r="X35" i="1"/>
  <c r="W35" i="1"/>
  <c r="V35" i="1"/>
  <c r="Q35" i="1"/>
  <c r="P35" i="1"/>
  <c r="O35" i="1"/>
  <c r="AY34" i="1"/>
  <c r="AW34" i="1"/>
  <c r="AU34" i="1"/>
  <c r="AS34" i="1"/>
  <c r="AO34" i="1"/>
  <c r="AN34" i="1"/>
  <c r="AL34" i="1"/>
  <c r="BA34" i="1" s="1"/>
  <c r="AK34" i="1"/>
  <c r="AZ34" i="1" s="1"/>
  <c r="AJ34" i="1"/>
  <c r="AE34" i="1"/>
  <c r="AD34" i="1"/>
  <c r="AC34" i="1"/>
  <c r="X34" i="1"/>
  <c r="W34" i="1"/>
  <c r="V34" i="1"/>
  <c r="Q34" i="1"/>
  <c r="P34" i="1"/>
  <c r="O34" i="1"/>
  <c r="BA33" i="1"/>
  <c r="AW33" i="1"/>
  <c r="AU33" i="1"/>
  <c r="AS33" i="1"/>
  <c r="AN33" i="1"/>
  <c r="AO33" i="1" s="1"/>
  <c r="AM33" i="1"/>
  <c r="BB33" i="1" s="1"/>
  <c r="AL33" i="1"/>
  <c r="AJ33" i="1"/>
  <c r="AY33" i="1" s="1"/>
  <c r="AE33" i="1"/>
  <c r="AD33" i="1"/>
  <c r="AC33" i="1"/>
  <c r="X33" i="1"/>
  <c r="W33" i="1"/>
  <c r="V33" i="1"/>
  <c r="Q33" i="1"/>
  <c r="P33" i="1"/>
  <c r="O33" i="1"/>
  <c r="AY32" i="1"/>
  <c r="AW32" i="1"/>
  <c r="AU32" i="1"/>
  <c r="AS32" i="1"/>
  <c r="AO32" i="1"/>
  <c r="AN32" i="1"/>
  <c r="AL32" i="1"/>
  <c r="BA32" i="1" s="1"/>
  <c r="AK32" i="1"/>
  <c r="AZ32" i="1" s="1"/>
  <c r="AJ32" i="1"/>
  <c r="AE32" i="1"/>
  <c r="AD32" i="1"/>
  <c r="AC32" i="1"/>
  <c r="X32" i="1"/>
  <c r="W32" i="1"/>
  <c r="V32" i="1"/>
  <c r="Q32" i="1"/>
  <c r="P32" i="1"/>
  <c r="O32" i="1"/>
  <c r="BA31" i="1"/>
  <c r="AW31" i="1"/>
  <c r="AU31" i="1"/>
  <c r="AS31" i="1"/>
  <c r="AN31" i="1"/>
  <c r="AO31" i="1" s="1"/>
  <c r="AM31" i="1"/>
  <c r="BB31" i="1" s="1"/>
  <c r="AL31" i="1"/>
  <c r="AJ31" i="1"/>
  <c r="AY31" i="1" s="1"/>
  <c r="AE31" i="1"/>
  <c r="AD31" i="1"/>
  <c r="AC31" i="1"/>
  <c r="X31" i="1"/>
  <c r="W31" i="1"/>
  <c r="V31" i="1"/>
  <c r="Q31" i="1"/>
  <c r="P31" i="1"/>
  <c r="O31" i="1"/>
  <c r="AY30" i="1"/>
  <c r="AW30" i="1"/>
  <c r="AU30" i="1"/>
  <c r="AS30" i="1"/>
  <c r="AO30" i="1"/>
  <c r="AN30" i="1"/>
  <c r="AL30" i="1"/>
  <c r="BA30" i="1" s="1"/>
  <c r="AK30" i="1"/>
  <c r="AZ30" i="1" s="1"/>
  <c r="AJ30" i="1"/>
  <c r="AE30" i="1"/>
  <c r="AD30" i="1"/>
  <c r="AC30" i="1"/>
  <c r="X30" i="1"/>
  <c r="W30" i="1"/>
  <c r="V30" i="1"/>
  <c r="Q30" i="1"/>
  <c r="P30" i="1"/>
  <c r="O30" i="1"/>
  <c r="BA29" i="1"/>
  <c r="AW29" i="1"/>
  <c r="AU29" i="1"/>
  <c r="AS29" i="1"/>
  <c r="AN29" i="1"/>
  <c r="AO29" i="1" s="1"/>
  <c r="AM29" i="1"/>
  <c r="BB29" i="1" s="1"/>
  <c r="AL29" i="1"/>
  <c r="AJ29" i="1"/>
  <c r="AY29" i="1" s="1"/>
  <c r="AE29" i="1"/>
  <c r="AD29" i="1"/>
  <c r="AC29" i="1"/>
  <c r="X29" i="1"/>
  <c r="W29" i="1"/>
  <c r="V29" i="1"/>
  <c r="Q29" i="1"/>
  <c r="P29" i="1"/>
  <c r="O29" i="1"/>
  <c r="AY28" i="1"/>
  <c r="AW28" i="1"/>
  <c r="AU28" i="1"/>
  <c r="AS28" i="1"/>
  <c r="AO28" i="1"/>
  <c r="AN28" i="1"/>
  <c r="AL28" i="1"/>
  <c r="BA28" i="1" s="1"/>
  <c r="AK28" i="1"/>
  <c r="AZ28" i="1" s="1"/>
  <c r="AJ28" i="1"/>
  <c r="AE28" i="1"/>
  <c r="AD28" i="1"/>
  <c r="AC28" i="1"/>
  <c r="X28" i="1"/>
  <c r="W28" i="1"/>
  <c r="V28" i="1"/>
  <c r="Q28" i="1"/>
  <c r="P28" i="1"/>
  <c r="O28" i="1"/>
  <c r="BA27" i="1"/>
  <c r="AW27" i="1"/>
  <c r="AU27" i="1"/>
  <c r="AS27" i="1"/>
  <c r="AN27" i="1"/>
  <c r="AO27" i="1" s="1"/>
  <c r="AM27" i="1"/>
  <c r="BB27" i="1" s="1"/>
  <c r="AL27" i="1"/>
  <c r="AJ27" i="1"/>
  <c r="AY27" i="1" s="1"/>
  <c r="AE27" i="1"/>
  <c r="AD27" i="1"/>
  <c r="AC27" i="1"/>
  <c r="X27" i="1"/>
  <c r="W27" i="1"/>
  <c r="V27" i="1"/>
  <c r="Q27" i="1"/>
  <c r="P27" i="1"/>
  <c r="O27" i="1"/>
  <c r="AY26" i="1"/>
  <c r="AW26" i="1"/>
  <c r="AU26" i="1"/>
  <c r="AS26" i="1"/>
  <c r="AO26" i="1"/>
  <c r="AN26" i="1"/>
  <c r="AL26" i="1"/>
  <c r="BA26" i="1" s="1"/>
  <c r="AK26" i="1"/>
  <c r="AZ26" i="1" s="1"/>
  <c r="AJ26" i="1"/>
  <c r="AE26" i="1"/>
  <c r="AD26" i="1"/>
  <c r="AC26" i="1"/>
  <c r="X26" i="1"/>
  <c r="W26" i="1"/>
  <c r="V26" i="1"/>
  <c r="Q26" i="1"/>
  <c r="P26" i="1"/>
  <c r="O26" i="1"/>
  <c r="BA25" i="1"/>
  <c r="AW25" i="1"/>
  <c r="AU25" i="1"/>
  <c r="AS25" i="1"/>
  <c r="AN25" i="1"/>
  <c r="AO25" i="1" s="1"/>
  <c r="AM25" i="1"/>
  <c r="BB25" i="1" s="1"/>
  <c r="AL25" i="1"/>
  <c r="AJ25" i="1"/>
  <c r="AY25" i="1" s="1"/>
  <c r="AE25" i="1"/>
  <c r="AD25" i="1"/>
  <c r="AC25" i="1"/>
  <c r="X25" i="1"/>
  <c r="W25" i="1"/>
  <c r="V25" i="1"/>
  <c r="Q25" i="1"/>
  <c r="P25" i="1"/>
  <c r="O25" i="1"/>
  <c r="AY24" i="1"/>
  <c r="AW24" i="1"/>
  <c r="AU24" i="1"/>
  <c r="AS24" i="1"/>
  <c r="AO24" i="1"/>
  <c r="AN24" i="1"/>
  <c r="AL24" i="1"/>
  <c r="BA24" i="1" s="1"/>
  <c r="AK24" i="1"/>
  <c r="AZ24" i="1" s="1"/>
  <c r="AJ24" i="1"/>
  <c r="AE24" i="1"/>
  <c r="AD24" i="1"/>
  <c r="AC24" i="1"/>
  <c r="X24" i="1"/>
  <c r="W24" i="1"/>
  <c r="V24" i="1"/>
  <c r="Q24" i="1"/>
  <c r="P24" i="1"/>
  <c r="O24" i="1"/>
  <c r="BA23" i="1"/>
  <c r="AW23" i="1"/>
  <c r="AU23" i="1"/>
  <c r="AS23" i="1"/>
  <c r="AN23" i="1"/>
  <c r="AO23" i="1" s="1"/>
  <c r="AM23" i="1"/>
  <c r="BB23" i="1" s="1"/>
  <c r="AL23" i="1"/>
  <c r="AJ23" i="1"/>
  <c r="AY23" i="1" s="1"/>
  <c r="AE23" i="1"/>
  <c r="AD23" i="1"/>
  <c r="AC23" i="1"/>
  <c r="X23" i="1"/>
  <c r="W23" i="1"/>
  <c r="V23" i="1"/>
  <c r="Q23" i="1"/>
  <c r="P23" i="1"/>
  <c r="O23" i="1"/>
  <c r="AY22" i="1"/>
  <c r="AW22" i="1"/>
  <c r="AU22" i="1"/>
  <c r="AS22" i="1"/>
  <c r="AO22" i="1"/>
  <c r="AN22" i="1"/>
  <c r="AL22" i="1"/>
  <c r="BA22" i="1" s="1"/>
  <c r="AK22" i="1"/>
  <c r="AZ22" i="1" s="1"/>
  <c r="AJ22" i="1"/>
  <c r="AE22" i="1"/>
  <c r="AD22" i="1"/>
  <c r="AC22" i="1"/>
  <c r="X22" i="1"/>
  <c r="W22" i="1"/>
  <c r="V22" i="1"/>
  <c r="Q22" i="1"/>
  <c r="P22" i="1"/>
  <c r="O22" i="1"/>
  <c r="BA21" i="1"/>
  <c r="AW21" i="1"/>
  <c r="AU21" i="1"/>
  <c r="AS21" i="1"/>
  <c r="AN21" i="1"/>
  <c r="AO21" i="1" s="1"/>
  <c r="AM21" i="1"/>
  <c r="BB21" i="1" s="1"/>
  <c r="AL21" i="1"/>
  <c r="AJ21" i="1"/>
  <c r="AY21" i="1" s="1"/>
  <c r="AE21" i="1"/>
  <c r="AD21" i="1"/>
  <c r="AC21" i="1"/>
  <c r="X21" i="1"/>
  <c r="W21" i="1"/>
  <c r="V21" i="1"/>
  <c r="Q21" i="1"/>
  <c r="P21" i="1"/>
  <c r="O21" i="1"/>
  <c r="AY20" i="1"/>
  <c r="AW20" i="1"/>
  <c r="AU20" i="1"/>
  <c r="AS20" i="1"/>
  <c r="AO20" i="1"/>
  <c r="AN20" i="1"/>
  <c r="AL20" i="1"/>
  <c r="BA20" i="1" s="1"/>
  <c r="AK20" i="1"/>
  <c r="AZ20" i="1" s="1"/>
  <c r="AJ20" i="1"/>
  <c r="AE20" i="1"/>
  <c r="AD20" i="1"/>
  <c r="AC20" i="1"/>
  <c r="X20" i="1"/>
  <c r="W20" i="1"/>
  <c r="V20" i="1"/>
  <c r="Q20" i="1"/>
  <c r="P20" i="1"/>
  <c r="O20" i="1"/>
  <c r="BA19" i="1"/>
  <c r="AW19" i="1"/>
  <c r="AU19" i="1"/>
  <c r="AS19" i="1"/>
  <c r="AN19" i="1"/>
  <c r="AO19" i="1" s="1"/>
  <c r="AM19" i="1"/>
  <c r="BB19" i="1" s="1"/>
  <c r="AL19" i="1"/>
  <c r="AJ19" i="1"/>
  <c r="AY19" i="1" s="1"/>
  <c r="AE19" i="1"/>
  <c r="AD19" i="1"/>
  <c r="AC19" i="1"/>
  <c r="X19" i="1"/>
  <c r="W19" i="1"/>
  <c r="V19" i="1"/>
  <c r="Q19" i="1"/>
  <c r="P19" i="1"/>
  <c r="O19" i="1"/>
  <c r="AY18" i="1"/>
  <c r="AW18" i="1"/>
  <c r="AU18" i="1"/>
  <c r="AS18" i="1"/>
  <c r="AO18" i="1"/>
  <c r="AN18" i="1"/>
  <c r="AL18" i="1"/>
  <c r="BA18" i="1" s="1"/>
  <c r="AK18" i="1"/>
  <c r="AZ18" i="1" s="1"/>
  <c r="AJ18" i="1"/>
  <c r="AE18" i="1"/>
  <c r="AD18" i="1"/>
  <c r="AC18" i="1"/>
  <c r="X18" i="1"/>
  <c r="W18" i="1"/>
  <c r="V18" i="1"/>
  <c r="Q18" i="1"/>
  <c r="P18" i="1"/>
  <c r="O18" i="1"/>
  <c r="BA17" i="1"/>
  <c r="AW17" i="1"/>
  <c r="AU17" i="1"/>
  <c r="AS17" i="1"/>
  <c r="AN17" i="1"/>
  <c r="AO17" i="1" s="1"/>
  <c r="AM17" i="1"/>
  <c r="BB17" i="1" s="1"/>
  <c r="AL17" i="1"/>
  <c r="AJ17" i="1"/>
  <c r="AY17" i="1" s="1"/>
  <c r="AE17" i="1"/>
  <c r="AD17" i="1"/>
  <c r="AC17" i="1"/>
  <c r="X17" i="1"/>
  <c r="W17" i="1"/>
  <c r="V17" i="1"/>
  <c r="Q17" i="1"/>
  <c r="P17" i="1"/>
  <c r="O17" i="1"/>
  <c r="AY16" i="1"/>
  <c r="AW16" i="1"/>
  <c r="AU16" i="1"/>
  <c r="AS16" i="1"/>
  <c r="AO16" i="1"/>
  <c r="AN16" i="1"/>
  <c r="AL16" i="1"/>
  <c r="BA16" i="1" s="1"/>
  <c r="AK16" i="1"/>
  <c r="AZ16" i="1" s="1"/>
  <c r="AJ16" i="1"/>
  <c r="AE16" i="1"/>
  <c r="AD16" i="1"/>
  <c r="AC16" i="1"/>
  <c r="X16" i="1"/>
  <c r="W16" i="1"/>
  <c r="V16" i="1"/>
  <c r="Q16" i="1"/>
  <c r="P16" i="1"/>
  <c r="O16" i="1"/>
  <c r="BA15" i="1"/>
  <c r="AW15" i="1"/>
  <c r="AU15" i="1"/>
  <c r="AS15" i="1"/>
  <c r="AN15" i="1"/>
  <c r="AO15" i="1" s="1"/>
  <c r="AM15" i="1"/>
  <c r="BB15" i="1" s="1"/>
  <c r="AL15" i="1"/>
  <c r="AJ15" i="1"/>
  <c r="AY15" i="1" s="1"/>
  <c r="AE15" i="1"/>
  <c r="AD15" i="1"/>
  <c r="AC15" i="1"/>
  <c r="X15" i="1"/>
  <c r="W15" i="1"/>
  <c r="V15" i="1"/>
  <c r="Q15" i="1"/>
  <c r="P15" i="1"/>
  <c r="O15" i="1"/>
  <c r="AW14" i="1"/>
  <c r="AU14" i="1"/>
  <c r="AS14" i="1"/>
  <c r="AO14" i="1"/>
  <c r="AN14" i="1"/>
  <c r="AL14" i="1"/>
  <c r="BA14" i="1" s="1"/>
  <c r="AK14" i="1"/>
  <c r="AZ14" i="1" s="1"/>
  <c r="AJ14" i="1"/>
  <c r="AY14" i="1" s="1"/>
  <c r="AE14" i="1"/>
  <c r="AD14" i="1"/>
  <c r="AC14" i="1"/>
  <c r="X14" i="1"/>
  <c r="W14" i="1"/>
  <c r="V14" i="1"/>
  <c r="Q14" i="1"/>
  <c r="P14" i="1"/>
  <c r="O14" i="1"/>
  <c r="BA13" i="1"/>
  <c r="AW13" i="1"/>
  <c r="AU13" i="1"/>
  <c r="AS13" i="1"/>
  <c r="AO13" i="1"/>
  <c r="AN13" i="1"/>
  <c r="AM13" i="1"/>
  <c r="BB13" i="1" s="1"/>
  <c r="AL13" i="1"/>
  <c r="AJ13" i="1"/>
  <c r="AY13" i="1" s="1"/>
  <c r="AE13" i="1"/>
  <c r="AD13" i="1"/>
  <c r="AC13" i="1"/>
  <c r="X13" i="1"/>
  <c r="W13" i="1"/>
  <c r="V13" i="1"/>
  <c r="Q13" i="1"/>
  <c r="P13" i="1"/>
  <c r="O13" i="1"/>
  <c r="BA12" i="1"/>
  <c r="AY12" i="1"/>
  <c r="AW12" i="1"/>
  <c r="AU12" i="1"/>
  <c r="AS12" i="1"/>
  <c r="AO12" i="1"/>
  <c r="AN12" i="1"/>
  <c r="AM12" i="1"/>
  <c r="BB12" i="1" s="1"/>
  <c r="AL12" i="1"/>
  <c r="AK12" i="1"/>
  <c r="AZ12" i="1" s="1"/>
  <c r="AJ12" i="1"/>
  <c r="AE12" i="1"/>
  <c r="AD12" i="1"/>
  <c r="AC12" i="1"/>
  <c r="X12" i="1"/>
  <c r="W12" i="1"/>
  <c r="V12" i="1"/>
  <c r="Q12" i="1"/>
  <c r="P12" i="1"/>
  <c r="O12" i="1"/>
  <c r="BA11" i="1"/>
  <c r="AY11" i="1"/>
  <c r="AW11" i="1"/>
  <c r="AU11" i="1"/>
  <c r="AS11" i="1"/>
  <c r="AO11" i="1"/>
  <c r="AN11" i="1"/>
  <c r="AM11" i="1"/>
  <c r="BB11" i="1" s="1"/>
  <c r="AL11" i="1"/>
  <c r="AK11" i="1"/>
  <c r="AZ11" i="1" s="1"/>
  <c r="AJ11" i="1"/>
  <c r="AE11" i="1"/>
  <c r="AD11" i="1"/>
  <c r="AC11" i="1"/>
  <c r="X11" i="1"/>
  <c r="W11" i="1"/>
  <c r="V11" i="1"/>
  <c r="Q11" i="1"/>
  <c r="P11" i="1"/>
  <c r="O11" i="1"/>
  <c r="BA10" i="1"/>
  <c r="AY10" i="1"/>
  <c r="AW10" i="1"/>
  <c r="AU10" i="1"/>
  <c r="AS10" i="1"/>
  <c r="AO10" i="1"/>
  <c r="AN10" i="1"/>
  <c r="AM10" i="1"/>
  <c r="BB10" i="1" s="1"/>
  <c r="AL10" i="1"/>
  <c r="AK10" i="1"/>
  <c r="AZ10" i="1" s="1"/>
  <c r="AJ10" i="1"/>
  <c r="AE10" i="1"/>
  <c r="AD10" i="1"/>
  <c r="AC10" i="1"/>
  <c r="X10" i="1"/>
  <c r="W10" i="1"/>
  <c r="V10" i="1"/>
  <c r="Q10" i="1"/>
  <c r="P10" i="1"/>
  <c r="O10" i="1"/>
  <c r="BA9" i="1"/>
  <c r="AY9" i="1"/>
  <c r="AW9" i="1"/>
  <c r="AU9" i="1"/>
  <c r="AS9" i="1"/>
  <c r="AO9" i="1"/>
  <c r="AN9" i="1"/>
  <c r="AM9" i="1"/>
  <c r="BB9" i="1" s="1"/>
  <c r="AL9" i="1"/>
  <c r="AK9" i="1"/>
  <c r="AZ9" i="1" s="1"/>
  <c r="AJ9" i="1"/>
  <c r="AE9" i="1"/>
  <c r="AD9" i="1"/>
  <c r="AC9" i="1"/>
  <c r="X9" i="1"/>
  <c r="W9" i="1"/>
  <c r="V9" i="1"/>
  <c r="Q9" i="1"/>
  <c r="P9" i="1"/>
  <c r="O9" i="1"/>
  <c r="BA8" i="1"/>
  <c r="AY8" i="1"/>
  <c r="AW8" i="1"/>
  <c r="AU8" i="1"/>
  <c r="AS8" i="1"/>
  <c r="AO8" i="1"/>
  <c r="AN8" i="1"/>
  <c r="AM8" i="1"/>
  <c r="BB8" i="1" s="1"/>
  <c r="AL8" i="1"/>
  <c r="AK8" i="1"/>
  <c r="AZ8" i="1" s="1"/>
  <c r="AJ8" i="1"/>
  <c r="AE8" i="1"/>
  <c r="AD8" i="1"/>
  <c r="AC8" i="1"/>
  <c r="X8" i="1"/>
  <c r="W8" i="1"/>
  <c r="V8" i="1"/>
  <c r="Q8" i="1"/>
  <c r="P8" i="1"/>
  <c r="O8" i="1"/>
  <c r="BA7" i="1"/>
  <c r="AY7" i="1"/>
  <c r="AW7" i="1"/>
  <c r="AU7" i="1"/>
  <c r="AS7" i="1"/>
  <c r="AO7" i="1"/>
  <c r="AN7" i="1"/>
  <c r="AM7" i="1"/>
  <c r="BB7" i="1" s="1"/>
  <c r="AL7" i="1"/>
  <c r="AK7" i="1"/>
  <c r="AZ7" i="1" s="1"/>
  <c r="AJ7" i="1"/>
  <c r="AE7" i="1"/>
  <c r="AD7" i="1"/>
  <c r="AC7" i="1"/>
  <c r="X7" i="1"/>
  <c r="W7" i="1"/>
  <c r="V7" i="1"/>
  <c r="Q7" i="1"/>
  <c r="P7" i="1"/>
  <c r="O7" i="1"/>
  <c r="BA6" i="1"/>
  <c r="AY6" i="1"/>
  <c r="AW6" i="1"/>
  <c r="AU6" i="1"/>
  <c r="AS6" i="1"/>
  <c r="AO6" i="1"/>
  <c r="AN6" i="1"/>
  <c r="AM6" i="1"/>
  <c r="BB6" i="1" s="1"/>
  <c r="AL6" i="1"/>
  <c r="AK6" i="1"/>
  <c r="AZ6" i="1" s="1"/>
  <c r="AJ6" i="1"/>
  <c r="AE6" i="1"/>
  <c r="AD6" i="1"/>
  <c r="AC6" i="1"/>
  <c r="X6" i="1"/>
  <c r="W6" i="1"/>
  <c r="V6" i="1"/>
  <c r="Q6" i="1"/>
  <c r="P6" i="1"/>
  <c r="O6" i="1"/>
  <c r="BA5" i="1"/>
  <c r="AY5" i="1"/>
  <c r="AW5" i="1"/>
  <c r="AU5" i="1"/>
  <c r="AS5" i="1"/>
  <c r="AO5" i="1"/>
  <c r="AN5" i="1"/>
  <c r="AM5" i="1"/>
  <c r="BB5" i="1" s="1"/>
  <c r="AL5" i="1"/>
  <c r="AK5" i="1"/>
  <c r="AZ5" i="1" s="1"/>
  <c r="AJ5" i="1"/>
  <c r="AE5" i="1"/>
  <c r="AD5" i="1"/>
  <c r="AC5" i="1"/>
  <c r="X5" i="1"/>
  <c r="W5" i="1"/>
  <c r="V5" i="1"/>
  <c r="Q5" i="1"/>
  <c r="P5" i="1"/>
  <c r="O5" i="1"/>
  <c r="BA4" i="1"/>
  <c r="AY4" i="1"/>
  <c r="AW4" i="1"/>
  <c r="AU4" i="1"/>
  <c r="AS4" i="1"/>
  <c r="AO4" i="1"/>
  <c r="AN4" i="1"/>
  <c r="AM4" i="1"/>
  <c r="BB4" i="1" s="1"/>
  <c r="AL4" i="1"/>
  <c r="AK4" i="1"/>
  <c r="AZ4" i="1" s="1"/>
  <c r="AJ4" i="1"/>
  <c r="AE4" i="1"/>
  <c r="AD4" i="1"/>
  <c r="AC4" i="1"/>
  <c r="X4" i="1"/>
  <c r="W4" i="1"/>
  <c r="V4" i="1"/>
  <c r="Q4" i="1"/>
  <c r="P4" i="1"/>
  <c r="O4" i="1"/>
  <c r="BA3" i="1"/>
  <c r="AY3" i="1"/>
  <c r="AW3" i="1"/>
  <c r="AU3" i="1"/>
  <c r="AS3" i="1"/>
  <c r="AO3" i="1"/>
  <c r="AN3" i="1"/>
  <c r="AM3" i="1"/>
  <c r="BB3" i="1" s="1"/>
  <c r="AL3" i="1"/>
  <c r="AK3" i="1"/>
  <c r="AZ3" i="1" s="1"/>
  <c r="AJ3" i="1"/>
  <c r="AE3" i="1"/>
  <c r="AD3" i="1"/>
  <c r="AC3" i="1"/>
  <c r="X3" i="1"/>
  <c r="W3" i="1"/>
  <c r="V3" i="1"/>
  <c r="Q3" i="1"/>
  <c r="P3" i="1"/>
  <c r="O3" i="1"/>
  <c r="AK15" i="1" l="1"/>
  <c r="AZ15" i="1" s="1"/>
  <c r="AM16" i="1"/>
  <c r="BB16" i="1" s="1"/>
  <c r="AK19" i="1"/>
  <c r="AZ19" i="1" s="1"/>
  <c r="AM20" i="1"/>
  <c r="BB20" i="1" s="1"/>
  <c r="AK23" i="1"/>
  <c r="AZ23" i="1" s="1"/>
  <c r="AM24" i="1"/>
  <c r="BB24" i="1" s="1"/>
  <c r="AK27" i="1"/>
  <c r="AZ27" i="1" s="1"/>
  <c r="AM28" i="1"/>
  <c r="BB28" i="1" s="1"/>
  <c r="AK31" i="1"/>
  <c r="AZ31" i="1" s="1"/>
  <c r="AM32" i="1"/>
  <c r="BB32" i="1" s="1"/>
  <c r="AK35" i="1"/>
  <c r="AZ35" i="1" s="1"/>
  <c r="AM36" i="1"/>
  <c r="BB36" i="1" s="1"/>
  <c r="AK39" i="1"/>
  <c r="AZ39" i="1" s="1"/>
  <c r="AM40" i="1"/>
  <c r="BB40" i="1" s="1"/>
  <c r="AK43" i="1"/>
  <c r="AZ43" i="1" s="1"/>
  <c r="AM44" i="1"/>
  <c r="BB44" i="1" s="1"/>
  <c r="AK47" i="1"/>
  <c r="AZ47" i="1" s="1"/>
  <c r="AM48" i="1"/>
  <c r="BB48" i="1" s="1"/>
  <c r="AK51" i="1"/>
  <c r="AZ51" i="1" s="1"/>
  <c r="AM52" i="1"/>
  <c r="BB52" i="1" s="1"/>
  <c r="AK55" i="1"/>
  <c r="AZ55" i="1" s="1"/>
  <c r="AM56" i="1"/>
  <c r="BB56" i="1" s="1"/>
  <c r="AK42" i="1"/>
  <c r="AZ42" i="1" s="1"/>
  <c r="AM43" i="1"/>
  <c r="BB43" i="1" s="1"/>
  <c r="AK46" i="1"/>
  <c r="AZ46" i="1" s="1"/>
  <c r="AM47" i="1"/>
  <c r="BB47" i="1" s="1"/>
  <c r="AK50" i="1"/>
  <c r="AZ50" i="1" s="1"/>
  <c r="AM51" i="1"/>
  <c r="BB51" i="1" s="1"/>
  <c r="AK54" i="1"/>
  <c r="AZ54" i="1" s="1"/>
  <c r="AM55" i="1"/>
  <c r="BB55" i="1" s="1"/>
  <c r="AK58" i="1"/>
  <c r="AZ58" i="1" s="1"/>
  <c r="AK13" i="1"/>
  <c r="AZ13" i="1" s="1"/>
  <c r="AM14" i="1"/>
  <c r="BB14" i="1" s="1"/>
  <c r="AK17" i="1"/>
  <c r="AZ17" i="1" s="1"/>
  <c r="AM18" i="1"/>
  <c r="BB18" i="1" s="1"/>
  <c r="AK21" i="1"/>
  <c r="AZ21" i="1" s="1"/>
  <c r="AM22" i="1"/>
  <c r="BB22" i="1" s="1"/>
  <c r="AK25" i="1"/>
  <c r="AZ25" i="1" s="1"/>
  <c r="AM26" i="1"/>
  <c r="BB26" i="1" s="1"/>
  <c r="AK29" i="1"/>
  <c r="AZ29" i="1" s="1"/>
  <c r="AM30" i="1"/>
  <c r="BB30" i="1" s="1"/>
  <c r="AK33" i="1"/>
  <c r="AZ33" i="1" s="1"/>
  <c r="AM34" i="1"/>
  <c r="BB34" i="1" s="1"/>
  <c r="AK41" i="1"/>
  <c r="AZ41" i="1" s="1"/>
  <c r="AM42" i="1"/>
  <c r="BB42" i="1" s="1"/>
  <c r="AK45" i="1"/>
  <c r="AZ45" i="1" s="1"/>
  <c r="AM46" i="1"/>
  <c r="BB46" i="1" s="1"/>
  <c r="AK49" i="1"/>
  <c r="AZ49" i="1" s="1"/>
  <c r="AM50" i="1"/>
  <c r="BB50" i="1" s="1"/>
  <c r="AK53" i="1"/>
  <c r="AZ53" i="1" s="1"/>
  <c r="AM54" i="1"/>
  <c r="BB54" i="1" s="1"/>
  <c r="AK57" i="1"/>
  <c r="AZ57" i="1" s="1"/>
  <c r="AM58" i="1"/>
  <c r="BB58" i="1" s="1"/>
</calcChain>
</file>

<file path=xl/sharedStrings.xml><?xml version="1.0" encoding="utf-8"?>
<sst xmlns="http://schemas.openxmlformats.org/spreadsheetml/2006/main" count="116" uniqueCount="98">
  <si>
    <t xml:space="preserve">AOSP </t>
  </si>
  <si>
    <t>UNIBO</t>
  </si>
  <si>
    <t>AOSP + UNIBO (N=52157)</t>
  </si>
  <si>
    <t>AUSL (N=76685)</t>
  </si>
  <si>
    <t>IOR (N=11921)</t>
  </si>
  <si>
    <t>TUTTE LE AZIENDE (N=140763)</t>
  </si>
  <si>
    <t>POPOLAZIONE GENERALE E.R. (N=31320044)</t>
  </si>
  <si>
    <t>WEEK</t>
  </si>
  <si>
    <t>Nweek</t>
  </si>
  <si>
    <t>POS</t>
  </si>
  <si>
    <t>NEG</t>
  </si>
  <si>
    <t>N.D.</t>
  </si>
  <si>
    <t>TOTAL</t>
  </si>
  <si>
    <t>A AOSP</t>
  </si>
  <si>
    <t>B AOSP</t>
  </si>
  <si>
    <t>P AOSP</t>
  </si>
  <si>
    <t>Q AOSP</t>
  </si>
  <si>
    <t>R AOSP</t>
  </si>
  <si>
    <t>A AUSL</t>
  </si>
  <si>
    <t>B AUSL</t>
  </si>
  <si>
    <t>P AUSL</t>
  </si>
  <si>
    <t>Q AUSL</t>
  </si>
  <si>
    <t>R AUSL</t>
  </si>
  <si>
    <t>A IOR</t>
  </si>
  <si>
    <t>B IOR</t>
  </si>
  <si>
    <t>P IOR</t>
  </si>
  <si>
    <t>Q IOR</t>
  </si>
  <si>
    <t>R IOR</t>
  </si>
  <si>
    <t>A ALL HOSPITALS</t>
  </si>
  <si>
    <t>B ALL HOSPITALS</t>
  </si>
  <si>
    <t>P ALL HOSPITALS</t>
  </si>
  <si>
    <t>S.E</t>
  </si>
  <si>
    <t>Q ALL HOSPITALS</t>
  </si>
  <si>
    <t>S.E.</t>
  </si>
  <si>
    <t>R ALL HOSPITALS</t>
  </si>
  <si>
    <t>A E.R.</t>
  </si>
  <si>
    <t>B E.R.</t>
  </si>
  <si>
    <t>P E.R.</t>
  </si>
  <si>
    <t>Q E.R.</t>
  </si>
  <si>
    <t>R E.R.</t>
  </si>
  <si>
    <t>RATE P</t>
  </si>
  <si>
    <t>RATE Q</t>
  </si>
  <si>
    <t>9.3-15.3</t>
  </si>
  <si>
    <t>16.3-22.3</t>
  </si>
  <si>
    <t>23.3-29.3</t>
  </si>
  <si>
    <t>30.3-5.4</t>
  </si>
  <si>
    <t>6.4-12.4</t>
  </si>
  <si>
    <t>13.4-19.4</t>
  </si>
  <si>
    <t>20.4-26.4</t>
  </si>
  <si>
    <t>27.4-3.5</t>
  </si>
  <si>
    <t>4.5-10.5</t>
  </si>
  <si>
    <t>11.5-17.5</t>
  </si>
  <si>
    <t>18.5-24.5</t>
  </si>
  <si>
    <t>25.5-31.5</t>
  </si>
  <si>
    <t>1.6-7.6</t>
  </si>
  <si>
    <t>8.6-14.6</t>
  </si>
  <si>
    <t>15.6-21.6</t>
  </si>
  <si>
    <t>22.6-28.6</t>
  </si>
  <si>
    <t>29.6-5.7</t>
  </si>
  <si>
    <t>6.7-12.7</t>
  </si>
  <si>
    <t>13.7-19-7</t>
  </si>
  <si>
    <t>20.7-26.7</t>
  </si>
  <si>
    <t>27.7-2.8</t>
  </si>
  <si>
    <t>3.8-9.8</t>
  </si>
  <si>
    <t>10.8-16.8</t>
  </si>
  <si>
    <t>17.8-23.8</t>
  </si>
  <si>
    <t>24.8-30.8</t>
  </si>
  <si>
    <t>31.8-6.9</t>
  </si>
  <si>
    <t>7.9-13.9</t>
  </si>
  <si>
    <t>14.9-20.9</t>
  </si>
  <si>
    <t>21.9-27.9</t>
  </si>
  <si>
    <t>28.9-4.10</t>
  </si>
  <si>
    <t>5.10-11.10</t>
  </si>
  <si>
    <t>12.10-18.10</t>
  </si>
  <si>
    <t>19.10-25.10</t>
  </si>
  <si>
    <t>26.10-1.11</t>
  </si>
  <si>
    <t>2.11-8.11</t>
  </si>
  <si>
    <t>9.11-15.11</t>
  </si>
  <si>
    <t>16.11-22.11</t>
  </si>
  <si>
    <t>23.11-29.11</t>
  </si>
  <si>
    <t>30.11-6.12</t>
  </si>
  <si>
    <t>7.12-13.12</t>
  </si>
  <si>
    <t>14.12-20.12</t>
  </si>
  <si>
    <t>21.12-27.12</t>
  </si>
  <si>
    <t>28.12-3.1</t>
  </si>
  <si>
    <t>4.1-10.1</t>
  </si>
  <si>
    <t>11.1-17.1</t>
  </si>
  <si>
    <t>18.1-24.1</t>
  </si>
  <si>
    <t>25.1-31.1</t>
  </si>
  <si>
    <t>1.2-7.2</t>
  </si>
  <si>
    <t>8.2-14.2</t>
  </si>
  <si>
    <t>15.2-21.2</t>
  </si>
  <si>
    <t>22.2-28.2</t>
  </si>
  <si>
    <t>1.3-7.3</t>
  </si>
  <si>
    <t>8.3-14.3</t>
  </si>
  <si>
    <t>15.3-21.3</t>
  </si>
  <si>
    <t>22.3-28.3</t>
  </si>
  <si>
    <t>29.3-4.4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</si>
</sst>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4" borderId="0" xfId="0" applyFont="1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11" fontId="0" fillId="3" borderId="0" xfId="0" applyNumberFormat="1" applyFill="1"/>
    <xf numFmtId="11" fontId="0" fillId="0" borderId="0" xfId="0" applyNumberFormat="1"/>
    <xf numFmtId="11" fontId="0" fillId="4" borderId="0" xfId="0" applyNumberForma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58"/>
  <sheetViews>
    <sheetView tabSelected="1" topLeftCell="A23" workbookViewId="0">
      <selection activeCell="Y21" sqref="Y21"/>
    </sheetView>
  </sheetViews>
  <sheetFormatPr defaultRowHeight="15" x14ac:dyDescent="0.25"/>
  <cols>
    <col min="1" max="1" width="11.28515625" bestFit="1" customWidth="1"/>
    <col min="3" max="3" width="6.42578125" bestFit="1" customWidth="1"/>
    <col min="4" max="4" width="6.7109375" bestFit="1" customWidth="1"/>
    <col min="5" max="5" width="6.85546875" bestFit="1" customWidth="1"/>
    <col min="6" max="6" width="8.5703125" bestFit="1" customWidth="1"/>
    <col min="7" max="7" width="6.42578125" bestFit="1" customWidth="1"/>
    <col min="8" max="8" width="6.7109375" bestFit="1" customWidth="1"/>
    <col min="9" max="9" width="6.85546875" bestFit="1" customWidth="1"/>
    <col min="10" max="10" width="8.5703125" bestFit="1" customWidth="1"/>
    <col min="11" max="11" width="9.140625" bestFit="1" customWidth="1"/>
    <col min="12" max="12" width="6.7109375" bestFit="1" customWidth="1"/>
    <col min="13" max="13" width="6.85546875" bestFit="1" customWidth="1"/>
    <col min="14" max="14" width="9.140625" bestFit="1" customWidth="1"/>
    <col min="15" max="15" width="6.5703125" style="6" bestFit="1" customWidth="1"/>
    <col min="16" max="16" width="7" style="7" bestFit="1" customWidth="1"/>
    <col min="17" max="17" width="6.42578125" style="8" bestFit="1" customWidth="1"/>
    <col min="18" max="18" width="6.85546875" bestFit="1" customWidth="1"/>
    <col min="19" max="19" width="4.85546875" bestFit="1" customWidth="1"/>
    <col min="20" max="20" width="4.42578125" bestFit="1" customWidth="1"/>
    <col min="21" max="21" width="9" bestFit="1" customWidth="1"/>
    <col min="22" max="22" width="6.5703125" style="6" bestFit="1" customWidth="1"/>
    <col min="23" max="23" width="7" style="7" bestFit="1" customWidth="1"/>
    <col min="24" max="24" width="6.42578125" style="8" bestFit="1" customWidth="1"/>
    <col min="25" max="25" width="6.85546875" bestFit="1" customWidth="1"/>
    <col min="26" max="27" width="4.42578125" bestFit="1" customWidth="1"/>
    <col min="28" max="28" width="9" bestFit="1" customWidth="1"/>
    <col min="29" max="29" width="6.5703125" style="6" bestFit="1" customWidth="1"/>
    <col min="30" max="30" width="7" style="7" bestFit="1" customWidth="1"/>
    <col min="31" max="31" width="6.42578125" style="8" bestFit="1" customWidth="1"/>
    <col min="32" max="32" width="15.85546875" bestFit="1" customWidth="1"/>
    <col min="33" max="33" width="4.85546875" bestFit="1" customWidth="1"/>
    <col min="34" max="34" width="4.42578125" bestFit="1" customWidth="1"/>
    <col min="35" max="35" width="9" bestFit="1" customWidth="1"/>
    <col min="36" max="36" width="6.5703125" style="6" bestFit="1" customWidth="1"/>
    <col min="37" max="37" width="6.5703125" style="6" customWidth="1"/>
    <col min="38" max="38" width="7" style="7" bestFit="1" customWidth="1"/>
    <col min="39" max="39" width="7" style="7" customWidth="1"/>
    <col min="40" max="40" width="6.42578125" style="8" bestFit="1" customWidth="1"/>
    <col min="41" max="41" width="6.42578125" style="8" customWidth="1"/>
    <col min="44" max="45" width="9.140625" style="6"/>
    <col min="46" max="46" width="9" style="7" bestFit="1" customWidth="1"/>
    <col min="47" max="47" width="11.5703125" style="7" customWidth="1"/>
    <col min="48" max="48" width="9.140625" style="8"/>
    <col min="49" max="49" width="12" style="8" bestFit="1" customWidth="1"/>
    <col min="51" max="51" width="12.28515625" bestFit="1" customWidth="1"/>
    <col min="52" max="52" width="12.28515625" customWidth="1"/>
    <col min="53" max="53" width="12.5703125" bestFit="1" customWidth="1"/>
  </cols>
  <sheetData>
    <row r="1" spans="1:54" x14ac:dyDescent="0.25">
      <c r="C1" s="1" t="s">
        <v>0</v>
      </c>
      <c r="D1" s="1"/>
      <c r="E1" s="1"/>
      <c r="F1" s="1"/>
      <c r="G1" s="1" t="s">
        <v>1</v>
      </c>
      <c r="H1" s="1"/>
      <c r="I1" s="1"/>
      <c r="J1" s="1"/>
      <c r="K1" s="1" t="s">
        <v>2</v>
      </c>
      <c r="L1" s="1"/>
      <c r="M1" s="1"/>
      <c r="N1" s="1"/>
      <c r="O1" s="1"/>
      <c r="P1" s="1"/>
      <c r="Q1" s="1"/>
      <c r="R1" s="1" t="s">
        <v>3</v>
      </c>
      <c r="S1" s="1"/>
      <c r="T1" s="1"/>
      <c r="U1" s="1"/>
      <c r="V1" s="1"/>
      <c r="W1" s="1"/>
      <c r="X1" s="1"/>
      <c r="Y1" s="1" t="s">
        <v>4</v>
      </c>
      <c r="Z1" s="1"/>
      <c r="AA1" s="1"/>
      <c r="AB1" s="1"/>
      <c r="AC1" s="1"/>
      <c r="AD1" s="1"/>
      <c r="AE1" s="1"/>
      <c r="AF1" s="1" t="s">
        <v>5</v>
      </c>
      <c r="AG1" s="1"/>
      <c r="AH1" s="1"/>
      <c r="AI1" s="1"/>
      <c r="AJ1" s="1"/>
      <c r="AK1" s="1"/>
      <c r="AL1" s="1"/>
      <c r="AM1" s="1"/>
      <c r="AN1" s="1"/>
      <c r="AO1" s="2"/>
      <c r="AP1" s="1" t="s">
        <v>6</v>
      </c>
      <c r="AQ1" s="1"/>
      <c r="AR1" s="1"/>
      <c r="AS1" s="1"/>
      <c r="AT1" s="1"/>
      <c r="AU1" s="1"/>
      <c r="AV1" s="1"/>
      <c r="AW1" s="2"/>
    </row>
    <row r="2" spans="1:54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10</v>
      </c>
      <c r="M2" t="s">
        <v>11</v>
      </c>
      <c r="N2" t="s">
        <v>14</v>
      </c>
      <c r="O2" s="3" t="s">
        <v>15</v>
      </c>
      <c r="P2" s="4" t="s">
        <v>16</v>
      </c>
      <c r="Q2" s="5" t="s">
        <v>17</v>
      </c>
      <c r="R2" t="s">
        <v>18</v>
      </c>
      <c r="S2" t="s">
        <v>10</v>
      </c>
      <c r="T2" t="s">
        <v>11</v>
      </c>
      <c r="U2" t="s">
        <v>19</v>
      </c>
      <c r="V2" s="3" t="s">
        <v>20</v>
      </c>
      <c r="W2" s="4" t="s">
        <v>21</v>
      </c>
      <c r="X2" s="5" t="s">
        <v>22</v>
      </c>
      <c r="Y2" t="s">
        <v>23</v>
      </c>
      <c r="Z2" t="s">
        <v>10</v>
      </c>
      <c r="AA2" t="s">
        <v>11</v>
      </c>
      <c r="AB2" t="s">
        <v>24</v>
      </c>
      <c r="AC2" s="3" t="s">
        <v>25</v>
      </c>
      <c r="AD2" s="4" t="s">
        <v>26</v>
      </c>
      <c r="AE2" s="5" t="s">
        <v>27</v>
      </c>
      <c r="AF2" t="s">
        <v>28</v>
      </c>
      <c r="AG2" t="s">
        <v>10</v>
      </c>
      <c r="AH2" t="s">
        <v>11</v>
      </c>
      <c r="AI2" t="s">
        <v>29</v>
      </c>
      <c r="AJ2" s="3" t="s">
        <v>30</v>
      </c>
      <c r="AK2" s="3" t="s">
        <v>31</v>
      </c>
      <c r="AL2" s="4" t="s">
        <v>32</v>
      </c>
      <c r="AM2" s="4" t="s">
        <v>33</v>
      </c>
      <c r="AN2" s="5" t="s">
        <v>34</v>
      </c>
      <c r="AO2" s="5" t="s">
        <v>33</v>
      </c>
      <c r="AP2" t="s">
        <v>35</v>
      </c>
      <c r="AQ2" t="s">
        <v>36</v>
      </c>
      <c r="AR2" s="6" t="s">
        <v>37</v>
      </c>
      <c r="AS2" s="6" t="s">
        <v>33</v>
      </c>
      <c r="AT2" s="7" t="s">
        <v>38</v>
      </c>
      <c r="AU2" s="7" t="s">
        <v>33</v>
      </c>
      <c r="AV2" s="8" t="s">
        <v>39</v>
      </c>
      <c r="AW2" s="8" t="s">
        <v>33</v>
      </c>
      <c r="AY2" t="s">
        <v>40</v>
      </c>
      <c r="AZ2" t="s">
        <v>33</v>
      </c>
      <c r="BA2" t="s">
        <v>41</v>
      </c>
      <c r="BB2" t="s">
        <v>33</v>
      </c>
    </row>
    <row r="3" spans="1:54" x14ac:dyDescent="0.25">
      <c r="A3" t="s">
        <v>42</v>
      </c>
      <c r="B3">
        <v>1</v>
      </c>
      <c r="C3">
        <v>20</v>
      </c>
      <c r="D3">
        <v>181</v>
      </c>
      <c r="E3">
        <v>0</v>
      </c>
      <c r="F3">
        <v>201</v>
      </c>
      <c r="G3">
        <v>16</v>
      </c>
      <c r="H3">
        <v>46</v>
      </c>
      <c r="I3">
        <v>0</v>
      </c>
      <c r="J3">
        <v>62</v>
      </c>
      <c r="K3">
        <v>36</v>
      </c>
      <c r="L3">
        <v>227</v>
      </c>
      <c r="M3">
        <v>0</v>
      </c>
      <c r="N3">
        <v>263</v>
      </c>
      <c r="O3" s="6">
        <f t="shared" ref="O3:O58" si="0">K3/N3</f>
        <v>0.13688212927756654</v>
      </c>
      <c r="P3" s="7">
        <f t="shared" ref="P3:P58" si="1">K3/52157</f>
        <v>6.9022374753149147E-4</v>
      </c>
      <c r="Q3" s="8">
        <f t="shared" ref="Q3:Q58" si="2">N3/52157</f>
        <v>5.0424679333550626E-3</v>
      </c>
      <c r="R3">
        <v>35</v>
      </c>
      <c r="S3">
        <v>222</v>
      </c>
      <c r="T3">
        <v>3</v>
      </c>
      <c r="U3">
        <v>260</v>
      </c>
      <c r="V3" s="6">
        <f t="shared" ref="V3:V58" si="3">R3/U3</f>
        <v>0.13461538461538461</v>
      </c>
      <c r="W3" s="7">
        <f t="shared" ref="W3:W58" si="4">R3/76685</f>
        <v>4.5641259698767686E-4</v>
      </c>
      <c r="X3" s="8">
        <f t="shared" ref="X3:X58" si="5">U3/76685</f>
        <v>3.3904935776227422E-3</v>
      </c>
      <c r="Y3">
        <v>10</v>
      </c>
      <c r="Z3">
        <v>31</v>
      </c>
      <c r="AA3">
        <v>0</v>
      </c>
      <c r="AB3">
        <v>41</v>
      </c>
      <c r="AC3" s="6">
        <f t="shared" ref="AC3:AC58" si="6">Y3/AB3</f>
        <v>0.24390243902439024</v>
      </c>
      <c r="AD3" s="7">
        <f t="shared" ref="AD3:AD58" si="7">Y3/11921</f>
        <v>8.3885580068786172E-4</v>
      </c>
      <c r="AE3" s="8">
        <f t="shared" ref="AE3:AE58" si="8">AB3/11921</f>
        <v>3.4393087828202334E-3</v>
      </c>
      <c r="AF3">
        <v>81</v>
      </c>
      <c r="AG3">
        <v>480</v>
      </c>
      <c r="AH3">
        <v>3</v>
      </c>
      <c r="AI3">
        <v>564</v>
      </c>
      <c r="AJ3" s="6">
        <f t="shared" ref="AJ3:AJ58" si="9">AF3/AI3</f>
        <v>0.14361702127659576</v>
      </c>
      <c r="AK3" s="6">
        <f>SQRT(AJ3*(1-AJ3)/20109)</f>
        <v>2.4731003207494042E-3</v>
      </c>
      <c r="AL3" s="7">
        <f t="shared" ref="AL3:AL58" si="10">AF3/140763</f>
        <v>5.7543530615289525E-4</v>
      </c>
      <c r="AM3" s="7">
        <f>SQRT(AL3*(1-AL3)/20109)</f>
        <v>1.6911340160049866E-4</v>
      </c>
      <c r="AN3" s="8">
        <f t="shared" ref="AN3:AN58" si="11">AI3/140763</f>
        <v>4.0067347243238636E-3</v>
      </c>
      <c r="AO3" s="8">
        <f>SQRT(AN3*(1-AN3)/20109)</f>
        <v>4.4548004902007641E-4</v>
      </c>
      <c r="AP3">
        <v>1913</v>
      </c>
      <c r="AQ3">
        <v>7710</v>
      </c>
      <c r="AR3" s="6">
        <v>0.24809999999999999</v>
      </c>
      <c r="AS3" s="6">
        <f>SQRT(AR3*(1-AR3)/4474292)</f>
        <v>2.0418849250064932E-4</v>
      </c>
      <c r="AT3" s="9">
        <v>6.1099999999999994E-5</v>
      </c>
      <c r="AU3" s="9">
        <f>SQRT(AT3*(1-AT3)/4474292)</f>
        <v>3.6952614833238026E-6</v>
      </c>
      <c r="AV3" s="8">
        <v>2.4600000000000002E-4</v>
      </c>
      <c r="AW3" s="8">
        <f>SQRT(AV3*(1-AV3)/4474292)</f>
        <v>7.4139895065761598E-6</v>
      </c>
      <c r="AY3">
        <f>AJ3/AR3</f>
        <v>0.57886747793871729</v>
      </c>
      <c r="AZ3">
        <f>SQRT(AK3^2+AS3^2)</f>
        <v>2.4815152904950019E-3</v>
      </c>
      <c r="BA3" s="10">
        <f>AL3/AT3</f>
        <v>9.4179264509475509</v>
      </c>
      <c r="BB3">
        <f>SQRT(AM3^2+AU3^2)</f>
        <v>1.6915376897462758E-4</v>
      </c>
    </row>
    <row r="4" spans="1:54" x14ac:dyDescent="0.25">
      <c r="A4" t="s">
        <v>43</v>
      </c>
      <c r="B4">
        <v>2</v>
      </c>
      <c r="C4">
        <v>32</v>
      </c>
      <c r="D4">
        <v>384</v>
      </c>
      <c r="E4">
        <v>0</v>
      </c>
      <c r="F4">
        <v>416</v>
      </c>
      <c r="G4">
        <v>7</v>
      </c>
      <c r="H4">
        <v>114</v>
      </c>
      <c r="I4">
        <v>0</v>
      </c>
      <c r="J4">
        <v>121</v>
      </c>
      <c r="K4">
        <v>39</v>
      </c>
      <c r="L4">
        <v>498</v>
      </c>
      <c r="M4">
        <v>0</v>
      </c>
      <c r="N4">
        <v>537</v>
      </c>
      <c r="O4" s="6">
        <f t="shared" si="0"/>
        <v>7.2625698324022353E-2</v>
      </c>
      <c r="P4" s="7">
        <f t="shared" si="1"/>
        <v>7.4774239315911575E-4</v>
      </c>
      <c r="Q4" s="8">
        <f t="shared" si="2"/>
        <v>1.0295837567344748E-2</v>
      </c>
      <c r="R4">
        <v>81</v>
      </c>
      <c r="S4">
        <v>722</v>
      </c>
      <c r="T4">
        <v>0</v>
      </c>
      <c r="U4">
        <v>803</v>
      </c>
      <c r="V4" s="6">
        <f t="shared" si="3"/>
        <v>0.10087173100871731</v>
      </c>
      <c r="W4" s="7">
        <f t="shared" si="4"/>
        <v>1.0562691530286235E-3</v>
      </c>
      <c r="X4" s="8">
        <f t="shared" si="5"/>
        <v>1.0471409010888701E-2</v>
      </c>
      <c r="Y4">
        <v>28</v>
      </c>
      <c r="Z4">
        <v>201</v>
      </c>
      <c r="AA4">
        <v>0</v>
      </c>
      <c r="AB4">
        <v>229</v>
      </c>
      <c r="AC4" s="6">
        <f t="shared" si="6"/>
        <v>0.1222707423580786</v>
      </c>
      <c r="AD4" s="7">
        <f t="shared" si="7"/>
        <v>2.3487962419260129E-3</v>
      </c>
      <c r="AE4" s="8">
        <f t="shared" si="8"/>
        <v>1.9209797835752034E-2</v>
      </c>
      <c r="AF4">
        <v>148</v>
      </c>
      <c r="AG4">
        <v>1421</v>
      </c>
      <c r="AH4">
        <v>0</v>
      </c>
      <c r="AI4">
        <v>1569</v>
      </c>
      <c r="AJ4" s="6">
        <f t="shared" si="9"/>
        <v>9.4327597195666024E-2</v>
      </c>
      <c r="AK4" s="6">
        <f t="shared" ref="AK4:AK58" si="12">SQRT(AJ4*(1-AJ4)/20109)</f>
        <v>2.0611505569288293E-3</v>
      </c>
      <c r="AL4" s="7">
        <f t="shared" si="10"/>
        <v>1.0514126581559074E-3</v>
      </c>
      <c r="AM4" s="7">
        <f t="shared" ref="AM4:AM58" si="13">SQRT(AL4*(1-AL4)/20109)</f>
        <v>2.2854037313389393E-4</v>
      </c>
      <c r="AN4" s="8">
        <f t="shared" si="11"/>
        <v>1.1146395004369047E-2</v>
      </c>
      <c r="AO4" s="8">
        <f t="shared" ref="AO4:AO58" si="14">SQRT(AN4*(1-AN4)/20109)</f>
        <v>7.4035153003424673E-4</v>
      </c>
      <c r="AP4">
        <v>4462</v>
      </c>
      <c r="AQ4">
        <v>15968</v>
      </c>
      <c r="AR4" s="6">
        <v>0.27939999999999998</v>
      </c>
      <c r="AS4" s="6">
        <f t="shared" ref="AS4:AS58" si="15">SQRT(AR4*(1-AR4)/4474292)</f>
        <v>2.121280833768696E-4</v>
      </c>
      <c r="AT4" s="7">
        <v>1.4200000000000001E-4</v>
      </c>
      <c r="AU4" s="9">
        <f t="shared" ref="AU4:AU58" si="16">SQRT(AT4*(1-AT4)/4474292)</f>
        <v>5.6331481520274054E-6</v>
      </c>
      <c r="AV4" s="8">
        <v>5.1000000000000004E-4</v>
      </c>
      <c r="AW4" s="8">
        <f t="shared" ref="AW4:AW58" si="17">SQRT(AV4*(1-AV4)/4474292)</f>
        <v>1.0673630221052232E-5</v>
      </c>
      <c r="AY4">
        <f t="shared" ref="AY4:AY58" si="18">AJ4/AR4</f>
        <v>0.33760772081483903</v>
      </c>
      <c r="AZ4">
        <f t="shared" ref="AZ4:AZ58" si="19">SQRT(AK4^2+AS4^2)</f>
        <v>2.0720376304703466E-3</v>
      </c>
      <c r="BA4" s="10">
        <f t="shared" ref="BA4:BA58" si="20">AL4/AT4</f>
        <v>7.4043144940556855</v>
      </c>
      <c r="BB4">
        <f t="shared" ref="BB4:BB58" si="21">SQRT(AM4^2+AU4^2)</f>
        <v>2.2860978655841083E-4</v>
      </c>
    </row>
    <row r="5" spans="1:54" x14ac:dyDescent="0.25">
      <c r="A5" t="s">
        <v>44</v>
      </c>
      <c r="B5">
        <v>3</v>
      </c>
      <c r="C5">
        <v>46</v>
      </c>
      <c r="D5">
        <v>673</v>
      </c>
      <c r="E5">
        <v>6</v>
      </c>
      <c r="F5">
        <v>725</v>
      </c>
      <c r="G5">
        <v>7</v>
      </c>
      <c r="H5">
        <v>145</v>
      </c>
      <c r="I5">
        <v>4</v>
      </c>
      <c r="J5">
        <v>156</v>
      </c>
      <c r="K5">
        <v>53</v>
      </c>
      <c r="L5">
        <v>818</v>
      </c>
      <c r="M5">
        <v>10</v>
      </c>
      <c r="N5">
        <v>881</v>
      </c>
      <c r="O5" s="6">
        <f t="shared" si="0"/>
        <v>6.0158910329171394E-2</v>
      </c>
      <c r="P5" s="7">
        <f t="shared" si="1"/>
        <v>1.0161627394213624E-3</v>
      </c>
      <c r="Q5" s="8">
        <f t="shared" si="2"/>
        <v>1.6891308932645666E-2</v>
      </c>
      <c r="R5">
        <v>122</v>
      </c>
      <c r="S5">
        <v>1021</v>
      </c>
      <c r="T5">
        <v>8</v>
      </c>
      <c r="U5">
        <v>1151</v>
      </c>
      <c r="V5" s="6">
        <f t="shared" si="3"/>
        <v>0.10599478714161599</v>
      </c>
      <c r="W5" s="7">
        <f t="shared" si="4"/>
        <v>1.5909239094999022E-3</v>
      </c>
      <c r="X5" s="8">
        <f t="shared" si="5"/>
        <v>1.5009454260937602E-2</v>
      </c>
      <c r="Y5">
        <v>39</v>
      </c>
      <c r="Z5">
        <v>344</v>
      </c>
      <c r="AA5">
        <v>5</v>
      </c>
      <c r="AB5">
        <v>388</v>
      </c>
      <c r="AC5" s="6">
        <f t="shared" si="6"/>
        <v>0.10051546391752578</v>
      </c>
      <c r="AD5" s="7">
        <f t="shared" si="7"/>
        <v>3.2715376226826608E-3</v>
      </c>
      <c r="AE5" s="8">
        <f t="shared" si="8"/>
        <v>3.2547605066689037E-2</v>
      </c>
      <c r="AF5">
        <v>214</v>
      </c>
      <c r="AG5">
        <v>2183</v>
      </c>
      <c r="AH5">
        <v>23</v>
      </c>
      <c r="AI5">
        <v>2420</v>
      </c>
      <c r="AJ5" s="6">
        <f t="shared" si="9"/>
        <v>8.8429752066115697E-2</v>
      </c>
      <c r="AK5" s="6">
        <f t="shared" si="12"/>
        <v>2.0021611851919995E-3</v>
      </c>
      <c r="AL5" s="7">
        <f t="shared" si="10"/>
        <v>1.520285870576785E-3</v>
      </c>
      <c r="AM5" s="7">
        <f t="shared" si="13"/>
        <v>2.7474956625220812E-4</v>
      </c>
      <c r="AN5" s="8">
        <f t="shared" si="11"/>
        <v>1.7192017788765515E-2</v>
      </c>
      <c r="AO5" s="8">
        <f t="shared" si="14"/>
        <v>9.1664785480946999E-4</v>
      </c>
      <c r="AP5">
        <v>5564</v>
      </c>
      <c r="AQ5">
        <v>24969</v>
      </c>
      <c r="AR5" s="6">
        <v>0.2228</v>
      </c>
      <c r="AS5" s="6">
        <f t="shared" si="15"/>
        <v>1.967260298378953E-4</v>
      </c>
      <c r="AT5" s="7">
        <v>1.7799999999999999E-4</v>
      </c>
      <c r="AU5" s="9">
        <f t="shared" si="16"/>
        <v>6.3068018124686088E-6</v>
      </c>
      <c r="AV5" s="8">
        <v>7.9699999999999997E-4</v>
      </c>
      <c r="AW5" s="8">
        <f t="shared" si="17"/>
        <v>1.3341168322484985E-5</v>
      </c>
      <c r="AY5">
        <f t="shared" si="18"/>
        <v>0.39690193925545647</v>
      </c>
      <c r="AZ5">
        <f t="shared" si="19"/>
        <v>2.0118028090012233E-3</v>
      </c>
      <c r="BA5" s="10">
        <f t="shared" si="20"/>
        <v>8.54093185717295</v>
      </c>
      <c r="BB5">
        <f t="shared" si="21"/>
        <v>2.7482194218234876E-4</v>
      </c>
    </row>
    <row r="6" spans="1:54" x14ac:dyDescent="0.25">
      <c r="A6" t="s">
        <v>45</v>
      </c>
      <c r="B6">
        <v>4</v>
      </c>
      <c r="C6">
        <v>60</v>
      </c>
      <c r="D6">
        <v>477</v>
      </c>
      <c r="E6">
        <v>0</v>
      </c>
      <c r="F6">
        <v>537</v>
      </c>
      <c r="G6">
        <v>11</v>
      </c>
      <c r="H6">
        <v>71</v>
      </c>
      <c r="I6">
        <v>0</v>
      </c>
      <c r="J6">
        <v>82</v>
      </c>
      <c r="K6">
        <v>71</v>
      </c>
      <c r="L6">
        <v>548</v>
      </c>
      <c r="M6">
        <v>0</v>
      </c>
      <c r="N6">
        <v>619</v>
      </c>
      <c r="O6" s="6">
        <f t="shared" si="0"/>
        <v>0.1147011308562197</v>
      </c>
      <c r="P6" s="7">
        <f t="shared" si="1"/>
        <v>1.3612746131871081E-3</v>
      </c>
      <c r="Q6" s="8">
        <f t="shared" si="2"/>
        <v>1.1868013881166478E-2</v>
      </c>
      <c r="R6">
        <v>113</v>
      </c>
      <c r="S6">
        <v>486</v>
      </c>
      <c r="T6">
        <v>0</v>
      </c>
      <c r="U6">
        <v>599</v>
      </c>
      <c r="V6" s="6">
        <f t="shared" si="3"/>
        <v>0.18864774624373956</v>
      </c>
      <c r="W6" s="7">
        <f t="shared" si="4"/>
        <v>1.4735606702744996E-3</v>
      </c>
      <c r="X6" s="8">
        <f t="shared" si="5"/>
        <v>7.8111755884462414E-3</v>
      </c>
      <c r="Y6">
        <v>32</v>
      </c>
      <c r="Z6">
        <v>186</v>
      </c>
      <c r="AA6">
        <v>0</v>
      </c>
      <c r="AB6">
        <v>218</v>
      </c>
      <c r="AC6" s="6">
        <f t="shared" si="6"/>
        <v>0.14678899082568808</v>
      </c>
      <c r="AD6" s="7">
        <f t="shared" si="7"/>
        <v>2.6843385622011577E-3</v>
      </c>
      <c r="AE6" s="8">
        <f t="shared" si="8"/>
        <v>1.8287056454995385E-2</v>
      </c>
      <c r="AF6">
        <v>216</v>
      </c>
      <c r="AG6">
        <v>1220</v>
      </c>
      <c r="AH6">
        <v>0</v>
      </c>
      <c r="AI6">
        <v>1436</v>
      </c>
      <c r="AJ6" s="6">
        <f t="shared" si="9"/>
        <v>0.15041782729805014</v>
      </c>
      <c r="AK6" s="6">
        <f t="shared" si="12"/>
        <v>2.520908681859738E-3</v>
      </c>
      <c r="AL6" s="7">
        <f t="shared" si="10"/>
        <v>1.5344941497410542E-3</v>
      </c>
      <c r="AM6" s="7">
        <f t="shared" si="13"/>
        <v>2.7602849300298413E-4</v>
      </c>
      <c r="AN6" s="8">
        <f t="shared" si="11"/>
        <v>1.0201544439945157E-2</v>
      </c>
      <c r="AO6" s="8">
        <f t="shared" si="14"/>
        <v>7.086162571517783E-4</v>
      </c>
      <c r="AP6">
        <v>3970</v>
      </c>
      <c r="AQ6">
        <v>16995</v>
      </c>
      <c r="AR6" s="6">
        <v>0.2336</v>
      </c>
      <c r="AS6" s="6">
        <f t="shared" si="15"/>
        <v>2.0003316450892952E-4</v>
      </c>
      <c r="AT6" s="7">
        <v>1.27E-4</v>
      </c>
      <c r="AU6" s="9">
        <f t="shared" si="16"/>
        <v>5.3273609047670422E-6</v>
      </c>
      <c r="AV6" s="8">
        <v>5.4299999999999997E-4</v>
      </c>
      <c r="AW6" s="8">
        <f t="shared" si="17"/>
        <v>1.1013359355487895E-5</v>
      </c>
      <c r="AY6">
        <f t="shared" si="18"/>
        <v>0.64391193192658447</v>
      </c>
      <c r="AZ6">
        <f t="shared" si="19"/>
        <v>2.5288325071422301E-3</v>
      </c>
      <c r="BA6" s="10">
        <f t="shared" si="20"/>
        <v>12.082631100323262</v>
      </c>
      <c r="BB6">
        <f t="shared" si="21"/>
        <v>2.7607989735529113E-4</v>
      </c>
    </row>
    <row r="7" spans="1:54" x14ac:dyDescent="0.25">
      <c r="A7" t="s">
        <v>46</v>
      </c>
      <c r="B7">
        <v>5</v>
      </c>
      <c r="C7">
        <v>48</v>
      </c>
      <c r="D7">
        <v>609</v>
      </c>
      <c r="E7">
        <v>0</v>
      </c>
      <c r="F7">
        <v>657</v>
      </c>
      <c r="G7">
        <v>3</v>
      </c>
      <c r="H7">
        <v>61</v>
      </c>
      <c r="I7">
        <v>0</v>
      </c>
      <c r="J7">
        <v>64</v>
      </c>
      <c r="K7">
        <v>51</v>
      </c>
      <c r="L7">
        <v>670</v>
      </c>
      <c r="M7">
        <v>0</v>
      </c>
      <c r="N7">
        <v>721</v>
      </c>
      <c r="O7" s="6">
        <f t="shared" si="0"/>
        <v>7.0735090152565877E-2</v>
      </c>
      <c r="P7" s="7">
        <f t="shared" si="1"/>
        <v>9.7781697566961287E-4</v>
      </c>
      <c r="Q7" s="8">
        <f t="shared" si="2"/>
        <v>1.3823647832505705E-2</v>
      </c>
      <c r="R7">
        <v>84</v>
      </c>
      <c r="S7">
        <v>435</v>
      </c>
      <c r="T7">
        <v>2</v>
      </c>
      <c r="U7">
        <v>521</v>
      </c>
      <c r="V7" s="6">
        <f t="shared" si="3"/>
        <v>0.16122840690978887</v>
      </c>
      <c r="W7" s="7">
        <f t="shared" si="4"/>
        <v>1.0953902327704244E-3</v>
      </c>
      <c r="X7" s="8">
        <f t="shared" si="5"/>
        <v>6.7940275151594188E-3</v>
      </c>
      <c r="Y7">
        <v>4</v>
      </c>
      <c r="Z7">
        <v>120</v>
      </c>
      <c r="AA7">
        <v>0</v>
      </c>
      <c r="AB7">
        <v>124</v>
      </c>
      <c r="AC7" s="6">
        <f t="shared" si="6"/>
        <v>3.2258064516129031E-2</v>
      </c>
      <c r="AD7" s="7">
        <f t="shared" si="7"/>
        <v>3.3554232027514471E-4</v>
      </c>
      <c r="AE7" s="8">
        <f t="shared" si="8"/>
        <v>1.0401811928529486E-2</v>
      </c>
      <c r="AF7">
        <v>139</v>
      </c>
      <c r="AG7">
        <v>1225</v>
      </c>
      <c r="AH7">
        <v>2</v>
      </c>
      <c r="AI7">
        <v>1366</v>
      </c>
      <c r="AJ7" s="6">
        <f t="shared" si="9"/>
        <v>0.10175695461200586</v>
      </c>
      <c r="AK7" s="6">
        <f t="shared" si="12"/>
        <v>2.1319830377807547E-3</v>
      </c>
      <c r="AL7" s="7">
        <f t="shared" si="10"/>
        <v>9.8747540191669678E-4</v>
      </c>
      <c r="AM7" s="7">
        <f t="shared" si="13"/>
        <v>2.2148961717662389E-4</v>
      </c>
      <c r="AN7" s="8">
        <f t="shared" si="11"/>
        <v>9.7042546691957412E-3</v>
      </c>
      <c r="AO7" s="8">
        <f t="shared" si="14"/>
        <v>6.913027939780905E-4</v>
      </c>
      <c r="AP7">
        <v>3009</v>
      </c>
      <c r="AQ7">
        <v>26718</v>
      </c>
      <c r="AR7" s="6">
        <v>0.11260000000000001</v>
      </c>
      <c r="AS7" s="6">
        <f t="shared" si="15"/>
        <v>1.4943996105369221E-4</v>
      </c>
      <c r="AT7" s="9">
        <v>9.6100000000000005E-5</v>
      </c>
      <c r="AU7" s="9">
        <f t="shared" si="16"/>
        <v>4.6342415128070821E-6</v>
      </c>
      <c r="AV7" s="8">
        <v>8.5300000000000003E-4</v>
      </c>
      <c r="AW7" s="8">
        <f t="shared" si="17"/>
        <v>1.3801524102573893E-5</v>
      </c>
      <c r="AY7">
        <f t="shared" si="18"/>
        <v>0.90370297168744096</v>
      </c>
      <c r="AZ7">
        <f t="shared" si="19"/>
        <v>2.1372140686755233E-3</v>
      </c>
      <c r="BA7" s="10">
        <f t="shared" si="20"/>
        <v>10.275498459070725</v>
      </c>
      <c r="BB7">
        <f t="shared" si="21"/>
        <v>2.215380931385084E-4</v>
      </c>
    </row>
    <row r="8" spans="1:54" x14ac:dyDescent="0.25">
      <c r="A8" t="s">
        <v>47</v>
      </c>
      <c r="B8">
        <v>6</v>
      </c>
      <c r="C8">
        <v>43</v>
      </c>
      <c r="D8">
        <v>410</v>
      </c>
      <c r="E8">
        <v>0</v>
      </c>
      <c r="F8">
        <v>453</v>
      </c>
      <c r="G8">
        <v>3</v>
      </c>
      <c r="H8">
        <v>76</v>
      </c>
      <c r="I8">
        <v>0</v>
      </c>
      <c r="J8">
        <v>79</v>
      </c>
      <c r="K8">
        <v>46</v>
      </c>
      <c r="L8">
        <v>486</v>
      </c>
      <c r="M8">
        <v>0</v>
      </c>
      <c r="N8">
        <v>532</v>
      </c>
      <c r="O8" s="6">
        <f t="shared" si="0"/>
        <v>8.646616541353383E-2</v>
      </c>
      <c r="P8" s="7">
        <f t="shared" si="1"/>
        <v>8.8195256629023907E-4</v>
      </c>
      <c r="Q8" s="8">
        <f t="shared" si="2"/>
        <v>1.0199973157965374E-2</v>
      </c>
      <c r="R8">
        <v>42</v>
      </c>
      <c r="S8">
        <v>535</v>
      </c>
      <c r="T8">
        <v>0</v>
      </c>
      <c r="U8">
        <v>577</v>
      </c>
      <c r="V8" s="6">
        <f t="shared" si="3"/>
        <v>7.2790294627383012E-2</v>
      </c>
      <c r="W8" s="7">
        <f t="shared" si="4"/>
        <v>5.4769511638521218E-4</v>
      </c>
      <c r="X8" s="8">
        <f t="shared" si="5"/>
        <v>7.5242876703397014E-3</v>
      </c>
      <c r="Y8">
        <v>15</v>
      </c>
      <c r="Z8">
        <v>158</v>
      </c>
      <c r="AA8">
        <v>0</v>
      </c>
      <c r="AB8">
        <v>173</v>
      </c>
      <c r="AC8" s="6">
        <f t="shared" si="6"/>
        <v>8.6705202312138727E-2</v>
      </c>
      <c r="AD8" s="7">
        <f t="shared" si="7"/>
        <v>1.2582837010317927E-3</v>
      </c>
      <c r="AE8" s="8">
        <f t="shared" si="8"/>
        <v>1.4512205351900008E-2</v>
      </c>
      <c r="AF8">
        <v>103</v>
      </c>
      <c r="AG8">
        <v>1179</v>
      </c>
      <c r="AH8">
        <v>0</v>
      </c>
      <c r="AI8">
        <v>1282</v>
      </c>
      <c r="AJ8" s="6">
        <f t="shared" si="9"/>
        <v>8.0343213728549148E-2</v>
      </c>
      <c r="AK8" s="6">
        <f t="shared" si="12"/>
        <v>1.9168681998704203E-3</v>
      </c>
      <c r="AL8" s="7">
        <f t="shared" si="10"/>
        <v>7.3172637695985453E-4</v>
      </c>
      <c r="AM8" s="7">
        <f t="shared" si="13"/>
        <v>1.9068659670378076E-4</v>
      </c>
      <c r="AN8" s="8">
        <f t="shared" si="11"/>
        <v>9.107506944296441E-3</v>
      </c>
      <c r="AO8" s="8">
        <f t="shared" si="14"/>
        <v>6.6991204673326238E-4</v>
      </c>
      <c r="AP8">
        <v>2462</v>
      </c>
      <c r="AQ8">
        <v>28212</v>
      </c>
      <c r="AR8" s="6">
        <v>8.7300000000000003E-2</v>
      </c>
      <c r="AS8" s="6">
        <f t="shared" si="15"/>
        <v>1.3344705237213191E-4</v>
      </c>
      <c r="AT8" s="9">
        <v>7.86E-5</v>
      </c>
      <c r="AU8" s="9">
        <f t="shared" si="16"/>
        <v>4.1911387904916407E-6</v>
      </c>
      <c r="AV8" s="8">
        <v>9.01E-4</v>
      </c>
      <c r="AW8" s="8">
        <f t="shared" si="17"/>
        <v>1.4184188556261662E-5</v>
      </c>
      <c r="AY8">
        <f t="shared" si="18"/>
        <v>0.92031172655840943</v>
      </c>
      <c r="AZ8">
        <f t="shared" si="19"/>
        <v>1.9215076922722105E-3</v>
      </c>
      <c r="BA8" s="10">
        <f t="shared" si="20"/>
        <v>9.3094958900744853</v>
      </c>
      <c r="BB8">
        <f t="shared" si="21"/>
        <v>1.9073265008076484E-4</v>
      </c>
    </row>
    <row r="9" spans="1:54" x14ac:dyDescent="0.25">
      <c r="A9" t="s">
        <v>48</v>
      </c>
      <c r="B9">
        <v>7</v>
      </c>
      <c r="C9">
        <v>27</v>
      </c>
      <c r="D9">
        <v>397</v>
      </c>
      <c r="E9">
        <v>0</v>
      </c>
      <c r="F9">
        <v>424</v>
      </c>
      <c r="G9">
        <v>4</v>
      </c>
      <c r="H9">
        <v>55</v>
      </c>
      <c r="I9">
        <v>0</v>
      </c>
      <c r="J9">
        <v>59</v>
      </c>
      <c r="K9">
        <v>31</v>
      </c>
      <c r="L9">
        <v>452</v>
      </c>
      <c r="M9">
        <v>0</v>
      </c>
      <c r="N9">
        <v>483</v>
      </c>
      <c r="O9" s="6">
        <f t="shared" si="0"/>
        <v>6.4182194616977231E-2</v>
      </c>
      <c r="P9" s="7">
        <f t="shared" si="1"/>
        <v>5.9435933815211767E-4</v>
      </c>
      <c r="Q9" s="8">
        <f t="shared" si="2"/>
        <v>9.2605019460475103E-3</v>
      </c>
      <c r="R9">
        <v>45</v>
      </c>
      <c r="S9">
        <v>439</v>
      </c>
      <c r="T9">
        <v>1</v>
      </c>
      <c r="U9">
        <v>485</v>
      </c>
      <c r="V9" s="6">
        <f t="shared" si="3"/>
        <v>9.2783505154639179E-2</v>
      </c>
      <c r="W9" s="7">
        <f t="shared" si="4"/>
        <v>5.8681619612701305E-4</v>
      </c>
      <c r="X9" s="8">
        <f t="shared" si="5"/>
        <v>6.3245745582578075E-3</v>
      </c>
      <c r="Y9">
        <v>2</v>
      </c>
      <c r="Z9">
        <v>80</v>
      </c>
      <c r="AA9">
        <v>0</v>
      </c>
      <c r="AB9">
        <v>82</v>
      </c>
      <c r="AC9" s="6">
        <f t="shared" si="6"/>
        <v>2.4390243902439025E-2</v>
      </c>
      <c r="AD9" s="7">
        <f t="shared" si="7"/>
        <v>1.6777116013757235E-4</v>
      </c>
      <c r="AE9" s="8">
        <f t="shared" si="8"/>
        <v>6.8786175656404668E-3</v>
      </c>
      <c r="AF9">
        <v>78</v>
      </c>
      <c r="AG9">
        <v>971</v>
      </c>
      <c r="AH9">
        <v>1</v>
      </c>
      <c r="AI9">
        <v>1050</v>
      </c>
      <c r="AJ9" s="6">
        <f t="shared" si="9"/>
        <v>7.4285714285714288E-2</v>
      </c>
      <c r="AK9" s="6">
        <f t="shared" si="12"/>
        <v>1.849251150985966E-3</v>
      </c>
      <c r="AL9" s="7">
        <f t="shared" si="10"/>
        <v>5.5412288740649181E-4</v>
      </c>
      <c r="AM9" s="7">
        <f t="shared" si="13"/>
        <v>1.6595389412122545E-4</v>
      </c>
      <c r="AN9" s="8">
        <f t="shared" si="11"/>
        <v>7.4593465612412353E-3</v>
      </c>
      <c r="AO9" s="8">
        <f t="shared" si="14"/>
        <v>6.0677727528247213E-4</v>
      </c>
      <c r="AP9">
        <v>1890</v>
      </c>
      <c r="AQ9">
        <v>37012</v>
      </c>
      <c r="AR9" s="6">
        <v>5.11E-2</v>
      </c>
      <c r="AS9" s="6">
        <f t="shared" si="15"/>
        <v>1.0410186538607518E-4</v>
      </c>
      <c r="AT9" s="9">
        <v>6.0300000000000002E-5</v>
      </c>
      <c r="AU9" s="9">
        <f t="shared" si="16"/>
        <v>3.6709916777903862E-6</v>
      </c>
      <c r="AV9" s="8">
        <v>1.1820000000000001E-3</v>
      </c>
      <c r="AW9" s="8">
        <f t="shared" si="17"/>
        <v>1.6243879407310905E-5</v>
      </c>
      <c r="AY9">
        <f t="shared" si="18"/>
        <v>1.453732177802628</v>
      </c>
      <c r="AZ9">
        <f t="shared" si="19"/>
        <v>1.8521789918363131E-3</v>
      </c>
      <c r="BA9" s="10">
        <f t="shared" si="20"/>
        <v>9.1894342853481223</v>
      </c>
      <c r="BB9">
        <f t="shared" si="21"/>
        <v>1.6599449133599981E-4</v>
      </c>
    </row>
    <row r="10" spans="1:54" x14ac:dyDescent="0.25">
      <c r="A10" t="s">
        <v>49</v>
      </c>
      <c r="B10">
        <v>8</v>
      </c>
      <c r="C10">
        <v>22</v>
      </c>
      <c r="D10">
        <v>315</v>
      </c>
      <c r="E10">
        <v>0</v>
      </c>
      <c r="F10">
        <v>337</v>
      </c>
      <c r="G10">
        <v>5</v>
      </c>
      <c r="H10">
        <v>43</v>
      </c>
      <c r="I10">
        <v>0</v>
      </c>
      <c r="J10">
        <v>48</v>
      </c>
      <c r="K10">
        <v>27</v>
      </c>
      <c r="L10">
        <v>358</v>
      </c>
      <c r="M10">
        <v>0</v>
      </c>
      <c r="N10">
        <v>385</v>
      </c>
      <c r="O10" s="6">
        <f t="shared" si="0"/>
        <v>7.0129870129870125E-2</v>
      </c>
      <c r="P10" s="7">
        <f t="shared" si="1"/>
        <v>5.1766781064861863E-4</v>
      </c>
      <c r="Q10" s="8">
        <f t="shared" si="2"/>
        <v>7.3815595222117836E-3</v>
      </c>
      <c r="R10">
        <v>62</v>
      </c>
      <c r="S10">
        <v>451</v>
      </c>
      <c r="T10">
        <v>0</v>
      </c>
      <c r="U10">
        <v>513</v>
      </c>
      <c r="V10" s="6">
        <f t="shared" si="3"/>
        <v>0.12085769980506822</v>
      </c>
      <c r="W10" s="7">
        <f t="shared" si="4"/>
        <v>8.0850231466388469E-4</v>
      </c>
      <c r="X10" s="8">
        <f t="shared" si="5"/>
        <v>6.6897046358479493E-3</v>
      </c>
      <c r="Y10">
        <v>4</v>
      </c>
      <c r="Z10">
        <v>103</v>
      </c>
      <c r="AA10">
        <v>0</v>
      </c>
      <c r="AB10">
        <v>107</v>
      </c>
      <c r="AC10" s="6">
        <f t="shared" si="6"/>
        <v>3.7383177570093455E-2</v>
      </c>
      <c r="AD10" s="7">
        <f t="shared" si="7"/>
        <v>3.3554232027514471E-4</v>
      </c>
      <c r="AE10" s="8">
        <f t="shared" si="8"/>
        <v>8.9757570673601201E-3</v>
      </c>
      <c r="AF10">
        <v>93</v>
      </c>
      <c r="AG10">
        <v>912</v>
      </c>
      <c r="AH10">
        <v>0</v>
      </c>
      <c r="AI10">
        <v>1005</v>
      </c>
      <c r="AJ10" s="6">
        <f t="shared" si="9"/>
        <v>9.2537313432835819E-2</v>
      </c>
      <c r="AK10" s="6">
        <f t="shared" si="12"/>
        <v>2.0435138929199652E-3</v>
      </c>
      <c r="AL10" s="7">
        <f t="shared" si="10"/>
        <v>6.6068498113850945E-4</v>
      </c>
      <c r="AM10" s="7">
        <f t="shared" si="13"/>
        <v>1.8120011410411842E-4</v>
      </c>
      <c r="AN10" s="8">
        <f t="shared" si="11"/>
        <v>7.1396602800451823E-3</v>
      </c>
      <c r="AO10" s="8">
        <f t="shared" si="14"/>
        <v>5.9372811982343391E-4</v>
      </c>
      <c r="AP10">
        <v>1566</v>
      </c>
      <c r="AQ10">
        <v>35147</v>
      </c>
      <c r="AR10" s="6">
        <v>4.4600000000000001E-2</v>
      </c>
      <c r="AS10" s="6">
        <f t="shared" si="15"/>
        <v>9.7588329993493958E-5</v>
      </c>
      <c r="AT10" s="9">
        <v>5.0000000000000002E-5</v>
      </c>
      <c r="AU10" s="9">
        <f t="shared" si="16"/>
        <v>3.3428122329461421E-6</v>
      </c>
      <c r="AV10" s="8">
        <v>1.122E-3</v>
      </c>
      <c r="AW10" s="8">
        <f t="shared" si="17"/>
        <v>1.5826704390388883E-5</v>
      </c>
      <c r="AY10">
        <f t="shared" si="18"/>
        <v>2.0748276554447491</v>
      </c>
      <c r="AZ10">
        <f t="shared" si="19"/>
        <v>2.0458427389972648E-3</v>
      </c>
      <c r="BA10" s="10">
        <f t="shared" si="20"/>
        <v>13.213699622770188</v>
      </c>
      <c r="BB10">
        <f t="shared" si="21"/>
        <v>1.8123094588113329E-4</v>
      </c>
    </row>
    <row r="11" spans="1:54" x14ac:dyDescent="0.25">
      <c r="A11" t="s">
        <v>50</v>
      </c>
      <c r="B11">
        <v>9</v>
      </c>
      <c r="C11">
        <v>11</v>
      </c>
      <c r="D11">
        <v>380</v>
      </c>
      <c r="E11">
        <v>0</v>
      </c>
      <c r="F11">
        <v>391</v>
      </c>
      <c r="G11">
        <v>0</v>
      </c>
      <c r="H11">
        <v>64</v>
      </c>
      <c r="I11">
        <v>0</v>
      </c>
      <c r="J11">
        <v>64</v>
      </c>
      <c r="K11">
        <v>11</v>
      </c>
      <c r="L11">
        <v>444</v>
      </c>
      <c r="M11">
        <v>0</v>
      </c>
      <c r="N11">
        <v>455</v>
      </c>
      <c r="O11" s="6">
        <f t="shared" si="0"/>
        <v>2.4175824175824177E-2</v>
      </c>
      <c r="P11" s="7">
        <f t="shared" si="1"/>
        <v>2.1090170063462239E-4</v>
      </c>
      <c r="Q11" s="8">
        <f t="shared" si="2"/>
        <v>8.7236612535230174E-3</v>
      </c>
      <c r="R11">
        <v>42</v>
      </c>
      <c r="S11">
        <v>574</v>
      </c>
      <c r="T11">
        <v>0</v>
      </c>
      <c r="U11">
        <v>616</v>
      </c>
      <c r="V11" s="6">
        <f t="shared" si="3"/>
        <v>6.8181818181818177E-2</v>
      </c>
      <c r="W11" s="7">
        <f t="shared" si="4"/>
        <v>5.4769511638521218E-4</v>
      </c>
      <c r="X11" s="8">
        <f t="shared" si="5"/>
        <v>8.0328617069831132E-3</v>
      </c>
      <c r="Y11">
        <v>1</v>
      </c>
      <c r="Z11">
        <v>53</v>
      </c>
      <c r="AA11">
        <v>0</v>
      </c>
      <c r="AB11">
        <v>54</v>
      </c>
      <c r="AC11" s="6">
        <f t="shared" si="6"/>
        <v>1.8518518518518517E-2</v>
      </c>
      <c r="AD11" s="7">
        <f t="shared" si="7"/>
        <v>8.3885580068786177E-5</v>
      </c>
      <c r="AE11" s="8">
        <f t="shared" si="8"/>
        <v>4.5298213237144535E-3</v>
      </c>
      <c r="AF11">
        <v>54</v>
      </c>
      <c r="AG11">
        <v>1071</v>
      </c>
      <c r="AH11">
        <v>0</v>
      </c>
      <c r="AI11">
        <v>1125</v>
      </c>
      <c r="AJ11" s="6">
        <f t="shared" si="9"/>
        <v>4.8000000000000001E-2</v>
      </c>
      <c r="AK11" s="6">
        <f t="shared" si="12"/>
        <v>1.5074532617685133E-3</v>
      </c>
      <c r="AL11" s="7">
        <f t="shared" si="10"/>
        <v>3.8362353743526354E-4</v>
      </c>
      <c r="AM11" s="7">
        <f t="shared" si="13"/>
        <v>1.3809376391871688E-4</v>
      </c>
      <c r="AN11" s="8">
        <f t="shared" si="11"/>
        <v>7.9921570299013242E-3</v>
      </c>
      <c r="AO11" s="8">
        <f t="shared" si="14"/>
        <v>6.2790554743022116E-4</v>
      </c>
      <c r="AP11">
        <v>780</v>
      </c>
      <c r="AQ11">
        <v>34562</v>
      </c>
      <c r="AR11" s="6">
        <v>2.2599999999999999E-2</v>
      </c>
      <c r="AS11" s="6">
        <f t="shared" si="15"/>
        <v>7.026324856444862E-5</v>
      </c>
      <c r="AT11" s="9">
        <v>2.4899999999999999E-5</v>
      </c>
      <c r="AU11" s="9">
        <f t="shared" si="16"/>
        <v>2.3590226174811003E-6</v>
      </c>
      <c r="AV11" s="8">
        <v>1.1039999999999999E-3</v>
      </c>
      <c r="AW11" s="8">
        <f t="shared" si="17"/>
        <v>1.5699380375242226E-5</v>
      </c>
      <c r="AY11">
        <f t="shared" si="18"/>
        <v>2.1238938053097347</v>
      </c>
      <c r="AZ11">
        <f t="shared" si="19"/>
        <v>1.5090898782098299E-3</v>
      </c>
      <c r="BA11" s="10">
        <f t="shared" si="20"/>
        <v>15.40656776848448</v>
      </c>
      <c r="BB11">
        <f t="shared" si="21"/>
        <v>1.3811391175746237E-4</v>
      </c>
    </row>
    <row r="12" spans="1:54" x14ac:dyDescent="0.25">
      <c r="A12" t="s">
        <v>51</v>
      </c>
      <c r="B12">
        <v>10</v>
      </c>
      <c r="C12">
        <v>17</v>
      </c>
      <c r="D12">
        <v>171</v>
      </c>
      <c r="E12">
        <v>0</v>
      </c>
      <c r="F12">
        <v>188</v>
      </c>
      <c r="G12">
        <v>0</v>
      </c>
      <c r="H12">
        <v>30</v>
      </c>
      <c r="I12">
        <v>0</v>
      </c>
      <c r="J12">
        <v>30</v>
      </c>
      <c r="K12">
        <v>17</v>
      </c>
      <c r="L12">
        <v>201</v>
      </c>
      <c r="M12">
        <v>0</v>
      </c>
      <c r="N12">
        <v>218</v>
      </c>
      <c r="O12" s="6">
        <f t="shared" si="0"/>
        <v>7.7981651376146793E-2</v>
      </c>
      <c r="P12" s="7">
        <f t="shared" si="1"/>
        <v>3.2593899188987097E-4</v>
      </c>
      <c r="Q12" s="8">
        <f t="shared" si="2"/>
        <v>4.1796882489406979E-3</v>
      </c>
      <c r="R12">
        <v>61</v>
      </c>
      <c r="S12">
        <v>335</v>
      </c>
      <c r="T12">
        <v>0</v>
      </c>
      <c r="U12">
        <v>396</v>
      </c>
      <c r="V12" s="6">
        <f t="shared" si="3"/>
        <v>0.15404040404040403</v>
      </c>
      <c r="W12" s="7">
        <f t="shared" si="4"/>
        <v>7.954619547499511E-4</v>
      </c>
      <c r="X12" s="8">
        <f t="shared" si="5"/>
        <v>5.1639825259177157E-3</v>
      </c>
      <c r="Y12">
        <v>3</v>
      </c>
      <c r="Z12">
        <v>67</v>
      </c>
      <c r="AA12">
        <v>0</v>
      </c>
      <c r="AB12">
        <v>70</v>
      </c>
      <c r="AC12" s="6">
        <f t="shared" si="6"/>
        <v>4.2857142857142858E-2</v>
      </c>
      <c r="AD12" s="7">
        <f t="shared" si="7"/>
        <v>2.5165674020635851E-4</v>
      </c>
      <c r="AE12" s="8">
        <f t="shared" si="8"/>
        <v>5.8719906048150319E-3</v>
      </c>
      <c r="AF12">
        <v>81</v>
      </c>
      <c r="AG12">
        <v>603</v>
      </c>
      <c r="AH12">
        <v>0</v>
      </c>
      <c r="AI12">
        <v>684</v>
      </c>
      <c r="AJ12" s="6">
        <f t="shared" si="9"/>
        <v>0.11842105263157894</v>
      </c>
      <c r="AK12" s="6">
        <f t="shared" si="12"/>
        <v>2.2785041647020768E-3</v>
      </c>
      <c r="AL12" s="7">
        <f t="shared" si="10"/>
        <v>5.7543530615289525E-4</v>
      </c>
      <c r="AM12" s="7">
        <f t="shared" si="13"/>
        <v>1.6911340160049866E-4</v>
      </c>
      <c r="AN12" s="8">
        <f t="shared" si="11"/>
        <v>4.8592314741800046E-3</v>
      </c>
      <c r="AO12" s="8">
        <f t="shared" si="14"/>
        <v>4.9037781707988103E-4</v>
      </c>
      <c r="AP12">
        <v>436</v>
      </c>
      <c r="AQ12">
        <v>29469</v>
      </c>
      <c r="AR12" s="6">
        <v>1.4800000000000001E-2</v>
      </c>
      <c r="AS12" s="6">
        <f t="shared" si="15"/>
        <v>5.7086168822786495E-5</v>
      </c>
      <c r="AT12" s="9">
        <v>1.3900000000000001E-5</v>
      </c>
      <c r="AU12" s="9">
        <f t="shared" si="16"/>
        <v>1.7625531416848611E-6</v>
      </c>
      <c r="AV12" s="8">
        <v>9.41E-4</v>
      </c>
      <c r="AW12" s="8">
        <f t="shared" si="17"/>
        <v>1.4495333714256142E-5</v>
      </c>
      <c r="AY12">
        <f t="shared" si="18"/>
        <v>8.0014224751066845</v>
      </c>
      <c r="AZ12">
        <f t="shared" si="19"/>
        <v>2.2792191775333E-3</v>
      </c>
      <c r="BA12" s="10">
        <f t="shared" si="20"/>
        <v>41.39822346423707</v>
      </c>
      <c r="BB12">
        <f t="shared" si="21"/>
        <v>1.6912258629310517E-4</v>
      </c>
    </row>
    <row r="13" spans="1:54" x14ac:dyDescent="0.25">
      <c r="A13" t="s">
        <v>52</v>
      </c>
      <c r="B13">
        <v>11</v>
      </c>
      <c r="C13">
        <v>13</v>
      </c>
      <c r="D13">
        <v>160</v>
      </c>
      <c r="E13">
        <v>0</v>
      </c>
      <c r="F13">
        <v>173</v>
      </c>
      <c r="G13">
        <v>0</v>
      </c>
      <c r="H13">
        <v>22</v>
      </c>
      <c r="I13">
        <v>0</v>
      </c>
      <c r="J13">
        <v>22</v>
      </c>
      <c r="K13">
        <v>13</v>
      </c>
      <c r="L13">
        <v>182</v>
      </c>
      <c r="M13">
        <v>0</v>
      </c>
      <c r="N13">
        <v>195</v>
      </c>
      <c r="O13" s="6">
        <f t="shared" si="0"/>
        <v>6.6666666666666666E-2</v>
      </c>
      <c r="P13" s="7">
        <f t="shared" si="1"/>
        <v>2.4924746438637193E-4</v>
      </c>
      <c r="Q13" s="8">
        <f t="shared" si="2"/>
        <v>3.7387119657955785E-3</v>
      </c>
      <c r="R13">
        <v>42</v>
      </c>
      <c r="S13">
        <v>677</v>
      </c>
      <c r="T13">
        <v>0</v>
      </c>
      <c r="U13">
        <v>719</v>
      </c>
      <c r="V13" s="6">
        <f t="shared" si="3"/>
        <v>5.8414464534075103E-2</v>
      </c>
      <c r="W13" s="7">
        <f t="shared" si="4"/>
        <v>5.4769511638521218E-4</v>
      </c>
      <c r="X13" s="8">
        <f t="shared" si="5"/>
        <v>9.3760187781182763E-3</v>
      </c>
      <c r="Y13">
        <v>1</v>
      </c>
      <c r="Z13">
        <v>46</v>
      </c>
      <c r="AA13">
        <v>0</v>
      </c>
      <c r="AB13">
        <v>47</v>
      </c>
      <c r="AC13" s="6">
        <f t="shared" si="6"/>
        <v>2.1276595744680851E-2</v>
      </c>
      <c r="AD13" s="7">
        <f t="shared" si="7"/>
        <v>8.3885580068786177E-5</v>
      </c>
      <c r="AE13" s="8">
        <f t="shared" si="8"/>
        <v>3.94262226323295E-3</v>
      </c>
      <c r="AF13">
        <v>56</v>
      </c>
      <c r="AG13">
        <v>905</v>
      </c>
      <c r="AH13">
        <v>0</v>
      </c>
      <c r="AI13">
        <v>961</v>
      </c>
      <c r="AJ13" s="6">
        <f t="shared" si="9"/>
        <v>5.8272632674297609E-2</v>
      </c>
      <c r="AK13" s="6">
        <f t="shared" si="12"/>
        <v>1.6519605748586629E-3</v>
      </c>
      <c r="AL13" s="7">
        <f t="shared" si="10"/>
        <v>3.9783181659953253E-4</v>
      </c>
      <c r="AM13" s="7">
        <f t="shared" si="13"/>
        <v>1.4062680638656961E-4</v>
      </c>
      <c r="AN13" s="8">
        <f t="shared" si="11"/>
        <v>6.8270781384312642E-3</v>
      </c>
      <c r="AO13" s="8">
        <f t="shared" si="14"/>
        <v>5.8067701396376616E-4</v>
      </c>
      <c r="AP13">
        <v>326</v>
      </c>
      <c r="AQ13">
        <v>30770</v>
      </c>
      <c r="AR13" s="6">
        <v>1.06E-2</v>
      </c>
      <c r="AS13" s="6">
        <f t="shared" si="15"/>
        <v>4.841464189651393E-5</v>
      </c>
      <c r="AT13" s="9">
        <v>1.04E-5</v>
      </c>
      <c r="AU13" s="9">
        <f t="shared" si="16"/>
        <v>1.5245871309283867E-6</v>
      </c>
      <c r="AV13" s="8">
        <v>9.8200000000000002E-4</v>
      </c>
      <c r="AW13" s="8">
        <f t="shared" si="17"/>
        <v>1.4807448770722874E-5</v>
      </c>
      <c r="AY13">
        <f t="shared" si="18"/>
        <v>5.4974181768205295</v>
      </c>
      <c r="AZ13">
        <f t="shared" si="19"/>
        <v>1.652669875818317E-3</v>
      </c>
      <c r="BA13" s="10">
        <f t="shared" si="20"/>
        <v>38.253059288416587</v>
      </c>
      <c r="BB13">
        <f t="shared" si="21"/>
        <v>1.406350704497478E-4</v>
      </c>
    </row>
    <row r="14" spans="1:54" x14ac:dyDescent="0.25">
      <c r="A14" t="s">
        <v>53</v>
      </c>
      <c r="B14">
        <v>12</v>
      </c>
      <c r="C14">
        <v>5</v>
      </c>
      <c r="D14">
        <v>179</v>
      </c>
      <c r="E14">
        <v>0</v>
      </c>
      <c r="F14">
        <v>184</v>
      </c>
      <c r="G14">
        <v>2</v>
      </c>
      <c r="H14">
        <v>16</v>
      </c>
      <c r="I14">
        <v>0</v>
      </c>
      <c r="J14">
        <v>18</v>
      </c>
      <c r="K14">
        <v>7</v>
      </c>
      <c r="L14">
        <v>195</v>
      </c>
      <c r="M14">
        <v>0</v>
      </c>
      <c r="N14">
        <v>202</v>
      </c>
      <c r="O14" s="6">
        <f t="shared" si="0"/>
        <v>3.4653465346534656E-2</v>
      </c>
      <c r="P14" s="7">
        <f t="shared" si="1"/>
        <v>1.3421017313112335E-4</v>
      </c>
      <c r="Q14" s="8">
        <f t="shared" si="2"/>
        <v>3.8729221389267022E-3</v>
      </c>
      <c r="R14">
        <v>29</v>
      </c>
      <c r="S14">
        <v>338</v>
      </c>
      <c r="T14">
        <v>0</v>
      </c>
      <c r="U14">
        <v>367</v>
      </c>
      <c r="V14" s="6">
        <f t="shared" si="3"/>
        <v>7.901907356948229E-2</v>
      </c>
      <c r="W14" s="7">
        <f t="shared" si="4"/>
        <v>3.7817043750407512E-4</v>
      </c>
      <c r="X14" s="8">
        <f t="shared" si="5"/>
        <v>4.7858120884136405E-3</v>
      </c>
      <c r="Y14">
        <v>1</v>
      </c>
      <c r="Z14">
        <v>42</v>
      </c>
      <c r="AA14">
        <v>0</v>
      </c>
      <c r="AB14">
        <v>43</v>
      </c>
      <c r="AC14" s="6">
        <f t="shared" si="6"/>
        <v>2.3255813953488372E-2</v>
      </c>
      <c r="AD14" s="7">
        <f t="shared" si="7"/>
        <v>8.3885580068786177E-5</v>
      </c>
      <c r="AE14" s="8">
        <f t="shared" si="8"/>
        <v>3.6070799429578056E-3</v>
      </c>
      <c r="AF14">
        <v>37</v>
      </c>
      <c r="AG14">
        <v>575</v>
      </c>
      <c r="AH14">
        <v>0</v>
      </c>
      <c r="AI14">
        <v>612</v>
      </c>
      <c r="AJ14" s="6">
        <f t="shared" si="9"/>
        <v>6.0457516339869281E-2</v>
      </c>
      <c r="AK14" s="6">
        <f t="shared" si="12"/>
        <v>1.6806919702685094E-3</v>
      </c>
      <c r="AL14" s="7">
        <f t="shared" si="10"/>
        <v>2.6285316453897686E-4</v>
      </c>
      <c r="AM14" s="7">
        <f t="shared" si="13"/>
        <v>1.1431527951060254E-4</v>
      </c>
      <c r="AN14" s="8">
        <f t="shared" si="11"/>
        <v>4.3477334242663203E-3</v>
      </c>
      <c r="AO14" s="8">
        <f t="shared" si="14"/>
        <v>4.6397017099723879E-4</v>
      </c>
      <c r="AP14">
        <v>232</v>
      </c>
      <c r="AQ14">
        <v>33606</v>
      </c>
      <c r="AR14" s="6">
        <v>6.8999999999999999E-3</v>
      </c>
      <c r="AS14" s="6">
        <f t="shared" si="15"/>
        <v>3.91344175596847E-5</v>
      </c>
      <c r="AT14" s="9">
        <v>7.4100000000000002E-6</v>
      </c>
      <c r="AU14" s="9">
        <f t="shared" si="16"/>
        <v>1.2869015773067752E-6</v>
      </c>
      <c r="AV14" s="8">
        <v>1.073E-3</v>
      </c>
      <c r="AW14" s="8">
        <f t="shared" si="17"/>
        <v>1.5477634088448304E-5</v>
      </c>
      <c r="AY14">
        <f t="shared" si="18"/>
        <v>8.7619588898361283</v>
      </c>
      <c r="AZ14">
        <f t="shared" si="19"/>
        <v>1.6811475252228104E-3</v>
      </c>
      <c r="BA14" s="10">
        <f t="shared" si="20"/>
        <v>35.472761746150724</v>
      </c>
      <c r="BB14">
        <f t="shared" si="21"/>
        <v>1.1432252291327751E-4</v>
      </c>
    </row>
    <row r="15" spans="1:54" x14ac:dyDescent="0.25">
      <c r="A15" t="s">
        <v>54</v>
      </c>
      <c r="B15">
        <v>13</v>
      </c>
      <c r="C15">
        <v>3</v>
      </c>
      <c r="D15">
        <v>83</v>
      </c>
      <c r="E15">
        <v>0</v>
      </c>
      <c r="F15">
        <v>86</v>
      </c>
      <c r="G15">
        <v>0</v>
      </c>
      <c r="H15">
        <v>28</v>
      </c>
      <c r="I15">
        <v>0</v>
      </c>
      <c r="J15">
        <v>28</v>
      </c>
      <c r="K15">
        <v>3</v>
      </c>
      <c r="L15">
        <v>111</v>
      </c>
      <c r="M15">
        <v>0</v>
      </c>
      <c r="N15">
        <v>114</v>
      </c>
      <c r="O15" s="6">
        <f t="shared" si="0"/>
        <v>2.6315789473684209E-2</v>
      </c>
      <c r="P15" s="7">
        <f t="shared" si="1"/>
        <v>5.7518645627624287E-5</v>
      </c>
      <c r="Q15" s="8">
        <f t="shared" si="2"/>
        <v>2.1857085338497229E-3</v>
      </c>
      <c r="R15">
        <v>14</v>
      </c>
      <c r="S15">
        <v>282</v>
      </c>
      <c r="T15">
        <v>0</v>
      </c>
      <c r="U15">
        <v>296</v>
      </c>
      <c r="V15" s="6">
        <f t="shared" si="3"/>
        <v>4.72972972972973E-2</v>
      </c>
      <c r="W15" s="7">
        <f t="shared" si="4"/>
        <v>1.8256503879507074E-4</v>
      </c>
      <c r="X15" s="8">
        <f t="shared" si="5"/>
        <v>3.8599465345243527E-3</v>
      </c>
      <c r="Y15">
        <v>0</v>
      </c>
      <c r="Z15">
        <v>42</v>
      </c>
      <c r="AA15">
        <v>0</v>
      </c>
      <c r="AB15">
        <v>42</v>
      </c>
      <c r="AC15" s="6">
        <f t="shared" si="6"/>
        <v>0</v>
      </c>
      <c r="AD15" s="7">
        <f t="shared" si="7"/>
        <v>0</v>
      </c>
      <c r="AE15" s="8">
        <f t="shared" si="8"/>
        <v>3.5231943628890195E-3</v>
      </c>
      <c r="AF15">
        <v>17</v>
      </c>
      <c r="AG15">
        <v>435</v>
      </c>
      <c r="AH15">
        <v>0</v>
      </c>
      <c r="AI15">
        <v>452</v>
      </c>
      <c r="AJ15" s="6">
        <f t="shared" si="9"/>
        <v>3.7610619469026552E-2</v>
      </c>
      <c r="AK15" s="6">
        <f t="shared" si="12"/>
        <v>1.3416382062027981E-3</v>
      </c>
      <c r="AL15" s="7">
        <f t="shared" si="10"/>
        <v>1.2077037289628667E-4</v>
      </c>
      <c r="AM15" s="7">
        <f t="shared" si="13"/>
        <v>7.749233371078307E-5</v>
      </c>
      <c r="AN15" s="8">
        <f t="shared" si="11"/>
        <v>3.2110710911247985E-3</v>
      </c>
      <c r="AO15" s="8">
        <f t="shared" si="14"/>
        <v>3.9896181059123474E-4</v>
      </c>
      <c r="AP15">
        <v>118</v>
      </c>
      <c r="AQ15">
        <v>30470</v>
      </c>
      <c r="AR15" s="6">
        <v>3.8999999999999998E-3</v>
      </c>
      <c r="AS15" s="6">
        <f t="shared" si="15"/>
        <v>2.9466028991566938E-5</v>
      </c>
      <c r="AT15" s="9">
        <v>3.7699999999999999E-6</v>
      </c>
      <c r="AU15" s="9">
        <f t="shared" si="16"/>
        <v>9.1792604947555762E-7</v>
      </c>
      <c r="AV15" s="8">
        <v>9.7300000000000002E-4</v>
      </c>
      <c r="AW15" s="8">
        <f t="shared" si="17"/>
        <v>1.4739504066836804E-5</v>
      </c>
      <c r="AY15">
        <f t="shared" si="18"/>
        <v>9.643748581801681</v>
      </c>
      <c r="AZ15">
        <f t="shared" si="19"/>
        <v>1.3419617443159824E-3</v>
      </c>
      <c r="BA15" s="10">
        <f t="shared" si="20"/>
        <v>32.034581670102568</v>
      </c>
      <c r="BB15">
        <f t="shared" si="21"/>
        <v>7.7497770110988821E-5</v>
      </c>
    </row>
    <row r="16" spans="1:54" x14ac:dyDescent="0.25">
      <c r="A16" t="s">
        <v>55</v>
      </c>
      <c r="B16">
        <v>14</v>
      </c>
      <c r="C16">
        <v>2</v>
      </c>
      <c r="D16">
        <v>59</v>
      </c>
      <c r="E16">
        <v>0</v>
      </c>
      <c r="F16">
        <v>61</v>
      </c>
      <c r="G16">
        <v>2</v>
      </c>
      <c r="H16">
        <v>21</v>
      </c>
      <c r="I16">
        <v>0</v>
      </c>
      <c r="J16">
        <v>23</v>
      </c>
      <c r="K16">
        <v>4</v>
      </c>
      <c r="L16">
        <v>80</v>
      </c>
      <c r="M16">
        <v>0</v>
      </c>
      <c r="N16">
        <v>84</v>
      </c>
      <c r="O16" s="6">
        <f t="shared" si="0"/>
        <v>4.7619047619047616E-2</v>
      </c>
      <c r="P16" s="7">
        <f t="shared" si="1"/>
        <v>7.6691527503499054E-5</v>
      </c>
      <c r="Q16" s="8">
        <f t="shared" si="2"/>
        <v>1.6105220775734801E-3</v>
      </c>
      <c r="R16">
        <v>18</v>
      </c>
      <c r="S16">
        <v>227</v>
      </c>
      <c r="T16">
        <v>0</v>
      </c>
      <c r="U16">
        <v>245</v>
      </c>
      <c r="V16" s="6">
        <f t="shared" si="3"/>
        <v>7.3469387755102047E-2</v>
      </c>
      <c r="W16" s="7">
        <f t="shared" si="4"/>
        <v>2.3472647845080525E-4</v>
      </c>
      <c r="X16" s="8">
        <f t="shared" si="5"/>
        <v>3.1948881789137379E-3</v>
      </c>
      <c r="Y16">
        <v>1</v>
      </c>
      <c r="Z16">
        <v>39</v>
      </c>
      <c r="AA16">
        <v>0</v>
      </c>
      <c r="AB16">
        <v>40</v>
      </c>
      <c r="AC16" s="6">
        <f t="shared" si="6"/>
        <v>2.5000000000000001E-2</v>
      </c>
      <c r="AD16" s="7">
        <f t="shared" si="7"/>
        <v>8.3885580068786177E-5</v>
      </c>
      <c r="AE16" s="8">
        <f t="shared" si="8"/>
        <v>3.3554232027514469E-3</v>
      </c>
      <c r="AF16">
        <v>23</v>
      </c>
      <c r="AG16">
        <v>346</v>
      </c>
      <c r="AH16">
        <v>0</v>
      </c>
      <c r="AI16">
        <v>369</v>
      </c>
      <c r="AJ16" s="6">
        <f t="shared" si="9"/>
        <v>6.2330623306233061E-2</v>
      </c>
      <c r="AK16" s="6">
        <f t="shared" si="12"/>
        <v>1.7048271936858218E-3</v>
      </c>
      <c r="AL16" s="7">
        <f t="shared" si="10"/>
        <v>1.6339521038909372E-4</v>
      </c>
      <c r="AM16" s="7">
        <f t="shared" si="13"/>
        <v>9.0134061306612769E-5</v>
      </c>
      <c r="AN16" s="8">
        <f t="shared" si="11"/>
        <v>2.621427505807634E-3</v>
      </c>
      <c r="AO16" s="8">
        <f t="shared" si="14"/>
        <v>3.6058171982107569E-4</v>
      </c>
      <c r="AP16">
        <v>165</v>
      </c>
      <c r="AQ16">
        <v>51087</v>
      </c>
      <c r="AR16" s="6">
        <v>3.2000000000000002E-3</v>
      </c>
      <c r="AS16" s="6">
        <f t="shared" si="15"/>
        <v>2.6700343098633273E-5</v>
      </c>
      <c r="AT16" s="9">
        <v>5.2700000000000004E-6</v>
      </c>
      <c r="AU16" s="9">
        <f t="shared" si="16"/>
        <v>1.0852805042150672E-6</v>
      </c>
      <c r="AV16" s="8">
        <v>1.6310000000000001E-3</v>
      </c>
      <c r="AW16" s="8">
        <f t="shared" si="17"/>
        <v>1.9077012421671236E-5</v>
      </c>
      <c r="AY16">
        <f t="shared" si="18"/>
        <v>19.478319783197829</v>
      </c>
      <c r="AZ16">
        <f t="shared" si="19"/>
        <v>1.7050362660812406E-3</v>
      </c>
      <c r="BA16" s="10">
        <f t="shared" si="20"/>
        <v>31.004783755046244</v>
      </c>
      <c r="BB16">
        <f t="shared" si="21"/>
        <v>9.0140594858238311E-5</v>
      </c>
    </row>
    <row r="17" spans="1:54" x14ac:dyDescent="0.25">
      <c r="A17" t="s">
        <v>56</v>
      </c>
      <c r="B17">
        <v>15</v>
      </c>
      <c r="C17">
        <v>0</v>
      </c>
      <c r="D17">
        <v>67</v>
      </c>
      <c r="E17">
        <v>0</v>
      </c>
      <c r="F17">
        <v>67</v>
      </c>
      <c r="G17">
        <v>0</v>
      </c>
      <c r="H17">
        <v>32</v>
      </c>
      <c r="I17">
        <v>0</v>
      </c>
      <c r="J17">
        <v>32</v>
      </c>
      <c r="K17">
        <v>0</v>
      </c>
      <c r="L17">
        <v>99</v>
      </c>
      <c r="M17">
        <v>0</v>
      </c>
      <c r="N17">
        <v>99</v>
      </c>
      <c r="O17" s="6">
        <f t="shared" si="0"/>
        <v>0</v>
      </c>
      <c r="P17" s="7">
        <f t="shared" si="1"/>
        <v>0</v>
      </c>
      <c r="Q17" s="8">
        <f t="shared" si="2"/>
        <v>1.8981153057116016E-3</v>
      </c>
      <c r="R17">
        <v>9</v>
      </c>
      <c r="S17">
        <v>151</v>
      </c>
      <c r="T17">
        <v>0</v>
      </c>
      <c r="U17">
        <v>160</v>
      </c>
      <c r="V17" s="6">
        <f t="shared" si="3"/>
        <v>5.6250000000000001E-2</v>
      </c>
      <c r="W17" s="7">
        <f t="shared" si="4"/>
        <v>1.1736323922540262E-4</v>
      </c>
      <c r="X17" s="8">
        <f t="shared" si="5"/>
        <v>2.08645758622938E-3</v>
      </c>
      <c r="Y17">
        <v>1</v>
      </c>
      <c r="Z17">
        <v>64</v>
      </c>
      <c r="AA17">
        <v>0</v>
      </c>
      <c r="AB17">
        <v>65</v>
      </c>
      <c r="AC17" s="6">
        <f t="shared" si="6"/>
        <v>1.5384615384615385E-2</v>
      </c>
      <c r="AD17" s="7">
        <f t="shared" si="7"/>
        <v>8.3885580068786177E-5</v>
      </c>
      <c r="AE17" s="8">
        <f t="shared" si="8"/>
        <v>5.4525627044711015E-3</v>
      </c>
      <c r="AF17">
        <v>10</v>
      </c>
      <c r="AG17">
        <v>314</v>
      </c>
      <c r="AH17">
        <v>0</v>
      </c>
      <c r="AI17">
        <v>324</v>
      </c>
      <c r="AJ17" s="6">
        <f t="shared" si="9"/>
        <v>3.0864197530864196E-2</v>
      </c>
      <c r="AK17" s="6">
        <f t="shared" si="12"/>
        <v>1.2196201101452714E-3</v>
      </c>
      <c r="AL17" s="7">
        <f t="shared" si="10"/>
        <v>7.1041395821345101E-5</v>
      </c>
      <c r="AM17" s="7">
        <f t="shared" si="13"/>
        <v>5.9435384814062291E-5</v>
      </c>
      <c r="AN17" s="8">
        <f t="shared" si="11"/>
        <v>2.301741224611581E-3</v>
      </c>
      <c r="AO17" s="8">
        <f t="shared" si="14"/>
        <v>3.3793456739551357E-4</v>
      </c>
      <c r="AP17">
        <v>148</v>
      </c>
      <c r="AQ17">
        <v>46815</v>
      </c>
      <c r="AR17" s="6">
        <v>3.2000000000000002E-3</v>
      </c>
      <c r="AS17" s="6">
        <f t="shared" si="15"/>
        <v>2.6700343098633273E-5</v>
      </c>
      <c r="AT17" s="9">
        <v>4.7299999999999996E-6</v>
      </c>
      <c r="AU17" s="9">
        <f t="shared" si="16"/>
        <v>1.0281758089464827E-6</v>
      </c>
      <c r="AV17" s="8">
        <v>1.495E-3</v>
      </c>
      <c r="AW17" s="8">
        <f t="shared" si="17"/>
        <v>1.8265583756749576E-5</v>
      </c>
      <c r="AY17">
        <f t="shared" si="18"/>
        <v>9.6450617283950599</v>
      </c>
      <c r="AZ17">
        <f t="shared" si="19"/>
        <v>1.2199123416837575E-3</v>
      </c>
      <c r="BA17" s="10">
        <f t="shared" si="20"/>
        <v>15.019322583793892</v>
      </c>
      <c r="BB17">
        <f t="shared" si="21"/>
        <v>5.9444277382181787E-5</v>
      </c>
    </row>
    <row r="18" spans="1:54" x14ac:dyDescent="0.25">
      <c r="A18" t="s">
        <v>57</v>
      </c>
      <c r="B18">
        <v>16</v>
      </c>
      <c r="C18">
        <v>0</v>
      </c>
      <c r="D18">
        <v>57</v>
      </c>
      <c r="E18">
        <v>0</v>
      </c>
      <c r="F18">
        <v>57</v>
      </c>
      <c r="G18">
        <v>0</v>
      </c>
      <c r="H18">
        <v>16</v>
      </c>
      <c r="I18">
        <v>0</v>
      </c>
      <c r="J18">
        <v>16</v>
      </c>
      <c r="K18">
        <v>0</v>
      </c>
      <c r="L18">
        <v>73</v>
      </c>
      <c r="M18">
        <v>0</v>
      </c>
      <c r="N18">
        <v>73</v>
      </c>
      <c r="O18" s="6">
        <f t="shared" si="0"/>
        <v>0</v>
      </c>
      <c r="P18" s="7">
        <f t="shared" si="1"/>
        <v>0</v>
      </c>
      <c r="Q18" s="8">
        <f t="shared" si="2"/>
        <v>1.3996203769388576E-3</v>
      </c>
      <c r="R18">
        <v>1</v>
      </c>
      <c r="S18">
        <v>108</v>
      </c>
      <c r="T18">
        <v>0</v>
      </c>
      <c r="U18">
        <v>109</v>
      </c>
      <c r="V18" s="6">
        <f t="shared" si="3"/>
        <v>9.1743119266055051E-3</v>
      </c>
      <c r="W18" s="7">
        <f t="shared" si="4"/>
        <v>1.3040359913933625E-5</v>
      </c>
      <c r="X18" s="8">
        <f t="shared" si="5"/>
        <v>1.421399230618765E-3</v>
      </c>
      <c r="Y18">
        <v>1</v>
      </c>
      <c r="Z18">
        <v>40</v>
      </c>
      <c r="AA18">
        <v>0</v>
      </c>
      <c r="AB18">
        <v>41</v>
      </c>
      <c r="AC18" s="6">
        <f t="shared" si="6"/>
        <v>2.4390243902439025E-2</v>
      </c>
      <c r="AD18" s="7">
        <f t="shared" si="7"/>
        <v>8.3885580068786177E-5</v>
      </c>
      <c r="AE18" s="8">
        <f t="shared" si="8"/>
        <v>3.4393087828202334E-3</v>
      </c>
      <c r="AF18">
        <v>2</v>
      </c>
      <c r="AG18">
        <v>221</v>
      </c>
      <c r="AH18">
        <v>0</v>
      </c>
      <c r="AI18">
        <v>223</v>
      </c>
      <c r="AJ18" s="6">
        <f t="shared" si="9"/>
        <v>8.9686098654708519E-3</v>
      </c>
      <c r="AK18" s="6">
        <f t="shared" si="12"/>
        <v>6.6483065230033879E-4</v>
      </c>
      <c r="AL18" s="7">
        <f t="shared" si="10"/>
        <v>1.420827916426902E-5</v>
      </c>
      <c r="AM18" s="7">
        <f t="shared" si="13"/>
        <v>2.6581067506540626E-5</v>
      </c>
      <c r="AN18" s="8">
        <f t="shared" si="11"/>
        <v>1.5842231268159957E-3</v>
      </c>
      <c r="AO18" s="8">
        <f t="shared" si="14"/>
        <v>2.8045853100330993E-4</v>
      </c>
      <c r="AP18">
        <v>235</v>
      </c>
      <c r="AQ18">
        <v>32876</v>
      </c>
      <c r="AR18" s="6">
        <v>7.1000000000000004E-3</v>
      </c>
      <c r="AS18" s="6">
        <f t="shared" si="15"/>
        <v>3.9693534106858236E-5</v>
      </c>
      <c r="AT18" s="9">
        <v>7.5000000000000002E-6</v>
      </c>
      <c r="AU18" s="9">
        <f t="shared" si="16"/>
        <v>1.2946931234974292E-6</v>
      </c>
      <c r="AV18" s="8">
        <v>1.0499999999999999E-3</v>
      </c>
      <c r="AW18" s="8">
        <f t="shared" si="17"/>
        <v>1.531102844748198E-5</v>
      </c>
      <c r="AY18">
        <f t="shared" si="18"/>
        <v>1.263184488094486</v>
      </c>
      <c r="AZ18">
        <f t="shared" si="19"/>
        <v>6.6601454405139403E-4</v>
      </c>
      <c r="BA18" s="10">
        <f t="shared" si="20"/>
        <v>1.8944372219025358</v>
      </c>
      <c r="BB18">
        <f t="shared" si="21"/>
        <v>2.6612579357726702E-5</v>
      </c>
    </row>
    <row r="19" spans="1:54" x14ac:dyDescent="0.25">
      <c r="A19" t="s">
        <v>58</v>
      </c>
      <c r="B19">
        <v>17</v>
      </c>
      <c r="C19">
        <v>0</v>
      </c>
      <c r="D19">
        <v>44</v>
      </c>
      <c r="E19">
        <v>0</v>
      </c>
      <c r="F19">
        <v>44</v>
      </c>
      <c r="G19">
        <v>0</v>
      </c>
      <c r="H19">
        <v>9</v>
      </c>
      <c r="I19">
        <v>0</v>
      </c>
      <c r="J19">
        <v>9</v>
      </c>
      <c r="K19">
        <v>0</v>
      </c>
      <c r="L19">
        <v>53</v>
      </c>
      <c r="M19">
        <v>0</v>
      </c>
      <c r="N19">
        <v>53</v>
      </c>
      <c r="O19" s="6">
        <f t="shared" si="0"/>
        <v>0</v>
      </c>
      <c r="P19" s="7">
        <f t="shared" si="1"/>
        <v>0</v>
      </c>
      <c r="Q19" s="8">
        <f t="shared" si="2"/>
        <v>1.0161627394213624E-3</v>
      </c>
      <c r="R19">
        <v>1</v>
      </c>
      <c r="S19">
        <v>57</v>
      </c>
      <c r="T19">
        <v>0</v>
      </c>
      <c r="U19">
        <v>58</v>
      </c>
      <c r="V19" s="6">
        <f t="shared" si="3"/>
        <v>1.7241379310344827E-2</v>
      </c>
      <c r="W19" s="7">
        <f t="shared" si="4"/>
        <v>1.3040359913933625E-5</v>
      </c>
      <c r="X19" s="8">
        <f t="shared" si="5"/>
        <v>7.5634087500815023E-4</v>
      </c>
      <c r="Y19">
        <v>3</v>
      </c>
      <c r="Z19">
        <v>15</v>
      </c>
      <c r="AA19">
        <v>0</v>
      </c>
      <c r="AB19">
        <v>18</v>
      </c>
      <c r="AC19" s="6">
        <f t="shared" si="6"/>
        <v>0.16666666666666666</v>
      </c>
      <c r="AD19" s="7">
        <f t="shared" si="7"/>
        <v>2.5165674020635851E-4</v>
      </c>
      <c r="AE19" s="8">
        <f t="shared" si="8"/>
        <v>1.5099404412381512E-3</v>
      </c>
      <c r="AF19">
        <v>4</v>
      </c>
      <c r="AG19">
        <v>125</v>
      </c>
      <c r="AH19">
        <v>0</v>
      </c>
      <c r="AI19">
        <v>129</v>
      </c>
      <c r="AJ19" s="6">
        <f t="shared" si="9"/>
        <v>3.1007751937984496E-2</v>
      </c>
      <c r="AK19" s="6">
        <f t="shared" si="12"/>
        <v>1.2223626035524299E-3</v>
      </c>
      <c r="AL19" s="7">
        <f t="shared" si="10"/>
        <v>2.8416558328538039E-5</v>
      </c>
      <c r="AM19" s="7">
        <f t="shared" si="13"/>
        <v>3.7591039111475377E-5</v>
      </c>
      <c r="AN19" s="8">
        <f t="shared" si="11"/>
        <v>9.164340060953518E-4</v>
      </c>
      <c r="AO19" s="8">
        <f t="shared" si="14"/>
        <v>2.1338125675510671E-4</v>
      </c>
      <c r="AP19">
        <v>181</v>
      </c>
      <c r="AQ19">
        <v>30485</v>
      </c>
      <c r="AR19" s="6">
        <v>5.8999999999999999E-3</v>
      </c>
      <c r="AS19" s="6">
        <f t="shared" si="15"/>
        <v>3.6205861101429707E-5</v>
      </c>
      <c r="AT19" s="9">
        <v>5.7799999999999997E-6</v>
      </c>
      <c r="AU19" s="9">
        <f t="shared" si="16"/>
        <v>1.1365812894370684E-6</v>
      </c>
      <c r="AV19" s="8">
        <v>9.7300000000000002E-4</v>
      </c>
      <c r="AW19" s="8">
        <f t="shared" si="17"/>
        <v>1.4739504066836804E-5</v>
      </c>
      <c r="AY19">
        <f t="shared" si="18"/>
        <v>5.2555511759295754</v>
      </c>
      <c r="AZ19">
        <f t="shared" si="19"/>
        <v>1.2228986871125388E-3</v>
      </c>
      <c r="BA19" s="10">
        <f t="shared" si="20"/>
        <v>4.9163595724114257</v>
      </c>
      <c r="BB19">
        <f t="shared" si="21"/>
        <v>3.7608217699167425E-5</v>
      </c>
    </row>
    <row r="20" spans="1:54" x14ac:dyDescent="0.25">
      <c r="A20" t="s">
        <v>59</v>
      </c>
      <c r="B20">
        <v>18</v>
      </c>
      <c r="C20">
        <v>0</v>
      </c>
      <c r="D20">
        <v>46</v>
      </c>
      <c r="E20">
        <v>0</v>
      </c>
      <c r="F20">
        <v>46</v>
      </c>
      <c r="G20">
        <v>0</v>
      </c>
      <c r="H20">
        <v>20</v>
      </c>
      <c r="I20">
        <v>0</v>
      </c>
      <c r="J20">
        <v>20</v>
      </c>
      <c r="K20">
        <v>0</v>
      </c>
      <c r="L20">
        <v>86</v>
      </c>
      <c r="M20">
        <v>0</v>
      </c>
      <c r="N20">
        <v>66</v>
      </c>
      <c r="O20" s="6">
        <f t="shared" si="0"/>
        <v>0</v>
      </c>
      <c r="P20" s="7">
        <f t="shared" si="1"/>
        <v>0</v>
      </c>
      <c r="Q20" s="8">
        <f t="shared" si="2"/>
        <v>1.2654102038077344E-3</v>
      </c>
      <c r="R20">
        <v>3</v>
      </c>
      <c r="S20">
        <v>116</v>
      </c>
      <c r="T20">
        <v>0</v>
      </c>
      <c r="U20">
        <v>119</v>
      </c>
      <c r="V20" s="6">
        <f t="shared" si="3"/>
        <v>2.5210084033613446E-2</v>
      </c>
      <c r="W20" s="7">
        <f t="shared" si="4"/>
        <v>3.9121079741800877E-5</v>
      </c>
      <c r="X20" s="8">
        <f t="shared" si="5"/>
        <v>1.5518028297581013E-3</v>
      </c>
      <c r="Y20">
        <v>1</v>
      </c>
      <c r="Z20">
        <v>39</v>
      </c>
      <c r="AA20">
        <v>0</v>
      </c>
      <c r="AB20">
        <v>40</v>
      </c>
      <c r="AC20" s="6">
        <f t="shared" si="6"/>
        <v>2.5000000000000001E-2</v>
      </c>
      <c r="AD20" s="7">
        <f t="shared" si="7"/>
        <v>8.3885580068786177E-5</v>
      </c>
      <c r="AE20" s="8">
        <f t="shared" si="8"/>
        <v>3.3554232027514469E-3</v>
      </c>
      <c r="AF20">
        <v>4</v>
      </c>
      <c r="AG20">
        <v>221</v>
      </c>
      <c r="AH20">
        <v>0</v>
      </c>
      <c r="AI20">
        <v>225</v>
      </c>
      <c r="AJ20" s="6">
        <f t="shared" si="9"/>
        <v>1.7777777777777778E-2</v>
      </c>
      <c r="AK20" s="6">
        <f t="shared" si="12"/>
        <v>9.3185508049636184E-4</v>
      </c>
      <c r="AL20" s="7">
        <f t="shared" si="10"/>
        <v>2.8416558328538039E-5</v>
      </c>
      <c r="AM20" s="7">
        <f t="shared" si="13"/>
        <v>3.7591039111475377E-5</v>
      </c>
      <c r="AN20" s="8">
        <f t="shared" si="11"/>
        <v>1.5984314059802648E-3</v>
      </c>
      <c r="AO20" s="8">
        <f t="shared" si="14"/>
        <v>2.8171138076910063E-4</v>
      </c>
      <c r="AP20">
        <v>303</v>
      </c>
      <c r="AQ20">
        <v>30648</v>
      </c>
      <c r="AR20" s="6">
        <v>9.9000000000000008E-3</v>
      </c>
      <c r="AS20" s="6">
        <f t="shared" si="15"/>
        <v>4.6805292735817876E-5</v>
      </c>
      <c r="AT20" s="9">
        <v>9.6700000000000006E-6</v>
      </c>
      <c r="AU20" s="9">
        <f t="shared" si="16"/>
        <v>1.4701071014259438E-6</v>
      </c>
      <c r="AV20" s="8">
        <v>9.7900000000000005E-4</v>
      </c>
      <c r="AW20" s="8">
        <f t="shared" si="17"/>
        <v>1.4784835366013967E-5</v>
      </c>
      <c r="AY20">
        <f t="shared" si="18"/>
        <v>1.7957351290684622</v>
      </c>
      <c r="AZ20">
        <f t="shared" si="19"/>
        <v>9.3302981006769905E-4</v>
      </c>
      <c r="BA20" s="10">
        <f t="shared" si="20"/>
        <v>2.9386306441094145</v>
      </c>
      <c r="BB20">
        <f t="shared" si="21"/>
        <v>3.7619774539065683E-5</v>
      </c>
    </row>
    <row r="21" spans="1:54" x14ac:dyDescent="0.25">
      <c r="A21" t="s">
        <v>60</v>
      </c>
      <c r="B21">
        <v>19</v>
      </c>
      <c r="C21">
        <v>0</v>
      </c>
      <c r="D21">
        <v>60</v>
      </c>
      <c r="E21">
        <v>0</v>
      </c>
      <c r="F21">
        <v>60</v>
      </c>
      <c r="G21">
        <v>0</v>
      </c>
      <c r="H21">
        <v>17</v>
      </c>
      <c r="I21">
        <v>0</v>
      </c>
      <c r="J21">
        <v>17</v>
      </c>
      <c r="K21">
        <v>0</v>
      </c>
      <c r="L21">
        <v>77</v>
      </c>
      <c r="M21">
        <v>0</v>
      </c>
      <c r="N21">
        <v>77</v>
      </c>
      <c r="O21" s="6">
        <f t="shared" si="0"/>
        <v>0</v>
      </c>
      <c r="P21" s="7">
        <f t="shared" si="1"/>
        <v>0</v>
      </c>
      <c r="Q21" s="8">
        <f t="shared" si="2"/>
        <v>1.4763119044423566E-3</v>
      </c>
      <c r="R21">
        <v>1</v>
      </c>
      <c r="S21">
        <v>98</v>
      </c>
      <c r="T21">
        <v>0</v>
      </c>
      <c r="U21">
        <v>99</v>
      </c>
      <c r="V21" s="6">
        <f t="shared" si="3"/>
        <v>1.0101010101010102E-2</v>
      </c>
      <c r="W21" s="7">
        <f t="shared" si="4"/>
        <v>1.3040359913933625E-5</v>
      </c>
      <c r="X21" s="8">
        <f t="shared" si="5"/>
        <v>1.2909956314794289E-3</v>
      </c>
      <c r="Y21">
        <v>1</v>
      </c>
      <c r="Z21">
        <v>13</v>
      </c>
      <c r="AA21">
        <v>0</v>
      </c>
      <c r="AB21">
        <v>14</v>
      </c>
      <c r="AC21" s="6">
        <f t="shared" si="6"/>
        <v>7.1428571428571425E-2</v>
      </c>
      <c r="AD21" s="7">
        <f t="shared" si="7"/>
        <v>8.3885580068786177E-5</v>
      </c>
      <c r="AE21" s="8">
        <f t="shared" si="8"/>
        <v>1.1743981209630064E-3</v>
      </c>
      <c r="AF21">
        <v>2</v>
      </c>
      <c r="AG21">
        <v>188</v>
      </c>
      <c r="AH21">
        <v>0</v>
      </c>
      <c r="AI21">
        <v>190</v>
      </c>
      <c r="AJ21" s="6">
        <f t="shared" si="9"/>
        <v>1.0526315789473684E-2</v>
      </c>
      <c r="AK21" s="6">
        <f t="shared" si="12"/>
        <v>7.1968936397194994E-4</v>
      </c>
      <c r="AL21" s="7">
        <f t="shared" si="10"/>
        <v>1.420827916426902E-5</v>
      </c>
      <c r="AM21" s="7">
        <f t="shared" si="13"/>
        <v>2.6581067506540626E-5</v>
      </c>
      <c r="AN21" s="8">
        <f t="shared" si="11"/>
        <v>1.3497865206055569E-3</v>
      </c>
      <c r="AO21" s="8">
        <f t="shared" si="14"/>
        <v>2.5890712724792965E-4</v>
      </c>
      <c r="AP21">
        <v>238</v>
      </c>
      <c r="AQ21">
        <v>28421</v>
      </c>
      <c r="AR21" s="6">
        <v>8.3999999999999995E-3</v>
      </c>
      <c r="AS21" s="6">
        <f t="shared" si="15"/>
        <v>4.314651672809101E-5</v>
      </c>
      <c r="AT21" s="9">
        <v>7.6000000000000001E-6</v>
      </c>
      <c r="AU21" s="9">
        <f t="shared" si="16"/>
        <v>1.3032957650866031E-6</v>
      </c>
      <c r="AV21" s="8">
        <v>9.0700000000000004E-4</v>
      </c>
      <c r="AW21" s="8">
        <f t="shared" si="17"/>
        <v>1.423129561096248E-5</v>
      </c>
      <c r="AY21">
        <f t="shared" si="18"/>
        <v>1.2531328320802007</v>
      </c>
      <c r="AZ21">
        <f t="shared" si="19"/>
        <v>7.2098155490977524E-4</v>
      </c>
      <c r="BA21" s="10">
        <f t="shared" si="20"/>
        <v>1.8695104163511869</v>
      </c>
      <c r="BB21">
        <f t="shared" si="21"/>
        <v>2.6612999260484764E-5</v>
      </c>
    </row>
    <row r="22" spans="1:54" x14ac:dyDescent="0.25">
      <c r="A22" t="s">
        <v>61</v>
      </c>
      <c r="B22">
        <v>20</v>
      </c>
      <c r="C22">
        <v>0</v>
      </c>
      <c r="D22">
        <v>29</v>
      </c>
      <c r="E22">
        <v>0</v>
      </c>
      <c r="F22">
        <v>29</v>
      </c>
      <c r="G22">
        <v>0</v>
      </c>
      <c r="H22">
        <v>5</v>
      </c>
      <c r="I22">
        <v>0</v>
      </c>
      <c r="J22">
        <v>5</v>
      </c>
      <c r="K22">
        <v>0</v>
      </c>
      <c r="L22">
        <v>34</v>
      </c>
      <c r="M22">
        <v>0</v>
      </c>
      <c r="N22">
        <v>34</v>
      </c>
      <c r="O22" s="6">
        <f t="shared" si="0"/>
        <v>0</v>
      </c>
      <c r="P22" s="7">
        <f t="shared" si="1"/>
        <v>0</v>
      </c>
      <c r="Q22" s="8">
        <f t="shared" si="2"/>
        <v>6.5187798377974195E-4</v>
      </c>
      <c r="R22">
        <v>0</v>
      </c>
      <c r="S22">
        <v>76</v>
      </c>
      <c r="T22">
        <v>0</v>
      </c>
      <c r="U22">
        <v>76</v>
      </c>
      <c r="V22" s="6">
        <f t="shared" si="3"/>
        <v>0</v>
      </c>
      <c r="W22" s="7">
        <f t="shared" si="4"/>
        <v>0</v>
      </c>
      <c r="X22" s="8">
        <f t="shared" si="5"/>
        <v>9.9106735345895545E-4</v>
      </c>
      <c r="Y22">
        <v>1</v>
      </c>
      <c r="Z22">
        <v>57</v>
      </c>
      <c r="AA22">
        <v>0</v>
      </c>
      <c r="AB22">
        <v>58</v>
      </c>
      <c r="AC22" s="6">
        <f t="shared" si="6"/>
        <v>1.7241379310344827E-2</v>
      </c>
      <c r="AD22" s="7">
        <f t="shared" si="7"/>
        <v>8.3885580068786177E-5</v>
      </c>
      <c r="AE22" s="8">
        <f t="shared" si="8"/>
        <v>4.8653636439895979E-3</v>
      </c>
      <c r="AF22">
        <v>1</v>
      </c>
      <c r="AG22">
        <v>167</v>
      </c>
      <c r="AH22">
        <v>0</v>
      </c>
      <c r="AI22">
        <v>168</v>
      </c>
      <c r="AJ22" s="6">
        <f t="shared" si="9"/>
        <v>5.9523809523809521E-3</v>
      </c>
      <c r="AK22" s="6">
        <f t="shared" si="12"/>
        <v>5.4244250989554784E-4</v>
      </c>
      <c r="AL22" s="7">
        <f t="shared" si="10"/>
        <v>7.1041395821345098E-6</v>
      </c>
      <c r="AM22" s="7">
        <f t="shared" si="13"/>
        <v>1.8795719849353827E-5</v>
      </c>
      <c r="AN22" s="8">
        <f t="shared" si="11"/>
        <v>1.1934954497985976E-3</v>
      </c>
      <c r="AO22" s="8">
        <f t="shared" si="14"/>
        <v>2.4347581470488715E-4</v>
      </c>
      <c r="AP22">
        <v>344</v>
      </c>
      <c r="AQ22">
        <v>36701</v>
      </c>
      <c r="AR22" s="6">
        <v>9.4000000000000004E-3</v>
      </c>
      <c r="AS22" s="6">
        <f t="shared" si="15"/>
        <v>4.5619542634379181E-5</v>
      </c>
      <c r="AT22" s="9">
        <v>1.1E-5</v>
      </c>
      <c r="AU22" s="9">
        <f t="shared" si="16"/>
        <v>1.5679484935841854E-6</v>
      </c>
      <c r="AV22" s="8">
        <v>1.1720000000000001E-3</v>
      </c>
      <c r="AW22" s="8">
        <f t="shared" si="17"/>
        <v>1.6175100892803284E-5</v>
      </c>
      <c r="AY22">
        <f t="shared" si="18"/>
        <v>0.63323201621073955</v>
      </c>
      <c r="AZ22">
        <f t="shared" si="19"/>
        <v>5.4435743699517093E-4</v>
      </c>
      <c r="BA22" s="10">
        <f t="shared" si="20"/>
        <v>0.64583087110313731</v>
      </c>
      <c r="BB22">
        <f t="shared" si="21"/>
        <v>1.886100599474817E-5</v>
      </c>
    </row>
    <row r="23" spans="1:54" x14ac:dyDescent="0.25">
      <c r="A23" t="s">
        <v>62</v>
      </c>
      <c r="B23">
        <v>21</v>
      </c>
      <c r="C23">
        <v>1</v>
      </c>
      <c r="D23">
        <v>70</v>
      </c>
      <c r="E23">
        <v>0</v>
      </c>
      <c r="F23">
        <v>71</v>
      </c>
      <c r="G23">
        <v>0</v>
      </c>
      <c r="H23">
        <v>10</v>
      </c>
      <c r="I23">
        <v>0</v>
      </c>
      <c r="J23">
        <v>10</v>
      </c>
      <c r="K23">
        <v>1</v>
      </c>
      <c r="L23">
        <v>80</v>
      </c>
      <c r="M23">
        <v>0</v>
      </c>
      <c r="N23">
        <v>81</v>
      </c>
      <c r="O23" s="6">
        <f t="shared" si="0"/>
        <v>1.2345679012345678E-2</v>
      </c>
      <c r="P23" s="7">
        <f t="shared" si="1"/>
        <v>1.9172881875874763E-5</v>
      </c>
      <c r="Q23" s="8">
        <f t="shared" si="2"/>
        <v>1.5530034319458559E-3</v>
      </c>
      <c r="R23">
        <v>1</v>
      </c>
      <c r="S23">
        <v>77</v>
      </c>
      <c r="T23">
        <v>0</v>
      </c>
      <c r="U23">
        <v>78</v>
      </c>
      <c r="V23" s="6">
        <f t="shared" si="3"/>
        <v>1.282051282051282E-2</v>
      </c>
      <c r="W23" s="7">
        <f t="shared" si="4"/>
        <v>1.3040359913933625E-5</v>
      </c>
      <c r="X23" s="8">
        <f t="shared" si="5"/>
        <v>1.0171480732868226E-3</v>
      </c>
      <c r="Y23">
        <v>0</v>
      </c>
      <c r="Z23">
        <v>12</v>
      </c>
      <c r="AA23">
        <v>0</v>
      </c>
      <c r="AB23">
        <v>12</v>
      </c>
      <c r="AC23" s="6">
        <f t="shared" si="6"/>
        <v>0</v>
      </c>
      <c r="AD23" s="7">
        <f t="shared" si="7"/>
        <v>0</v>
      </c>
      <c r="AE23" s="8">
        <f t="shared" si="8"/>
        <v>1.006626960825434E-3</v>
      </c>
      <c r="AF23">
        <v>2</v>
      </c>
      <c r="AG23">
        <v>169</v>
      </c>
      <c r="AH23">
        <v>0</v>
      </c>
      <c r="AI23">
        <v>171</v>
      </c>
      <c r="AJ23" s="6">
        <f t="shared" si="9"/>
        <v>1.1695906432748537E-2</v>
      </c>
      <c r="AK23" s="6">
        <f t="shared" si="12"/>
        <v>7.5817071024423166E-4</v>
      </c>
      <c r="AL23" s="7">
        <f t="shared" si="10"/>
        <v>1.420827916426902E-5</v>
      </c>
      <c r="AM23" s="7">
        <f t="shared" si="13"/>
        <v>2.6581067506540626E-5</v>
      </c>
      <c r="AN23" s="8">
        <f t="shared" si="11"/>
        <v>1.2148078685450012E-3</v>
      </c>
      <c r="AO23" s="8">
        <f t="shared" si="14"/>
        <v>2.4563746599765999E-4</v>
      </c>
      <c r="AP23">
        <v>252</v>
      </c>
      <c r="AQ23">
        <v>60259</v>
      </c>
      <c r="AR23" s="6">
        <v>4.1999999999999997E-3</v>
      </c>
      <c r="AS23" s="6">
        <f t="shared" si="15"/>
        <v>3.0573738339965637E-5</v>
      </c>
      <c r="AT23" s="9">
        <v>8.0499999999999992E-6</v>
      </c>
      <c r="AU23" s="9">
        <f t="shared" si="16"/>
        <v>1.3413250346772064E-6</v>
      </c>
      <c r="AV23" s="8">
        <v>1.9239999999999999E-3</v>
      </c>
      <c r="AW23" s="8">
        <f t="shared" si="17"/>
        <v>2.0716776387224936E-5</v>
      </c>
      <c r="AY23">
        <f t="shared" si="18"/>
        <v>2.7847396268448898</v>
      </c>
      <c r="AZ23">
        <f t="shared" si="19"/>
        <v>7.5878691300543884E-4</v>
      </c>
      <c r="BA23" s="10">
        <f t="shared" si="20"/>
        <v>1.7650036228905617</v>
      </c>
      <c r="BB23">
        <f t="shared" si="21"/>
        <v>2.6614888739874937E-5</v>
      </c>
    </row>
    <row r="24" spans="1:54" x14ac:dyDescent="0.25">
      <c r="A24" t="s">
        <v>63</v>
      </c>
      <c r="B24">
        <v>22</v>
      </c>
      <c r="C24">
        <v>0</v>
      </c>
      <c r="D24">
        <v>36</v>
      </c>
      <c r="E24">
        <v>0</v>
      </c>
      <c r="F24">
        <v>36</v>
      </c>
      <c r="G24">
        <v>0</v>
      </c>
      <c r="H24">
        <v>13</v>
      </c>
      <c r="I24">
        <v>0</v>
      </c>
      <c r="J24">
        <v>13</v>
      </c>
      <c r="K24">
        <v>0</v>
      </c>
      <c r="L24">
        <v>49</v>
      </c>
      <c r="M24">
        <v>0</v>
      </c>
      <c r="N24">
        <v>49</v>
      </c>
      <c r="O24" s="6">
        <f t="shared" si="0"/>
        <v>0</v>
      </c>
      <c r="P24" s="7">
        <f t="shared" si="1"/>
        <v>0</v>
      </c>
      <c r="Q24" s="8">
        <f t="shared" si="2"/>
        <v>9.3947121191786335E-4</v>
      </c>
      <c r="R24">
        <v>0</v>
      </c>
      <c r="S24">
        <v>64</v>
      </c>
      <c r="T24">
        <v>0</v>
      </c>
      <c r="U24">
        <v>64</v>
      </c>
      <c r="V24" s="6">
        <f t="shared" si="3"/>
        <v>0</v>
      </c>
      <c r="W24" s="7">
        <f t="shared" si="4"/>
        <v>0</v>
      </c>
      <c r="X24" s="8">
        <f t="shared" si="5"/>
        <v>8.3458303449175197E-4</v>
      </c>
      <c r="Y24">
        <v>0</v>
      </c>
      <c r="Z24">
        <v>12</v>
      </c>
      <c r="AA24">
        <v>0</v>
      </c>
      <c r="AB24">
        <v>12</v>
      </c>
      <c r="AC24" s="6">
        <f t="shared" si="6"/>
        <v>0</v>
      </c>
      <c r="AD24" s="7">
        <f t="shared" si="7"/>
        <v>0</v>
      </c>
      <c r="AE24" s="8">
        <f t="shared" si="8"/>
        <v>1.006626960825434E-3</v>
      </c>
      <c r="AF24">
        <v>0</v>
      </c>
      <c r="AG24">
        <v>125</v>
      </c>
      <c r="AH24">
        <v>0</v>
      </c>
      <c r="AI24">
        <v>125</v>
      </c>
      <c r="AJ24" s="6">
        <f t="shared" si="9"/>
        <v>0</v>
      </c>
      <c r="AK24" s="6">
        <f t="shared" si="12"/>
        <v>0</v>
      </c>
      <c r="AL24" s="7">
        <f t="shared" si="10"/>
        <v>0</v>
      </c>
      <c r="AM24" s="7">
        <f t="shared" si="13"/>
        <v>0</v>
      </c>
      <c r="AN24" s="8">
        <f t="shared" si="11"/>
        <v>8.880174477668137E-4</v>
      </c>
      <c r="AO24" s="8">
        <f t="shared" si="14"/>
        <v>2.1004995661667449E-4</v>
      </c>
      <c r="AP24">
        <v>347</v>
      </c>
      <c r="AQ24">
        <v>54449</v>
      </c>
      <c r="AR24" s="6">
        <v>6.4000000000000003E-3</v>
      </c>
      <c r="AS24" s="6">
        <f t="shared" si="15"/>
        <v>3.7699328676751674E-5</v>
      </c>
      <c r="AT24" s="9">
        <v>1.11E-5</v>
      </c>
      <c r="AU24" s="9">
        <f t="shared" si="16"/>
        <v>1.5750593288332752E-6</v>
      </c>
      <c r="AV24" s="8">
        <v>1.738E-3</v>
      </c>
      <c r="AW24" s="8">
        <f t="shared" si="17"/>
        <v>1.969178085918877E-5</v>
      </c>
      <c r="AY24">
        <f t="shared" si="18"/>
        <v>0</v>
      </c>
      <c r="AZ24">
        <f t="shared" si="19"/>
        <v>3.7699328676751674E-5</v>
      </c>
      <c r="BA24" s="10">
        <f t="shared" si="20"/>
        <v>0</v>
      </c>
      <c r="BB24">
        <f t="shared" si="21"/>
        <v>1.5750593288332752E-6</v>
      </c>
    </row>
    <row r="25" spans="1:54" x14ac:dyDescent="0.25">
      <c r="A25" t="s">
        <v>64</v>
      </c>
      <c r="B25">
        <v>23</v>
      </c>
      <c r="C25">
        <v>0</v>
      </c>
      <c r="D25">
        <v>39</v>
      </c>
      <c r="E25">
        <v>0</v>
      </c>
      <c r="F25">
        <v>39</v>
      </c>
      <c r="G25">
        <v>0</v>
      </c>
      <c r="H25">
        <v>16</v>
      </c>
      <c r="I25">
        <v>0</v>
      </c>
      <c r="J25">
        <v>16</v>
      </c>
      <c r="K25">
        <v>0</v>
      </c>
      <c r="L25">
        <v>55</v>
      </c>
      <c r="M25">
        <v>0</v>
      </c>
      <c r="N25">
        <v>55</v>
      </c>
      <c r="O25" s="6">
        <f t="shared" si="0"/>
        <v>0</v>
      </c>
      <c r="P25" s="7">
        <f t="shared" si="1"/>
        <v>0</v>
      </c>
      <c r="Q25" s="8">
        <f t="shared" si="2"/>
        <v>1.0545085031731119E-3</v>
      </c>
      <c r="R25">
        <v>0</v>
      </c>
      <c r="S25">
        <v>64</v>
      </c>
      <c r="T25">
        <v>0</v>
      </c>
      <c r="U25">
        <v>64</v>
      </c>
      <c r="V25" s="6">
        <f t="shared" si="3"/>
        <v>0</v>
      </c>
      <c r="W25" s="7">
        <f t="shared" si="4"/>
        <v>0</v>
      </c>
      <c r="X25" s="8">
        <f t="shared" si="5"/>
        <v>8.3458303449175197E-4</v>
      </c>
      <c r="Y25">
        <v>0</v>
      </c>
      <c r="Z25">
        <v>15</v>
      </c>
      <c r="AA25">
        <v>0</v>
      </c>
      <c r="AB25">
        <v>15</v>
      </c>
      <c r="AC25" s="6">
        <f t="shared" si="6"/>
        <v>0</v>
      </c>
      <c r="AD25" s="7">
        <f t="shared" si="7"/>
        <v>0</v>
      </c>
      <c r="AE25" s="8">
        <f t="shared" si="8"/>
        <v>1.2582837010317927E-3</v>
      </c>
      <c r="AF25">
        <v>0</v>
      </c>
      <c r="AG25">
        <v>134</v>
      </c>
      <c r="AH25">
        <v>0</v>
      </c>
      <c r="AI25">
        <v>134</v>
      </c>
      <c r="AJ25" s="6">
        <f t="shared" si="9"/>
        <v>0</v>
      </c>
      <c r="AK25" s="6">
        <f t="shared" si="12"/>
        <v>0</v>
      </c>
      <c r="AL25" s="7">
        <f t="shared" si="10"/>
        <v>0</v>
      </c>
      <c r="AM25" s="7">
        <f t="shared" si="13"/>
        <v>0</v>
      </c>
      <c r="AN25" s="8">
        <f t="shared" si="11"/>
        <v>9.5195470400602435E-4</v>
      </c>
      <c r="AO25" s="8">
        <f t="shared" si="14"/>
        <v>2.1747337393290714E-4</v>
      </c>
      <c r="AP25">
        <v>315</v>
      </c>
      <c r="AQ25">
        <v>41246</v>
      </c>
      <c r="AR25" s="6">
        <v>7.6E-3</v>
      </c>
      <c r="AS25" s="6">
        <f t="shared" si="15"/>
        <v>4.1057075585300907E-5</v>
      </c>
      <c r="AT25" s="9">
        <v>1.01E-5</v>
      </c>
      <c r="AU25" s="9">
        <f t="shared" si="16"/>
        <v>1.5024372133561767E-6</v>
      </c>
      <c r="AV25" s="8">
        <v>1.317E-3</v>
      </c>
      <c r="AW25" s="8">
        <f t="shared" si="17"/>
        <v>1.7145278908447955E-5</v>
      </c>
      <c r="AY25">
        <f t="shared" si="18"/>
        <v>0</v>
      </c>
      <c r="AZ25">
        <f t="shared" si="19"/>
        <v>4.1057075585300907E-5</v>
      </c>
      <c r="BA25" s="10">
        <f t="shared" si="20"/>
        <v>0</v>
      </c>
      <c r="BB25">
        <f t="shared" si="21"/>
        <v>1.5024372133561767E-6</v>
      </c>
    </row>
    <row r="26" spans="1:54" x14ac:dyDescent="0.25">
      <c r="A26" t="s">
        <v>65</v>
      </c>
      <c r="B26">
        <v>24</v>
      </c>
      <c r="C26">
        <v>2</v>
      </c>
      <c r="D26">
        <v>116</v>
      </c>
      <c r="E26">
        <v>0</v>
      </c>
      <c r="F26">
        <v>118</v>
      </c>
      <c r="G26">
        <v>0</v>
      </c>
      <c r="H26">
        <v>43</v>
      </c>
      <c r="I26">
        <v>0</v>
      </c>
      <c r="J26">
        <v>43</v>
      </c>
      <c r="K26">
        <v>2</v>
      </c>
      <c r="L26">
        <v>159</v>
      </c>
      <c r="M26">
        <v>0</v>
      </c>
      <c r="N26">
        <v>161</v>
      </c>
      <c r="O26" s="6">
        <f t="shared" si="0"/>
        <v>1.2422360248447204E-2</v>
      </c>
      <c r="P26" s="7">
        <f t="shared" si="1"/>
        <v>3.8345763751749527E-5</v>
      </c>
      <c r="Q26" s="8">
        <f t="shared" si="2"/>
        <v>3.0868339820158369E-3</v>
      </c>
      <c r="R26">
        <v>0</v>
      </c>
      <c r="S26">
        <v>132</v>
      </c>
      <c r="T26">
        <v>0</v>
      </c>
      <c r="U26">
        <v>132</v>
      </c>
      <c r="V26" s="6">
        <f t="shared" si="3"/>
        <v>0</v>
      </c>
      <c r="W26" s="7">
        <f t="shared" si="4"/>
        <v>0</v>
      </c>
      <c r="X26" s="8">
        <f t="shared" si="5"/>
        <v>1.7213275086392385E-3</v>
      </c>
      <c r="Y26">
        <v>0</v>
      </c>
      <c r="Z26">
        <v>35</v>
      </c>
      <c r="AA26">
        <v>0</v>
      </c>
      <c r="AB26">
        <v>35</v>
      </c>
      <c r="AC26" s="6">
        <f t="shared" si="6"/>
        <v>0</v>
      </c>
      <c r="AD26" s="7">
        <f t="shared" si="7"/>
        <v>0</v>
      </c>
      <c r="AE26" s="8">
        <f t="shared" si="8"/>
        <v>2.935995302407516E-3</v>
      </c>
      <c r="AF26">
        <v>2</v>
      </c>
      <c r="AG26">
        <v>326</v>
      </c>
      <c r="AH26">
        <v>0</v>
      </c>
      <c r="AI26">
        <v>328</v>
      </c>
      <c r="AJ26" s="6">
        <f t="shared" si="9"/>
        <v>6.0975609756097563E-3</v>
      </c>
      <c r="AK26" s="6">
        <f t="shared" si="12"/>
        <v>5.4897771737718194E-4</v>
      </c>
      <c r="AL26" s="7">
        <f t="shared" si="10"/>
        <v>1.420827916426902E-5</v>
      </c>
      <c r="AM26" s="7">
        <f t="shared" si="13"/>
        <v>2.6581067506540626E-5</v>
      </c>
      <c r="AN26" s="8">
        <f t="shared" si="11"/>
        <v>2.3301577829401192E-3</v>
      </c>
      <c r="AO26" s="8">
        <f t="shared" si="14"/>
        <v>3.4000934216546941E-4</v>
      </c>
      <c r="AP26">
        <v>479</v>
      </c>
      <c r="AQ26">
        <v>58143</v>
      </c>
      <c r="AR26" s="6">
        <v>8.2000000000000007E-3</v>
      </c>
      <c r="AS26" s="6">
        <f t="shared" si="15"/>
        <v>4.2634072208921709E-5</v>
      </c>
      <c r="AT26" s="9">
        <v>1.5299999999999999E-5</v>
      </c>
      <c r="AU26" s="9">
        <f t="shared" si="16"/>
        <v>1.849184443761086E-6</v>
      </c>
      <c r="AV26" s="8">
        <v>1.856E-3</v>
      </c>
      <c r="AW26" s="8">
        <f t="shared" si="17"/>
        <v>2.0348079438783316E-5</v>
      </c>
      <c r="AY26">
        <f t="shared" si="18"/>
        <v>0.74360499702558003</v>
      </c>
      <c r="AZ26">
        <f t="shared" si="19"/>
        <v>5.5063072770212944E-4</v>
      </c>
      <c r="BA26" s="10">
        <f t="shared" si="20"/>
        <v>0.92864569701104704</v>
      </c>
      <c r="BB26">
        <f t="shared" si="21"/>
        <v>2.6645311649412507E-5</v>
      </c>
    </row>
    <row r="27" spans="1:54" x14ac:dyDescent="0.25">
      <c r="A27" t="s">
        <v>66</v>
      </c>
      <c r="B27">
        <v>25</v>
      </c>
      <c r="C27">
        <v>4</v>
      </c>
      <c r="D27">
        <v>180</v>
      </c>
      <c r="E27">
        <v>0</v>
      </c>
      <c r="F27">
        <v>184</v>
      </c>
      <c r="G27">
        <v>0</v>
      </c>
      <c r="H27">
        <v>61</v>
      </c>
      <c r="I27">
        <v>0</v>
      </c>
      <c r="J27">
        <v>61</v>
      </c>
      <c r="K27">
        <v>4</v>
      </c>
      <c r="L27">
        <v>241</v>
      </c>
      <c r="M27">
        <v>0</v>
      </c>
      <c r="N27">
        <v>245</v>
      </c>
      <c r="O27" s="6">
        <f t="shared" si="0"/>
        <v>1.6326530612244899E-2</v>
      </c>
      <c r="P27" s="7">
        <f t="shared" si="1"/>
        <v>7.6691527503499054E-5</v>
      </c>
      <c r="Q27" s="8">
        <f t="shared" si="2"/>
        <v>4.6973560595893167E-3</v>
      </c>
      <c r="R27">
        <v>1</v>
      </c>
      <c r="S27">
        <v>939</v>
      </c>
      <c r="T27">
        <v>0</v>
      </c>
      <c r="U27">
        <v>940</v>
      </c>
      <c r="V27" s="6">
        <f t="shared" si="3"/>
        <v>1.0638297872340426E-3</v>
      </c>
      <c r="W27" s="7">
        <f t="shared" si="4"/>
        <v>1.3040359913933625E-5</v>
      </c>
      <c r="X27" s="8">
        <f t="shared" si="5"/>
        <v>1.2257938319097607E-2</v>
      </c>
      <c r="Y27">
        <v>0</v>
      </c>
      <c r="Z27">
        <v>111</v>
      </c>
      <c r="AA27">
        <v>0</v>
      </c>
      <c r="AB27">
        <v>111</v>
      </c>
      <c r="AC27" s="6">
        <f t="shared" si="6"/>
        <v>0</v>
      </c>
      <c r="AD27" s="7">
        <f t="shared" si="7"/>
        <v>0</v>
      </c>
      <c r="AE27" s="8">
        <f t="shared" si="8"/>
        <v>9.3112993876352662E-3</v>
      </c>
      <c r="AF27">
        <v>5</v>
      </c>
      <c r="AG27">
        <v>1291</v>
      </c>
      <c r="AH27">
        <v>0</v>
      </c>
      <c r="AI27">
        <v>1296</v>
      </c>
      <c r="AJ27" s="6">
        <f t="shared" si="9"/>
        <v>3.8580246913580245E-3</v>
      </c>
      <c r="AK27" s="6">
        <f t="shared" si="12"/>
        <v>4.3716751675581373E-4</v>
      </c>
      <c r="AL27" s="7">
        <f t="shared" si="10"/>
        <v>3.5520697910672551E-5</v>
      </c>
      <c r="AM27" s="7">
        <f t="shared" si="13"/>
        <v>4.2027910107948466E-5</v>
      </c>
      <c r="AN27" s="8">
        <f t="shared" si="11"/>
        <v>9.2069648984463241E-3</v>
      </c>
      <c r="AO27" s="8">
        <f t="shared" si="14"/>
        <v>6.7352617644661711E-4</v>
      </c>
      <c r="AP27">
        <v>890</v>
      </c>
      <c r="AQ27">
        <v>66519</v>
      </c>
      <c r="AR27" s="6">
        <v>1.38E-2</v>
      </c>
      <c r="AS27" s="6">
        <f t="shared" si="15"/>
        <v>5.5151824051191698E-5</v>
      </c>
      <c r="AT27" s="9">
        <v>2.8399999999999999E-5</v>
      </c>
      <c r="AU27" s="9">
        <f t="shared" si="16"/>
        <v>2.5193635470302391E-6</v>
      </c>
      <c r="AV27" s="8">
        <v>2.124E-3</v>
      </c>
      <c r="AW27" s="8">
        <f t="shared" si="17"/>
        <v>2.176473497515831E-5</v>
      </c>
      <c r="AY27">
        <f t="shared" si="18"/>
        <v>0.27956700662014672</v>
      </c>
      <c r="AZ27">
        <f t="shared" si="19"/>
        <v>4.4063268308492309E-4</v>
      </c>
      <c r="BA27" s="10">
        <f t="shared" si="20"/>
        <v>1.2507287996715688</v>
      </c>
      <c r="BB27">
        <f t="shared" si="21"/>
        <v>4.2103354031762145E-5</v>
      </c>
    </row>
    <row r="28" spans="1:54" x14ac:dyDescent="0.25">
      <c r="A28" t="s">
        <v>67</v>
      </c>
      <c r="B28">
        <v>26</v>
      </c>
      <c r="C28">
        <v>4</v>
      </c>
      <c r="D28">
        <v>242</v>
      </c>
      <c r="E28">
        <v>0</v>
      </c>
      <c r="F28">
        <v>246</v>
      </c>
      <c r="G28">
        <v>2</v>
      </c>
      <c r="H28">
        <v>83</v>
      </c>
      <c r="I28">
        <v>0</v>
      </c>
      <c r="J28">
        <v>85</v>
      </c>
      <c r="K28">
        <v>6</v>
      </c>
      <c r="L28">
        <v>325</v>
      </c>
      <c r="M28">
        <v>0</v>
      </c>
      <c r="N28">
        <v>331</v>
      </c>
      <c r="O28" s="6">
        <f t="shared" si="0"/>
        <v>1.812688821752266E-2</v>
      </c>
      <c r="P28" s="7">
        <f t="shared" si="1"/>
        <v>1.1503729125524857E-4</v>
      </c>
      <c r="Q28" s="8">
        <f t="shared" si="2"/>
        <v>6.3462239009145468E-3</v>
      </c>
      <c r="R28">
        <v>2</v>
      </c>
      <c r="S28">
        <v>1255</v>
      </c>
      <c r="T28">
        <v>0</v>
      </c>
      <c r="U28">
        <v>1257</v>
      </c>
      <c r="V28" s="6">
        <f t="shared" si="3"/>
        <v>1.5910898965791568E-3</v>
      </c>
      <c r="W28" s="7">
        <f t="shared" si="4"/>
        <v>2.6080719827867249E-5</v>
      </c>
      <c r="X28" s="8">
        <f t="shared" si="5"/>
        <v>1.6391732411814568E-2</v>
      </c>
      <c r="Y28">
        <v>0</v>
      </c>
      <c r="Z28">
        <v>124</v>
      </c>
      <c r="AA28">
        <v>0</v>
      </c>
      <c r="AB28">
        <v>124</v>
      </c>
      <c r="AC28" s="6">
        <f t="shared" si="6"/>
        <v>0</v>
      </c>
      <c r="AD28" s="7">
        <f t="shared" si="7"/>
        <v>0</v>
      </c>
      <c r="AE28" s="8">
        <f t="shared" si="8"/>
        <v>1.0401811928529486E-2</v>
      </c>
      <c r="AF28">
        <v>8</v>
      </c>
      <c r="AG28">
        <v>1704</v>
      </c>
      <c r="AH28">
        <v>0</v>
      </c>
      <c r="AI28">
        <v>1712</v>
      </c>
      <c r="AJ28" s="6">
        <f t="shared" si="9"/>
        <v>4.6728971962616819E-3</v>
      </c>
      <c r="AK28" s="6">
        <f t="shared" si="12"/>
        <v>4.8092880677298722E-4</v>
      </c>
      <c r="AL28" s="7">
        <f t="shared" si="10"/>
        <v>5.6833116657076078E-5</v>
      </c>
      <c r="AM28" s="7">
        <f t="shared" si="13"/>
        <v>5.3161001971225762E-5</v>
      </c>
      <c r="AN28" s="8">
        <f t="shared" si="11"/>
        <v>1.216228696461428E-2</v>
      </c>
      <c r="AO28" s="8">
        <f t="shared" si="14"/>
        <v>7.7295673777679592E-4</v>
      </c>
      <c r="AP28">
        <v>823</v>
      </c>
      <c r="AQ28">
        <v>69142</v>
      </c>
      <c r="AR28" s="6">
        <v>1.1900000000000001E-2</v>
      </c>
      <c r="AS28" s="6">
        <f t="shared" si="15"/>
        <v>5.1263914837934818E-5</v>
      </c>
      <c r="AT28" s="9">
        <v>2.6299999999999999E-5</v>
      </c>
      <c r="AU28" s="9">
        <f t="shared" si="16"/>
        <v>2.4244319655955584E-6</v>
      </c>
      <c r="AV28" s="8">
        <v>2.2079999999999999E-3</v>
      </c>
      <c r="AW28" s="8">
        <f t="shared" si="17"/>
        <v>2.2190004053696228E-5</v>
      </c>
      <c r="AY28">
        <f t="shared" si="18"/>
        <v>0.3926804366606455</v>
      </c>
      <c r="AZ28">
        <f t="shared" si="19"/>
        <v>4.8365329126203647E-4</v>
      </c>
      <c r="BA28" s="10">
        <f t="shared" si="20"/>
        <v>2.1609550059724745</v>
      </c>
      <c r="BB28">
        <f t="shared" si="21"/>
        <v>5.3216256923429621E-5</v>
      </c>
    </row>
    <row r="29" spans="1:54" x14ac:dyDescent="0.25">
      <c r="A29" t="s">
        <v>68</v>
      </c>
      <c r="B29">
        <v>27</v>
      </c>
      <c r="C29">
        <v>8</v>
      </c>
      <c r="D29">
        <v>355</v>
      </c>
      <c r="E29">
        <v>0</v>
      </c>
      <c r="F29">
        <v>363</v>
      </c>
      <c r="G29">
        <v>1</v>
      </c>
      <c r="H29">
        <v>63</v>
      </c>
      <c r="I29">
        <v>0</v>
      </c>
      <c r="J29">
        <v>64</v>
      </c>
      <c r="K29">
        <v>9</v>
      </c>
      <c r="L29">
        <v>418</v>
      </c>
      <c r="M29">
        <v>0</v>
      </c>
      <c r="N29">
        <v>427</v>
      </c>
      <c r="O29" s="6">
        <f t="shared" si="0"/>
        <v>2.1077283372365339E-2</v>
      </c>
      <c r="P29" s="7">
        <f t="shared" si="1"/>
        <v>1.7255593688287287E-4</v>
      </c>
      <c r="Q29" s="8">
        <f t="shared" si="2"/>
        <v>8.1868205609985228E-3</v>
      </c>
      <c r="R29">
        <v>2</v>
      </c>
      <c r="S29">
        <v>869</v>
      </c>
      <c r="T29">
        <v>0</v>
      </c>
      <c r="U29">
        <v>871</v>
      </c>
      <c r="V29" s="6">
        <f t="shared" si="3"/>
        <v>2.2962112514351321E-3</v>
      </c>
      <c r="W29" s="7">
        <f t="shared" si="4"/>
        <v>2.6080719827867249E-5</v>
      </c>
      <c r="X29" s="8">
        <f t="shared" si="5"/>
        <v>1.1358153485036188E-2</v>
      </c>
      <c r="Y29">
        <v>0</v>
      </c>
      <c r="Z29">
        <v>132</v>
      </c>
      <c r="AA29">
        <v>0</v>
      </c>
      <c r="AB29">
        <v>132</v>
      </c>
      <c r="AC29" s="6">
        <f t="shared" si="6"/>
        <v>0</v>
      </c>
      <c r="AD29" s="7">
        <f t="shared" si="7"/>
        <v>0</v>
      </c>
      <c r="AE29" s="8">
        <f t="shared" si="8"/>
        <v>1.1072896569079775E-2</v>
      </c>
      <c r="AF29">
        <v>11</v>
      </c>
      <c r="AG29">
        <v>1419</v>
      </c>
      <c r="AH29">
        <v>0</v>
      </c>
      <c r="AI29">
        <v>1430</v>
      </c>
      <c r="AJ29" s="6">
        <f t="shared" si="9"/>
        <v>7.6923076923076927E-3</v>
      </c>
      <c r="AK29" s="6">
        <f t="shared" si="12"/>
        <v>6.161071740062601E-4</v>
      </c>
      <c r="AL29" s="7">
        <f t="shared" si="10"/>
        <v>7.8145535403479613E-5</v>
      </c>
      <c r="AM29" s="7">
        <f t="shared" si="13"/>
        <v>6.2336136048169442E-5</v>
      </c>
      <c r="AN29" s="8">
        <f t="shared" si="11"/>
        <v>1.0158919602452349E-2</v>
      </c>
      <c r="AO29" s="8">
        <f t="shared" si="14"/>
        <v>7.071495373656778E-4</v>
      </c>
      <c r="AP29">
        <v>876</v>
      </c>
      <c r="AQ29">
        <v>63189</v>
      </c>
      <c r="AR29" s="6">
        <v>1.3899999999999999E-2</v>
      </c>
      <c r="AS29" s="6">
        <f t="shared" si="15"/>
        <v>5.5348482441317973E-5</v>
      </c>
      <c r="AT29" s="9">
        <v>2.8E-5</v>
      </c>
      <c r="AU29" s="9">
        <f t="shared" si="16"/>
        <v>2.5015591348725846E-6</v>
      </c>
      <c r="AV29" s="8">
        <v>2.0179999999999998E-3</v>
      </c>
      <c r="AW29" s="8">
        <f t="shared" si="17"/>
        <v>2.121581761830712E-5</v>
      </c>
      <c r="AY29">
        <f t="shared" si="18"/>
        <v>0.55340343110127288</v>
      </c>
      <c r="AZ29">
        <f t="shared" si="19"/>
        <v>6.1858831574039368E-4</v>
      </c>
      <c r="BA29" s="10">
        <f t="shared" si="20"/>
        <v>2.7909119786957004</v>
      </c>
      <c r="BB29">
        <f t="shared" si="21"/>
        <v>6.2386309840550388E-5</v>
      </c>
    </row>
    <row r="30" spans="1:54" x14ac:dyDescent="0.25">
      <c r="A30" t="s">
        <v>69</v>
      </c>
      <c r="B30">
        <v>28</v>
      </c>
      <c r="C30">
        <v>6</v>
      </c>
      <c r="D30">
        <v>200</v>
      </c>
      <c r="E30">
        <v>1</v>
      </c>
      <c r="F30">
        <v>207</v>
      </c>
      <c r="G30">
        <v>0</v>
      </c>
      <c r="H30">
        <v>42</v>
      </c>
      <c r="I30">
        <v>0</v>
      </c>
      <c r="J30">
        <v>42</v>
      </c>
      <c r="K30">
        <v>6</v>
      </c>
      <c r="L30">
        <v>242</v>
      </c>
      <c r="M30">
        <v>1</v>
      </c>
      <c r="N30">
        <v>249</v>
      </c>
      <c r="O30" s="6">
        <f t="shared" si="0"/>
        <v>2.4096385542168676E-2</v>
      </c>
      <c r="P30" s="7">
        <f t="shared" si="1"/>
        <v>1.1503729125524857E-4</v>
      </c>
      <c r="Q30" s="8">
        <f t="shared" si="2"/>
        <v>4.7740475870928162E-3</v>
      </c>
      <c r="R30">
        <v>3</v>
      </c>
      <c r="S30">
        <v>620</v>
      </c>
      <c r="T30">
        <v>1</v>
      </c>
      <c r="U30">
        <v>624</v>
      </c>
      <c r="V30" s="6">
        <f t="shared" si="3"/>
        <v>4.807692307692308E-3</v>
      </c>
      <c r="W30" s="7">
        <f t="shared" si="4"/>
        <v>3.9121079741800877E-5</v>
      </c>
      <c r="X30" s="8">
        <f t="shared" si="5"/>
        <v>8.137184586294581E-3</v>
      </c>
      <c r="Y30">
        <v>0</v>
      </c>
      <c r="Z30">
        <v>112</v>
      </c>
      <c r="AA30">
        <v>0</v>
      </c>
      <c r="AB30">
        <v>112</v>
      </c>
      <c r="AC30" s="6">
        <f t="shared" si="6"/>
        <v>0</v>
      </c>
      <c r="AD30" s="7">
        <f t="shared" si="7"/>
        <v>0</v>
      </c>
      <c r="AE30" s="8">
        <f t="shared" si="8"/>
        <v>9.3951849677040514E-3</v>
      </c>
      <c r="AF30">
        <v>9</v>
      </c>
      <c r="AG30">
        <v>974</v>
      </c>
      <c r="AH30">
        <v>2</v>
      </c>
      <c r="AI30">
        <v>985</v>
      </c>
      <c r="AJ30" s="6">
        <f t="shared" si="9"/>
        <v>9.1370558375634525E-3</v>
      </c>
      <c r="AK30" s="6">
        <f t="shared" si="12"/>
        <v>6.7098791149509886E-4</v>
      </c>
      <c r="AL30" s="7">
        <f t="shared" si="10"/>
        <v>6.393725623921059E-5</v>
      </c>
      <c r="AM30" s="7">
        <f t="shared" si="13"/>
        <v>5.6385557184902644E-5</v>
      </c>
      <c r="AN30" s="8">
        <f t="shared" si="11"/>
        <v>6.9975774884024925E-3</v>
      </c>
      <c r="AO30" s="8">
        <f t="shared" si="14"/>
        <v>5.8783274568427772E-4</v>
      </c>
      <c r="AP30">
        <v>836</v>
      </c>
      <c r="AQ30">
        <v>59479</v>
      </c>
      <c r="AR30" s="6">
        <v>1.41E-2</v>
      </c>
      <c r="AS30" s="6">
        <f t="shared" si="15"/>
        <v>5.5739597445447996E-5</v>
      </c>
      <c r="AT30" s="9">
        <v>2.6699999999999998E-5</v>
      </c>
      <c r="AU30" s="9">
        <f t="shared" si="16"/>
        <v>2.4427986483950247E-6</v>
      </c>
      <c r="AV30" s="8">
        <v>1.8990000000000001E-3</v>
      </c>
      <c r="AW30" s="8">
        <f t="shared" si="17"/>
        <v>2.0581999626216202E-5</v>
      </c>
      <c r="AY30">
        <f t="shared" si="18"/>
        <v>0.64801814450804629</v>
      </c>
      <c r="AZ30">
        <f t="shared" si="19"/>
        <v>6.732991015113084E-4</v>
      </c>
      <c r="BA30" s="10">
        <f t="shared" si="20"/>
        <v>2.3946537917307338</v>
      </c>
      <c r="BB30">
        <f t="shared" si="21"/>
        <v>5.643844721719873E-5</v>
      </c>
    </row>
    <row r="31" spans="1:54" x14ac:dyDescent="0.25">
      <c r="A31" t="s">
        <v>70</v>
      </c>
      <c r="B31">
        <v>29</v>
      </c>
      <c r="C31">
        <v>3</v>
      </c>
      <c r="D31">
        <v>223</v>
      </c>
      <c r="E31">
        <v>0</v>
      </c>
      <c r="F31">
        <v>226</v>
      </c>
      <c r="G31">
        <v>3</v>
      </c>
      <c r="H31">
        <v>72</v>
      </c>
      <c r="I31">
        <v>0</v>
      </c>
      <c r="J31">
        <v>75</v>
      </c>
      <c r="K31">
        <v>6</v>
      </c>
      <c r="L31">
        <v>295</v>
      </c>
      <c r="M31">
        <v>0</v>
      </c>
      <c r="N31">
        <v>301</v>
      </c>
      <c r="O31" s="6">
        <f t="shared" si="0"/>
        <v>1.9933554817275746E-2</v>
      </c>
      <c r="P31" s="7">
        <f t="shared" si="1"/>
        <v>1.1503729125524857E-4</v>
      </c>
      <c r="Q31" s="8">
        <f t="shared" si="2"/>
        <v>5.7710374446383033E-3</v>
      </c>
      <c r="R31">
        <v>7</v>
      </c>
      <c r="S31">
        <v>788</v>
      </c>
      <c r="T31">
        <v>0</v>
      </c>
      <c r="U31">
        <v>795</v>
      </c>
      <c r="V31" s="6">
        <f t="shared" si="3"/>
        <v>8.8050314465408803E-3</v>
      </c>
      <c r="W31" s="7">
        <f t="shared" si="4"/>
        <v>9.1282519397535369E-5</v>
      </c>
      <c r="X31" s="8">
        <f t="shared" si="5"/>
        <v>1.0367086131577231E-2</v>
      </c>
      <c r="Y31">
        <v>0</v>
      </c>
      <c r="Z31">
        <v>152</v>
      </c>
      <c r="AA31">
        <v>0</v>
      </c>
      <c r="AB31">
        <v>152</v>
      </c>
      <c r="AC31" s="6">
        <f t="shared" si="6"/>
        <v>0</v>
      </c>
      <c r="AD31" s="7">
        <f t="shared" si="7"/>
        <v>0</v>
      </c>
      <c r="AE31" s="8">
        <f t="shared" si="8"/>
        <v>1.2750608170455499E-2</v>
      </c>
      <c r="AF31">
        <v>13</v>
      </c>
      <c r="AG31">
        <v>1235</v>
      </c>
      <c r="AH31">
        <v>0</v>
      </c>
      <c r="AI31">
        <v>1248</v>
      </c>
      <c r="AJ31" s="6">
        <f t="shared" si="9"/>
        <v>1.0416666666666666E-2</v>
      </c>
      <c r="AK31" s="6">
        <f t="shared" si="12"/>
        <v>7.1597083635524213E-4</v>
      </c>
      <c r="AL31" s="7">
        <f t="shared" si="10"/>
        <v>9.2353814567748622E-5</v>
      </c>
      <c r="AM31" s="7">
        <f t="shared" si="13"/>
        <v>6.7766042954312919E-5</v>
      </c>
      <c r="AN31" s="8">
        <f t="shared" si="11"/>
        <v>8.865966198503869E-3</v>
      </c>
      <c r="AO31" s="8">
        <f t="shared" si="14"/>
        <v>6.610495184588179E-4</v>
      </c>
      <c r="AP31">
        <v>688</v>
      </c>
      <c r="AQ31">
        <v>65414</v>
      </c>
      <c r="AR31" s="6">
        <v>1.0500000000000001E-2</v>
      </c>
      <c r="AS31" s="6">
        <f t="shared" si="15"/>
        <v>4.8188164814745639E-5</v>
      </c>
      <c r="AT31" s="9">
        <v>2.1999999999999999E-5</v>
      </c>
      <c r="AU31" s="9">
        <f t="shared" si="16"/>
        <v>2.2174018287843885E-6</v>
      </c>
      <c r="AV31" s="8">
        <v>2.0890000000000001E-3</v>
      </c>
      <c r="AW31" s="8">
        <f t="shared" si="17"/>
        <v>2.1585045238087264E-5</v>
      </c>
      <c r="AY31">
        <f t="shared" si="18"/>
        <v>0.99206349206349198</v>
      </c>
      <c r="AZ31">
        <f t="shared" si="19"/>
        <v>7.1759064775081755E-4</v>
      </c>
      <c r="BA31" s="10">
        <f t="shared" si="20"/>
        <v>4.197900662170392</v>
      </c>
      <c r="BB31">
        <f t="shared" si="21"/>
        <v>6.7802311528118866E-5</v>
      </c>
    </row>
    <row r="32" spans="1:54" x14ac:dyDescent="0.25">
      <c r="A32" t="s">
        <v>71</v>
      </c>
      <c r="B32">
        <v>30</v>
      </c>
      <c r="C32">
        <v>5</v>
      </c>
      <c r="D32">
        <v>155</v>
      </c>
      <c r="E32">
        <v>0</v>
      </c>
      <c r="F32">
        <v>160</v>
      </c>
      <c r="G32">
        <v>2</v>
      </c>
      <c r="H32">
        <v>62</v>
      </c>
      <c r="I32">
        <v>0</v>
      </c>
      <c r="J32">
        <v>64</v>
      </c>
      <c r="K32">
        <v>7</v>
      </c>
      <c r="L32">
        <v>217</v>
      </c>
      <c r="M32">
        <v>0</v>
      </c>
      <c r="N32">
        <v>224</v>
      </c>
      <c r="O32" s="6">
        <f t="shared" si="0"/>
        <v>3.125E-2</v>
      </c>
      <c r="P32" s="7">
        <f t="shared" si="1"/>
        <v>1.3421017313112335E-4</v>
      </c>
      <c r="Q32" s="8">
        <f t="shared" si="2"/>
        <v>4.2947255401959471E-3</v>
      </c>
      <c r="R32">
        <v>7</v>
      </c>
      <c r="S32">
        <v>1163</v>
      </c>
      <c r="T32">
        <v>0</v>
      </c>
      <c r="U32">
        <v>1170</v>
      </c>
      <c r="V32" s="6">
        <f t="shared" si="3"/>
        <v>5.9829059829059833E-3</v>
      </c>
      <c r="W32" s="7">
        <f t="shared" si="4"/>
        <v>9.1282519397535369E-5</v>
      </c>
      <c r="X32" s="8">
        <f t="shared" si="5"/>
        <v>1.525722109930234E-2</v>
      </c>
      <c r="Y32">
        <v>0</v>
      </c>
      <c r="Z32">
        <v>88</v>
      </c>
      <c r="AA32">
        <v>0</v>
      </c>
      <c r="AB32">
        <v>88</v>
      </c>
      <c r="AC32" s="6">
        <f t="shared" si="6"/>
        <v>0</v>
      </c>
      <c r="AD32" s="7">
        <f t="shared" si="7"/>
        <v>0</v>
      </c>
      <c r="AE32" s="8">
        <f t="shared" si="8"/>
        <v>7.3819310460531834E-3</v>
      </c>
      <c r="AF32">
        <v>14</v>
      </c>
      <c r="AG32">
        <v>1468</v>
      </c>
      <c r="AH32">
        <v>0</v>
      </c>
      <c r="AI32">
        <v>1482</v>
      </c>
      <c r="AJ32" s="6">
        <f t="shared" si="9"/>
        <v>9.4466936572199737E-3</v>
      </c>
      <c r="AK32" s="6">
        <f t="shared" si="12"/>
        <v>6.8215584535555969E-4</v>
      </c>
      <c r="AL32" s="7">
        <f t="shared" si="10"/>
        <v>9.9457954149883134E-5</v>
      </c>
      <c r="AM32" s="7">
        <f t="shared" si="13"/>
        <v>7.0323896426004821E-5</v>
      </c>
      <c r="AN32" s="8">
        <f t="shared" si="11"/>
        <v>1.0528334860723344E-2</v>
      </c>
      <c r="AO32" s="8">
        <f t="shared" si="14"/>
        <v>7.1975764875523141E-4</v>
      </c>
      <c r="AP32">
        <v>894</v>
      </c>
      <c r="AQ32">
        <v>64010</v>
      </c>
      <c r="AR32" s="6">
        <v>1.4E-2</v>
      </c>
      <c r="AS32" s="6">
        <f t="shared" si="15"/>
        <v>5.554440431725966E-5</v>
      </c>
      <c r="AT32" s="9">
        <v>2.8500000000000002E-5</v>
      </c>
      <c r="AU32" s="9">
        <f t="shared" si="16"/>
        <v>2.5237950224096876E-6</v>
      </c>
      <c r="AV32" s="8">
        <v>2.0439999999999998E-3</v>
      </c>
      <c r="AW32" s="8">
        <f t="shared" si="17"/>
        <v>2.1351774827060524E-5</v>
      </c>
      <c r="AY32">
        <f t="shared" si="18"/>
        <v>0.67476383265856954</v>
      </c>
      <c r="AZ32">
        <f t="shared" si="19"/>
        <v>6.8441345559808913E-4</v>
      </c>
      <c r="BA32" s="10">
        <f t="shared" si="20"/>
        <v>3.4897527771888819</v>
      </c>
      <c r="BB32">
        <f t="shared" si="21"/>
        <v>7.0369169029132315E-5</v>
      </c>
    </row>
    <row r="33" spans="1:54" x14ac:dyDescent="0.25">
      <c r="A33" t="s">
        <v>72</v>
      </c>
      <c r="B33">
        <v>31</v>
      </c>
      <c r="C33">
        <v>5</v>
      </c>
      <c r="D33">
        <v>413</v>
      </c>
      <c r="E33">
        <v>0</v>
      </c>
      <c r="F33">
        <v>418</v>
      </c>
      <c r="G33">
        <v>3</v>
      </c>
      <c r="H33">
        <v>98</v>
      </c>
      <c r="I33">
        <v>0</v>
      </c>
      <c r="J33">
        <v>101</v>
      </c>
      <c r="K33">
        <v>8</v>
      </c>
      <c r="L33">
        <v>511</v>
      </c>
      <c r="M33">
        <v>0</v>
      </c>
      <c r="N33">
        <v>519</v>
      </c>
      <c r="O33" s="6">
        <f t="shared" si="0"/>
        <v>1.5414258188824663E-2</v>
      </c>
      <c r="P33" s="7">
        <f t="shared" si="1"/>
        <v>1.5338305500699811E-4</v>
      </c>
      <c r="Q33" s="8">
        <f t="shared" si="2"/>
        <v>9.9507256935790021E-3</v>
      </c>
      <c r="R33">
        <v>5</v>
      </c>
      <c r="S33">
        <v>1454</v>
      </c>
      <c r="T33">
        <v>0</v>
      </c>
      <c r="U33">
        <v>1459</v>
      </c>
      <c r="V33" s="6">
        <f t="shared" si="3"/>
        <v>3.4270047978067169E-3</v>
      </c>
      <c r="W33" s="7">
        <f t="shared" si="4"/>
        <v>6.5201799569668126E-5</v>
      </c>
      <c r="X33" s="8">
        <f t="shared" si="5"/>
        <v>1.902588511442916E-2</v>
      </c>
      <c r="Y33">
        <v>0</v>
      </c>
      <c r="Z33">
        <v>66</v>
      </c>
      <c r="AA33">
        <v>0</v>
      </c>
      <c r="AB33">
        <v>66</v>
      </c>
      <c r="AC33" s="6">
        <f t="shared" si="6"/>
        <v>0</v>
      </c>
      <c r="AD33" s="7">
        <f t="shared" si="7"/>
        <v>0</v>
      </c>
      <c r="AE33" s="8">
        <f t="shared" si="8"/>
        <v>5.5364482845398875E-3</v>
      </c>
      <c r="AF33">
        <v>13</v>
      </c>
      <c r="AG33">
        <v>2031</v>
      </c>
      <c r="AH33">
        <v>0</v>
      </c>
      <c r="AI33">
        <v>2044</v>
      </c>
      <c r="AJ33" s="6">
        <f t="shared" si="9"/>
        <v>6.3600782778864967E-3</v>
      </c>
      <c r="AK33" s="6">
        <f t="shared" si="12"/>
        <v>5.605966643939085E-4</v>
      </c>
      <c r="AL33" s="7">
        <f t="shared" si="10"/>
        <v>9.2353814567748622E-5</v>
      </c>
      <c r="AM33" s="7">
        <f t="shared" si="13"/>
        <v>6.7766042954312919E-5</v>
      </c>
      <c r="AN33" s="8">
        <f t="shared" si="11"/>
        <v>1.4520861305882938E-2</v>
      </c>
      <c r="AO33" s="8">
        <f t="shared" si="14"/>
        <v>8.4357688149109297E-4</v>
      </c>
      <c r="AP33">
        <v>1759</v>
      </c>
      <c r="AQ33">
        <v>76156</v>
      </c>
      <c r="AR33" s="6">
        <v>2.3099999999999999E-2</v>
      </c>
      <c r="AS33" s="6">
        <f t="shared" si="15"/>
        <v>7.1018072835855352E-5</v>
      </c>
      <c r="AT33" s="9">
        <v>5.6199999999999997E-5</v>
      </c>
      <c r="AU33" s="9">
        <f t="shared" si="16"/>
        <v>3.5440006430859097E-6</v>
      </c>
      <c r="AV33" s="8">
        <v>2.4320000000000001E-3</v>
      </c>
      <c r="AW33" s="8">
        <f t="shared" si="17"/>
        <v>2.3285784731488908E-5</v>
      </c>
      <c r="AY33">
        <f t="shared" si="18"/>
        <v>0.27532806397777043</v>
      </c>
      <c r="AZ33">
        <f t="shared" si="19"/>
        <v>5.6507715119167169E-4</v>
      </c>
      <c r="BA33" s="10">
        <f t="shared" si="20"/>
        <v>1.6433063090346731</v>
      </c>
      <c r="BB33">
        <f t="shared" si="21"/>
        <v>6.7858651019925062E-5</v>
      </c>
    </row>
    <row r="34" spans="1:54" x14ac:dyDescent="0.25">
      <c r="A34" t="s">
        <v>73</v>
      </c>
      <c r="B34">
        <v>32</v>
      </c>
      <c r="C34">
        <v>15</v>
      </c>
      <c r="D34">
        <v>315</v>
      </c>
      <c r="E34">
        <v>0</v>
      </c>
      <c r="F34">
        <v>330</v>
      </c>
      <c r="G34">
        <v>6</v>
      </c>
      <c r="H34">
        <v>144</v>
      </c>
      <c r="I34">
        <v>0</v>
      </c>
      <c r="J34">
        <v>150</v>
      </c>
      <c r="K34">
        <v>21</v>
      </c>
      <c r="L34">
        <v>459</v>
      </c>
      <c r="M34">
        <v>0</v>
      </c>
      <c r="N34">
        <v>480</v>
      </c>
      <c r="O34" s="6">
        <f t="shared" si="0"/>
        <v>4.3749999999999997E-2</v>
      </c>
      <c r="P34" s="7">
        <f t="shared" si="1"/>
        <v>4.0263051939337001E-4</v>
      </c>
      <c r="Q34" s="8">
        <f t="shared" si="2"/>
        <v>9.2029833004198865E-3</v>
      </c>
      <c r="R34">
        <v>8</v>
      </c>
      <c r="S34">
        <v>1180</v>
      </c>
      <c r="T34">
        <v>0</v>
      </c>
      <c r="U34">
        <v>1188</v>
      </c>
      <c r="V34" s="6">
        <f t="shared" si="3"/>
        <v>6.7340067340067337E-3</v>
      </c>
      <c r="W34" s="7">
        <f t="shared" si="4"/>
        <v>1.04322879311469E-4</v>
      </c>
      <c r="X34" s="8">
        <f t="shared" si="5"/>
        <v>1.5491947577753146E-2</v>
      </c>
      <c r="Y34">
        <v>1</v>
      </c>
      <c r="Z34">
        <v>80</v>
      </c>
      <c r="AA34">
        <v>0</v>
      </c>
      <c r="AB34">
        <v>81</v>
      </c>
      <c r="AC34" s="6">
        <f t="shared" si="6"/>
        <v>1.2345679012345678E-2</v>
      </c>
      <c r="AD34" s="7">
        <f t="shared" si="7"/>
        <v>8.3885580068786177E-5</v>
      </c>
      <c r="AE34" s="8">
        <f t="shared" si="8"/>
        <v>6.7947319855716799E-3</v>
      </c>
      <c r="AF34">
        <v>30</v>
      </c>
      <c r="AG34">
        <v>1719</v>
      </c>
      <c r="AH34">
        <v>0</v>
      </c>
      <c r="AI34">
        <v>1749</v>
      </c>
      <c r="AJ34" s="6">
        <f t="shared" si="9"/>
        <v>1.7152658662092625E-2</v>
      </c>
      <c r="AK34" s="6">
        <f t="shared" si="12"/>
        <v>9.156163077839606E-4</v>
      </c>
      <c r="AL34" s="7">
        <f t="shared" si="10"/>
        <v>2.1312418746403529E-4</v>
      </c>
      <c r="AM34" s="7">
        <f t="shared" si="13"/>
        <v>1.0293779212190184E-4</v>
      </c>
      <c r="AN34" s="8">
        <f t="shared" si="11"/>
        <v>1.2425140129153257E-2</v>
      </c>
      <c r="AO34" s="8">
        <f t="shared" si="14"/>
        <v>7.8116076764419488E-4</v>
      </c>
      <c r="AP34">
        <v>3178</v>
      </c>
      <c r="AQ34">
        <v>84307</v>
      </c>
      <c r="AR34" s="6">
        <v>3.7699999999999997E-2</v>
      </c>
      <c r="AS34" s="6">
        <f t="shared" si="15"/>
        <v>9.0045861246412223E-5</v>
      </c>
      <c r="AT34" s="7">
        <v>1.01E-4</v>
      </c>
      <c r="AU34" s="9">
        <f t="shared" si="16"/>
        <v>4.7509076899441046E-6</v>
      </c>
      <c r="AV34" s="8">
        <v>2.6919999999999999E-3</v>
      </c>
      <c r="AW34" s="8">
        <f t="shared" si="17"/>
        <v>2.4495709186029019E-5</v>
      </c>
      <c r="AY34">
        <f t="shared" si="18"/>
        <v>0.45497768334463201</v>
      </c>
      <c r="AZ34">
        <f t="shared" si="19"/>
        <v>9.2003341254953382E-4</v>
      </c>
      <c r="BA34" s="10">
        <f t="shared" si="20"/>
        <v>2.1101404699409434</v>
      </c>
      <c r="BB34">
        <f t="shared" si="21"/>
        <v>1.0304736857780622E-4</v>
      </c>
    </row>
    <row r="35" spans="1:54" x14ac:dyDescent="0.25">
      <c r="A35" t="s">
        <v>74</v>
      </c>
      <c r="B35">
        <v>33</v>
      </c>
      <c r="C35">
        <v>25</v>
      </c>
      <c r="D35">
        <v>478</v>
      </c>
      <c r="E35">
        <v>0</v>
      </c>
      <c r="F35">
        <v>503</v>
      </c>
      <c r="G35">
        <v>7</v>
      </c>
      <c r="H35">
        <v>156</v>
      </c>
      <c r="I35">
        <v>0</v>
      </c>
      <c r="J35">
        <v>163</v>
      </c>
      <c r="K35">
        <v>32</v>
      </c>
      <c r="L35">
        <v>634</v>
      </c>
      <c r="M35">
        <v>0</v>
      </c>
      <c r="N35">
        <v>666</v>
      </c>
      <c r="O35" s="6">
        <f t="shared" si="0"/>
        <v>4.8048048048048048E-2</v>
      </c>
      <c r="P35" s="7">
        <f t="shared" si="1"/>
        <v>6.1353222002799243E-4</v>
      </c>
      <c r="Q35" s="8">
        <f t="shared" si="2"/>
        <v>1.2769139329332591E-2</v>
      </c>
      <c r="R35">
        <v>42</v>
      </c>
      <c r="S35">
        <v>1375</v>
      </c>
      <c r="T35">
        <v>0</v>
      </c>
      <c r="U35">
        <v>1417</v>
      </c>
      <c r="V35" s="6">
        <f t="shared" si="3"/>
        <v>2.9640084685956247E-2</v>
      </c>
      <c r="W35" s="7">
        <f t="shared" si="4"/>
        <v>5.4769511638521218E-4</v>
      </c>
      <c r="X35" s="8">
        <f t="shared" si="5"/>
        <v>1.8478189998043945E-2</v>
      </c>
      <c r="Y35">
        <v>0</v>
      </c>
      <c r="Z35">
        <v>170</v>
      </c>
      <c r="AA35">
        <v>0</v>
      </c>
      <c r="AB35">
        <v>179</v>
      </c>
      <c r="AC35" s="6">
        <f t="shared" si="6"/>
        <v>0</v>
      </c>
      <c r="AD35" s="7">
        <f t="shared" si="7"/>
        <v>0</v>
      </c>
      <c r="AE35" s="8">
        <f t="shared" si="8"/>
        <v>1.5015518832312726E-2</v>
      </c>
      <c r="AF35">
        <v>83</v>
      </c>
      <c r="AG35">
        <v>2179</v>
      </c>
      <c r="AH35">
        <v>0</v>
      </c>
      <c r="AI35">
        <v>2262</v>
      </c>
      <c r="AJ35" s="6">
        <f t="shared" si="9"/>
        <v>3.6693191865605657E-2</v>
      </c>
      <c r="AK35" s="6">
        <f t="shared" si="12"/>
        <v>1.3258055224172746E-3</v>
      </c>
      <c r="AL35" s="7">
        <f t="shared" si="10"/>
        <v>5.8964358531716436E-4</v>
      </c>
      <c r="AM35" s="7">
        <f t="shared" si="13"/>
        <v>1.7118727344013937E-4</v>
      </c>
      <c r="AN35" s="8">
        <f t="shared" si="11"/>
        <v>1.606956373478826E-2</v>
      </c>
      <c r="AO35" s="8">
        <f t="shared" si="14"/>
        <v>8.8672510347251494E-4</v>
      </c>
      <c r="AP35">
        <v>5875</v>
      </c>
      <c r="AQ35">
        <v>101153</v>
      </c>
      <c r="AR35" s="6">
        <v>5.8099999999999999E-2</v>
      </c>
      <c r="AS35" s="6">
        <f t="shared" si="15"/>
        <v>1.105931690346262E-4</v>
      </c>
      <c r="AT35" s="7">
        <v>1.8799999999999999E-4</v>
      </c>
      <c r="AU35" s="9">
        <f t="shared" si="16"/>
        <v>6.4815061189290156E-6</v>
      </c>
      <c r="AV35" s="8">
        <v>3.2299999999999998E-3</v>
      </c>
      <c r="AW35" s="8">
        <f t="shared" si="17"/>
        <v>2.6824805312283119E-5</v>
      </c>
      <c r="AY35">
        <f t="shared" si="18"/>
        <v>0.63155235569028667</v>
      </c>
      <c r="AZ35">
        <f t="shared" si="19"/>
        <v>1.3304101368785731E-3</v>
      </c>
      <c r="BA35" s="10">
        <f t="shared" si="20"/>
        <v>3.136402049559385</v>
      </c>
      <c r="BB35">
        <f t="shared" si="21"/>
        <v>1.7130993114655892E-4</v>
      </c>
    </row>
    <row r="36" spans="1:54" x14ac:dyDescent="0.25">
      <c r="A36" t="s">
        <v>75</v>
      </c>
      <c r="B36">
        <v>34</v>
      </c>
      <c r="C36">
        <v>44</v>
      </c>
      <c r="D36">
        <v>827</v>
      </c>
      <c r="E36">
        <v>1</v>
      </c>
      <c r="F36">
        <v>872</v>
      </c>
      <c r="G36">
        <v>12</v>
      </c>
      <c r="H36">
        <v>153</v>
      </c>
      <c r="I36">
        <v>1</v>
      </c>
      <c r="J36">
        <v>166</v>
      </c>
      <c r="K36">
        <v>56</v>
      </c>
      <c r="L36">
        <v>980</v>
      </c>
      <c r="M36">
        <v>2</v>
      </c>
      <c r="N36">
        <v>1038</v>
      </c>
      <c r="O36" s="6">
        <f t="shared" si="0"/>
        <v>5.3949903660886318E-2</v>
      </c>
      <c r="P36" s="7">
        <f t="shared" si="1"/>
        <v>1.0736813850489868E-3</v>
      </c>
      <c r="Q36" s="8">
        <f t="shared" si="2"/>
        <v>1.9901451387158004E-2</v>
      </c>
      <c r="R36">
        <v>70</v>
      </c>
      <c r="S36">
        <v>1751</v>
      </c>
      <c r="T36">
        <v>0</v>
      </c>
      <c r="U36">
        <v>1821</v>
      </c>
      <c r="V36" s="6">
        <f t="shared" si="3"/>
        <v>3.844041735310269E-2</v>
      </c>
      <c r="W36" s="7">
        <f t="shared" si="4"/>
        <v>9.1282519397535371E-4</v>
      </c>
      <c r="X36" s="8">
        <f t="shared" si="5"/>
        <v>2.374649540327313E-2</v>
      </c>
      <c r="Y36">
        <v>13</v>
      </c>
      <c r="Z36">
        <v>221</v>
      </c>
      <c r="AA36">
        <v>0</v>
      </c>
      <c r="AB36">
        <v>234</v>
      </c>
      <c r="AC36" s="6">
        <f t="shared" si="6"/>
        <v>5.5555555555555552E-2</v>
      </c>
      <c r="AD36" s="7">
        <f t="shared" si="7"/>
        <v>1.0905125408942203E-3</v>
      </c>
      <c r="AE36" s="8">
        <f t="shared" si="8"/>
        <v>1.9629225736095966E-2</v>
      </c>
      <c r="AF36">
        <v>139</v>
      </c>
      <c r="AG36">
        <v>2952</v>
      </c>
      <c r="AH36">
        <v>2</v>
      </c>
      <c r="AI36">
        <v>3093</v>
      </c>
      <c r="AJ36" s="6">
        <f t="shared" si="9"/>
        <v>4.4940187520206919E-2</v>
      </c>
      <c r="AK36" s="6">
        <f t="shared" si="12"/>
        <v>1.4609571847461591E-3</v>
      </c>
      <c r="AL36" s="7">
        <f t="shared" si="10"/>
        <v>9.8747540191669678E-4</v>
      </c>
      <c r="AM36" s="7">
        <f t="shared" si="13"/>
        <v>2.2148961717662389E-4</v>
      </c>
      <c r="AN36" s="8">
        <f t="shared" si="11"/>
        <v>2.1973103727542038E-2</v>
      </c>
      <c r="AO36" s="8">
        <f t="shared" si="14"/>
        <v>1.0337746184322242E-3</v>
      </c>
      <c r="AP36">
        <v>10863</v>
      </c>
      <c r="AQ36">
        <v>125279</v>
      </c>
      <c r="AR36" s="6">
        <v>8.6699999999999999E-2</v>
      </c>
      <c r="AS36" s="6">
        <f t="shared" si="15"/>
        <v>1.3303138599178675E-4</v>
      </c>
      <c r="AT36" s="7">
        <v>3.4699999999999998E-4</v>
      </c>
      <c r="AU36" s="9">
        <f t="shared" si="16"/>
        <v>8.8049564545956549E-6</v>
      </c>
      <c r="AV36" s="8">
        <v>4.0000000000000001E-3</v>
      </c>
      <c r="AW36" s="8">
        <f t="shared" si="17"/>
        <v>2.9839909601556873E-5</v>
      </c>
      <c r="AY36">
        <f t="shared" si="18"/>
        <v>0.51834126320884566</v>
      </c>
      <c r="AZ36">
        <f t="shared" si="19"/>
        <v>1.4670014469387268E-3</v>
      </c>
      <c r="BA36" s="10">
        <f t="shared" si="20"/>
        <v>2.8457504378002789</v>
      </c>
      <c r="BB36">
        <f t="shared" si="21"/>
        <v>2.2166456138773E-4</v>
      </c>
    </row>
    <row r="37" spans="1:54" x14ac:dyDescent="0.25">
      <c r="A37" t="s">
        <v>76</v>
      </c>
      <c r="B37">
        <v>35</v>
      </c>
      <c r="C37">
        <v>45</v>
      </c>
      <c r="D37">
        <v>688</v>
      </c>
      <c r="E37">
        <v>1</v>
      </c>
      <c r="F37">
        <v>734</v>
      </c>
      <c r="G37">
        <v>13</v>
      </c>
      <c r="H37">
        <v>123</v>
      </c>
      <c r="I37">
        <v>0</v>
      </c>
      <c r="J37">
        <v>136</v>
      </c>
      <c r="K37">
        <v>58</v>
      </c>
      <c r="L37">
        <v>811</v>
      </c>
      <c r="M37">
        <v>1</v>
      </c>
      <c r="N37">
        <v>870</v>
      </c>
      <c r="O37" s="6">
        <f t="shared" si="0"/>
        <v>6.6666666666666666E-2</v>
      </c>
      <c r="P37" s="7">
        <f t="shared" si="1"/>
        <v>1.1120271488007363E-3</v>
      </c>
      <c r="Q37" s="8">
        <f t="shared" si="2"/>
        <v>1.6680407232011044E-2</v>
      </c>
      <c r="R37">
        <v>106</v>
      </c>
      <c r="S37">
        <v>1637</v>
      </c>
      <c r="T37">
        <v>1</v>
      </c>
      <c r="U37">
        <v>1744</v>
      </c>
      <c r="V37" s="6">
        <f t="shared" si="3"/>
        <v>6.0779816513761471E-2</v>
      </c>
      <c r="W37" s="7">
        <f t="shared" si="4"/>
        <v>1.3822781508769642E-3</v>
      </c>
      <c r="X37" s="8">
        <f t="shared" si="5"/>
        <v>2.274238768990024E-2</v>
      </c>
      <c r="Y37">
        <v>4</v>
      </c>
      <c r="Z37">
        <v>226</v>
      </c>
      <c r="AA37">
        <v>0</v>
      </c>
      <c r="AB37">
        <v>230</v>
      </c>
      <c r="AC37" s="6">
        <f t="shared" si="6"/>
        <v>1.7391304347826087E-2</v>
      </c>
      <c r="AD37" s="7">
        <f t="shared" si="7"/>
        <v>3.3554232027514471E-4</v>
      </c>
      <c r="AE37" s="8">
        <f t="shared" si="8"/>
        <v>1.9293683415820821E-2</v>
      </c>
      <c r="AF37">
        <v>168</v>
      </c>
      <c r="AG37">
        <v>2674</v>
      </c>
      <c r="AH37">
        <v>2</v>
      </c>
      <c r="AI37">
        <v>2844</v>
      </c>
      <c r="AJ37" s="6">
        <f t="shared" si="9"/>
        <v>5.9071729957805907E-2</v>
      </c>
      <c r="AK37" s="6">
        <f t="shared" si="12"/>
        <v>1.6625429218548602E-3</v>
      </c>
      <c r="AL37" s="7">
        <f t="shared" si="10"/>
        <v>1.1934954497985976E-3</v>
      </c>
      <c r="AM37" s="7">
        <f t="shared" si="13"/>
        <v>2.4347581470488715E-4</v>
      </c>
      <c r="AN37" s="8">
        <f t="shared" si="11"/>
        <v>2.0204172971590547E-2</v>
      </c>
      <c r="AO37" s="8">
        <f t="shared" si="14"/>
        <v>9.9218599976988713E-4</v>
      </c>
      <c r="AP37">
        <v>13811</v>
      </c>
      <c r="AQ37">
        <v>126747</v>
      </c>
      <c r="AR37" s="6">
        <v>0.109</v>
      </c>
      <c r="AS37" s="6">
        <f t="shared" si="15"/>
        <v>1.47329576083728E-4</v>
      </c>
      <c r="AT37" s="7">
        <v>4.4099999999999999E-4</v>
      </c>
      <c r="AU37" s="9">
        <f t="shared" si="16"/>
        <v>9.9257046906457385E-6</v>
      </c>
      <c r="AV37" s="8">
        <v>4.0470000000000002E-3</v>
      </c>
      <c r="AW37" s="8">
        <f t="shared" si="17"/>
        <v>3.0013998915637048E-5</v>
      </c>
      <c r="AY37">
        <f t="shared" si="18"/>
        <v>0.54194247667711837</v>
      </c>
      <c r="AZ37">
        <f t="shared" si="19"/>
        <v>1.6690581089341097E-3</v>
      </c>
      <c r="BA37" s="10">
        <f t="shared" si="20"/>
        <v>2.7063388884321942</v>
      </c>
      <c r="BB37">
        <f t="shared" si="21"/>
        <v>2.4367804981125085E-4</v>
      </c>
    </row>
    <row r="38" spans="1:54" x14ac:dyDescent="0.25">
      <c r="A38" t="s">
        <v>77</v>
      </c>
      <c r="B38">
        <v>36</v>
      </c>
      <c r="C38">
        <v>65</v>
      </c>
      <c r="D38">
        <v>709</v>
      </c>
      <c r="E38">
        <v>0</v>
      </c>
      <c r="F38">
        <v>774</v>
      </c>
      <c r="G38">
        <v>8</v>
      </c>
      <c r="H38">
        <v>146</v>
      </c>
      <c r="I38">
        <v>0</v>
      </c>
      <c r="J38">
        <v>154</v>
      </c>
      <c r="K38">
        <v>73</v>
      </c>
      <c r="L38">
        <v>855</v>
      </c>
      <c r="M38">
        <v>0</v>
      </c>
      <c r="N38">
        <v>928</v>
      </c>
      <c r="O38" s="6">
        <f t="shared" si="0"/>
        <v>7.8663793103448273E-2</v>
      </c>
      <c r="P38" s="7">
        <f t="shared" si="1"/>
        <v>1.3996203769388576E-3</v>
      </c>
      <c r="Q38" s="8">
        <f t="shared" si="2"/>
        <v>1.7792434380811781E-2</v>
      </c>
      <c r="R38">
        <v>122</v>
      </c>
      <c r="S38">
        <v>1757</v>
      </c>
      <c r="T38">
        <v>2</v>
      </c>
      <c r="U38">
        <v>1881</v>
      </c>
      <c r="V38" s="6">
        <f t="shared" si="3"/>
        <v>6.4859117490696436E-2</v>
      </c>
      <c r="W38" s="7">
        <f t="shared" si="4"/>
        <v>1.5909239094999022E-3</v>
      </c>
      <c r="X38" s="8">
        <f t="shared" si="5"/>
        <v>2.4528916998109149E-2</v>
      </c>
      <c r="Y38">
        <v>18</v>
      </c>
      <c r="Z38">
        <v>296</v>
      </c>
      <c r="AA38">
        <v>0</v>
      </c>
      <c r="AB38">
        <v>314</v>
      </c>
      <c r="AC38" s="6">
        <f t="shared" si="6"/>
        <v>5.7324840764331211E-2</v>
      </c>
      <c r="AD38" s="7">
        <f t="shared" si="7"/>
        <v>1.5099404412381512E-3</v>
      </c>
      <c r="AE38" s="8">
        <f t="shared" si="8"/>
        <v>2.634007214159886E-2</v>
      </c>
      <c r="AF38">
        <v>213</v>
      </c>
      <c r="AG38">
        <v>2908</v>
      </c>
      <c r="AH38">
        <v>2</v>
      </c>
      <c r="AI38">
        <v>3123</v>
      </c>
      <c r="AJ38" s="6">
        <f t="shared" si="9"/>
        <v>6.8203650336215171E-2</v>
      </c>
      <c r="AK38" s="6">
        <f t="shared" si="12"/>
        <v>1.7777433998345212E-3</v>
      </c>
      <c r="AL38" s="7">
        <f t="shared" si="10"/>
        <v>1.5131817309946506E-3</v>
      </c>
      <c r="AM38" s="7">
        <f t="shared" si="13"/>
        <v>2.7410785145564557E-4</v>
      </c>
      <c r="AN38" s="8">
        <f t="shared" si="11"/>
        <v>2.2186227915006074E-2</v>
      </c>
      <c r="AO38" s="8">
        <f t="shared" si="14"/>
        <v>1.0386627889620735E-3</v>
      </c>
      <c r="AP38">
        <v>17112</v>
      </c>
      <c r="AQ38">
        <v>130516</v>
      </c>
      <c r="AR38" s="6">
        <v>0.13109999999999999</v>
      </c>
      <c r="AS38" s="6">
        <f t="shared" si="15"/>
        <v>1.5956002023388238E-4</v>
      </c>
      <c r="AT38" s="7">
        <v>5.4600000000000004E-4</v>
      </c>
      <c r="AU38" s="9">
        <f t="shared" si="16"/>
        <v>1.104372451956612E-5</v>
      </c>
      <c r="AV38" s="8">
        <v>4.1669999999999997E-3</v>
      </c>
      <c r="AW38" s="8">
        <f t="shared" si="17"/>
        <v>3.0453894957138432E-5</v>
      </c>
      <c r="AY38">
        <f t="shared" si="18"/>
        <v>0.52024142132887241</v>
      </c>
      <c r="AZ38">
        <f t="shared" si="19"/>
        <v>1.7848896312411698E-3</v>
      </c>
      <c r="BA38" s="10">
        <f t="shared" si="20"/>
        <v>2.7713951117118141</v>
      </c>
      <c r="BB38">
        <f t="shared" si="21"/>
        <v>2.743302354478892E-4</v>
      </c>
    </row>
    <row r="39" spans="1:54" x14ac:dyDescent="0.25">
      <c r="A39" t="s">
        <v>78</v>
      </c>
      <c r="B39">
        <v>37</v>
      </c>
      <c r="C39">
        <v>69</v>
      </c>
      <c r="D39">
        <v>528</v>
      </c>
      <c r="E39">
        <v>0</v>
      </c>
      <c r="F39">
        <v>597</v>
      </c>
      <c r="G39">
        <v>11</v>
      </c>
      <c r="H39">
        <v>119</v>
      </c>
      <c r="I39">
        <v>1</v>
      </c>
      <c r="J39">
        <v>131</v>
      </c>
      <c r="K39">
        <v>80</v>
      </c>
      <c r="L39">
        <v>647</v>
      </c>
      <c r="M39">
        <v>1</v>
      </c>
      <c r="N39">
        <v>728</v>
      </c>
      <c r="O39" s="6">
        <f t="shared" si="0"/>
        <v>0.10989010989010989</v>
      </c>
      <c r="P39" s="7">
        <f t="shared" si="1"/>
        <v>1.533830550069981E-3</v>
      </c>
      <c r="Q39" s="8">
        <f t="shared" si="2"/>
        <v>1.3957858005636828E-2</v>
      </c>
      <c r="R39">
        <v>111</v>
      </c>
      <c r="S39">
        <v>1423</v>
      </c>
      <c r="T39">
        <v>0</v>
      </c>
      <c r="U39">
        <v>1534</v>
      </c>
      <c r="V39" s="6">
        <f t="shared" si="3"/>
        <v>7.2359843546284219E-2</v>
      </c>
      <c r="W39" s="7">
        <f t="shared" si="4"/>
        <v>1.4474799504466324E-3</v>
      </c>
      <c r="X39" s="8">
        <f t="shared" si="5"/>
        <v>2.000391210797418E-2</v>
      </c>
      <c r="Y39">
        <v>12</v>
      </c>
      <c r="Z39">
        <v>172</v>
      </c>
      <c r="AA39">
        <v>0</v>
      </c>
      <c r="AB39">
        <v>184</v>
      </c>
      <c r="AC39" s="6">
        <f t="shared" si="6"/>
        <v>6.5217391304347824E-2</v>
      </c>
      <c r="AD39" s="7">
        <f t="shared" si="7"/>
        <v>1.006626960825434E-3</v>
      </c>
      <c r="AE39" s="8">
        <f t="shared" si="8"/>
        <v>1.5434946732656656E-2</v>
      </c>
      <c r="AF39">
        <v>203</v>
      </c>
      <c r="AG39">
        <v>2242</v>
      </c>
      <c r="AH39">
        <v>1</v>
      </c>
      <c r="AI39">
        <v>2446</v>
      </c>
      <c r="AJ39" s="6">
        <f t="shared" si="9"/>
        <v>8.299264104660671E-2</v>
      </c>
      <c r="AK39" s="6">
        <f t="shared" si="12"/>
        <v>1.9454092028333104E-3</v>
      </c>
      <c r="AL39" s="7">
        <f t="shared" si="10"/>
        <v>1.4421403351733055E-3</v>
      </c>
      <c r="AM39" s="7">
        <f t="shared" si="13"/>
        <v>2.6760556588825696E-4</v>
      </c>
      <c r="AN39" s="8">
        <f t="shared" si="11"/>
        <v>1.7376725417901012E-2</v>
      </c>
      <c r="AO39" s="8">
        <f t="shared" si="14"/>
        <v>9.2147223841144868E-4</v>
      </c>
      <c r="AP39">
        <v>17209</v>
      </c>
      <c r="AQ39">
        <v>131603</v>
      </c>
      <c r="AR39" s="6">
        <v>0.1308</v>
      </c>
      <c r="AS39" s="6">
        <f t="shared" si="15"/>
        <v>1.5940486398777407E-4</v>
      </c>
      <c r="AT39" s="7">
        <v>5.4900000000000001E-4</v>
      </c>
      <c r="AU39" s="9">
        <f t="shared" si="16"/>
        <v>1.1074006240382756E-5</v>
      </c>
      <c r="AV39" s="8">
        <v>4.202E-3</v>
      </c>
      <c r="AW39" s="8">
        <f t="shared" si="17"/>
        <v>3.058098622506452E-5</v>
      </c>
      <c r="AY39">
        <f t="shared" si="18"/>
        <v>0.63450031381197791</v>
      </c>
      <c r="AZ39">
        <f t="shared" si="19"/>
        <v>1.9519290143679654E-3</v>
      </c>
      <c r="BA39" s="10">
        <f t="shared" si="20"/>
        <v>2.6268494265451832</v>
      </c>
      <c r="BB39">
        <f t="shared" si="21"/>
        <v>2.6783459916259188E-4</v>
      </c>
    </row>
    <row r="40" spans="1:54" x14ac:dyDescent="0.25">
      <c r="A40" t="s">
        <v>79</v>
      </c>
      <c r="B40">
        <v>38</v>
      </c>
      <c r="C40">
        <v>65</v>
      </c>
      <c r="D40">
        <v>457</v>
      </c>
      <c r="E40">
        <v>2</v>
      </c>
      <c r="F40">
        <v>524</v>
      </c>
      <c r="G40">
        <v>15</v>
      </c>
      <c r="H40">
        <v>114</v>
      </c>
      <c r="I40">
        <v>0</v>
      </c>
      <c r="J40">
        <v>129</v>
      </c>
      <c r="K40">
        <v>80</v>
      </c>
      <c r="L40">
        <v>571</v>
      </c>
      <c r="M40">
        <v>2</v>
      </c>
      <c r="N40">
        <v>653</v>
      </c>
      <c r="O40" s="6">
        <f t="shared" si="0"/>
        <v>0.1225114854517611</v>
      </c>
      <c r="P40" s="7">
        <f t="shared" si="1"/>
        <v>1.533830550069981E-3</v>
      </c>
      <c r="Q40" s="8">
        <f t="shared" si="2"/>
        <v>1.2519891864946221E-2</v>
      </c>
      <c r="R40">
        <v>141</v>
      </c>
      <c r="S40">
        <v>1559</v>
      </c>
      <c r="T40">
        <v>2</v>
      </c>
      <c r="U40">
        <v>1702</v>
      </c>
      <c r="V40" s="6">
        <f t="shared" si="3"/>
        <v>8.2843713278495892E-2</v>
      </c>
      <c r="W40" s="7">
        <f t="shared" si="4"/>
        <v>1.8386907478646411E-3</v>
      </c>
      <c r="X40" s="8">
        <f t="shared" si="5"/>
        <v>2.2194692573515029E-2</v>
      </c>
      <c r="Y40">
        <v>19</v>
      </c>
      <c r="Z40">
        <v>191</v>
      </c>
      <c r="AA40">
        <v>0</v>
      </c>
      <c r="AB40">
        <v>210</v>
      </c>
      <c r="AC40" s="6">
        <f t="shared" si="6"/>
        <v>9.0476190476190474E-2</v>
      </c>
      <c r="AD40" s="7">
        <f t="shared" si="7"/>
        <v>1.5938260213069373E-3</v>
      </c>
      <c r="AE40" s="8">
        <f t="shared" si="8"/>
        <v>1.7615971814445096E-2</v>
      </c>
      <c r="AF40">
        <v>240</v>
      </c>
      <c r="AG40">
        <v>2321</v>
      </c>
      <c r="AH40">
        <v>4</v>
      </c>
      <c r="AI40">
        <v>2565</v>
      </c>
      <c r="AJ40" s="6">
        <f t="shared" si="9"/>
        <v>9.3567251461988299E-2</v>
      </c>
      <c r="AK40" s="6">
        <f t="shared" si="12"/>
        <v>2.0536881300221733E-3</v>
      </c>
      <c r="AL40" s="7">
        <f t="shared" si="10"/>
        <v>1.7049934997122823E-3</v>
      </c>
      <c r="AM40" s="7">
        <f t="shared" si="13"/>
        <v>2.9093473560718846E-4</v>
      </c>
      <c r="AN40" s="8">
        <f t="shared" si="11"/>
        <v>1.8222118028175017E-2</v>
      </c>
      <c r="AO40" s="8">
        <f t="shared" si="14"/>
        <v>9.4321524710649929E-4</v>
      </c>
      <c r="AP40">
        <v>15303</v>
      </c>
      <c r="AQ40">
        <v>118901</v>
      </c>
      <c r="AR40" s="6">
        <v>0.12870000000000001</v>
      </c>
      <c r="AS40" s="6">
        <f t="shared" si="15"/>
        <v>1.5831095498804941E-4</v>
      </c>
      <c r="AT40" s="7">
        <v>4.8899999999999996E-4</v>
      </c>
      <c r="AU40" s="9">
        <f t="shared" si="16"/>
        <v>1.0451678854896357E-5</v>
      </c>
      <c r="AV40" s="8">
        <v>3.7959999999999999E-3</v>
      </c>
      <c r="AW40" s="8">
        <f t="shared" si="17"/>
        <v>2.9072011431253959E-5</v>
      </c>
      <c r="AY40">
        <f t="shared" si="18"/>
        <v>0.72701827087791993</v>
      </c>
      <c r="AZ40">
        <f t="shared" si="19"/>
        <v>2.0597808849154801E-3</v>
      </c>
      <c r="BA40" s="10">
        <f t="shared" si="20"/>
        <v>3.4866942734402504</v>
      </c>
      <c r="BB40">
        <f t="shared" si="21"/>
        <v>2.9112241063461696E-4</v>
      </c>
    </row>
    <row r="41" spans="1:54" x14ac:dyDescent="0.25">
      <c r="A41" t="s">
        <v>80</v>
      </c>
      <c r="B41">
        <v>39</v>
      </c>
      <c r="C41">
        <v>61</v>
      </c>
      <c r="D41">
        <v>320</v>
      </c>
      <c r="E41">
        <v>0</v>
      </c>
      <c r="F41">
        <v>381</v>
      </c>
      <c r="G41">
        <v>14</v>
      </c>
      <c r="H41">
        <v>121</v>
      </c>
      <c r="I41">
        <v>0</v>
      </c>
      <c r="J41">
        <v>135</v>
      </c>
      <c r="K41">
        <v>75</v>
      </c>
      <c r="L41">
        <v>441</v>
      </c>
      <c r="M41">
        <v>0</v>
      </c>
      <c r="N41">
        <v>516</v>
      </c>
      <c r="O41" s="6">
        <f t="shared" si="0"/>
        <v>0.14534883720930233</v>
      </c>
      <c r="P41" s="7">
        <f t="shared" si="1"/>
        <v>1.4379661406906071E-3</v>
      </c>
      <c r="Q41" s="8">
        <f t="shared" si="2"/>
        <v>9.8932070479513783E-3</v>
      </c>
      <c r="R41">
        <v>106</v>
      </c>
      <c r="S41">
        <v>1687</v>
      </c>
      <c r="T41">
        <v>8</v>
      </c>
      <c r="U41">
        <v>1801</v>
      </c>
      <c r="V41" s="6">
        <f t="shared" si="3"/>
        <v>5.8856191004997227E-2</v>
      </c>
      <c r="W41" s="7">
        <f t="shared" si="4"/>
        <v>1.3822781508769642E-3</v>
      </c>
      <c r="X41" s="8">
        <f t="shared" si="5"/>
        <v>2.3485688204994457E-2</v>
      </c>
      <c r="Y41">
        <v>11</v>
      </c>
      <c r="Z41">
        <v>252</v>
      </c>
      <c r="AA41">
        <v>0</v>
      </c>
      <c r="AB41">
        <v>263</v>
      </c>
      <c r="AC41" s="6">
        <f t="shared" si="6"/>
        <v>4.1825095057034217E-2</v>
      </c>
      <c r="AD41" s="7">
        <f t="shared" si="7"/>
        <v>9.2274138075664792E-4</v>
      </c>
      <c r="AE41" s="8">
        <f t="shared" si="8"/>
        <v>2.2061907558090763E-2</v>
      </c>
      <c r="AF41">
        <v>192</v>
      </c>
      <c r="AG41">
        <v>2380</v>
      </c>
      <c r="AH41">
        <v>8</v>
      </c>
      <c r="AI41">
        <v>2580</v>
      </c>
      <c r="AJ41" s="6">
        <f t="shared" si="9"/>
        <v>7.441860465116279E-2</v>
      </c>
      <c r="AK41" s="6">
        <f t="shared" si="12"/>
        <v>1.8507716251823386E-3</v>
      </c>
      <c r="AL41" s="7">
        <f t="shared" si="10"/>
        <v>1.3639947997698258E-3</v>
      </c>
      <c r="AM41" s="7">
        <f t="shared" si="13"/>
        <v>2.6026437764439916E-4</v>
      </c>
      <c r="AN41" s="8">
        <f t="shared" si="11"/>
        <v>1.8328680121907037E-2</v>
      </c>
      <c r="AO41" s="8">
        <f t="shared" si="14"/>
        <v>9.4591782699488057E-4</v>
      </c>
      <c r="AP41">
        <v>12729</v>
      </c>
      <c r="AQ41">
        <v>112974</v>
      </c>
      <c r="AR41" s="6">
        <v>0.11269999999999999</v>
      </c>
      <c r="AS41" s="6">
        <f t="shared" si="15"/>
        <v>1.4949788102489872E-4</v>
      </c>
      <c r="AT41" s="7">
        <v>4.06E-4</v>
      </c>
      <c r="AU41" s="9">
        <f t="shared" si="16"/>
        <v>9.5238528219687061E-6</v>
      </c>
      <c r="AV41" s="8">
        <v>3.607E-3</v>
      </c>
      <c r="AW41" s="8">
        <f t="shared" si="17"/>
        <v>2.8341722622014102E-5</v>
      </c>
      <c r="AY41">
        <f t="shared" si="18"/>
        <v>0.6603247972596521</v>
      </c>
      <c r="AZ41">
        <f t="shared" si="19"/>
        <v>1.8567997266832549E-3</v>
      </c>
      <c r="BA41" s="10">
        <f t="shared" si="20"/>
        <v>3.3595931028813442</v>
      </c>
      <c r="BB41">
        <f t="shared" si="21"/>
        <v>2.6043857249493773E-4</v>
      </c>
    </row>
    <row r="42" spans="1:54" x14ac:dyDescent="0.25">
      <c r="A42" t="s">
        <v>81</v>
      </c>
      <c r="B42">
        <v>40</v>
      </c>
      <c r="C42">
        <v>66</v>
      </c>
      <c r="D42">
        <v>293</v>
      </c>
      <c r="E42">
        <v>1</v>
      </c>
      <c r="F42">
        <v>360</v>
      </c>
      <c r="G42">
        <v>12</v>
      </c>
      <c r="H42">
        <v>108</v>
      </c>
      <c r="I42">
        <v>0</v>
      </c>
      <c r="J42">
        <v>120</v>
      </c>
      <c r="K42">
        <v>78</v>
      </c>
      <c r="L42">
        <v>401</v>
      </c>
      <c r="M42">
        <v>1</v>
      </c>
      <c r="N42">
        <v>480</v>
      </c>
      <c r="O42" s="6">
        <f t="shared" si="0"/>
        <v>0.16250000000000001</v>
      </c>
      <c r="P42" s="7">
        <f t="shared" si="1"/>
        <v>1.4954847863182315E-3</v>
      </c>
      <c r="Q42" s="8">
        <f t="shared" si="2"/>
        <v>9.2029833004198865E-3</v>
      </c>
      <c r="R42">
        <v>98</v>
      </c>
      <c r="S42">
        <v>1342</v>
      </c>
      <c r="T42">
        <v>16</v>
      </c>
      <c r="U42">
        <v>1456</v>
      </c>
      <c r="V42" s="6">
        <f t="shared" si="3"/>
        <v>6.7307692307692304E-2</v>
      </c>
      <c r="W42" s="7">
        <f t="shared" si="4"/>
        <v>1.2779552715654952E-3</v>
      </c>
      <c r="X42" s="8">
        <f t="shared" si="5"/>
        <v>1.8986764034687357E-2</v>
      </c>
      <c r="Y42">
        <v>15</v>
      </c>
      <c r="Z42">
        <v>208</v>
      </c>
      <c r="AA42">
        <v>0</v>
      </c>
      <c r="AB42">
        <v>223</v>
      </c>
      <c r="AC42" s="6">
        <f t="shared" si="6"/>
        <v>6.726457399103139E-2</v>
      </c>
      <c r="AD42" s="7">
        <f t="shared" si="7"/>
        <v>1.2582837010317927E-3</v>
      </c>
      <c r="AE42" s="8">
        <f t="shared" si="8"/>
        <v>1.8706484355339316E-2</v>
      </c>
      <c r="AF42">
        <v>191</v>
      </c>
      <c r="AG42">
        <v>1951</v>
      </c>
      <c r="AH42">
        <v>17</v>
      </c>
      <c r="AI42">
        <v>2159</v>
      </c>
      <c r="AJ42" s="6">
        <f t="shared" si="9"/>
        <v>8.8466882816118572E-2</v>
      </c>
      <c r="AK42" s="6">
        <f t="shared" si="12"/>
        <v>2.0025406988698011E-3</v>
      </c>
      <c r="AL42" s="7">
        <f t="shared" si="10"/>
        <v>1.3568906601876913E-3</v>
      </c>
      <c r="AM42" s="7">
        <f t="shared" si="13"/>
        <v>2.5958664433087226E-4</v>
      </c>
      <c r="AN42" s="8">
        <f t="shared" si="11"/>
        <v>1.5337837357828406E-2</v>
      </c>
      <c r="AO42" s="8">
        <f t="shared" si="14"/>
        <v>8.6662348084218742E-4</v>
      </c>
      <c r="AP42">
        <v>10994</v>
      </c>
      <c r="AQ42">
        <v>101051</v>
      </c>
      <c r="AR42" s="6">
        <v>0.10879999999999999</v>
      </c>
      <c r="AS42" s="6">
        <f t="shared" si="15"/>
        <v>1.472108684779367E-4</v>
      </c>
      <c r="AT42" s="7">
        <v>3.5100000000000002E-4</v>
      </c>
      <c r="AU42" s="9">
        <f t="shared" si="16"/>
        <v>8.8555423519834994E-6</v>
      </c>
      <c r="AV42" s="8">
        <v>3.2260000000000001E-3</v>
      </c>
      <c r="AW42" s="8">
        <f t="shared" si="17"/>
        <v>2.6808244170245575E-5</v>
      </c>
      <c r="AY42">
        <f t="shared" si="18"/>
        <v>0.81311473176579574</v>
      </c>
      <c r="AZ42">
        <f t="shared" si="19"/>
        <v>2.0079442946526129E-3</v>
      </c>
      <c r="BA42" s="10">
        <f t="shared" si="20"/>
        <v>3.8657853566600888</v>
      </c>
      <c r="BB42">
        <f t="shared" si="21"/>
        <v>2.5973764945673656E-4</v>
      </c>
    </row>
    <row r="43" spans="1:54" x14ac:dyDescent="0.25">
      <c r="A43" t="s">
        <v>82</v>
      </c>
      <c r="B43">
        <v>41</v>
      </c>
      <c r="C43">
        <v>73</v>
      </c>
      <c r="D43">
        <v>314</v>
      </c>
      <c r="E43">
        <v>1</v>
      </c>
      <c r="F43">
        <v>388</v>
      </c>
      <c r="G43">
        <v>13</v>
      </c>
      <c r="H43">
        <v>144</v>
      </c>
      <c r="I43">
        <v>0</v>
      </c>
      <c r="J43">
        <v>157</v>
      </c>
      <c r="K43">
        <v>86</v>
      </c>
      <c r="L43">
        <v>458</v>
      </c>
      <c r="M43">
        <v>1</v>
      </c>
      <c r="N43">
        <v>545</v>
      </c>
      <c r="O43" s="6">
        <f t="shared" si="0"/>
        <v>0.15779816513761469</v>
      </c>
      <c r="P43" s="7">
        <f t="shared" si="1"/>
        <v>1.6488678413252296E-3</v>
      </c>
      <c r="Q43" s="8">
        <f t="shared" si="2"/>
        <v>1.0449220622351745E-2</v>
      </c>
      <c r="R43">
        <v>112</v>
      </c>
      <c r="S43">
        <v>1657</v>
      </c>
      <c r="T43">
        <v>2</v>
      </c>
      <c r="U43">
        <v>1771</v>
      </c>
      <c r="V43" s="6">
        <f t="shared" si="3"/>
        <v>6.3241106719367585E-2</v>
      </c>
      <c r="W43" s="7">
        <f t="shared" si="4"/>
        <v>1.4605203103605659E-3</v>
      </c>
      <c r="X43" s="8">
        <f t="shared" si="5"/>
        <v>2.309447740757645E-2</v>
      </c>
      <c r="Y43">
        <v>9</v>
      </c>
      <c r="Z43">
        <v>177</v>
      </c>
      <c r="AA43">
        <v>0</v>
      </c>
      <c r="AB43">
        <v>186</v>
      </c>
      <c r="AC43" s="6">
        <f t="shared" si="6"/>
        <v>4.8387096774193547E-2</v>
      </c>
      <c r="AD43" s="7">
        <f t="shared" si="7"/>
        <v>7.5497022061907562E-4</v>
      </c>
      <c r="AE43" s="8">
        <f t="shared" si="8"/>
        <v>1.5602717892794229E-2</v>
      </c>
      <c r="AF43">
        <v>207</v>
      </c>
      <c r="AG43">
        <v>2292</v>
      </c>
      <c r="AH43">
        <v>3</v>
      </c>
      <c r="AI43">
        <v>2502</v>
      </c>
      <c r="AJ43" s="6">
        <f t="shared" si="9"/>
        <v>8.2733812949640287E-2</v>
      </c>
      <c r="AK43" s="6">
        <f t="shared" si="12"/>
        <v>1.942647373474257E-3</v>
      </c>
      <c r="AL43" s="7">
        <f t="shared" si="10"/>
        <v>1.4705568935018435E-3</v>
      </c>
      <c r="AM43" s="7">
        <f t="shared" si="13"/>
        <v>2.7022536754116712E-4</v>
      </c>
      <c r="AN43" s="8">
        <f t="shared" si="11"/>
        <v>1.7774557234500544E-2</v>
      </c>
      <c r="AO43" s="8">
        <f t="shared" si="14"/>
        <v>9.3177219886848763E-4</v>
      </c>
      <c r="AP43">
        <v>10838</v>
      </c>
      <c r="AQ43">
        <v>100425</v>
      </c>
      <c r="AR43" s="6">
        <v>0.1079</v>
      </c>
      <c r="AS43" s="6">
        <f t="shared" si="15"/>
        <v>1.4667474109249221E-4</v>
      </c>
      <c r="AT43" s="7">
        <v>3.4600000000000001E-4</v>
      </c>
      <c r="AU43" s="9">
        <f t="shared" si="16"/>
        <v>8.7922644412414329E-6</v>
      </c>
      <c r="AV43" s="8">
        <v>3.2060000000000001E-3</v>
      </c>
      <c r="AW43" s="8">
        <f t="shared" si="17"/>
        <v>2.6725282514129352E-5</v>
      </c>
      <c r="AY43">
        <f t="shared" si="18"/>
        <v>0.76676379008007678</v>
      </c>
      <c r="AZ43">
        <f t="shared" si="19"/>
        <v>1.9481766596848907E-3</v>
      </c>
      <c r="BA43" s="10">
        <f t="shared" si="20"/>
        <v>4.2501644320862528</v>
      </c>
      <c r="BB43">
        <f t="shared" si="21"/>
        <v>2.703683657101244E-4</v>
      </c>
    </row>
    <row r="44" spans="1:54" x14ac:dyDescent="0.25">
      <c r="A44" t="s">
        <v>83</v>
      </c>
      <c r="B44">
        <v>42</v>
      </c>
      <c r="C44">
        <v>91</v>
      </c>
      <c r="D44">
        <v>281</v>
      </c>
      <c r="E44">
        <v>0</v>
      </c>
      <c r="F44">
        <v>372</v>
      </c>
      <c r="G44">
        <v>10</v>
      </c>
      <c r="H44">
        <v>122</v>
      </c>
      <c r="I44">
        <v>0</v>
      </c>
      <c r="J44">
        <v>132</v>
      </c>
      <c r="K44">
        <v>101</v>
      </c>
      <c r="L44">
        <v>403</v>
      </c>
      <c r="M44">
        <v>0</v>
      </c>
      <c r="N44">
        <v>504</v>
      </c>
      <c r="O44" s="6">
        <f t="shared" si="0"/>
        <v>0.20039682539682541</v>
      </c>
      <c r="P44" s="7">
        <f t="shared" si="1"/>
        <v>1.9364610694633511E-3</v>
      </c>
      <c r="Q44" s="8">
        <f t="shared" si="2"/>
        <v>9.6631324654408799E-3</v>
      </c>
      <c r="R44">
        <v>104</v>
      </c>
      <c r="S44">
        <v>1287</v>
      </c>
      <c r="T44">
        <v>5</v>
      </c>
      <c r="U44">
        <v>1396</v>
      </c>
      <c r="V44" s="6">
        <f t="shared" si="3"/>
        <v>7.4498567335243557E-2</v>
      </c>
      <c r="W44" s="7">
        <f t="shared" si="4"/>
        <v>1.356197431049097E-3</v>
      </c>
      <c r="X44" s="8">
        <f t="shared" si="5"/>
        <v>1.8204342439851341E-2</v>
      </c>
      <c r="Y44">
        <v>6</v>
      </c>
      <c r="Z44">
        <v>83</v>
      </c>
      <c r="AA44">
        <v>0</v>
      </c>
      <c r="AB44">
        <v>89</v>
      </c>
      <c r="AC44" s="6">
        <f t="shared" si="6"/>
        <v>6.741573033707865E-2</v>
      </c>
      <c r="AD44" s="7">
        <f t="shared" si="7"/>
        <v>5.0331348041271701E-4</v>
      </c>
      <c r="AE44" s="8">
        <f t="shared" si="8"/>
        <v>7.4658166261219695E-3</v>
      </c>
      <c r="AF44">
        <v>211</v>
      </c>
      <c r="AG44">
        <v>1773</v>
      </c>
      <c r="AH44">
        <v>5</v>
      </c>
      <c r="AI44">
        <v>1989</v>
      </c>
      <c r="AJ44" s="6">
        <f t="shared" si="9"/>
        <v>0.10608345902463549</v>
      </c>
      <c r="AK44" s="6">
        <f t="shared" si="12"/>
        <v>2.1715862632422115E-3</v>
      </c>
      <c r="AL44" s="7">
        <f t="shared" si="10"/>
        <v>1.4989734518303815E-3</v>
      </c>
      <c r="AM44" s="7">
        <f t="shared" si="13"/>
        <v>2.7281986606324542E-4</v>
      </c>
      <c r="AN44" s="8">
        <f t="shared" si="11"/>
        <v>1.4130133628865539E-2</v>
      </c>
      <c r="AO44" s="8">
        <f t="shared" si="14"/>
        <v>8.3231494645822886E-4</v>
      </c>
      <c r="AP44">
        <v>10734</v>
      </c>
      <c r="AQ44">
        <v>84351</v>
      </c>
      <c r="AR44" s="6">
        <v>0.1273</v>
      </c>
      <c r="AS44" s="6">
        <f t="shared" si="15"/>
        <v>1.5757398853049112E-4</v>
      </c>
      <c r="AT44" s="7">
        <v>3.4299999999999999E-4</v>
      </c>
      <c r="AU44" s="9">
        <f t="shared" si="16"/>
        <v>8.7540778403500845E-6</v>
      </c>
      <c r="AV44" s="8">
        <v>2.6930000000000001E-3</v>
      </c>
      <c r="AW44" s="8">
        <f t="shared" si="17"/>
        <v>2.4500246203489121E-5</v>
      </c>
      <c r="AY44">
        <f t="shared" si="18"/>
        <v>0.83333432069627256</v>
      </c>
      <c r="AZ44">
        <f t="shared" si="19"/>
        <v>2.1772956759621969E-3</v>
      </c>
      <c r="BA44" s="10">
        <f t="shared" si="20"/>
        <v>4.3701849907591299</v>
      </c>
      <c r="BB44">
        <f t="shared" si="21"/>
        <v>2.7296027769183208E-4</v>
      </c>
    </row>
    <row r="45" spans="1:54" x14ac:dyDescent="0.25">
      <c r="A45" t="s">
        <v>84</v>
      </c>
      <c r="B45">
        <v>43</v>
      </c>
      <c r="C45">
        <v>83</v>
      </c>
      <c r="D45">
        <v>292</v>
      </c>
      <c r="E45">
        <v>0</v>
      </c>
      <c r="F45">
        <v>375</v>
      </c>
      <c r="G45">
        <v>14</v>
      </c>
      <c r="H45">
        <v>55</v>
      </c>
      <c r="I45">
        <v>0</v>
      </c>
      <c r="J45">
        <v>69</v>
      </c>
      <c r="K45">
        <v>97</v>
      </c>
      <c r="L45">
        <v>347</v>
      </c>
      <c r="M45">
        <v>0</v>
      </c>
      <c r="N45">
        <v>444</v>
      </c>
      <c r="O45" s="6">
        <f t="shared" si="0"/>
        <v>0.21846846846846846</v>
      </c>
      <c r="P45" s="7">
        <f t="shared" si="1"/>
        <v>1.859769541959852E-3</v>
      </c>
      <c r="Q45" s="8">
        <f t="shared" si="2"/>
        <v>8.5127595528883947E-3</v>
      </c>
      <c r="R45">
        <v>124</v>
      </c>
      <c r="S45">
        <v>1077</v>
      </c>
      <c r="T45">
        <v>5</v>
      </c>
      <c r="U45">
        <v>1206</v>
      </c>
      <c r="V45" s="6">
        <f t="shared" si="3"/>
        <v>0.10281923714759536</v>
      </c>
      <c r="W45" s="7">
        <f t="shared" si="4"/>
        <v>1.6170046293277694E-3</v>
      </c>
      <c r="X45" s="8">
        <f t="shared" si="5"/>
        <v>1.5726674056203951E-2</v>
      </c>
      <c r="Y45">
        <v>6</v>
      </c>
      <c r="Z45">
        <v>48</v>
      </c>
      <c r="AA45">
        <v>0</v>
      </c>
      <c r="AB45">
        <v>54</v>
      </c>
      <c r="AC45" s="6">
        <f t="shared" si="6"/>
        <v>0.1111111111111111</v>
      </c>
      <c r="AD45" s="7">
        <f t="shared" si="7"/>
        <v>5.0331348041271701E-4</v>
      </c>
      <c r="AE45" s="8">
        <f t="shared" si="8"/>
        <v>4.5298213237144535E-3</v>
      </c>
      <c r="AF45">
        <v>227</v>
      </c>
      <c r="AG45">
        <v>1472</v>
      </c>
      <c r="AH45">
        <v>5</v>
      </c>
      <c r="AI45">
        <v>1704</v>
      </c>
      <c r="AJ45" s="6">
        <f t="shared" si="9"/>
        <v>0.13321596244131456</v>
      </c>
      <c r="AK45" s="6">
        <f t="shared" si="12"/>
        <v>2.396284335413773E-3</v>
      </c>
      <c r="AL45" s="7">
        <f t="shared" si="10"/>
        <v>1.6126396851445337E-3</v>
      </c>
      <c r="AM45" s="7">
        <f t="shared" si="13"/>
        <v>2.8295864789583262E-4</v>
      </c>
      <c r="AN45" s="8">
        <f t="shared" si="11"/>
        <v>1.2105453847957205E-2</v>
      </c>
      <c r="AO45" s="8">
        <f t="shared" si="14"/>
        <v>7.7117083223404302E-4</v>
      </c>
      <c r="AP45">
        <v>11661</v>
      </c>
      <c r="AQ45">
        <v>94882</v>
      </c>
      <c r="AR45" s="6">
        <v>0.1229</v>
      </c>
      <c r="AS45" s="6">
        <f t="shared" si="15"/>
        <v>1.552166604588367E-4</v>
      </c>
      <c r="AT45" s="7">
        <v>3.7199999999999999E-4</v>
      </c>
      <c r="AU45" s="9">
        <f t="shared" si="16"/>
        <v>9.1165079366018388E-6</v>
      </c>
      <c r="AV45" s="8">
        <v>3.029E-3</v>
      </c>
      <c r="AW45" s="8">
        <f t="shared" si="17"/>
        <v>2.5979377330743819E-5</v>
      </c>
      <c r="AY45">
        <f t="shared" si="18"/>
        <v>1.0839378555029664</v>
      </c>
      <c r="AZ45">
        <f t="shared" si="19"/>
        <v>2.4013060670879547E-3</v>
      </c>
      <c r="BA45" s="10">
        <f t="shared" si="20"/>
        <v>4.3350529170551981</v>
      </c>
      <c r="BB45">
        <f t="shared" si="21"/>
        <v>2.8310546998600342E-4</v>
      </c>
    </row>
    <row r="46" spans="1:54" x14ac:dyDescent="0.25">
      <c r="A46" t="s">
        <v>85</v>
      </c>
      <c r="B46">
        <v>44</v>
      </c>
      <c r="C46">
        <v>87</v>
      </c>
      <c r="D46">
        <v>344</v>
      </c>
      <c r="E46">
        <v>1</v>
      </c>
      <c r="F46">
        <v>432</v>
      </c>
      <c r="G46">
        <v>13</v>
      </c>
      <c r="H46">
        <v>85</v>
      </c>
      <c r="I46">
        <v>0</v>
      </c>
      <c r="J46">
        <v>98</v>
      </c>
      <c r="K46">
        <v>100</v>
      </c>
      <c r="L46">
        <v>429</v>
      </c>
      <c r="M46">
        <v>1</v>
      </c>
      <c r="N46">
        <v>530</v>
      </c>
      <c r="O46" s="6">
        <f t="shared" si="0"/>
        <v>0.18867924528301888</v>
      </c>
      <c r="P46" s="7">
        <f t="shared" si="1"/>
        <v>1.9172881875874762E-3</v>
      </c>
      <c r="Q46" s="8">
        <f t="shared" si="2"/>
        <v>1.0161627394213625E-2</v>
      </c>
      <c r="R46">
        <v>208</v>
      </c>
      <c r="S46">
        <v>1632</v>
      </c>
      <c r="T46">
        <v>2</v>
      </c>
      <c r="U46">
        <v>1842</v>
      </c>
      <c r="V46" s="6">
        <f t="shared" si="3"/>
        <v>0.11292073832790445</v>
      </c>
      <c r="W46" s="7">
        <f t="shared" si="4"/>
        <v>2.712394862098194E-3</v>
      </c>
      <c r="X46" s="8">
        <f t="shared" si="5"/>
        <v>2.4020342961465737E-2</v>
      </c>
      <c r="Y46">
        <v>5</v>
      </c>
      <c r="Z46">
        <v>28</v>
      </c>
      <c r="AA46">
        <v>0</v>
      </c>
      <c r="AB46">
        <v>33</v>
      </c>
      <c r="AC46" s="6">
        <f t="shared" si="6"/>
        <v>0.15151515151515152</v>
      </c>
      <c r="AD46" s="7">
        <f t="shared" si="7"/>
        <v>4.1942790034393086E-4</v>
      </c>
      <c r="AE46" s="8">
        <f t="shared" si="8"/>
        <v>2.7682241422699438E-3</v>
      </c>
      <c r="AF46">
        <v>313</v>
      </c>
      <c r="AG46">
        <v>2089</v>
      </c>
      <c r="AH46">
        <v>3</v>
      </c>
      <c r="AI46">
        <v>2405</v>
      </c>
      <c r="AJ46" s="6">
        <f t="shared" si="9"/>
        <v>0.13014553014553015</v>
      </c>
      <c r="AK46" s="6">
        <f t="shared" si="12"/>
        <v>2.372699239740492E-3</v>
      </c>
      <c r="AL46" s="7">
        <f t="shared" si="10"/>
        <v>2.2235956892081017E-3</v>
      </c>
      <c r="AM46" s="7">
        <f t="shared" si="13"/>
        <v>3.3216149717094898E-4</v>
      </c>
      <c r="AN46" s="8">
        <f t="shared" si="11"/>
        <v>1.7085455695033495E-2</v>
      </c>
      <c r="AO46" s="8">
        <f t="shared" si="14"/>
        <v>9.1385212688805404E-4</v>
      </c>
      <c r="AP46">
        <v>12904</v>
      </c>
      <c r="AQ46">
        <v>92105</v>
      </c>
      <c r="AR46" s="6">
        <v>0.1401</v>
      </c>
      <c r="AS46" s="6">
        <f t="shared" si="15"/>
        <v>1.6408953351463863E-4</v>
      </c>
      <c r="AT46" s="7">
        <v>4.1199999999999999E-4</v>
      </c>
      <c r="AU46" s="9">
        <f t="shared" si="16"/>
        <v>9.5939392287985015E-6</v>
      </c>
      <c r="AV46" s="8">
        <v>2.941E-3</v>
      </c>
      <c r="AW46" s="8">
        <f t="shared" si="17"/>
        <v>2.5600342727732993E-5</v>
      </c>
      <c r="AY46">
        <f t="shared" si="18"/>
        <v>0.92894739575681762</v>
      </c>
      <c r="AZ46">
        <f t="shared" si="19"/>
        <v>2.3783664682454132E-3</v>
      </c>
      <c r="BA46" s="10">
        <f t="shared" si="20"/>
        <v>5.3970769155536447</v>
      </c>
      <c r="BB46">
        <f t="shared" si="21"/>
        <v>3.3230002087386665E-4</v>
      </c>
    </row>
    <row r="47" spans="1:54" x14ac:dyDescent="0.25">
      <c r="A47" t="s">
        <v>86</v>
      </c>
      <c r="B47">
        <v>45</v>
      </c>
      <c r="C47">
        <v>59</v>
      </c>
      <c r="D47">
        <v>187</v>
      </c>
      <c r="E47">
        <v>0</v>
      </c>
      <c r="F47">
        <v>246</v>
      </c>
      <c r="G47">
        <v>10</v>
      </c>
      <c r="H47">
        <v>93</v>
      </c>
      <c r="I47">
        <v>0</v>
      </c>
      <c r="J47">
        <v>103</v>
      </c>
      <c r="K47">
        <v>69</v>
      </c>
      <c r="L47">
        <v>280</v>
      </c>
      <c r="M47">
        <v>0</v>
      </c>
      <c r="N47">
        <v>349</v>
      </c>
      <c r="O47" s="6">
        <f t="shared" si="0"/>
        <v>0.19770773638968481</v>
      </c>
      <c r="P47" s="7">
        <f t="shared" si="1"/>
        <v>1.3229288494353585E-3</v>
      </c>
      <c r="Q47" s="8">
        <f t="shared" si="2"/>
        <v>6.6913357746802918E-3</v>
      </c>
      <c r="R47">
        <v>146</v>
      </c>
      <c r="S47">
        <v>1792</v>
      </c>
      <c r="T47">
        <v>17</v>
      </c>
      <c r="U47">
        <v>1955</v>
      </c>
      <c r="V47" s="6">
        <f t="shared" si="3"/>
        <v>7.468030690537085E-2</v>
      </c>
      <c r="W47" s="7">
        <f t="shared" si="4"/>
        <v>1.9038925474343092E-3</v>
      </c>
      <c r="X47" s="8">
        <f t="shared" si="5"/>
        <v>2.5493903631740235E-2</v>
      </c>
      <c r="Y47">
        <v>1</v>
      </c>
      <c r="Z47">
        <v>39</v>
      </c>
      <c r="AA47">
        <v>0</v>
      </c>
      <c r="AB47">
        <v>40</v>
      </c>
      <c r="AC47" s="6">
        <f t="shared" si="6"/>
        <v>2.5000000000000001E-2</v>
      </c>
      <c r="AD47" s="7">
        <f t="shared" si="7"/>
        <v>8.3885580068786177E-5</v>
      </c>
      <c r="AE47" s="8">
        <f t="shared" si="8"/>
        <v>3.3554232027514469E-3</v>
      </c>
      <c r="AF47">
        <v>216</v>
      </c>
      <c r="AG47">
        <v>2111</v>
      </c>
      <c r="AH47">
        <v>17</v>
      </c>
      <c r="AI47">
        <v>2344</v>
      </c>
      <c r="AJ47" s="6">
        <f t="shared" si="9"/>
        <v>9.2150170648464161E-2</v>
      </c>
      <c r="AK47" s="6">
        <f t="shared" si="12"/>
        <v>2.0396696936010581E-3</v>
      </c>
      <c r="AL47" s="7">
        <f t="shared" si="10"/>
        <v>1.5344941497410542E-3</v>
      </c>
      <c r="AM47" s="7">
        <f t="shared" si="13"/>
        <v>2.7602849300298413E-4</v>
      </c>
      <c r="AN47" s="8">
        <f t="shared" si="11"/>
        <v>1.6652103180523292E-2</v>
      </c>
      <c r="AO47" s="8">
        <f t="shared" si="14"/>
        <v>9.0238715800505657E-4</v>
      </c>
      <c r="AP47">
        <v>11096</v>
      </c>
      <c r="AQ47">
        <v>115066</v>
      </c>
      <c r="AR47" s="6">
        <v>9.64E-2</v>
      </c>
      <c r="AS47" s="6">
        <f t="shared" si="15"/>
        <v>1.3952899507246847E-4</v>
      </c>
      <c r="AT47" s="7">
        <v>3.5399999999999999E-4</v>
      </c>
      <c r="AU47" s="9">
        <f t="shared" si="16"/>
        <v>8.8932926854809687E-6</v>
      </c>
      <c r="AV47" s="8">
        <v>3.6740000000000002E-3</v>
      </c>
      <c r="AW47" s="8">
        <f t="shared" si="17"/>
        <v>2.8602773440565518E-5</v>
      </c>
      <c r="AY47">
        <f t="shared" si="18"/>
        <v>0.95591463328282322</v>
      </c>
      <c r="AZ47">
        <f t="shared" si="19"/>
        <v>2.0444365481620034E-3</v>
      </c>
      <c r="BA47" s="10">
        <f t="shared" si="20"/>
        <v>4.3347292365566501</v>
      </c>
      <c r="BB47">
        <f t="shared" si="21"/>
        <v>2.7617172122483519E-4</v>
      </c>
    </row>
    <row r="48" spans="1:54" x14ac:dyDescent="0.25">
      <c r="A48" t="s">
        <v>87</v>
      </c>
      <c r="B48">
        <v>46</v>
      </c>
      <c r="C48">
        <v>39</v>
      </c>
      <c r="D48">
        <v>259</v>
      </c>
      <c r="E48">
        <v>0</v>
      </c>
      <c r="F48">
        <v>298</v>
      </c>
      <c r="G48">
        <v>11</v>
      </c>
      <c r="H48">
        <v>82</v>
      </c>
      <c r="I48">
        <v>0</v>
      </c>
      <c r="J48">
        <v>93</v>
      </c>
      <c r="K48">
        <v>50</v>
      </c>
      <c r="L48">
        <v>341</v>
      </c>
      <c r="M48">
        <v>0</v>
      </c>
      <c r="N48">
        <v>391</v>
      </c>
      <c r="O48" s="6">
        <f t="shared" si="0"/>
        <v>0.12787723785166241</v>
      </c>
      <c r="P48" s="7">
        <f t="shared" si="1"/>
        <v>9.5864409379373811E-4</v>
      </c>
      <c r="Q48" s="8">
        <f t="shared" si="2"/>
        <v>7.4965968134670319E-3</v>
      </c>
      <c r="R48">
        <v>108</v>
      </c>
      <c r="S48">
        <v>1373</v>
      </c>
      <c r="T48">
        <v>5</v>
      </c>
      <c r="U48">
        <v>1486</v>
      </c>
      <c r="V48" s="6">
        <f t="shared" si="3"/>
        <v>7.2678331090174964E-2</v>
      </c>
      <c r="W48" s="7">
        <f t="shared" si="4"/>
        <v>1.4083588707048315E-3</v>
      </c>
      <c r="X48" s="8">
        <f t="shared" si="5"/>
        <v>1.9377974832105366E-2</v>
      </c>
      <c r="Y48">
        <v>4</v>
      </c>
      <c r="Z48">
        <v>37</v>
      </c>
      <c r="AA48">
        <v>0</v>
      </c>
      <c r="AB48">
        <v>41</v>
      </c>
      <c r="AC48" s="6">
        <f t="shared" si="6"/>
        <v>9.7560975609756101E-2</v>
      </c>
      <c r="AD48" s="7">
        <f t="shared" si="7"/>
        <v>3.3554232027514471E-4</v>
      </c>
      <c r="AE48" s="8">
        <f t="shared" si="8"/>
        <v>3.4393087828202334E-3</v>
      </c>
      <c r="AF48">
        <v>162</v>
      </c>
      <c r="AG48">
        <v>1751</v>
      </c>
      <c r="AH48">
        <v>5</v>
      </c>
      <c r="AI48">
        <v>1918</v>
      </c>
      <c r="AJ48" s="6">
        <f t="shared" si="9"/>
        <v>8.4462982273201245E-2</v>
      </c>
      <c r="AK48" s="6">
        <f t="shared" si="12"/>
        <v>1.9609924570774899E-3</v>
      </c>
      <c r="AL48" s="7">
        <f t="shared" si="10"/>
        <v>1.1508706123057905E-3</v>
      </c>
      <c r="AM48" s="7">
        <f t="shared" si="13"/>
        <v>2.3909360532642344E-4</v>
      </c>
      <c r="AN48" s="8">
        <f t="shared" si="11"/>
        <v>1.3625739718533991E-2</v>
      </c>
      <c r="AO48" s="8">
        <f t="shared" si="14"/>
        <v>8.1753371629351165E-4</v>
      </c>
      <c r="AP48">
        <v>8454</v>
      </c>
      <c r="AQ48">
        <v>144437</v>
      </c>
      <c r="AR48" s="6">
        <v>5.8500000000000003E-2</v>
      </c>
      <c r="AS48" s="6">
        <f t="shared" si="15"/>
        <v>1.1094964921317822E-4</v>
      </c>
      <c r="AT48" s="7">
        <v>2.7E-4</v>
      </c>
      <c r="AU48" s="9">
        <f t="shared" si="16"/>
        <v>7.7671390955838587E-6</v>
      </c>
      <c r="AV48" s="8">
        <v>4.6119999999999998E-3</v>
      </c>
      <c r="AW48" s="8">
        <f t="shared" si="17"/>
        <v>3.2031604088823884E-5</v>
      </c>
      <c r="AY48">
        <f t="shared" si="18"/>
        <v>1.4438116627897648</v>
      </c>
      <c r="AZ48">
        <f t="shared" si="19"/>
        <v>1.9641286213930437E-3</v>
      </c>
      <c r="BA48" s="10">
        <f t="shared" si="20"/>
        <v>4.2624837492807055</v>
      </c>
      <c r="BB48">
        <f t="shared" si="21"/>
        <v>2.3921973279334146E-4</v>
      </c>
    </row>
    <row r="49" spans="1:54" x14ac:dyDescent="0.25">
      <c r="A49" t="s">
        <v>88</v>
      </c>
      <c r="B49">
        <v>47</v>
      </c>
      <c r="C49">
        <v>34</v>
      </c>
      <c r="D49">
        <v>206</v>
      </c>
      <c r="E49">
        <v>1</v>
      </c>
      <c r="F49">
        <v>241</v>
      </c>
      <c r="G49">
        <v>7</v>
      </c>
      <c r="H49">
        <v>59</v>
      </c>
      <c r="I49">
        <v>0</v>
      </c>
      <c r="J49">
        <v>66</v>
      </c>
      <c r="K49">
        <v>41</v>
      </c>
      <c r="L49">
        <v>265</v>
      </c>
      <c r="M49">
        <v>1</v>
      </c>
      <c r="N49">
        <v>307</v>
      </c>
      <c r="O49" s="6">
        <f t="shared" si="0"/>
        <v>0.13355048859934854</v>
      </c>
      <c r="P49" s="7">
        <f t="shared" si="1"/>
        <v>7.8608815691086527E-4</v>
      </c>
      <c r="Q49" s="8">
        <f t="shared" si="2"/>
        <v>5.8860747358935525E-3</v>
      </c>
      <c r="R49">
        <v>52</v>
      </c>
      <c r="S49">
        <v>1039</v>
      </c>
      <c r="T49">
        <v>5</v>
      </c>
      <c r="U49">
        <v>1095</v>
      </c>
      <c r="V49" s="6">
        <f t="shared" si="3"/>
        <v>4.7488584474885846E-2</v>
      </c>
      <c r="W49" s="7">
        <f t="shared" si="4"/>
        <v>6.7809871552454849E-4</v>
      </c>
      <c r="X49" s="8">
        <f t="shared" si="5"/>
        <v>1.4279194105757318E-2</v>
      </c>
      <c r="Y49">
        <v>3</v>
      </c>
      <c r="Z49">
        <v>22</v>
      </c>
      <c r="AA49">
        <v>0</v>
      </c>
      <c r="AB49">
        <v>25</v>
      </c>
      <c r="AC49" s="6">
        <f t="shared" si="6"/>
        <v>0.12</v>
      </c>
      <c r="AD49" s="7">
        <f t="shared" si="7"/>
        <v>2.5165674020635851E-4</v>
      </c>
      <c r="AE49" s="8">
        <f t="shared" si="8"/>
        <v>2.0971395017196546E-3</v>
      </c>
      <c r="AF49">
        <v>95</v>
      </c>
      <c r="AG49">
        <v>1326</v>
      </c>
      <c r="AH49">
        <v>6</v>
      </c>
      <c r="AI49">
        <v>1427</v>
      </c>
      <c r="AJ49" s="6">
        <f t="shared" si="9"/>
        <v>6.6573230553608975E-2</v>
      </c>
      <c r="AK49" s="6">
        <f t="shared" si="12"/>
        <v>1.7579021807096963E-3</v>
      </c>
      <c r="AL49" s="7">
        <f t="shared" si="10"/>
        <v>6.7489326030277844E-4</v>
      </c>
      <c r="AM49" s="7">
        <f t="shared" si="13"/>
        <v>1.8313683646322668E-4</v>
      </c>
      <c r="AN49" s="8">
        <f t="shared" si="11"/>
        <v>1.0137607183705946E-2</v>
      </c>
      <c r="AO49" s="8">
        <f t="shared" si="14"/>
        <v>7.0641498751178333E-4</v>
      </c>
      <c r="AP49">
        <v>8209</v>
      </c>
      <c r="AQ49">
        <v>148909</v>
      </c>
      <c r="AR49" s="6">
        <v>5.5100000000000003E-2</v>
      </c>
      <c r="AS49" s="6">
        <f t="shared" si="15"/>
        <v>1.0787146133845248E-4</v>
      </c>
      <c r="AT49" s="7">
        <v>2.6200000000000003E-4</v>
      </c>
      <c r="AU49" s="9">
        <f t="shared" si="16"/>
        <v>7.6512357539495994E-6</v>
      </c>
      <c r="AV49" s="8">
        <v>4.7540000000000004E-3</v>
      </c>
      <c r="AW49" s="8">
        <f t="shared" si="17"/>
        <v>3.251866045466065E-5</v>
      </c>
      <c r="AY49">
        <f t="shared" si="18"/>
        <v>1.2082255998840103</v>
      </c>
      <c r="AZ49">
        <f t="shared" si="19"/>
        <v>1.761208769315892E-3</v>
      </c>
      <c r="BA49" s="10">
        <f t="shared" si="20"/>
        <v>2.5759284744380855</v>
      </c>
      <c r="BB49">
        <f t="shared" si="21"/>
        <v>1.8329659647227809E-4</v>
      </c>
    </row>
    <row r="50" spans="1:54" x14ac:dyDescent="0.25">
      <c r="A50" t="s">
        <v>89</v>
      </c>
      <c r="B50">
        <v>48</v>
      </c>
      <c r="C50">
        <v>18</v>
      </c>
      <c r="D50">
        <v>227</v>
      </c>
      <c r="E50">
        <v>0</v>
      </c>
      <c r="F50">
        <v>245</v>
      </c>
      <c r="G50">
        <v>3</v>
      </c>
      <c r="H50">
        <v>51</v>
      </c>
      <c r="I50">
        <v>0</v>
      </c>
      <c r="J50">
        <v>54</v>
      </c>
      <c r="K50">
        <v>21</v>
      </c>
      <c r="L50">
        <v>278</v>
      </c>
      <c r="M50">
        <v>0</v>
      </c>
      <c r="N50">
        <v>299</v>
      </c>
      <c r="O50" s="6">
        <f t="shared" si="0"/>
        <v>7.0234113712374577E-2</v>
      </c>
      <c r="P50" s="7">
        <f t="shared" si="1"/>
        <v>4.0263051939337001E-4</v>
      </c>
      <c r="Q50" s="8">
        <f t="shared" si="2"/>
        <v>5.7326916808865544E-3</v>
      </c>
      <c r="R50">
        <v>38</v>
      </c>
      <c r="S50">
        <v>720</v>
      </c>
      <c r="T50">
        <v>11</v>
      </c>
      <c r="U50">
        <v>769</v>
      </c>
      <c r="V50" s="6">
        <f t="shared" si="3"/>
        <v>4.94148244473342E-2</v>
      </c>
      <c r="W50" s="7">
        <f t="shared" si="4"/>
        <v>4.9553367672947773E-4</v>
      </c>
      <c r="X50" s="8">
        <f t="shared" si="5"/>
        <v>1.0028036773814957E-2</v>
      </c>
      <c r="Y50">
        <v>2</v>
      </c>
      <c r="Z50">
        <v>20</v>
      </c>
      <c r="AA50">
        <v>0</v>
      </c>
      <c r="AB50">
        <v>22</v>
      </c>
      <c r="AC50" s="6">
        <f t="shared" si="6"/>
        <v>9.0909090909090912E-2</v>
      </c>
      <c r="AD50" s="7">
        <f t="shared" si="7"/>
        <v>1.6777116013757235E-4</v>
      </c>
      <c r="AE50" s="8">
        <f t="shared" si="8"/>
        <v>1.8454827615132958E-3</v>
      </c>
      <c r="AF50">
        <v>61</v>
      </c>
      <c r="AG50">
        <v>1018</v>
      </c>
      <c r="AH50">
        <v>11</v>
      </c>
      <c r="AI50">
        <v>1090</v>
      </c>
      <c r="AJ50" s="6">
        <f t="shared" si="9"/>
        <v>5.5963302752293581E-2</v>
      </c>
      <c r="AK50" s="6">
        <f t="shared" si="12"/>
        <v>1.6208800236872743E-3</v>
      </c>
      <c r="AL50" s="7">
        <f t="shared" si="10"/>
        <v>4.3335251451020508E-4</v>
      </c>
      <c r="AM50" s="7">
        <f t="shared" si="13"/>
        <v>1.4676797483082865E-4</v>
      </c>
      <c r="AN50" s="8">
        <f t="shared" si="11"/>
        <v>7.7435121445266156E-3</v>
      </c>
      <c r="AO50" s="8">
        <f t="shared" si="14"/>
        <v>6.1813840680657926E-4</v>
      </c>
      <c r="AP50">
        <v>8275</v>
      </c>
      <c r="AQ50">
        <v>160354</v>
      </c>
      <c r="AR50" s="6">
        <v>5.16E-2</v>
      </c>
      <c r="AS50" s="6">
        <f t="shared" si="15"/>
        <v>1.0458236574345429E-4</v>
      </c>
      <c r="AT50" s="7">
        <v>2.6400000000000002E-4</v>
      </c>
      <c r="AU50" s="9">
        <f t="shared" si="16"/>
        <v>7.6803757418770155E-6</v>
      </c>
      <c r="AV50" s="8">
        <v>5.1200000000000004E-3</v>
      </c>
      <c r="AW50" s="8">
        <f t="shared" si="17"/>
        <v>3.3741017019342344E-5</v>
      </c>
      <c r="AY50">
        <f t="shared" si="18"/>
        <v>1.0845601308584027</v>
      </c>
      <c r="AZ50">
        <f t="shared" si="19"/>
        <v>1.624250449411345E-3</v>
      </c>
      <c r="BA50" s="10">
        <f t="shared" si="20"/>
        <v>1.6414867973871403</v>
      </c>
      <c r="BB50">
        <f t="shared" si="21"/>
        <v>1.4696879467247177E-4</v>
      </c>
    </row>
    <row r="51" spans="1:54" x14ac:dyDescent="0.25">
      <c r="A51" t="s">
        <v>90</v>
      </c>
      <c r="B51">
        <v>49</v>
      </c>
      <c r="C51">
        <v>34</v>
      </c>
      <c r="D51">
        <v>2275</v>
      </c>
      <c r="E51">
        <v>3</v>
      </c>
      <c r="F51">
        <v>2312</v>
      </c>
      <c r="G51">
        <v>3</v>
      </c>
      <c r="H51">
        <v>285</v>
      </c>
      <c r="I51">
        <v>0</v>
      </c>
      <c r="J51">
        <v>288</v>
      </c>
      <c r="K51">
        <v>37</v>
      </c>
      <c r="L51">
        <v>2560</v>
      </c>
      <c r="M51">
        <v>3</v>
      </c>
      <c r="N51">
        <v>2600</v>
      </c>
      <c r="O51" s="6">
        <f t="shared" si="0"/>
        <v>1.4230769230769231E-2</v>
      </c>
      <c r="P51" s="7">
        <f t="shared" si="1"/>
        <v>7.0939662940736623E-4</v>
      </c>
      <c r="Q51" s="8">
        <f t="shared" si="2"/>
        <v>4.984949287727438E-2</v>
      </c>
      <c r="R51">
        <v>59</v>
      </c>
      <c r="S51">
        <v>1166</v>
      </c>
      <c r="T51">
        <v>15</v>
      </c>
      <c r="U51">
        <v>1240</v>
      </c>
      <c r="V51" s="6">
        <f t="shared" si="3"/>
        <v>4.7580645161290319E-2</v>
      </c>
      <c r="W51" s="7">
        <f t="shared" si="4"/>
        <v>7.6938123492208382E-4</v>
      </c>
      <c r="X51" s="8">
        <f t="shared" si="5"/>
        <v>1.6170046293277694E-2</v>
      </c>
      <c r="Y51">
        <v>2</v>
      </c>
      <c r="Z51">
        <v>26</v>
      </c>
      <c r="AA51">
        <v>0</v>
      </c>
      <c r="AB51">
        <v>28</v>
      </c>
      <c r="AC51" s="6">
        <f t="shared" si="6"/>
        <v>7.1428571428571425E-2</v>
      </c>
      <c r="AD51" s="7">
        <f t="shared" si="7"/>
        <v>1.6777116013757235E-4</v>
      </c>
      <c r="AE51" s="8">
        <f t="shared" si="8"/>
        <v>2.3487962419260129E-3</v>
      </c>
      <c r="AF51">
        <v>98</v>
      </c>
      <c r="AG51">
        <v>3752</v>
      </c>
      <c r="AH51">
        <v>18</v>
      </c>
      <c r="AI51">
        <v>3868</v>
      </c>
      <c r="AJ51" s="6">
        <f t="shared" si="9"/>
        <v>2.5336091003102378E-2</v>
      </c>
      <c r="AK51" s="6">
        <f t="shared" si="12"/>
        <v>1.1081588278114814E-3</v>
      </c>
      <c r="AL51" s="7">
        <f t="shared" si="10"/>
        <v>6.9620567904918199E-4</v>
      </c>
      <c r="AM51" s="7">
        <f t="shared" si="13"/>
        <v>1.8600401205606264E-4</v>
      </c>
      <c r="AN51" s="8">
        <f t="shared" si="11"/>
        <v>2.7478811903696283E-2</v>
      </c>
      <c r="AO51" s="8">
        <f t="shared" si="14"/>
        <v>1.1527981598688749E-3</v>
      </c>
      <c r="AP51">
        <v>8808</v>
      </c>
      <c r="AQ51">
        <v>172913</v>
      </c>
      <c r="AR51" s="6">
        <v>5.0900000000000001E-2</v>
      </c>
      <c r="AS51" s="6">
        <f t="shared" si="15"/>
        <v>1.0390889253542753E-4</v>
      </c>
      <c r="AT51" s="7">
        <v>2.81E-4</v>
      </c>
      <c r="AU51" s="9">
        <f t="shared" si="16"/>
        <v>7.9237355221094002E-6</v>
      </c>
      <c r="AV51" s="8">
        <v>5.5209999999999999E-3</v>
      </c>
      <c r="AW51" s="8">
        <f t="shared" si="17"/>
        <v>3.5030353522722308E-5</v>
      </c>
      <c r="AY51">
        <f t="shared" si="18"/>
        <v>0.49776210222205064</v>
      </c>
      <c r="AZ51">
        <f t="shared" si="19"/>
        <v>1.1130197867084194E-3</v>
      </c>
      <c r="BA51" s="10">
        <f t="shared" si="20"/>
        <v>2.4776002813138147</v>
      </c>
      <c r="BB51">
        <f t="shared" si="21"/>
        <v>1.8617271036748707E-4</v>
      </c>
    </row>
    <row r="52" spans="1:54" x14ac:dyDescent="0.25">
      <c r="A52" t="s">
        <v>91</v>
      </c>
      <c r="B52">
        <v>50</v>
      </c>
      <c r="C52">
        <v>21</v>
      </c>
      <c r="D52">
        <v>1816</v>
      </c>
      <c r="E52">
        <v>1</v>
      </c>
      <c r="F52">
        <v>1838</v>
      </c>
      <c r="G52">
        <v>2</v>
      </c>
      <c r="H52">
        <v>293</v>
      </c>
      <c r="I52">
        <v>1</v>
      </c>
      <c r="J52">
        <v>296</v>
      </c>
      <c r="K52">
        <v>23</v>
      </c>
      <c r="L52">
        <v>2109</v>
      </c>
      <c r="M52">
        <v>2</v>
      </c>
      <c r="N52">
        <v>2134</v>
      </c>
      <c r="O52" s="6">
        <f t="shared" si="0"/>
        <v>1.077788191190253E-2</v>
      </c>
      <c r="P52" s="7">
        <f t="shared" si="1"/>
        <v>4.4097628314511953E-4</v>
      </c>
      <c r="Q52" s="8">
        <f t="shared" si="2"/>
        <v>4.0914929923116745E-2</v>
      </c>
      <c r="R52">
        <v>28</v>
      </c>
      <c r="S52">
        <v>964</v>
      </c>
      <c r="T52">
        <v>13</v>
      </c>
      <c r="U52">
        <v>1005</v>
      </c>
      <c r="V52" s="6">
        <f t="shared" si="3"/>
        <v>2.7860696517412936E-2</v>
      </c>
      <c r="W52" s="7">
        <f t="shared" si="4"/>
        <v>3.6513007759014147E-4</v>
      </c>
      <c r="X52" s="8">
        <f t="shared" si="5"/>
        <v>1.3105561713503293E-2</v>
      </c>
      <c r="Y52">
        <v>7</v>
      </c>
      <c r="Z52">
        <v>28</v>
      </c>
      <c r="AA52">
        <v>0</v>
      </c>
      <c r="AB52">
        <v>35</v>
      </c>
      <c r="AC52" s="6">
        <f t="shared" si="6"/>
        <v>0.2</v>
      </c>
      <c r="AD52" s="7">
        <f t="shared" si="7"/>
        <v>5.8719906048150322E-4</v>
      </c>
      <c r="AE52" s="8">
        <f t="shared" si="8"/>
        <v>2.935995302407516E-3</v>
      </c>
      <c r="AF52">
        <v>58</v>
      </c>
      <c r="AG52">
        <v>3101</v>
      </c>
      <c r="AH52">
        <v>15</v>
      </c>
      <c r="AI52">
        <v>3174</v>
      </c>
      <c r="AJ52" s="6">
        <f t="shared" si="9"/>
        <v>1.8273471959672338E-2</v>
      </c>
      <c r="AK52" s="6">
        <f t="shared" si="12"/>
        <v>9.4451870241086763E-4</v>
      </c>
      <c r="AL52" s="7">
        <f t="shared" si="10"/>
        <v>4.1204009576380158E-4</v>
      </c>
      <c r="AM52" s="7">
        <f t="shared" si="13"/>
        <v>1.4311495252991243E-4</v>
      </c>
      <c r="AN52" s="8">
        <f t="shared" si="11"/>
        <v>2.2548539033694935E-2</v>
      </c>
      <c r="AO52" s="8">
        <f t="shared" si="14"/>
        <v>1.0469153490279329E-3</v>
      </c>
      <c r="AP52">
        <v>10286</v>
      </c>
      <c r="AQ52">
        <v>187324</v>
      </c>
      <c r="AR52" s="6">
        <v>5.4899999999999997E-2</v>
      </c>
      <c r="AS52" s="6">
        <f t="shared" si="15"/>
        <v>1.0768690422167251E-4</v>
      </c>
      <c r="AT52" s="7">
        <v>3.28E-4</v>
      </c>
      <c r="AU52" s="9">
        <f t="shared" si="16"/>
        <v>8.5605865827707776E-6</v>
      </c>
      <c r="AV52" s="8">
        <v>5.9810000000000002E-3</v>
      </c>
      <c r="AW52" s="8">
        <f t="shared" si="17"/>
        <v>3.6452060492823068E-5</v>
      </c>
      <c r="AY52">
        <f t="shared" si="18"/>
        <v>0.33285012676998793</v>
      </c>
      <c r="AZ52">
        <f t="shared" si="19"/>
        <v>9.5063770625026058E-4</v>
      </c>
      <c r="BA52" s="10">
        <f t="shared" si="20"/>
        <v>1.2562198041579316</v>
      </c>
      <c r="BB52">
        <f t="shared" si="21"/>
        <v>1.4337075461990219E-4</v>
      </c>
    </row>
    <row r="53" spans="1:54" x14ac:dyDescent="0.25">
      <c r="A53" t="s">
        <v>92</v>
      </c>
      <c r="B53">
        <v>51</v>
      </c>
      <c r="C53">
        <v>35</v>
      </c>
      <c r="D53">
        <v>1865</v>
      </c>
      <c r="E53">
        <v>5</v>
      </c>
      <c r="F53">
        <v>1905</v>
      </c>
      <c r="G53">
        <v>5</v>
      </c>
      <c r="H53">
        <v>266</v>
      </c>
      <c r="I53">
        <v>2</v>
      </c>
      <c r="J53">
        <v>273</v>
      </c>
      <c r="K53">
        <v>40</v>
      </c>
      <c r="L53">
        <v>2131</v>
      </c>
      <c r="M53">
        <v>7</v>
      </c>
      <c r="N53">
        <v>2178</v>
      </c>
      <c r="O53" s="6">
        <f t="shared" si="0"/>
        <v>1.8365472910927456E-2</v>
      </c>
      <c r="P53" s="7">
        <f t="shared" si="1"/>
        <v>7.6691527503499051E-4</v>
      </c>
      <c r="Q53" s="8">
        <f t="shared" si="2"/>
        <v>4.1758536725655236E-2</v>
      </c>
      <c r="R53">
        <v>63</v>
      </c>
      <c r="S53">
        <v>841</v>
      </c>
      <c r="T53">
        <v>42</v>
      </c>
      <c r="U53">
        <v>946</v>
      </c>
      <c r="V53" s="6">
        <f t="shared" si="3"/>
        <v>6.6596194503171252E-2</v>
      </c>
      <c r="W53" s="7">
        <f t="shared" si="4"/>
        <v>8.2154267457781838E-4</v>
      </c>
      <c r="X53" s="8">
        <f t="shared" si="5"/>
        <v>1.2336180478581208E-2</v>
      </c>
      <c r="Y53">
        <v>2</v>
      </c>
      <c r="Z53">
        <v>19</v>
      </c>
      <c r="AA53">
        <v>0</v>
      </c>
      <c r="AB53">
        <v>21</v>
      </c>
      <c r="AC53" s="6">
        <f t="shared" si="6"/>
        <v>9.5238095238095233E-2</v>
      </c>
      <c r="AD53" s="7">
        <f t="shared" si="7"/>
        <v>1.6777116013757235E-4</v>
      </c>
      <c r="AE53" s="8">
        <f t="shared" si="8"/>
        <v>1.7615971814445098E-3</v>
      </c>
      <c r="AF53">
        <v>105</v>
      </c>
      <c r="AG53">
        <v>2991</v>
      </c>
      <c r="AH53">
        <v>49</v>
      </c>
      <c r="AI53">
        <v>3145</v>
      </c>
      <c r="AJ53" s="6">
        <f t="shared" si="9"/>
        <v>3.3386327503974564E-2</v>
      </c>
      <c r="AK53" s="6">
        <f t="shared" si="12"/>
        <v>1.2668218764708215E-3</v>
      </c>
      <c r="AL53" s="7">
        <f t="shared" si="10"/>
        <v>7.4593465612412353E-4</v>
      </c>
      <c r="AM53" s="7">
        <f t="shared" si="13"/>
        <v>1.9252765331352552E-4</v>
      </c>
      <c r="AN53" s="8">
        <f t="shared" si="11"/>
        <v>2.2342518985813034E-2</v>
      </c>
      <c r="AO53" s="8">
        <f t="shared" si="14"/>
        <v>1.0422314993053102E-3</v>
      </c>
      <c r="AP53">
        <v>14582</v>
      </c>
      <c r="AQ53">
        <v>227178</v>
      </c>
      <c r="AR53" s="6">
        <v>6.4199999999999993E-2</v>
      </c>
      <c r="AS53" s="6">
        <f t="shared" si="15"/>
        <v>1.1587690120201496E-4</v>
      </c>
      <c r="AT53" s="7">
        <v>4.66E-4</v>
      </c>
      <c r="AU53" s="9">
        <f t="shared" si="16"/>
        <v>1.0203039838753079E-5</v>
      </c>
      <c r="AV53" s="8">
        <v>7.2529999999999999E-3</v>
      </c>
      <c r="AW53" s="8">
        <f t="shared" si="17"/>
        <v>4.0115847220668707E-5</v>
      </c>
      <c r="AY53">
        <f t="shared" si="18"/>
        <v>0.52003625395599018</v>
      </c>
      <c r="AZ53">
        <f t="shared" si="19"/>
        <v>1.2721104994996445E-3</v>
      </c>
      <c r="BA53" s="10">
        <f t="shared" si="20"/>
        <v>1.6007181461891062</v>
      </c>
      <c r="BB53">
        <f t="shared" si="21"/>
        <v>1.9279781978114859E-4</v>
      </c>
    </row>
    <row r="54" spans="1:54" x14ac:dyDescent="0.25">
      <c r="A54" t="s">
        <v>93</v>
      </c>
      <c r="B54">
        <v>52</v>
      </c>
      <c r="C54">
        <v>36</v>
      </c>
      <c r="D54">
        <v>2326</v>
      </c>
      <c r="E54">
        <v>1</v>
      </c>
      <c r="F54">
        <v>2363</v>
      </c>
      <c r="G54">
        <v>2</v>
      </c>
      <c r="H54">
        <v>371</v>
      </c>
      <c r="I54">
        <v>3</v>
      </c>
      <c r="J54">
        <v>376</v>
      </c>
      <c r="K54">
        <v>38</v>
      </c>
      <c r="L54">
        <v>2697</v>
      </c>
      <c r="M54">
        <v>4</v>
      </c>
      <c r="N54">
        <v>2739</v>
      </c>
      <c r="O54" s="6">
        <f t="shared" si="0"/>
        <v>1.3873676524278934E-2</v>
      </c>
      <c r="P54" s="7">
        <f t="shared" si="1"/>
        <v>7.2856951128324099E-4</v>
      </c>
      <c r="Q54" s="8">
        <f t="shared" si="2"/>
        <v>5.2514523458020976E-2</v>
      </c>
      <c r="R54">
        <v>75</v>
      </c>
      <c r="S54">
        <v>1315</v>
      </c>
      <c r="T54">
        <v>6</v>
      </c>
      <c r="U54">
        <v>1396</v>
      </c>
      <c r="V54" s="6">
        <f t="shared" si="3"/>
        <v>5.3724928366762174E-2</v>
      </c>
      <c r="W54" s="7">
        <f t="shared" si="4"/>
        <v>9.7802699354502176E-4</v>
      </c>
      <c r="X54" s="8">
        <f t="shared" si="5"/>
        <v>1.8204342439851341E-2</v>
      </c>
      <c r="Y54">
        <v>3</v>
      </c>
      <c r="Z54">
        <v>44</v>
      </c>
      <c r="AA54">
        <v>0</v>
      </c>
      <c r="AB54">
        <v>47</v>
      </c>
      <c r="AC54" s="6">
        <f t="shared" si="6"/>
        <v>6.3829787234042548E-2</v>
      </c>
      <c r="AD54" s="7">
        <f t="shared" si="7"/>
        <v>2.5165674020635851E-4</v>
      </c>
      <c r="AE54" s="8">
        <f t="shared" si="8"/>
        <v>3.94262226323295E-3</v>
      </c>
      <c r="AF54">
        <v>116</v>
      </c>
      <c r="AG54">
        <v>4056</v>
      </c>
      <c r="AH54">
        <v>10</v>
      </c>
      <c r="AI54">
        <v>4182</v>
      </c>
      <c r="AJ54" s="6">
        <f t="shared" si="9"/>
        <v>2.7737924438067909E-2</v>
      </c>
      <c r="AK54" s="6">
        <f t="shared" si="12"/>
        <v>1.158066280000172E-3</v>
      </c>
      <c r="AL54" s="7">
        <f t="shared" si="10"/>
        <v>8.2408019152760317E-4</v>
      </c>
      <c r="AM54" s="7">
        <f t="shared" si="13"/>
        <v>2.0235338790879371E-4</v>
      </c>
      <c r="AN54" s="8">
        <f t="shared" si="11"/>
        <v>2.970951173248652E-2</v>
      </c>
      <c r="AO54" s="8">
        <f t="shared" si="14"/>
        <v>1.1973011706529783E-3</v>
      </c>
      <c r="AP54">
        <v>19422</v>
      </c>
      <c r="AQ54">
        <v>242703</v>
      </c>
      <c r="AR54" s="3">
        <v>0.08</v>
      </c>
      <c r="AS54" s="6">
        <f t="shared" si="15"/>
        <v>1.2825572069932631E-4</v>
      </c>
      <c r="AT54" s="9">
        <v>6.2E-4</v>
      </c>
      <c r="AU54" s="9">
        <f t="shared" si="16"/>
        <v>1.1767901103567212E-5</v>
      </c>
      <c r="AV54" s="11">
        <v>7.7489999999999998E-3</v>
      </c>
      <c r="AW54" s="8">
        <f t="shared" si="17"/>
        <v>4.1454477094057206E-5</v>
      </c>
      <c r="AY54">
        <f t="shared" si="18"/>
        <v>0.34672405547584884</v>
      </c>
      <c r="AZ54">
        <f t="shared" si="19"/>
        <v>1.165146788505869E-3</v>
      </c>
      <c r="BA54" s="10">
        <f t="shared" si="20"/>
        <v>1.3291615992380696</v>
      </c>
      <c r="BB54">
        <f t="shared" si="21"/>
        <v>2.026952813820541E-4</v>
      </c>
    </row>
    <row r="55" spans="1:54" x14ac:dyDescent="0.25">
      <c r="A55" t="s">
        <v>94</v>
      </c>
      <c r="B55">
        <v>53</v>
      </c>
      <c r="C55">
        <v>42</v>
      </c>
      <c r="D55">
        <v>2028</v>
      </c>
      <c r="E55">
        <v>2</v>
      </c>
      <c r="F55">
        <v>2072</v>
      </c>
      <c r="G55">
        <v>10</v>
      </c>
      <c r="H55">
        <v>355</v>
      </c>
      <c r="I55">
        <v>2</v>
      </c>
      <c r="J55">
        <v>367</v>
      </c>
      <c r="K55">
        <v>52</v>
      </c>
      <c r="L55">
        <v>2383</v>
      </c>
      <c r="M55">
        <v>4</v>
      </c>
      <c r="N55">
        <v>2439</v>
      </c>
      <c r="O55" s="6">
        <f t="shared" si="0"/>
        <v>2.1320213202132021E-2</v>
      </c>
      <c r="P55" s="7">
        <f t="shared" si="1"/>
        <v>9.9698985754548774E-4</v>
      </c>
      <c r="Q55" s="8">
        <f t="shared" si="2"/>
        <v>4.6762658895258546E-2</v>
      </c>
      <c r="R55">
        <v>89</v>
      </c>
      <c r="S55">
        <v>1526</v>
      </c>
      <c r="T55">
        <v>11</v>
      </c>
      <c r="U55">
        <v>1626</v>
      </c>
      <c r="V55" s="6">
        <f t="shared" si="3"/>
        <v>5.4735547355473556E-2</v>
      </c>
      <c r="W55" s="7">
        <f t="shared" si="4"/>
        <v>1.1605920323400926E-3</v>
      </c>
      <c r="X55" s="8">
        <f t="shared" si="5"/>
        <v>2.1203625220056074E-2</v>
      </c>
      <c r="Y55">
        <v>8</v>
      </c>
      <c r="Z55">
        <v>63</v>
      </c>
      <c r="AA55">
        <v>0</v>
      </c>
      <c r="AB55">
        <v>71</v>
      </c>
      <c r="AC55" s="6">
        <f t="shared" si="6"/>
        <v>0.11267605633802817</v>
      </c>
      <c r="AD55" s="7">
        <f t="shared" si="7"/>
        <v>6.7108464055028942E-4</v>
      </c>
      <c r="AE55" s="8">
        <f t="shared" si="8"/>
        <v>5.9558761848838189E-3</v>
      </c>
      <c r="AF55">
        <v>149</v>
      </c>
      <c r="AG55">
        <v>3972</v>
      </c>
      <c r="AH55">
        <v>15</v>
      </c>
      <c r="AI55">
        <v>4136</v>
      </c>
      <c r="AJ55" s="6">
        <f t="shared" si="9"/>
        <v>3.6025145067698258E-2</v>
      </c>
      <c r="AK55" s="6">
        <f t="shared" si="12"/>
        <v>1.3141365210243103E-3</v>
      </c>
      <c r="AL55" s="7">
        <f t="shared" si="10"/>
        <v>1.0585167977380419E-3</v>
      </c>
      <c r="AM55" s="7">
        <f t="shared" si="13"/>
        <v>2.2931035377268583E-4</v>
      </c>
      <c r="AN55" s="8">
        <f t="shared" si="11"/>
        <v>2.9382721311708333E-2</v>
      </c>
      <c r="AO55" s="8">
        <f t="shared" si="14"/>
        <v>1.1908985872130125E-3</v>
      </c>
      <c r="AP55">
        <v>16723</v>
      </c>
      <c r="AQ55">
        <v>236118</v>
      </c>
      <c r="AR55" s="3">
        <v>7.0800000000000002E-2</v>
      </c>
      <c r="AS55" s="6">
        <f t="shared" si="15"/>
        <v>1.2125762777679928E-4</v>
      </c>
      <c r="AT55" s="9">
        <v>5.3399999999999997E-4</v>
      </c>
      <c r="AU55" s="9">
        <f t="shared" si="16"/>
        <v>1.0921756234340522E-5</v>
      </c>
      <c r="AV55" s="11">
        <v>7.5389999999999997E-3</v>
      </c>
      <c r="AW55" s="8">
        <f t="shared" si="17"/>
        <v>4.0893231840974353E-5</v>
      </c>
      <c r="AY55">
        <f t="shared" si="18"/>
        <v>0.50882973259460818</v>
      </c>
      <c r="AZ55">
        <f t="shared" si="19"/>
        <v>1.3197189883395381E-3</v>
      </c>
      <c r="BA55" s="10">
        <f t="shared" si="20"/>
        <v>1.9822411942659961</v>
      </c>
      <c r="BB55">
        <f t="shared" si="21"/>
        <v>2.2957030101168724E-4</v>
      </c>
    </row>
    <row r="56" spans="1:54" x14ac:dyDescent="0.25">
      <c r="A56" t="s">
        <v>95</v>
      </c>
      <c r="B56">
        <v>54</v>
      </c>
      <c r="C56">
        <v>21</v>
      </c>
      <c r="D56">
        <v>2578</v>
      </c>
      <c r="E56">
        <v>5</v>
      </c>
      <c r="F56">
        <v>2605</v>
      </c>
      <c r="G56">
        <v>8</v>
      </c>
      <c r="H56">
        <v>379</v>
      </c>
      <c r="I56">
        <v>0</v>
      </c>
      <c r="J56">
        <v>387</v>
      </c>
      <c r="K56">
        <v>29</v>
      </c>
      <c r="L56">
        <v>2957</v>
      </c>
      <c r="M56">
        <v>5</v>
      </c>
      <c r="N56">
        <v>2992</v>
      </c>
      <c r="O56" s="6">
        <f t="shared" si="0"/>
        <v>9.6925133689839578E-3</v>
      </c>
      <c r="P56" s="7">
        <f t="shared" si="1"/>
        <v>5.5601357440036815E-4</v>
      </c>
      <c r="Q56" s="8">
        <f t="shared" si="2"/>
        <v>5.7365262572617287E-2</v>
      </c>
      <c r="R56">
        <v>61</v>
      </c>
      <c r="S56">
        <v>1277</v>
      </c>
      <c r="T56">
        <v>12</v>
      </c>
      <c r="U56">
        <v>1350</v>
      </c>
      <c r="V56" s="6">
        <f t="shared" si="3"/>
        <v>4.5185185185185182E-2</v>
      </c>
      <c r="W56" s="7">
        <f t="shared" si="4"/>
        <v>7.954619547499511E-4</v>
      </c>
      <c r="X56" s="8">
        <f t="shared" si="5"/>
        <v>1.7604485883810393E-2</v>
      </c>
      <c r="Y56">
        <v>3</v>
      </c>
      <c r="Z56">
        <v>91</v>
      </c>
      <c r="AA56">
        <v>0</v>
      </c>
      <c r="AB56">
        <v>94</v>
      </c>
      <c r="AC56" s="6">
        <f t="shared" si="6"/>
        <v>3.1914893617021274E-2</v>
      </c>
      <c r="AD56" s="7">
        <f t="shared" si="7"/>
        <v>2.5165674020635851E-4</v>
      </c>
      <c r="AE56" s="8">
        <f t="shared" si="8"/>
        <v>7.8852445264659E-3</v>
      </c>
      <c r="AF56">
        <v>93</v>
      </c>
      <c r="AG56">
        <v>4325</v>
      </c>
      <c r="AH56">
        <v>17</v>
      </c>
      <c r="AI56">
        <v>4435</v>
      </c>
      <c r="AJ56" s="6">
        <f t="shared" si="9"/>
        <v>2.09695603156708E-2</v>
      </c>
      <c r="AK56" s="6">
        <f t="shared" si="12"/>
        <v>1.0104097367331967E-3</v>
      </c>
      <c r="AL56" s="7">
        <f t="shared" si="10"/>
        <v>6.6068498113850945E-4</v>
      </c>
      <c r="AM56" s="7">
        <f t="shared" si="13"/>
        <v>1.8120011410411842E-4</v>
      </c>
      <c r="AN56" s="8">
        <f t="shared" si="11"/>
        <v>3.1506859046766554E-2</v>
      </c>
      <c r="AO56" s="8">
        <f t="shared" si="14"/>
        <v>1.2318436599321281E-3</v>
      </c>
      <c r="AP56">
        <v>17628</v>
      </c>
      <c r="AQ56">
        <v>221688</v>
      </c>
      <c r="AR56" s="3">
        <v>7.9500000000000001E-2</v>
      </c>
      <c r="AS56" s="6">
        <f t="shared" si="15"/>
        <v>1.2788903165406317E-4</v>
      </c>
      <c r="AT56" s="7">
        <v>5.6300000000000002E-4</v>
      </c>
      <c r="AU56" s="9">
        <f t="shared" si="16"/>
        <v>1.121423744367509E-5</v>
      </c>
      <c r="AV56" s="8">
        <v>7.0780000000000001E-3</v>
      </c>
      <c r="AW56" s="8">
        <f t="shared" si="17"/>
        <v>3.9632428436538765E-5</v>
      </c>
      <c r="AY56">
        <f t="shared" si="18"/>
        <v>0.26376805428516731</v>
      </c>
      <c r="AZ56">
        <f t="shared" si="19"/>
        <v>1.0184711289490055E-3</v>
      </c>
      <c r="BA56" s="10">
        <f t="shared" si="20"/>
        <v>1.1735079593934448</v>
      </c>
      <c r="BB56">
        <f t="shared" si="21"/>
        <v>1.8154679967652599E-4</v>
      </c>
    </row>
    <row r="57" spans="1:54" x14ac:dyDescent="0.25">
      <c r="A57" t="s">
        <v>96</v>
      </c>
      <c r="B57">
        <v>55</v>
      </c>
      <c r="C57">
        <v>31</v>
      </c>
      <c r="D57">
        <v>2140</v>
      </c>
      <c r="E57">
        <v>11</v>
      </c>
      <c r="F57">
        <v>2182</v>
      </c>
      <c r="G57">
        <v>9</v>
      </c>
      <c r="H57">
        <v>363</v>
      </c>
      <c r="I57">
        <v>0</v>
      </c>
      <c r="J57">
        <v>372</v>
      </c>
      <c r="K57">
        <v>40</v>
      </c>
      <c r="L57">
        <v>2503</v>
      </c>
      <c r="M57">
        <v>11</v>
      </c>
      <c r="N57">
        <v>2554</v>
      </c>
      <c r="O57" s="6">
        <f t="shared" si="0"/>
        <v>1.5661707126076743E-2</v>
      </c>
      <c r="P57" s="7">
        <f t="shared" si="1"/>
        <v>7.6691527503499051E-4</v>
      </c>
      <c r="Q57" s="8">
        <f t="shared" si="2"/>
        <v>4.8967540310984145E-2</v>
      </c>
      <c r="R57">
        <v>58</v>
      </c>
      <c r="S57">
        <v>1162</v>
      </c>
      <c r="T57">
        <v>14</v>
      </c>
      <c r="U57">
        <v>1234</v>
      </c>
      <c r="V57" s="6">
        <f t="shared" si="3"/>
        <v>4.7001620745542948E-2</v>
      </c>
      <c r="W57" s="7">
        <f t="shared" si="4"/>
        <v>7.5634087500815023E-4</v>
      </c>
      <c r="X57" s="8">
        <f t="shared" si="5"/>
        <v>1.6091804133794092E-2</v>
      </c>
      <c r="Y57">
        <v>4</v>
      </c>
      <c r="Z57">
        <v>106</v>
      </c>
      <c r="AA57">
        <v>0</v>
      </c>
      <c r="AB57">
        <v>110</v>
      </c>
      <c r="AC57" s="6">
        <f t="shared" si="6"/>
        <v>3.6363636363636362E-2</v>
      </c>
      <c r="AD57" s="7">
        <f t="shared" si="7"/>
        <v>3.3554232027514471E-4</v>
      </c>
      <c r="AE57" s="8">
        <f t="shared" si="8"/>
        <v>9.2274138075664792E-3</v>
      </c>
      <c r="AF57">
        <v>102</v>
      </c>
      <c r="AG57">
        <v>3771</v>
      </c>
      <c r="AH57">
        <v>25</v>
      </c>
      <c r="AI57">
        <v>3898</v>
      </c>
      <c r="AJ57" s="6">
        <f t="shared" si="9"/>
        <v>2.6167265264238071E-2</v>
      </c>
      <c r="AK57" s="6">
        <f t="shared" si="12"/>
        <v>1.1257089420672601E-3</v>
      </c>
      <c r="AL57" s="7">
        <f t="shared" si="10"/>
        <v>7.2462223737771998E-4</v>
      </c>
      <c r="AM57" s="7">
        <f t="shared" si="13"/>
        <v>1.897593504131316E-4</v>
      </c>
      <c r="AN57" s="8">
        <f t="shared" si="11"/>
        <v>2.7691936091160319E-2</v>
      </c>
      <c r="AO57" s="8">
        <f t="shared" si="14"/>
        <v>1.1571332338737291E-3</v>
      </c>
      <c r="AP57">
        <v>14206</v>
      </c>
      <c r="AQ57">
        <v>209276</v>
      </c>
      <c r="AR57" s="6">
        <v>6.7900000000000002E-2</v>
      </c>
      <c r="AS57" s="6">
        <f t="shared" si="15"/>
        <v>1.1893343969765174E-4</v>
      </c>
      <c r="AT57" s="7">
        <v>4.5399999999999998E-4</v>
      </c>
      <c r="AU57" s="9">
        <f t="shared" si="16"/>
        <v>1.0070873885185015E-5</v>
      </c>
      <c r="AV57" s="8">
        <v>6.6819999999999996E-3</v>
      </c>
      <c r="AW57" s="8">
        <f t="shared" si="17"/>
        <v>3.8515472194404E-5</v>
      </c>
      <c r="AY57">
        <f t="shared" si="18"/>
        <v>0.38537945897257836</v>
      </c>
      <c r="AZ57">
        <f t="shared" si="19"/>
        <v>1.1319742865138346E-3</v>
      </c>
      <c r="BA57" s="10">
        <f t="shared" si="20"/>
        <v>1.5960842232989427</v>
      </c>
      <c r="BB57">
        <f t="shared" si="21"/>
        <v>1.9002640229722021E-4</v>
      </c>
    </row>
    <row r="58" spans="1:54" x14ac:dyDescent="0.25">
      <c r="A58" t="s">
        <v>97</v>
      </c>
      <c r="B58">
        <v>56</v>
      </c>
      <c r="C58">
        <v>23</v>
      </c>
      <c r="D58">
        <v>2278</v>
      </c>
      <c r="E58">
        <v>19</v>
      </c>
      <c r="F58">
        <v>2320</v>
      </c>
      <c r="G58">
        <v>6</v>
      </c>
      <c r="H58">
        <v>358</v>
      </c>
      <c r="I58">
        <v>1</v>
      </c>
      <c r="J58">
        <v>365</v>
      </c>
      <c r="K58">
        <v>29</v>
      </c>
      <c r="L58">
        <v>2636</v>
      </c>
      <c r="M58">
        <v>20</v>
      </c>
      <c r="N58">
        <v>2685</v>
      </c>
      <c r="O58" s="6">
        <f t="shared" si="0"/>
        <v>1.080074487895717E-2</v>
      </c>
      <c r="P58" s="7">
        <f t="shared" si="1"/>
        <v>5.5601357440036815E-4</v>
      </c>
      <c r="Q58" s="8">
        <f t="shared" si="2"/>
        <v>5.1479187836723735E-2</v>
      </c>
      <c r="R58">
        <v>36</v>
      </c>
      <c r="S58">
        <v>1070</v>
      </c>
      <c r="T58">
        <v>17</v>
      </c>
      <c r="U58">
        <v>1123</v>
      </c>
      <c r="V58" s="6">
        <f t="shared" si="3"/>
        <v>3.2056990204808546E-2</v>
      </c>
      <c r="W58" s="7">
        <f t="shared" si="4"/>
        <v>4.694529569016105E-4</v>
      </c>
      <c r="X58" s="8">
        <f t="shared" si="5"/>
        <v>1.4644324183347461E-2</v>
      </c>
      <c r="Y58">
        <v>5</v>
      </c>
      <c r="Z58">
        <v>96</v>
      </c>
      <c r="AA58">
        <v>0</v>
      </c>
      <c r="AB58">
        <v>101</v>
      </c>
      <c r="AC58" s="6">
        <f t="shared" si="6"/>
        <v>4.9504950495049507E-2</v>
      </c>
      <c r="AD58" s="7">
        <f t="shared" si="7"/>
        <v>4.1942790034393086E-4</v>
      </c>
      <c r="AE58" s="8">
        <f t="shared" si="8"/>
        <v>8.4724435869474035E-3</v>
      </c>
      <c r="AF58">
        <v>70</v>
      </c>
      <c r="AG58">
        <v>3802</v>
      </c>
      <c r="AH58">
        <v>37</v>
      </c>
      <c r="AI58">
        <v>3909</v>
      </c>
      <c r="AJ58" s="6">
        <f t="shared" si="9"/>
        <v>1.7907393195190587E-2</v>
      </c>
      <c r="AK58" s="6">
        <f t="shared" si="12"/>
        <v>9.3518421678663935E-4</v>
      </c>
      <c r="AL58" s="7">
        <f t="shared" si="10"/>
        <v>4.9728977074941572E-4</v>
      </c>
      <c r="AM58" s="7">
        <f t="shared" si="13"/>
        <v>1.5721772729747688E-4</v>
      </c>
      <c r="AN58" s="8">
        <f t="shared" si="11"/>
        <v>2.7770081626563799E-2</v>
      </c>
      <c r="AO58" s="8">
        <f t="shared" si="14"/>
        <v>1.1587182089115217E-3</v>
      </c>
      <c r="AP58">
        <v>11742</v>
      </c>
      <c r="AQ58">
        <v>189547</v>
      </c>
      <c r="AR58" s="6">
        <v>6.1899999999999997E-2</v>
      </c>
      <c r="AS58" s="6">
        <f t="shared" si="15"/>
        <v>1.1392203409255109E-4</v>
      </c>
      <c r="AT58" s="7">
        <v>3.7500000000000001E-4</v>
      </c>
      <c r="AU58" s="9">
        <f t="shared" si="16"/>
        <v>9.1531804985535039E-6</v>
      </c>
      <c r="AV58" s="8">
        <v>6.0520000000000001E-3</v>
      </c>
      <c r="AW58" s="8">
        <f t="shared" si="17"/>
        <v>3.6666472446834595E-5</v>
      </c>
      <c r="AY58">
        <f t="shared" si="18"/>
        <v>0.28929552819370902</v>
      </c>
      <c r="AZ58">
        <f t="shared" si="19"/>
        <v>9.4209752636265022E-4</v>
      </c>
      <c r="BA58" s="10">
        <f t="shared" si="20"/>
        <v>1.3261060553317752</v>
      </c>
      <c r="BB58">
        <f t="shared" si="21"/>
        <v>1.5748394994355108E-4</v>
      </c>
    </row>
  </sheetData>
  <mergeCells count="7">
    <mergeCell ref="AP1:AV1"/>
    <mergeCell ref="C1:F1"/>
    <mergeCell ref="G1:J1"/>
    <mergeCell ref="K1:Q1"/>
    <mergeCell ref="R1:X1"/>
    <mergeCell ref="Y1:AE1"/>
    <mergeCell ref="AF1:A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Policlinico S.Orsola-Malpighi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Giovanni Visci - giovanni.visci@studio.unibo.it</dc:creator>
  <cp:lastModifiedBy>Giovanni Visci - giovanni.visci@studio.unibo.it</cp:lastModifiedBy>
  <dcterms:created xsi:type="dcterms:W3CDTF">2021-04-24T09:48:51Z</dcterms:created>
  <dcterms:modified xsi:type="dcterms:W3CDTF">2021-04-24T09:49:16Z</dcterms:modified>
</cp:coreProperties>
</file>