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8AC694B3-4BA7-4525-9C23-E1822FB0085D}" xr6:coauthVersionLast="45" xr6:coauthVersionMax="45" xr10:uidLastSave="{00000000-0000-0000-0000-000000000000}"/>
  <bookViews>
    <workbookView xWindow="-120" yWindow="-120" windowWidth="20730" windowHeight="11160" firstSheet="1" activeTab="7" xr2:uid="{00000000-000D-0000-FFFF-FFFF00000000}"/>
  </bookViews>
  <sheets>
    <sheet name="VMR Day 7" sheetId="1" r:id="rId1"/>
    <sheet name="VMR Day 12" sheetId="2" r:id="rId2"/>
    <sheet name="VMR Day 19" sheetId="3" r:id="rId3"/>
    <sheet name="VMR Day 25" sheetId="5" r:id="rId4"/>
    <sheet name="VMR Day 32" sheetId="6" r:id="rId5"/>
    <sheet name="VMR Day 39" sheetId="7" r:id="rId6"/>
    <sheet name="VMR Day 46" sheetId="8" r:id="rId7"/>
    <sheet name="AWR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0" i="8" l="1"/>
  <c r="U46" i="7"/>
  <c r="U45" i="7"/>
  <c r="O43" i="7"/>
  <c r="AJ69" i="4"/>
  <c r="AI69" i="4"/>
  <c r="AH69" i="4"/>
  <c r="AG69" i="4"/>
  <c r="AJ68" i="4"/>
  <c r="AI68" i="4"/>
  <c r="AH68" i="4"/>
  <c r="AG68" i="4"/>
  <c r="AE69" i="4"/>
  <c r="AD69" i="4"/>
  <c r="AC69" i="4"/>
  <c r="AB69" i="4"/>
  <c r="AE68" i="4"/>
  <c r="AD68" i="4"/>
  <c r="AC68" i="4"/>
  <c r="AB68" i="4"/>
  <c r="Z69" i="4"/>
  <c r="Y69" i="4"/>
  <c r="X69" i="4"/>
  <c r="W69" i="4"/>
  <c r="Z68" i="4"/>
  <c r="Y68" i="4"/>
  <c r="X68" i="4"/>
  <c r="W68" i="4"/>
  <c r="U69" i="4"/>
  <c r="T69" i="4"/>
  <c r="S69" i="4"/>
  <c r="R69" i="4"/>
  <c r="U68" i="4"/>
  <c r="T68" i="4"/>
  <c r="S68" i="4"/>
  <c r="R68" i="4"/>
  <c r="P69" i="4"/>
  <c r="O69" i="4"/>
  <c r="N69" i="4"/>
  <c r="M69" i="4"/>
  <c r="P68" i="4"/>
  <c r="O68" i="4"/>
  <c r="N68" i="4"/>
  <c r="M68" i="4"/>
  <c r="K69" i="4"/>
  <c r="J69" i="4"/>
  <c r="I69" i="4"/>
  <c r="H69" i="4"/>
  <c r="K68" i="4"/>
  <c r="J68" i="4"/>
  <c r="I68" i="4"/>
  <c r="H68" i="4"/>
  <c r="AC35" i="4"/>
  <c r="X35" i="4"/>
  <c r="AE35" i="4"/>
  <c r="AD35" i="4"/>
  <c r="AB35" i="4"/>
  <c r="AE34" i="4"/>
  <c r="AD34" i="4"/>
  <c r="AC34" i="4"/>
  <c r="AB34" i="4"/>
  <c r="Z35" i="4"/>
  <c r="Y35" i="4"/>
  <c r="W35" i="4"/>
  <c r="Z34" i="4"/>
  <c r="Y34" i="4"/>
  <c r="X34" i="4"/>
  <c r="W34" i="4"/>
  <c r="U35" i="4"/>
  <c r="T35" i="4"/>
  <c r="S35" i="4"/>
  <c r="R35" i="4"/>
  <c r="U34" i="4"/>
  <c r="T34" i="4"/>
  <c r="S34" i="4"/>
  <c r="R34" i="4"/>
  <c r="P35" i="4"/>
  <c r="O35" i="4"/>
  <c r="N35" i="4"/>
  <c r="M35" i="4"/>
  <c r="P34" i="4"/>
  <c r="O34" i="4"/>
  <c r="N34" i="4"/>
  <c r="M34" i="4"/>
  <c r="K35" i="4"/>
  <c r="J35" i="4"/>
  <c r="I35" i="4"/>
  <c r="H35" i="4"/>
  <c r="K34" i="4"/>
  <c r="J34" i="4"/>
  <c r="I34" i="4"/>
  <c r="H34" i="4"/>
  <c r="F35" i="4"/>
  <c r="E35" i="4"/>
  <c r="D35" i="4"/>
  <c r="C35" i="4"/>
  <c r="F34" i="4"/>
  <c r="E34" i="4"/>
  <c r="D34" i="4"/>
  <c r="C34" i="4"/>
  <c r="S33" i="1"/>
  <c r="M33" i="1"/>
  <c r="AD50" i="4" l="1"/>
  <c r="AD49" i="4"/>
  <c r="AE49" i="4"/>
  <c r="AE50" i="4"/>
  <c r="AJ50" i="4"/>
  <c r="AI50" i="4"/>
  <c r="AH50" i="4"/>
  <c r="AG50" i="4"/>
  <c r="AC50" i="4"/>
  <c r="AB50" i="4"/>
  <c r="AJ49" i="4"/>
  <c r="AI49" i="4"/>
  <c r="AH49" i="4"/>
  <c r="AG49" i="4"/>
  <c r="AC49" i="4"/>
  <c r="AB49" i="4"/>
  <c r="AJ35" i="4"/>
  <c r="AI35" i="4"/>
  <c r="AH35" i="4"/>
  <c r="AG35" i="4"/>
  <c r="AJ34" i="4"/>
  <c r="AI34" i="4"/>
  <c r="AH34" i="4"/>
  <c r="AG34" i="4"/>
  <c r="AC17" i="4"/>
  <c r="AD17" i="4"/>
  <c r="AE17" i="4"/>
  <c r="AG17" i="4"/>
  <c r="AH17" i="4"/>
  <c r="AI17" i="4"/>
  <c r="AJ17" i="4"/>
  <c r="AC18" i="4"/>
  <c r="AD18" i="4"/>
  <c r="AE18" i="4"/>
  <c r="AG18" i="4"/>
  <c r="AH18" i="4"/>
  <c r="AI18" i="4"/>
  <c r="AJ18" i="4"/>
  <c r="AB18" i="4"/>
  <c r="AB17" i="4"/>
  <c r="M43" i="8"/>
  <c r="S43" i="8" s="1"/>
  <c r="N43" i="8"/>
  <c r="T43" i="8" s="1"/>
  <c r="O43" i="8"/>
  <c r="U43" i="8" s="1"/>
  <c r="P43" i="8"/>
  <c r="V43" i="8" s="1"/>
  <c r="M44" i="8"/>
  <c r="S44" i="8" s="1"/>
  <c r="N44" i="8"/>
  <c r="T44" i="8" s="1"/>
  <c r="O44" i="8"/>
  <c r="U44" i="8" s="1"/>
  <c r="P44" i="8"/>
  <c r="V44" i="8" s="1"/>
  <c r="M31" i="8"/>
  <c r="S31" i="8" s="1"/>
  <c r="N31" i="8"/>
  <c r="T31" i="8" s="1"/>
  <c r="O31" i="8"/>
  <c r="U31" i="8" s="1"/>
  <c r="P31" i="8"/>
  <c r="V31" i="8"/>
  <c r="M32" i="8"/>
  <c r="S32" i="8" s="1"/>
  <c r="N32" i="8"/>
  <c r="T32" i="8" s="1"/>
  <c r="O32" i="8"/>
  <c r="U32" i="8" s="1"/>
  <c r="P32" i="8"/>
  <c r="V32" i="8" s="1"/>
  <c r="M19" i="8" l="1"/>
  <c r="S19" i="8" s="1"/>
  <c r="N19" i="8"/>
  <c r="T19" i="8" s="1"/>
  <c r="O19" i="8"/>
  <c r="U19" i="8" s="1"/>
  <c r="P19" i="8"/>
  <c r="V19" i="8" s="1"/>
  <c r="M20" i="8"/>
  <c r="S20" i="8" s="1"/>
  <c r="N20" i="8"/>
  <c r="T20" i="8" s="1"/>
  <c r="O20" i="8"/>
  <c r="U20" i="8" s="1"/>
  <c r="P20" i="8"/>
  <c r="V20" i="8" s="1"/>
  <c r="M7" i="8"/>
  <c r="N7" i="8"/>
  <c r="T7" i="8" s="1"/>
  <c r="O7" i="8"/>
  <c r="P7" i="8"/>
  <c r="V7" i="8" s="1"/>
  <c r="S7" i="8"/>
  <c r="U7" i="8"/>
  <c r="M8" i="8"/>
  <c r="S8" i="8" s="1"/>
  <c r="N8" i="8"/>
  <c r="T8" i="8" s="1"/>
  <c r="O8" i="8"/>
  <c r="P8" i="8"/>
  <c r="V8" i="8" s="1"/>
  <c r="U8" i="8"/>
  <c r="M44" i="7"/>
  <c r="S44" i="7" s="1"/>
  <c r="N44" i="7"/>
  <c r="T44" i="7" s="1"/>
  <c r="O44" i="7"/>
  <c r="P44" i="7"/>
  <c r="V44" i="7" s="1"/>
  <c r="U44" i="7"/>
  <c r="M32" i="7"/>
  <c r="S32" i="7" s="1"/>
  <c r="N32" i="7"/>
  <c r="T32" i="7" s="1"/>
  <c r="O32" i="7"/>
  <c r="U32" i="7" s="1"/>
  <c r="P32" i="7"/>
  <c r="V32" i="7" s="1"/>
  <c r="M19" i="7"/>
  <c r="S19" i="7" s="1"/>
  <c r="N19" i="7"/>
  <c r="T19" i="7" s="1"/>
  <c r="O19" i="7"/>
  <c r="U19" i="7" s="1"/>
  <c r="P19" i="7"/>
  <c r="V19" i="7"/>
  <c r="M20" i="7"/>
  <c r="S20" i="7" s="1"/>
  <c r="N20" i="7"/>
  <c r="T20" i="7" s="1"/>
  <c r="O20" i="7"/>
  <c r="U20" i="7" s="1"/>
  <c r="P20" i="7"/>
  <c r="V20" i="7" s="1"/>
  <c r="M8" i="7"/>
  <c r="S8" i="7" s="1"/>
  <c r="N8" i="7"/>
  <c r="T8" i="7" s="1"/>
  <c r="O8" i="7"/>
  <c r="U8" i="7" s="1"/>
  <c r="P8" i="7"/>
  <c r="V8" i="7" s="1"/>
  <c r="M44" i="6"/>
  <c r="S44" i="6" s="1"/>
  <c r="N44" i="6"/>
  <c r="T44" i="6" s="1"/>
  <c r="O44" i="6"/>
  <c r="U44" i="6" s="1"/>
  <c r="P44" i="6"/>
  <c r="V44" i="6" s="1"/>
  <c r="S32" i="6"/>
  <c r="T32" i="6"/>
  <c r="V32" i="6"/>
  <c r="P32" i="6"/>
  <c r="O32" i="6"/>
  <c r="U32" i="6" s="1"/>
  <c r="N32" i="6"/>
  <c r="M32" i="6"/>
  <c r="M20" i="6"/>
  <c r="S20" i="6" s="1"/>
  <c r="N20" i="6"/>
  <c r="T20" i="6" s="1"/>
  <c r="O20" i="6"/>
  <c r="U20" i="6" s="1"/>
  <c r="P20" i="6"/>
  <c r="V20" i="6" s="1"/>
  <c r="M8" i="6"/>
  <c r="S8" i="6" s="1"/>
  <c r="N8" i="6"/>
  <c r="T8" i="6" s="1"/>
  <c r="O8" i="6"/>
  <c r="P8" i="6"/>
  <c r="V8" i="6" s="1"/>
  <c r="U8" i="6"/>
  <c r="M44" i="5"/>
  <c r="S44" i="5" s="1"/>
  <c r="N44" i="5"/>
  <c r="T44" i="5" s="1"/>
  <c r="O44" i="5"/>
  <c r="U44" i="5" s="1"/>
  <c r="P44" i="5"/>
  <c r="V44" i="5" s="1"/>
  <c r="M32" i="5"/>
  <c r="S32" i="5" s="1"/>
  <c r="N32" i="5"/>
  <c r="T32" i="5" s="1"/>
  <c r="O32" i="5"/>
  <c r="P32" i="5"/>
  <c r="V32" i="5" s="1"/>
  <c r="U32" i="5"/>
  <c r="M20" i="5"/>
  <c r="S20" i="5" s="1"/>
  <c r="N20" i="5"/>
  <c r="T20" i="5" s="1"/>
  <c r="O20" i="5"/>
  <c r="U20" i="5" s="1"/>
  <c r="P20" i="5"/>
  <c r="V20" i="5" s="1"/>
  <c r="M8" i="5"/>
  <c r="S8" i="5" s="1"/>
  <c r="N8" i="5"/>
  <c r="T8" i="5" s="1"/>
  <c r="O8" i="5"/>
  <c r="P8" i="5"/>
  <c r="V8" i="5" s="1"/>
  <c r="U8" i="5"/>
  <c r="M44" i="3"/>
  <c r="S44" i="3" s="1"/>
  <c r="N44" i="3"/>
  <c r="T44" i="3" s="1"/>
  <c r="O44" i="3"/>
  <c r="U44" i="3" s="1"/>
  <c r="P44" i="3"/>
  <c r="V44" i="3" s="1"/>
  <c r="M32" i="3"/>
  <c r="S32" i="3" s="1"/>
  <c r="N32" i="3"/>
  <c r="T32" i="3" s="1"/>
  <c r="O32" i="3"/>
  <c r="U32" i="3" s="1"/>
  <c r="P32" i="3"/>
  <c r="V32" i="3" s="1"/>
  <c r="M20" i="3"/>
  <c r="S20" i="3" s="1"/>
  <c r="N20" i="3"/>
  <c r="T20" i="3" s="1"/>
  <c r="O20" i="3"/>
  <c r="U20" i="3" s="1"/>
  <c r="P20" i="3"/>
  <c r="V20" i="3" s="1"/>
  <c r="M8" i="3"/>
  <c r="S8" i="3" s="1"/>
  <c r="N8" i="3"/>
  <c r="T8" i="3" s="1"/>
  <c r="O8" i="3"/>
  <c r="U8" i="3" s="1"/>
  <c r="P8" i="3"/>
  <c r="V8" i="3" s="1"/>
  <c r="M44" i="2"/>
  <c r="S44" i="2" s="1"/>
  <c r="N44" i="2"/>
  <c r="T44" i="2" s="1"/>
  <c r="O44" i="2"/>
  <c r="U44" i="2" s="1"/>
  <c r="P44" i="2"/>
  <c r="V44" i="2" s="1"/>
  <c r="M32" i="2"/>
  <c r="S32" i="2" s="1"/>
  <c r="N32" i="2"/>
  <c r="T32" i="2" s="1"/>
  <c r="O32" i="2"/>
  <c r="U32" i="2" s="1"/>
  <c r="P32" i="2"/>
  <c r="V32" i="2" s="1"/>
  <c r="M20" i="2"/>
  <c r="S20" i="2" s="1"/>
  <c r="N20" i="2"/>
  <c r="T20" i="2" s="1"/>
  <c r="O20" i="2"/>
  <c r="U20" i="2" s="1"/>
  <c r="P20" i="2"/>
  <c r="V20" i="2" s="1"/>
  <c r="M8" i="2"/>
  <c r="S8" i="2" s="1"/>
  <c r="N8" i="2"/>
  <c r="T8" i="2" s="1"/>
  <c r="O8" i="2"/>
  <c r="U8" i="2" s="1"/>
  <c r="P8" i="2"/>
  <c r="V8" i="2" s="1"/>
  <c r="M45" i="1"/>
  <c r="S45" i="1" s="1"/>
  <c r="N45" i="1"/>
  <c r="T45" i="1" s="1"/>
  <c r="O45" i="1"/>
  <c r="U45" i="1" s="1"/>
  <c r="P45" i="1"/>
  <c r="V45" i="1" s="1"/>
  <c r="N33" i="1"/>
  <c r="T33" i="1" s="1"/>
  <c r="O33" i="1"/>
  <c r="U33" i="1" s="1"/>
  <c r="P33" i="1"/>
  <c r="V33" i="1" s="1"/>
  <c r="M21" i="1"/>
  <c r="S21" i="1" s="1"/>
  <c r="N21" i="1"/>
  <c r="T21" i="1" s="1"/>
  <c r="O21" i="1"/>
  <c r="U21" i="1" s="1"/>
  <c r="P21" i="1"/>
  <c r="V21" i="1" s="1"/>
  <c r="M9" i="1"/>
  <c r="S9" i="1" s="1"/>
  <c r="N9" i="1"/>
  <c r="T9" i="1" s="1"/>
  <c r="O9" i="1"/>
  <c r="U9" i="1" s="1"/>
  <c r="P9" i="1"/>
  <c r="V9" i="1" s="1"/>
  <c r="F18" i="4" l="1"/>
  <c r="E18" i="4"/>
  <c r="D18" i="4"/>
  <c r="C18" i="4"/>
  <c r="F17" i="4"/>
  <c r="E17" i="4"/>
  <c r="D17" i="4"/>
  <c r="C17" i="4"/>
  <c r="K18" i="4"/>
  <c r="J18" i="4"/>
  <c r="I18" i="4"/>
  <c r="H18" i="4"/>
  <c r="K17" i="4"/>
  <c r="J17" i="4"/>
  <c r="I17" i="4"/>
  <c r="H17" i="4"/>
  <c r="Z18" i="4" l="1"/>
  <c r="Y18" i="4"/>
  <c r="X18" i="4"/>
  <c r="W18" i="4"/>
  <c r="Z17" i="4"/>
  <c r="Y17" i="4"/>
  <c r="X17" i="4"/>
  <c r="W17" i="4"/>
  <c r="U18" i="4"/>
  <c r="T18" i="4"/>
  <c r="S18" i="4"/>
  <c r="R18" i="4"/>
  <c r="U17" i="4"/>
  <c r="T17" i="4"/>
  <c r="S17" i="4"/>
  <c r="R17" i="4"/>
  <c r="X49" i="4"/>
  <c r="Z50" i="4"/>
  <c r="Y50" i="4"/>
  <c r="X50" i="4"/>
  <c r="W50" i="4"/>
  <c r="Z49" i="4"/>
  <c r="Y49" i="4"/>
  <c r="W49" i="4"/>
  <c r="U50" i="4"/>
  <c r="T50" i="4"/>
  <c r="S50" i="4"/>
  <c r="R50" i="4"/>
  <c r="U49" i="4"/>
  <c r="T49" i="4"/>
  <c r="S49" i="4"/>
  <c r="R49" i="4"/>
  <c r="P50" i="4"/>
  <c r="O50" i="4"/>
  <c r="N50" i="4"/>
  <c r="M50" i="4"/>
  <c r="P49" i="4"/>
  <c r="O49" i="4"/>
  <c r="N49" i="4"/>
  <c r="M49" i="4"/>
  <c r="K50" i="4"/>
  <c r="J50" i="4"/>
  <c r="I50" i="4"/>
  <c r="H50" i="4"/>
  <c r="K49" i="4"/>
  <c r="J49" i="4"/>
  <c r="I49" i="4"/>
  <c r="H49" i="4"/>
  <c r="D49" i="4"/>
  <c r="E49" i="4"/>
  <c r="F49" i="4"/>
  <c r="D50" i="4"/>
  <c r="E50" i="4"/>
  <c r="F50" i="4"/>
  <c r="C49" i="4"/>
  <c r="C50" i="4"/>
  <c r="C68" i="4"/>
  <c r="D69" i="4"/>
  <c r="E69" i="4"/>
  <c r="F69" i="4"/>
  <c r="C69" i="4"/>
  <c r="N17" i="4"/>
  <c r="O17" i="4"/>
  <c r="P17" i="4"/>
  <c r="N18" i="4"/>
  <c r="O18" i="4"/>
  <c r="P18" i="4"/>
  <c r="M18" i="4"/>
  <c r="M17" i="4"/>
  <c r="F68" i="4"/>
  <c r="E68" i="4"/>
  <c r="D68" i="4"/>
  <c r="M42" i="8" l="1"/>
  <c r="S42" i="8" s="1"/>
  <c r="N42" i="8"/>
  <c r="O42" i="8"/>
  <c r="U42" i="8" s="1"/>
  <c r="P42" i="8"/>
  <c r="V42" i="8" s="1"/>
  <c r="T42" i="8"/>
  <c r="M41" i="8"/>
  <c r="S41" i="8" s="1"/>
  <c r="N41" i="8"/>
  <c r="T41" i="8" s="1"/>
  <c r="O41" i="8"/>
  <c r="U41" i="8" s="1"/>
  <c r="P41" i="8"/>
  <c r="V41" i="8" s="1"/>
  <c r="M40" i="8"/>
  <c r="N40" i="8"/>
  <c r="T40" i="8" s="1"/>
  <c r="O40" i="8"/>
  <c r="P40" i="8"/>
  <c r="V40" i="8" s="1"/>
  <c r="S40" i="8"/>
  <c r="U40" i="8"/>
  <c r="M30" i="8"/>
  <c r="S30" i="8" s="1"/>
  <c r="N30" i="8"/>
  <c r="T30" i="8" s="1"/>
  <c r="O30" i="8"/>
  <c r="U30" i="8" s="1"/>
  <c r="P30" i="8"/>
  <c r="V30" i="8" s="1"/>
  <c r="M28" i="8"/>
  <c r="S28" i="8" s="1"/>
  <c r="N28" i="8"/>
  <c r="T28" i="8" s="1"/>
  <c r="O28" i="8"/>
  <c r="U28" i="8" s="1"/>
  <c r="P28" i="8"/>
  <c r="V28" i="8" s="1"/>
  <c r="M29" i="8"/>
  <c r="S29" i="8" s="1"/>
  <c r="N29" i="8"/>
  <c r="O29" i="8"/>
  <c r="P29" i="8"/>
  <c r="V29" i="8" s="1"/>
  <c r="T29" i="8"/>
  <c r="U29" i="8"/>
  <c r="M18" i="8"/>
  <c r="S18" i="8" s="1"/>
  <c r="N18" i="8"/>
  <c r="T18" i="8" s="1"/>
  <c r="O18" i="8"/>
  <c r="P18" i="8"/>
  <c r="V18" i="8" s="1"/>
  <c r="U18" i="8"/>
  <c r="M16" i="8"/>
  <c r="S16" i="8" s="1"/>
  <c r="N16" i="8"/>
  <c r="T16" i="8" s="1"/>
  <c r="O16" i="8"/>
  <c r="U16" i="8" s="1"/>
  <c r="P16" i="8"/>
  <c r="V16" i="8" s="1"/>
  <c r="M17" i="8"/>
  <c r="S17" i="8" s="1"/>
  <c r="N17" i="8"/>
  <c r="T17" i="8" s="1"/>
  <c r="O17" i="8"/>
  <c r="U17" i="8" s="1"/>
  <c r="P17" i="8"/>
  <c r="V17" i="8" s="1"/>
  <c r="M6" i="8"/>
  <c r="S6" i="8" s="1"/>
  <c r="N6" i="8"/>
  <c r="T6" i="8" s="1"/>
  <c r="O6" i="8"/>
  <c r="U6" i="8" s="1"/>
  <c r="P6" i="8"/>
  <c r="V6" i="8" s="1"/>
  <c r="M5" i="8"/>
  <c r="S5" i="8" s="1"/>
  <c r="N5" i="8"/>
  <c r="T5" i="8" s="1"/>
  <c r="O5" i="8"/>
  <c r="P5" i="8"/>
  <c r="V5" i="8" s="1"/>
  <c r="U5" i="8"/>
  <c r="M4" i="8"/>
  <c r="S4" i="8" s="1"/>
  <c r="N4" i="8"/>
  <c r="T4" i="8" s="1"/>
  <c r="O4" i="8"/>
  <c r="U4" i="8" s="1"/>
  <c r="P4" i="8"/>
  <c r="V4" i="8" s="1"/>
  <c r="V34" i="8" l="1"/>
  <c r="V33" i="8"/>
  <c r="S9" i="8"/>
  <c r="S10" i="8"/>
  <c r="V21" i="8"/>
  <c r="V22" i="8"/>
  <c r="U22" i="8"/>
  <c r="U21" i="8"/>
  <c r="S46" i="8"/>
  <c r="S45" i="8"/>
  <c r="T33" i="8"/>
  <c r="T34" i="8"/>
  <c r="S34" i="8"/>
  <c r="S33" i="8"/>
  <c r="T45" i="8"/>
  <c r="T46" i="8"/>
  <c r="V9" i="8"/>
  <c r="V10" i="8"/>
  <c r="T9" i="8"/>
  <c r="U46" i="8"/>
  <c r="U45" i="8"/>
  <c r="U34" i="8"/>
  <c r="U33" i="8"/>
  <c r="T21" i="8"/>
  <c r="T22" i="8"/>
  <c r="V46" i="8"/>
  <c r="V45" i="8"/>
  <c r="S21" i="8"/>
  <c r="S22" i="8"/>
  <c r="U9" i="8"/>
  <c r="U10" i="8"/>
  <c r="M42" i="7"/>
  <c r="S42" i="7" s="1"/>
  <c r="N42" i="7"/>
  <c r="T42" i="7" s="1"/>
  <c r="O42" i="7"/>
  <c r="U42" i="7" s="1"/>
  <c r="P42" i="7"/>
  <c r="V42" i="7"/>
  <c r="M43" i="7"/>
  <c r="S43" i="7" s="1"/>
  <c r="N43" i="7"/>
  <c r="T43" i="7" s="1"/>
  <c r="U43" i="7"/>
  <c r="P43" i="7"/>
  <c r="V43" i="7" s="1"/>
  <c r="M40" i="7"/>
  <c r="S40" i="7" s="1"/>
  <c r="N40" i="7"/>
  <c r="T40" i="7" s="1"/>
  <c r="O40" i="7"/>
  <c r="U40" i="7" s="1"/>
  <c r="P40" i="7"/>
  <c r="V40" i="7"/>
  <c r="M41" i="7"/>
  <c r="S41" i="7" s="1"/>
  <c r="N41" i="7"/>
  <c r="T41" i="7" s="1"/>
  <c r="O41" i="7"/>
  <c r="U41" i="7" s="1"/>
  <c r="P41" i="7"/>
  <c r="V41" i="7" s="1"/>
  <c r="M30" i="7"/>
  <c r="S30" i="7" s="1"/>
  <c r="N30" i="7"/>
  <c r="T30" i="7" s="1"/>
  <c r="O30" i="7"/>
  <c r="U30" i="7" s="1"/>
  <c r="P30" i="7"/>
  <c r="V30" i="7"/>
  <c r="M31" i="7"/>
  <c r="S31" i="7" s="1"/>
  <c r="N31" i="7"/>
  <c r="T31" i="7" s="1"/>
  <c r="O31" i="7"/>
  <c r="U31" i="7" s="1"/>
  <c r="P31" i="7"/>
  <c r="V31" i="7" s="1"/>
  <c r="M28" i="7"/>
  <c r="S28" i="7" s="1"/>
  <c r="N28" i="7"/>
  <c r="T28" i="7" s="1"/>
  <c r="O28" i="7"/>
  <c r="U28" i="7" s="1"/>
  <c r="P28" i="7"/>
  <c r="V28" i="7" s="1"/>
  <c r="M29" i="7"/>
  <c r="S29" i="7" s="1"/>
  <c r="N29" i="7"/>
  <c r="T29" i="7" s="1"/>
  <c r="O29" i="7"/>
  <c r="U29" i="7" s="1"/>
  <c r="P29" i="7"/>
  <c r="V29" i="7" s="1"/>
  <c r="M18" i="7"/>
  <c r="S18" i="7" s="1"/>
  <c r="N18" i="7"/>
  <c r="T18" i="7" s="1"/>
  <c r="O18" i="7"/>
  <c r="U18" i="7" s="1"/>
  <c r="P18" i="7"/>
  <c r="V18" i="7" s="1"/>
  <c r="M17" i="7"/>
  <c r="S17" i="7" s="1"/>
  <c r="N17" i="7"/>
  <c r="T17" i="7" s="1"/>
  <c r="O17" i="7"/>
  <c r="U17" i="7" s="1"/>
  <c r="P17" i="7"/>
  <c r="V17" i="7" s="1"/>
  <c r="M16" i="7"/>
  <c r="S16" i="7" s="1"/>
  <c r="N16" i="7"/>
  <c r="T16" i="7" s="1"/>
  <c r="O16" i="7"/>
  <c r="U16" i="7" s="1"/>
  <c r="P16" i="7"/>
  <c r="V16" i="7" s="1"/>
  <c r="M6" i="7"/>
  <c r="S6" i="7" s="1"/>
  <c r="N6" i="7"/>
  <c r="T6" i="7" s="1"/>
  <c r="O6" i="7"/>
  <c r="U6" i="7" s="1"/>
  <c r="P6" i="7"/>
  <c r="V6" i="7" s="1"/>
  <c r="M7" i="7"/>
  <c r="S7" i="7" s="1"/>
  <c r="N7" i="7"/>
  <c r="T7" i="7" s="1"/>
  <c r="O7" i="7"/>
  <c r="U7" i="7" s="1"/>
  <c r="P7" i="7"/>
  <c r="V7" i="7" s="1"/>
  <c r="M5" i="7"/>
  <c r="S5" i="7" s="1"/>
  <c r="N5" i="7"/>
  <c r="T5" i="7" s="1"/>
  <c r="O5" i="7"/>
  <c r="U5" i="7" s="1"/>
  <c r="P5" i="7"/>
  <c r="V5" i="7" s="1"/>
  <c r="M4" i="7"/>
  <c r="S4" i="7" s="1"/>
  <c r="N4" i="7"/>
  <c r="T4" i="7" s="1"/>
  <c r="O4" i="7"/>
  <c r="U4" i="7" s="1"/>
  <c r="P4" i="7"/>
  <c r="V4" i="7" s="1"/>
  <c r="M43" i="6"/>
  <c r="S43" i="6" s="1"/>
  <c r="N43" i="6"/>
  <c r="T43" i="6" s="1"/>
  <c r="O43" i="6"/>
  <c r="U43" i="6" s="1"/>
  <c r="P43" i="6"/>
  <c r="V43" i="6" s="1"/>
  <c r="M42" i="6"/>
  <c r="S42" i="6" s="1"/>
  <c r="N42" i="6"/>
  <c r="T42" i="6" s="1"/>
  <c r="O42" i="6"/>
  <c r="U42" i="6" s="1"/>
  <c r="P42" i="6"/>
  <c r="V42" i="6" s="1"/>
  <c r="M40" i="6"/>
  <c r="S40" i="6" s="1"/>
  <c r="N40" i="6"/>
  <c r="T40" i="6" s="1"/>
  <c r="O40" i="6"/>
  <c r="U40" i="6" s="1"/>
  <c r="P40" i="6"/>
  <c r="V40" i="6" s="1"/>
  <c r="M41" i="6"/>
  <c r="S41" i="6" s="1"/>
  <c r="N41" i="6"/>
  <c r="T41" i="6" s="1"/>
  <c r="O41" i="6"/>
  <c r="U41" i="6" s="1"/>
  <c r="P41" i="6"/>
  <c r="V41" i="6" s="1"/>
  <c r="M31" i="6"/>
  <c r="S31" i="6" s="1"/>
  <c r="N31" i="6"/>
  <c r="O31" i="6"/>
  <c r="U31" i="6" s="1"/>
  <c r="P31" i="6"/>
  <c r="V31" i="6" s="1"/>
  <c r="T31" i="6"/>
  <c r="M30" i="6"/>
  <c r="S30" i="6" s="1"/>
  <c r="N30" i="6"/>
  <c r="T30" i="6" s="1"/>
  <c r="O30" i="6"/>
  <c r="U30" i="6" s="1"/>
  <c r="P30" i="6"/>
  <c r="V30" i="6" s="1"/>
  <c r="M29" i="6"/>
  <c r="S29" i="6" s="1"/>
  <c r="N29" i="6"/>
  <c r="T29" i="6" s="1"/>
  <c r="O29" i="6"/>
  <c r="U29" i="6" s="1"/>
  <c r="P29" i="6"/>
  <c r="V29" i="6" s="1"/>
  <c r="T9" i="7" l="1"/>
  <c r="T10" i="7"/>
  <c r="S22" i="7"/>
  <c r="S21" i="7"/>
  <c r="T21" i="7"/>
  <c r="T22" i="7"/>
  <c r="T33" i="7"/>
  <c r="T34" i="7"/>
  <c r="U46" i="6"/>
  <c r="U45" i="6"/>
  <c r="S45" i="7"/>
  <c r="S46" i="7"/>
  <c r="U21" i="7"/>
  <c r="U22" i="7"/>
  <c r="U33" i="7"/>
  <c r="U34" i="7"/>
  <c r="V45" i="7"/>
  <c r="V46" i="7"/>
  <c r="V46" i="6"/>
  <c r="V45" i="6"/>
  <c r="S45" i="6"/>
  <c r="S46" i="6"/>
  <c r="U10" i="7"/>
  <c r="U9" i="7"/>
  <c r="V33" i="7"/>
  <c r="V34" i="7"/>
  <c r="S9" i="7"/>
  <c r="S10" i="7"/>
  <c r="S33" i="7"/>
  <c r="S34" i="7"/>
  <c r="T45" i="7"/>
  <c r="T46" i="7"/>
  <c r="T45" i="6"/>
  <c r="T46" i="6"/>
  <c r="V9" i="7"/>
  <c r="V10" i="7"/>
  <c r="V21" i="7"/>
  <c r="V22" i="7"/>
  <c r="M28" i="6"/>
  <c r="S28" i="6" s="1"/>
  <c r="N28" i="6"/>
  <c r="T28" i="6" s="1"/>
  <c r="O28" i="6"/>
  <c r="U28" i="6" s="1"/>
  <c r="P28" i="6"/>
  <c r="V28" i="6" s="1"/>
  <c r="M19" i="6"/>
  <c r="S19" i="6" s="1"/>
  <c r="N19" i="6"/>
  <c r="T19" i="6" s="1"/>
  <c r="O19" i="6"/>
  <c r="U19" i="6" s="1"/>
  <c r="P19" i="6"/>
  <c r="V19" i="6" s="1"/>
  <c r="M18" i="6"/>
  <c r="S18" i="6" s="1"/>
  <c r="N18" i="6"/>
  <c r="T18" i="6" s="1"/>
  <c r="O18" i="6"/>
  <c r="U18" i="6" s="1"/>
  <c r="P18" i="6"/>
  <c r="V18" i="6" s="1"/>
  <c r="M16" i="6"/>
  <c r="S16" i="6" s="1"/>
  <c r="N16" i="6"/>
  <c r="T16" i="6" s="1"/>
  <c r="O16" i="6"/>
  <c r="U16" i="6" s="1"/>
  <c r="P16" i="6"/>
  <c r="V16" i="6" s="1"/>
  <c r="M17" i="6"/>
  <c r="S17" i="6" s="1"/>
  <c r="N17" i="6"/>
  <c r="T17" i="6" s="1"/>
  <c r="O17" i="6"/>
  <c r="U17" i="6" s="1"/>
  <c r="P17" i="6"/>
  <c r="V17" i="6" s="1"/>
  <c r="M7" i="6"/>
  <c r="S7" i="6" s="1"/>
  <c r="N7" i="6"/>
  <c r="T7" i="6" s="1"/>
  <c r="O7" i="6"/>
  <c r="U7" i="6" s="1"/>
  <c r="P7" i="6"/>
  <c r="V7" i="6" s="1"/>
  <c r="M4" i="6"/>
  <c r="S4" i="6" s="1"/>
  <c r="N4" i="6"/>
  <c r="T4" i="6" s="1"/>
  <c r="O4" i="6"/>
  <c r="U4" i="6" s="1"/>
  <c r="P4" i="6"/>
  <c r="V4" i="6" s="1"/>
  <c r="M5" i="6"/>
  <c r="S5" i="6" s="1"/>
  <c r="N5" i="6"/>
  <c r="T5" i="6" s="1"/>
  <c r="O5" i="6"/>
  <c r="U5" i="6" s="1"/>
  <c r="P5" i="6"/>
  <c r="V5" i="6" s="1"/>
  <c r="M6" i="6"/>
  <c r="N6" i="6"/>
  <c r="T6" i="6" s="1"/>
  <c r="O6" i="6"/>
  <c r="U6" i="6" s="1"/>
  <c r="P6" i="6"/>
  <c r="V6" i="6" s="1"/>
  <c r="S6" i="6"/>
  <c r="S22" i="6" l="1"/>
  <c r="S21" i="6"/>
  <c r="S9" i="6"/>
  <c r="S10" i="6"/>
  <c r="U22" i="6"/>
  <c r="U21" i="6"/>
  <c r="U9" i="6"/>
  <c r="U10" i="6"/>
  <c r="V9" i="6"/>
  <c r="V10" i="6"/>
  <c r="V34" i="6"/>
  <c r="V33" i="6"/>
  <c r="U33" i="6"/>
  <c r="U34" i="6"/>
  <c r="T33" i="6"/>
  <c r="T34" i="6"/>
  <c r="V21" i="6"/>
  <c r="V22" i="6"/>
  <c r="T21" i="6"/>
  <c r="T22" i="6"/>
  <c r="T10" i="6"/>
  <c r="T9" i="6"/>
  <c r="S33" i="6"/>
  <c r="S34" i="6"/>
  <c r="M43" i="5"/>
  <c r="N43" i="5"/>
  <c r="O43" i="5"/>
  <c r="U43" i="5" s="1"/>
  <c r="P43" i="5"/>
  <c r="V43" i="5" s="1"/>
  <c r="S43" i="5"/>
  <c r="T43" i="5"/>
  <c r="M42" i="5"/>
  <c r="S42" i="5" s="1"/>
  <c r="N42" i="5"/>
  <c r="T42" i="5" s="1"/>
  <c r="O42" i="5"/>
  <c r="U42" i="5" s="1"/>
  <c r="P42" i="5"/>
  <c r="V42" i="5" s="1"/>
  <c r="M41" i="5"/>
  <c r="S41" i="5" s="1"/>
  <c r="N41" i="5"/>
  <c r="T41" i="5" s="1"/>
  <c r="O41" i="5"/>
  <c r="U41" i="5" s="1"/>
  <c r="P41" i="5"/>
  <c r="V41" i="5" s="1"/>
  <c r="M40" i="5"/>
  <c r="S40" i="5" s="1"/>
  <c r="N40" i="5"/>
  <c r="T40" i="5" s="1"/>
  <c r="O40" i="5"/>
  <c r="U40" i="5" s="1"/>
  <c r="P40" i="5"/>
  <c r="V40" i="5" s="1"/>
  <c r="M31" i="5"/>
  <c r="S31" i="5" s="1"/>
  <c r="N31" i="5"/>
  <c r="T31" i="5" s="1"/>
  <c r="O31" i="5"/>
  <c r="U31" i="5" s="1"/>
  <c r="P31" i="5"/>
  <c r="V31" i="5" s="1"/>
  <c r="M30" i="5"/>
  <c r="S30" i="5" s="1"/>
  <c r="N30" i="5"/>
  <c r="T30" i="5" s="1"/>
  <c r="O30" i="5"/>
  <c r="U30" i="5" s="1"/>
  <c r="P30" i="5"/>
  <c r="V30" i="5" s="1"/>
  <c r="M28" i="5"/>
  <c r="S28" i="5" s="1"/>
  <c r="N28" i="5"/>
  <c r="T28" i="5" s="1"/>
  <c r="O28" i="5"/>
  <c r="U28" i="5" s="1"/>
  <c r="P28" i="5"/>
  <c r="V28" i="5" s="1"/>
  <c r="M29" i="5"/>
  <c r="S29" i="5" s="1"/>
  <c r="N29" i="5"/>
  <c r="T29" i="5" s="1"/>
  <c r="O29" i="5"/>
  <c r="P29" i="5"/>
  <c r="U29" i="5"/>
  <c r="V29" i="5"/>
  <c r="M19" i="5"/>
  <c r="S19" i="5" s="1"/>
  <c r="N19" i="5"/>
  <c r="O19" i="5"/>
  <c r="U19" i="5" s="1"/>
  <c r="P19" i="5"/>
  <c r="V19" i="5" s="1"/>
  <c r="T19" i="5"/>
  <c r="M18" i="5"/>
  <c r="S18" i="5" s="1"/>
  <c r="N18" i="5"/>
  <c r="T18" i="5" s="1"/>
  <c r="O18" i="5"/>
  <c r="U18" i="5" s="1"/>
  <c r="P18" i="5"/>
  <c r="V18" i="5" s="1"/>
  <c r="M17" i="5"/>
  <c r="S17" i="5" s="1"/>
  <c r="N17" i="5"/>
  <c r="T17" i="5" s="1"/>
  <c r="O17" i="5"/>
  <c r="U17" i="5" s="1"/>
  <c r="P17" i="5"/>
  <c r="V17" i="5" s="1"/>
  <c r="M16" i="5"/>
  <c r="S16" i="5" s="1"/>
  <c r="N16" i="5"/>
  <c r="T16" i="5" s="1"/>
  <c r="O16" i="5"/>
  <c r="U16" i="5" s="1"/>
  <c r="P16" i="5"/>
  <c r="V16" i="5" s="1"/>
  <c r="M7" i="5"/>
  <c r="S7" i="5" s="1"/>
  <c r="N7" i="5"/>
  <c r="T7" i="5" s="1"/>
  <c r="O7" i="5"/>
  <c r="U7" i="5" s="1"/>
  <c r="P7" i="5"/>
  <c r="V7" i="5" s="1"/>
  <c r="M6" i="5"/>
  <c r="S6" i="5" s="1"/>
  <c r="N6" i="5"/>
  <c r="O6" i="5"/>
  <c r="U6" i="5" s="1"/>
  <c r="P6" i="5"/>
  <c r="V6" i="5" s="1"/>
  <c r="T6" i="5"/>
  <c r="M5" i="5"/>
  <c r="S5" i="5" s="1"/>
  <c r="N5" i="5"/>
  <c r="T5" i="5" s="1"/>
  <c r="O5" i="5"/>
  <c r="U5" i="5" s="1"/>
  <c r="P5" i="5"/>
  <c r="V5" i="5" s="1"/>
  <c r="M4" i="5"/>
  <c r="S4" i="5" s="1"/>
  <c r="N4" i="5"/>
  <c r="T4" i="5" s="1"/>
  <c r="O4" i="5"/>
  <c r="U4" i="5" s="1"/>
  <c r="P4" i="5"/>
  <c r="V4" i="5" s="1"/>
  <c r="T33" i="5" l="1"/>
  <c r="T34" i="5"/>
  <c r="U33" i="5"/>
  <c r="U34" i="5"/>
  <c r="V45" i="5"/>
  <c r="V46" i="5"/>
  <c r="V34" i="5"/>
  <c r="V33" i="5"/>
  <c r="S22" i="5"/>
  <c r="S21" i="5"/>
  <c r="S46" i="5"/>
  <c r="S45" i="5"/>
  <c r="V10" i="5"/>
  <c r="V9" i="5"/>
  <c r="S33" i="5"/>
  <c r="S34" i="5"/>
  <c r="U9" i="5"/>
  <c r="U10" i="5"/>
  <c r="S10" i="5"/>
  <c r="S9" i="5"/>
  <c r="V22" i="5"/>
  <c r="V21" i="5"/>
  <c r="T9" i="5"/>
  <c r="T10" i="5"/>
  <c r="U21" i="5"/>
  <c r="U22" i="5"/>
  <c r="U46" i="5"/>
  <c r="U45" i="5"/>
  <c r="T22" i="5"/>
  <c r="T21" i="5"/>
  <c r="T46" i="5"/>
  <c r="T45" i="5"/>
  <c r="M42" i="3"/>
  <c r="N42" i="3"/>
  <c r="O42" i="3"/>
  <c r="U42" i="3" s="1"/>
  <c r="P42" i="3"/>
  <c r="S42" i="3"/>
  <c r="T42" i="3"/>
  <c r="V42" i="3"/>
  <c r="M43" i="3"/>
  <c r="S43" i="3" s="1"/>
  <c r="N43" i="3"/>
  <c r="O43" i="3"/>
  <c r="U43" i="3" s="1"/>
  <c r="P43" i="3"/>
  <c r="T43" i="3"/>
  <c r="V43" i="3"/>
  <c r="P41" i="3"/>
  <c r="V41" i="3" s="1"/>
  <c r="O41" i="3"/>
  <c r="U41" i="3" s="1"/>
  <c r="N41" i="3"/>
  <c r="T41" i="3" s="1"/>
  <c r="M41" i="3"/>
  <c r="S41" i="3" s="1"/>
  <c r="P40" i="3"/>
  <c r="V40" i="3" s="1"/>
  <c r="O40" i="3"/>
  <c r="U40" i="3" s="1"/>
  <c r="N40" i="3"/>
  <c r="T40" i="3" s="1"/>
  <c r="M40" i="3"/>
  <c r="S40" i="3" s="1"/>
  <c r="M31" i="3"/>
  <c r="S31" i="3" s="1"/>
  <c r="N31" i="3"/>
  <c r="T31" i="3" s="1"/>
  <c r="O31" i="3"/>
  <c r="U31" i="3" s="1"/>
  <c r="P31" i="3"/>
  <c r="V31" i="3" s="1"/>
  <c r="M29" i="3"/>
  <c r="S29" i="3" s="1"/>
  <c r="N29" i="3"/>
  <c r="T29" i="3" s="1"/>
  <c r="O29" i="3"/>
  <c r="U29" i="3" s="1"/>
  <c r="P29" i="3"/>
  <c r="V29" i="3" s="1"/>
  <c r="M30" i="3"/>
  <c r="S30" i="3" s="1"/>
  <c r="N30" i="3"/>
  <c r="T30" i="3" s="1"/>
  <c r="O30" i="3"/>
  <c r="U30" i="3" s="1"/>
  <c r="P30" i="3"/>
  <c r="V30" i="3" s="1"/>
  <c r="P28" i="3"/>
  <c r="V28" i="3" s="1"/>
  <c r="O28" i="3"/>
  <c r="U28" i="3" s="1"/>
  <c r="N28" i="3"/>
  <c r="T28" i="3" s="1"/>
  <c r="M28" i="3"/>
  <c r="S28" i="3" s="1"/>
  <c r="M17" i="3"/>
  <c r="S17" i="3" s="1"/>
  <c r="N17" i="3"/>
  <c r="T17" i="3" s="1"/>
  <c r="O17" i="3"/>
  <c r="U17" i="3" s="1"/>
  <c r="P17" i="3"/>
  <c r="V17" i="3" s="1"/>
  <c r="M18" i="3"/>
  <c r="S18" i="3" s="1"/>
  <c r="N18" i="3"/>
  <c r="T18" i="3" s="1"/>
  <c r="O18" i="3"/>
  <c r="P18" i="3"/>
  <c r="V18" i="3" s="1"/>
  <c r="U18" i="3"/>
  <c r="M19" i="3"/>
  <c r="S19" i="3" s="1"/>
  <c r="N19" i="3"/>
  <c r="T19" i="3" s="1"/>
  <c r="O19" i="3"/>
  <c r="P19" i="3"/>
  <c r="V19" i="3" s="1"/>
  <c r="U19" i="3"/>
  <c r="P16" i="3"/>
  <c r="V16" i="3" s="1"/>
  <c r="O16" i="3"/>
  <c r="U16" i="3" s="1"/>
  <c r="N16" i="3"/>
  <c r="T16" i="3" s="1"/>
  <c r="M16" i="3"/>
  <c r="S16" i="3" s="1"/>
  <c r="M4" i="3"/>
  <c r="S4" i="3" s="1"/>
  <c r="N4" i="3"/>
  <c r="O4" i="3"/>
  <c r="U4" i="3" s="1"/>
  <c r="P4" i="3"/>
  <c r="V4" i="3" s="1"/>
  <c r="T4" i="3"/>
  <c r="M5" i="3"/>
  <c r="S5" i="3" s="1"/>
  <c r="N5" i="3"/>
  <c r="T5" i="3" s="1"/>
  <c r="O5" i="3"/>
  <c r="U5" i="3" s="1"/>
  <c r="P5" i="3"/>
  <c r="V5" i="3"/>
  <c r="M6" i="3"/>
  <c r="N6" i="3"/>
  <c r="T6" i="3" s="1"/>
  <c r="O6" i="3"/>
  <c r="U6" i="3" s="1"/>
  <c r="P6" i="3"/>
  <c r="V6" i="3" s="1"/>
  <c r="S6" i="3"/>
  <c r="P7" i="3"/>
  <c r="V7" i="3" s="1"/>
  <c r="O7" i="3"/>
  <c r="U7" i="3" s="1"/>
  <c r="N7" i="3"/>
  <c r="T7" i="3" s="1"/>
  <c r="M7" i="3"/>
  <c r="S7" i="3" s="1"/>
  <c r="M41" i="2"/>
  <c r="S41" i="2" s="1"/>
  <c r="N41" i="2"/>
  <c r="T41" i="2" s="1"/>
  <c r="O41" i="2"/>
  <c r="U41" i="2" s="1"/>
  <c r="P41" i="2"/>
  <c r="V41" i="2" s="1"/>
  <c r="M42" i="2"/>
  <c r="S42" i="2" s="1"/>
  <c r="N42" i="2"/>
  <c r="T42" i="2" s="1"/>
  <c r="O42" i="2"/>
  <c r="U42" i="2" s="1"/>
  <c r="P42" i="2"/>
  <c r="V42" i="2" s="1"/>
  <c r="M43" i="2"/>
  <c r="S43" i="2" s="1"/>
  <c r="N43" i="2"/>
  <c r="T43" i="2" s="1"/>
  <c r="O43" i="2"/>
  <c r="U43" i="2" s="1"/>
  <c r="P43" i="2"/>
  <c r="V43" i="2" s="1"/>
  <c r="P40" i="2"/>
  <c r="V40" i="2" s="1"/>
  <c r="O40" i="2"/>
  <c r="U40" i="2" s="1"/>
  <c r="N40" i="2"/>
  <c r="T40" i="2" s="1"/>
  <c r="M40" i="2"/>
  <c r="S40" i="2" s="1"/>
  <c r="M29" i="2"/>
  <c r="S29" i="2" s="1"/>
  <c r="N29" i="2"/>
  <c r="T29" i="2" s="1"/>
  <c r="O29" i="2"/>
  <c r="U29" i="2" s="1"/>
  <c r="P29" i="2"/>
  <c r="V29" i="2" s="1"/>
  <c r="M30" i="2"/>
  <c r="S30" i="2" s="1"/>
  <c r="N30" i="2"/>
  <c r="T30" i="2" s="1"/>
  <c r="O30" i="2"/>
  <c r="P30" i="2"/>
  <c r="V30" i="2" s="1"/>
  <c r="U30" i="2"/>
  <c r="M31" i="2"/>
  <c r="S31" i="2" s="1"/>
  <c r="N31" i="2"/>
  <c r="T31" i="2" s="1"/>
  <c r="O31" i="2"/>
  <c r="P31" i="2"/>
  <c r="V31" i="2" s="1"/>
  <c r="U31" i="2"/>
  <c r="P28" i="2"/>
  <c r="V28" i="2" s="1"/>
  <c r="O28" i="2"/>
  <c r="U28" i="2" s="1"/>
  <c r="N28" i="2"/>
  <c r="T28" i="2" s="1"/>
  <c r="M28" i="2"/>
  <c r="S28" i="2" s="1"/>
  <c r="M17" i="2"/>
  <c r="S17" i="2" s="1"/>
  <c r="N17" i="2"/>
  <c r="T17" i="2" s="1"/>
  <c r="O17" i="2"/>
  <c r="P17" i="2"/>
  <c r="V17" i="2" s="1"/>
  <c r="U17" i="2"/>
  <c r="M18" i="2"/>
  <c r="S18" i="2" s="1"/>
  <c r="N18" i="2"/>
  <c r="T18" i="2" s="1"/>
  <c r="O18" i="2"/>
  <c r="U18" i="2" s="1"/>
  <c r="P18" i="2"/>
  <c r="V18" i="2" s="1"/>
  <c r="M19" i="2"/>
  <c r="S19" i="2" s="1"/>
  <c r="N19" i="2"/>
  <c r="T19" i="2" s="1"/>
  <c r="O19" i="2"/>
  <c r="U19" i="2" s="1"/>
  <c r="P19" i="2"/>
  <c r="V19" i="2" s="1"/>
  <c r="P16" i="2"/>
  <c r="V16" i="2" s="1"/>
  <c r="O16" i="2"/>
  <c r="U16" i="2" s="1"/>
  <c r="N16" i="2"/>
  <c r="T16" i="2" s="1"/>
  <c r="M16" i="2"/>
  <c r="S16" i="2" s="1"/>
  <c r="M5" i="2"/>
  <c r="S5" i="2" s="1"/>
  <c r="N5" i="2"/>
  <c r="T5" i="2" s="1"/>
  <c r="O5" i="2"/>
  <c r="U5" i="2" s="1"/>
  <c r="P5" i="2"/>
  <c r="V5" i="2" s="1"/>
  <c r="M6" i="2"/>
  <c r="S6" i="2" s="1"/>
  <c r="N6" i="2"/>
  <c r="T6" i="2" s="1"/>
  <c r="O6" i="2"/>
  <c r="U6" i="2" s="1"/>
  <c r="P6" i="2"/>
  <c r="V6" i="2" s="1"/>
  <c r="M7" i="2"/>
  <c r="S7" i="2" s="1"/>
  <c r="N7" i="2"/>
  <c r="O7" i="2"/>
  <c r="U7" i="2" s="1"/>
  <c r="P7" i="2"/>
  <c r="T7" i="2"/>
  <c r="V7" i="2"/>
  <c r="P4" i="2"/>
  <c r="V4" i="2" s="1"/>
  <c r="O4" i="2"/>
  <c r="U4" i="2" s="1"/>
  <c r="N4" i="2"/>
  <c r="T4" i="2" s="1"/>
  <c r="M4" i="2"/>
  <c r="S4" i="2" s="1"/>
  <c r="M44" i="1"/>
  <c r="S44" i="1" s="1"/>
  <c r="N44" i="1"/>
  <c r="T44" i="1" s="1"/>
  <c r="O44" i="1"/>
  <c r="U44" i="1" s="1"/>
  <c r="P44" i="1"/>
  <c r="V44" i="1" s="1"/>
  <c r="M43" i="1"/>
  <c r="S43" i="1" s="1"/>
  <c r="N43" i="1"/>
  <c r="T43" i="1" s="1"/>
  <c r="O43" i="1"/>
  <c r="U43" i="1" s="1"/>
  <c r="P43" i="1"/>
  <c r="V43" i="1" s="1"/>
  <c r="M41" i="1"/>
  <c r="S41" i="1" s="1"/>
  <c r="N41" i="1"/>
  <c r="T41" i="1" s="1"/>
  <c r="O41" i="1"/>
  <c r="U41" i="1" s="1"/>
  <c r="P41" i="1"/>
  <c r="V41" i="1" s="1"/>
  <c r="M42" i="1"/>
  <c r="S42" i="1" s="1"/>
  <c r="N42" i="1"/>
  <c r="O42" i="1"/>
  <c r="U42" i="1" s="1"/>
  <c r="P42" i="1"/>
  <c r="V42" i="1" s="1"/>
  <c r="T42" i="1"/>
  <c r="M32" i="1"/>
  <c r="S32" i="1" s="1"/>
  <c r="N32" i="1"/>
  <c r="T32" i="1" s="1"/>
  <c r="O32" i="1"/>
  <c r="U32" i="1" s="1"/>
  <c r="P32" i="1"/>
  <c r="V32" i="1" s="1"/>
  <c r="M29" i="1"/>
  <c r="S29" i="1" s="1"/>
  <c r="N29" i="1"/>
  <c r="T29" i="1" s="1"/>
  <c r="O29" i="1"/>
  <c r="U29" i="1" s="1"/>
  <c r="P29" i="1"/>
  <c r="V29" i="1" s="1"/>
  <c r="M30" i="1"/>
  <c r="S30" i="1" s="1"/>
  <c r="N30" i="1"/>
  <c r="T30" i="1" s="1"/>
  <c r="O30" i="1"/>
  <c r="P30" i="1"/>
  <c r="V30" i="1" s="1"/>
  <c r="U30" i="1"/>
  <c r="M31" i="1"/>
  <c r="S31" i="1" s="1"/>
  <c r="N31" i="1"/>
  <c r="T31" i="1" s="1"/>
  <c r="O31" i="1"/>
  <c r="U31" i="1" s="1"/>
  <c r="P31" i="1"/>
  <c r="V31" i="1" s="1"/>
  <c r="M20" i="1"/>
  <c r="S20" i="1" s="1"/>
  <c r="N20" i="1"/>
  <c r="T20" i="1" s="1"/>
  <c r="O20" i="1"/>
  <c r="U20" i="1" s="1"/>
  <c r="P20" i="1"/>
  <c r="V20" i="1" s="1"/>
  <c r="M19" i="1"/>
  <c r="S19" i="1" s="1"/>
  <c r="N19" i="1"/>
  <c r="T19" i="1" s="1"/>
  <c r="O19" i="1"/>
  <c r="U19" i="1" s="1"/>
  <c r="P19" i="1"/>
  <c r="V19" i="1" s="1"/>
  <c r="M18" i="1"/>
  <c r="S18" i="1" s="1"/>
  <c r="N18" i="1"/>
  <c r="T18" i="1" s="1"/>
  <c r="O18" i="1"/>
  <c r="P18" i="1"/>
  <c r="V18" i="1" s="1"/>
  <c r="U18" i="1"/>
  <c r="M17" i="1"/>
  <c r="S17" i="1" s="1"/>
  <c r="N17" i="1"/>
  <c r="T17" i="1" s="1"/>
  <c r="O17" i="1"/>
  <c r="U17" i="1" s="1"/>
  <c r="P17" i="1"/>
  <c r="V17" i="1" s="1"/>
  <c r="M8" i="1"/>
  <c r="N8" i="1"/>
  <c r="T8" i="1" s="1"/>
  <c r="O8" i="1"/>
  <c r="U8" i="1" s="1"/>
  <c r="P8" i="1"/>
  <c r="V8" i="1" s="1"/>
  <c r="S8" i="1"/>
  <c r="M7" i="1"/>
  <c r="S7" i="1" s="1"/>
  <c r="N7" i="1"/>
  <c r="T7" i="1" s="1"/>
  <c r="O7" i="1"/>
  <c r="U7" i="1" s="1"/>
  <c r="P7" i="1"/>
  <c r="V7" i="1"/>
  <c r="M6" i="1"/>
  <c r="S6" i="1" s="1"/>
  <c r="N6" i="1"/>
  <c r="T6" i="1" s="1"/>
  <c r="O6" i="1"/>
  <c r="U6" i="1" s="1"/>
  <c r="P6" i="1"/>
  <c r="V6" i="1" s="1"/>
  <c r="P5" i="1"/>
  <c r="V5" i="1" s="1"/>
  <c r="N5" i="1"/>
  <c r="T5" i="1" s="1"/>
  <c r="O5" i="1"/>
  <c r="U5" i="1" s="1"/>
  <c r="M5" i="1"/>
  <c r="S5" i="1" s="1"/>
  <c r="T22" i="3" l="1"/>
  <c r="T21" i="3"/>
  <c r="V21" i="2"/>
  <c r="V22" i="2"/>
  <c r="U33" i="2"/>
  <c r="U34" i="2"/>
  <c r="U22" i="3"/>
  <c r="U21" i="3"/>
  <c r="S34" i="3"/>
  <c r="S33" i="3"/>
  <c r="V33" i="2"/>
  <c r="V34" i="2"/>
  <c r="S45" i="2"/>
  <c r="S46" i="2"/>
  <c r="T10" i="3"/>
  <c r="T9" i="3"/>
  <c r="V22" i="3"/>
  <c r="V21" i="3"/>
  <c r="T34" i="3"/>
  <c r="T33" i="3"/>
  <c r="T45" i="2"/>
  <c r="T46" i="2"/>
  <c r="V9" i="3"/>
  <c r="V10" i="3"/>
  <c r="U34" i="3"/>
  <c r="U33" i="3"/>
  <c r="S45" i="3"/>
  <c r="S46" i="3"/>
  <c r="S10" i="2"/>
  <c r="S9" i="2"/>
  <c r="U45" i="2"/>
  <c r="U46" i="2"/>
  <c r="U10" i="3"/>
  <c r="U9" i="3"/>
  <c r="V33" i="3"/>
  <c r="V34" i="3"/>
  <c r="T45" i="3"/>
  <c r="T46" i="3"/>
  <c r="T33" i="2"/>
  <c r="T34" i="2"/>
  <c r="T10" i="2"/>
  <c r="T9" i="2"/>
  <c r="V46" i="2"/>
  <c r="V45" i="2"/>
  <c r="U46" i="3"/>
  <c r="U45" i="3"/>
  <c r="U21" i="2"/>
  <c r="U22" i="2"/>
  <c r="U10" i="2"/>
  <c r="U9" i="2"/>
  <c r="S22" i="2"/>
  <c r="S21" i="2"/>
  <c r="S10" i="3"/>
  <c r="S9" i="3"/>
  <c r="V46" i="3"/>
  <c r="V45" i="3"/>
  <c r="V9" i="2"/>
  <c r="V10" i="2"/>
  <c r="T22" i="2"/>
  <c r="T21" i="2"/>
  <c r="S33" i="2"/>
  <c r="S34" i="2"/>
  <c r="S21" i="3"/>
  <c r="S22" i="3"/>
  <c r="T46" i="1"/>
  <c r="T47" i="1"/>
  <c r="S46" i="1"/>
  <c r="S47" i="1"/>
  <c r="U46" i="1"/>
  <c r="U47" i="1"/>
  <c r="V46" i="1"/>
  <c r="V47" i="1"/>
  <c r="S10" i="1"/>
  <c r="S11" i="1"/>
  <c r="S22" i="1"/>
  <c r="S23" i="1"/>
  <c r="U34" i="1"/>
  <c r="U35" i="1"/>
  <c r="T34" i="1"/>
  <c r="T35" i="1"/>
  <c r="T10" i="1"/>
  <c r="T11" i="1"/>
  <c r="V23" i="1"/>
  <c r="V22" i="1"/>
  <c r="S34" i="1"/>
  <c r="S35" i="1"/>
  <c r="U11" i="1"/>
  <c r="U10" i="1"/>
  <c r="V34" i="1"/>
  <c r="V35" i="1"/>
  <c r="U23" i="1"/>
  <c r="U22" i="1"/>
  <c r="V10" i="1"/>
  <c r="V11" i="1"/>
  <c r="T23" i="1"/>
  <c r="T22" i="1"/>
</calcChain>
</file>

<file path=xl/sharedStrings.xml><?xml version="1.0" encoding="utf-8"?>
<sst xmlns="http://schemas.openxmlformats.org/spreadsheetml/2006/main" count="916" uniqueCount="25">
  <si>
    <r>
      <rPr>
        <b/>
        <sz val="11"/>
        <rFont val="Calibri"/>
        <family val="2"/>
        <scheme val="minor"/>
      </rPr>
      <t>Integral from the minimum (mV</t>
    </r>
    <r>
      <rPr>
        <b/>
        <sz val="11"/>
        <rFont val="Calibri"/>
        <family val="2"/>
      </rPr>
      <t>·</t>
    </r>
    <r>
      <rPr>
        <b/>
        <sz val="11"/>
        <rFont val="Calibri"/>
        <family val="2"/>
        <scheme val="minor"/>
      </rPr>
      <t xml:space="preserve">s) - 30s </t>
    </r>
    <r>
      <rPr>
        <b/>
        <sz val="11"/>
        <color rgb="FFC00000"/>
        <rFont val="Calibri"/>
        <family val="2"/>
        <scheme val="minor"/>
      </rPr>
      <t>during distension</t>
    </r>
  </si>
  <si>
    <r>
      <rPr>
        <b/>
        <sz val="11"/>
        <rFont val="Calibri"/>
        <family val="2"/>
        <scheme val="minor"/>
      </rPr>
      <t>Integral from the minimum (mV</t>
    </r>
    <r>
      <rPr>
        <b/>
        <sz val="11"/>
        <rFont val="Calibri"/>
        <family val="2"/>
      </rPr>
      <t>·</t>
    </r>
    <r>
      <rPr>
        <b/>
        <sz val="11"/>
        <rFont val="Calibri"/>
        <family val="2"/>
        <scheme val="minor"/>
      </rPr>
      <t xml:space="preserve">s) - 30s </t>
    </r>
    <r>
      <rPr>
        <b/>
        <sz val="11"/>
        <color rgb="FF0070C0"/>
        <rFont val="Calibri"/>
        <family val="2"/>
        <scheme val="minor"/>
      </rPr>
      <t>before distension</t>
    </r>
  </si>
  <si>
    <t>Difference</t>
  </si>
  <si>
    <t>% of increase from basal</t>
  </si>
  <si>
    <t>0.5 mL</t>
  </si>
  <si>
    <t>1 mL</t>
  </si>
  <si>
    <t>2 mL</t>
  </si>
  <si>
    <t>3 mL</t>
  </si>
  <si>
    <t>Media</t>
  </si>
  <si>
    <t>Err. St.</t>
  </si>
  <si>
    <t xml:space="preserve"> </t>
  </si>
  <si>
    <t>AWR</t>
  </si>
  <si>
    <t>veh + veh</t>
  </si>
  <si>
    <t>abx + veh</t>
  </si>
  <si>
    <t>Day 7</t>
  </si>
  <si>
    <r>
      <t xml:space="preserve">abx + FMT </t>
    </r>
    <r>
      <rPr>
        <b/>
        <vertAlign val="superscript"/>
        <sz val="11"/>
        <color theme="1"/>
        <rFont val="Calibri"/>
        <family val="2"/>
        <scheme val="minor"/>
      </rPr>
      <t>CTR</t>
    </r>
  </si>
  <si>
    <r>
      <t xml:space="preserve">abx + FMT </t>
    </r>
    <r>
      <rPr>
        <b/>
        <vertAlign val="superscript"/>
        <sz val="11"/>
        <color theme="1"/>
        <rFont val="Calibri"/>
        <family val="2"/>
        <scheme val="minor"/>
      </rPr>
      <t>DNBS</t>
    </r>
  </si>
  <si>
    <t>FMT set I</t>
  </si>
  <si>
    <t xml:space="preserve"> FMT set II</t>
  </si>
  <si>
    <t>24h after (Day 12)</t>
  </si>
  <si>
    <t>7 Days after (Day 19)</t>
  </si>
  <si>
    <t>24h after (Day 25)</t>
  </si>
  <si>
    <t>7 Days after (Day 32)</t>
  </si>
  <si>
    <t>14 Days after (Day 39)</t>
  </si>
  <si>
    <t>21 Days after (Day 46)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</si>
</sst>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Font="1"/>
    <xf numFmtId="2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2" fontId="0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6" fillId="0" borderId="0" xfId="0" applyFont="1"/>
    <xf numFmtId="2" fontId="6" fillId="0" borderId="0" xfId="0" applyNumberFormat="1" applyFont="1"/>
    <xf numFmtId="0" fontId="0" fillId="0" borderId="0" xfId="0" applyFill="1"/>
    <xf numFmtId="0" fontId="0" fillId="0" borderId="0" xfId="0" applyFill="1" applyBorder="1"/>
    <xf numFmtId="0" fontId="1" fillId="0" borderId="0" xfId="0" applyFont="1" applyFill="1"/>
    <xf numFmtId="0" fontId="1" fillId="0" borderId="1" xfId="0" applyFont="1" applyFill="1" applyBorder="1" applyAlignment="1">
      <alignment horizontal="center"/>
    </xf>
    <xf numFmtId="0" fontId="0" fillId="0" borderId="0" xfId="0" applyFont="1" applyFill="1"/>
    <xf numFmtId="2" fontId="6" fillId="0" borderId="0" xfId="0" applyNumberFormat="1" applyFont="1" applyFill="1"/>
    <xf numFmtId="0" fontId="7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164" fontId="6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2" fontId="3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47"/>
  <sheetViews>
    <sheetView zoomScale="60" zoomScaleNormal="60" workbookViewId="0">
      <selection activeCell="Z18" sqref="Z18"/>
    </sheetView>
  </sheetViews>
  <sheetFormatPr defaultRowHeight="15" x14ac:dyDescent="0.25"/>
  <cols>
    <col min="1" max="1" width="29" customWidth="1"/>
  </cols>
  <sheetData>
    <row r="2" spans="1:25" x14ac:dyDescent="0.25">
      <c r="C2" s="35" t="s">
        <v>0</v>
      </c>
      <c r="D2" s="35"/>
      <c r="E2" s="35"/>
      <c r="F2" s="35"/>
      <c r="H2" s="36" t="s">
        <v>1</v>
      </c>
      <c r="I2" s="36"/>
      <c r="J2" s="36"/>
      <c r="K2" s="36"/>
      <c r="M2" s="37" t="s">
        <v>2</v>
      </c>
      <c r="N2" s="37"/>
      <c r="O2" s="37"/>
      <c r="P2" s="37"/>
      <c r="Q2" s="1"/>
      <c r="S2" s="37" t="s">
        <v>3</v>
      </c>
      <c r="T2" s="37"/>
      <c r="U2" s="37"/>
      <c r="V2" s="37"/>
    </row>
    <row r="3" spans="1:25" x14ac:dyDescent="0.25">
      <c r="C3" s="35"/>
      <c r="D3" s="35"/>
      <c r="E3" s="35"/>
      <c r="F3" s="35"/>
      <c r="H3" s="36"/>
      <c r="I3" s="36"/>
      <c r="J3" s="36"/>
      <c r="K3" s="36"/>
      <c r="M3" s="37"/>
      <c r="N3" s="37"/>
      <c r="O3" s="37"/>
      <c r="P3" s="37"/>
      <c r="Q3" s="1"/>
      <c r="S3" s="37"/>
      <c r="T3" s="37"/>
      <c r="U3" s="37"/>
      <c r="V3" s="37"/>
    </row>
    <row r="4" spans="1:25" x14ac:dyDescent="0.25">
      <c r="A4" s="2" t="s">
        <v>12</v>
      </c>
      <c r="C4" s="3" t="s">
        <v>4</v>
      </c>
      <c r="D4" s="3" t="s">
        <v>5</v>
      </c>
      <c r="E4" s="3" t="s">
        <v>6</v>
      </c>
      <c r="F4" s="3" t="s">
        <v>7</v>
      </c>
      <c r="G4" s="4"/>
      <c r="H4" s="3" t="s">
        <v>4</v>
      </c>
      <c r="I4" s="3" t="s">
        <v>5</v>
      </c>
      <c r="J4" s="3" t="s">
        <v>6</v>
      </c>
      <c r="K4" s="3" t="s">
        <v>7</v>
      </c>
      <c r="L4" s="4"/>
      <c r="M4" s="5" t="s">
        <v>4</v>
      </c>
      <c r="N4" s="5" t="s">
        <v>5</v>
      </c>
      <c r="O4" s="5" t="s">
        <v>6</v>
      </c>
      <c r="P4" s="5" t="s">
        <v>7</v>
      </c>
      <c r="Q4" s="6"/>
      <c r="R4" s="4"/>
      <c r="S4" s="5" t="s">
        <v>4</v>
      </c>
      <c r="T4" s="5" t="s">
        <v>5</v>
      </c>
      <c r="U4" s="5" t="s">
        <v>6</v>
      </c>
      <c r="V4" s="5" t="s">
        <v>7</v>
      </c>
    </row>
    <row r="5" spans="1:25" x14ac:dyDescent="0.25">
      <c r="A5" s="7"/>
      <c r="C5">
        <v>0.90110078130000004</v>
      </c>
      <c r="D5">
        <v>1.0075881250000001</v>
      </c>
      <c r="E5">
        <v>0.97603984379999997</v>
      </c>
      <c r="F5">
        <v>2.3404934000000002</v>
      </c>
      <c r="G5" s="8"/>
      <c r="H5">
        <v>1.0266014059999999</v>
      </c>
      <c r="I5">
        <v>0.92076234369999999</v>
      </c>
      <c r="J5">
        <v>0.87295531250000002</v>
      </c>
      <c r="K5">
        <v>0.92388531250000006</v>
      </c>
      <c r="L5" s="9"/>
      <c r="M5" s="10">
        <f t="shared" ref="M5:P8" si="0">C5-H5</f>
        <v>-0.1255006246999999</v>
      </c>
      <c r="N5" s="10">
        <f t="shared" si="0"/>
        <v>8.6825781300000071E-2</v>
      </c>
      <c r="O5" s="10">
        <f t="shared" si="0"/>
        <v>0.10308453129999995</v>
      </c>
      <c r="P5" s="10">
        <f t="shared" si="0"/>
        <v>1.4166080875000002</v>
      </c>
      <c r="Q5" s="6"/>
      <c r="R5" s="4"/>
      <c r="S5" s="11">
        <f t="shared" ref="S5:V8" si="1">(M5/H5)*100</f>
        <v>-12.224863902046897</v>
      </c>
      <c r="T5" s="11">
        <f t="shared" si="1"/>
        <v>9.4297710906702097</v>
      </c>
      <c r="U5" s="11">
        <f t="shared" si="1"/>
        <v>11.808683654697381</v>
      </c>
      <c r="V5" s="11">
        <f t="shared" si="1"/>
        <v>153.3315952027325</v>
      </c>
    </row>
    <row r="6" spans="1:25" x14ac:dyDescent="0.25">
      <c r="A6" s="7"/>
      <c r="C6">
        <v>0.79947234379999998</v>
      </c>
      <c r="D6">
        <v>0.82354343750000003</v>
      </c>
      <c r="E6">
        <v>1.251614531</v>
      </c>
      <c r="F6">
        <v>2.144695</v>
      </c>
      <c r="G6" s="9"/>
      <c r="H6">
        <v>0.78170656250000004</v>
      </c>
      <c r="I6">
        <v>0.81493093750000001</v>
      </c>
      <c r="J6">
        <v>0.72585718749999995</v>
      </c>
      <c r="K6">
        <v>0.73210203119999995</v>
      </c>
      <c r="L6" s="9"/>
      <c r="M6" s="10">
        <f t="shared" si="0"/>
        <v>1.776578129999995E-2</v>
      </c>
      <c r="N6" s="10">
        <f t="shared" si="0"/>
        <v>8.6125000000000229E-3</v>
      </c>
      <c r="O6" s="10">
        <f t="shared" si="0"/>
        <v>0.52575734350000003</v>
      </c>
      <c r="P6" s="10">
        <f t="shared" si="0"/>
        <v>1.4125929688000001</v>
      </c>
      <c r="Q6" s="6"/>
      <c r="R6" s="4"/>
      <c r="S6" s="11">
        <f t="shared" si="1"/>
        <v>2.2726918452856086</v>
      </c>
      <c r="T6" s="11">
        <f t="shared" si="1"/>
        <v>1.0568380219336098</v>
      </c>
      <c r="U6" s="11">
        <f t="shared" si="1"/>
        <v>72.432615196773824</v>
      </c>
      <c r="V6" s="11">
        <f t="shared" si="1"/>
        <v>192.95028679057162</v>
      </c>
    </row>
    <row r="7" spans="1:25" x14ac:dyDescent="0.25">
      <c r="A7" s="7"/>
      <c r="C7">
        <v>0.6915132812</v>
      </c>
      <c r="D7">
        <v>1.1464371870000001</v>
      </c>
      <c r="E7">
        <v>1.2057145309999999</v>
      </c>
      <c r="F7">
        <v>0.99727171869999998</v>
      </c>
      <c r="G7" s="9"/>
      <c r="H7">
        <v>0.64715359370000003</v>
      </c>
      <c r="I7">
        <v>0.79637546869999998</v>
      </c>
      <c r="J7">
        <v>0.60399390620000004</v>
      </c>
      <c r="K7">
        <v>0.61211515620000001</v>
      </c>
      <c r="L7" s="9"/>
      <c r="M7" s="10">
        <f t="shared" si="0"/>
        <v>4.4359687499999967E-2</v>
      </c>
      <c r="N7" s="10">
        <f t="shared" si="0"/>
        <v>0.3500617183000001</v>
      </c>
      <c r="O7" s="10">
        <f t="shared" si="0"/>
        <v>0.60172062479999988</v>
      </c>
      <c r="P7" s="10">
        <f t="shared" si="0"/>
        <v>0.38515656249999997</v>
      </c>
      <c r="Q7" s="6"/>
      <c r="R7" s="4"/>
      <c r="S7" s="11">
        <f t="shared" si="1"/>
        <v>6.8545841252893851</v>
      </c>
      <c r="T7" s="11">
        <f t="shared" si="1"/>
        <v>43.95686859509113</v>
      </c>
      <c r="U7" s="11">
        <f t="shared" si="1"/>
        <v>99.623625110011062</v>
      </c>
      <c r="V7" s="11">
        <f t="shared" si="1"/>
        <v>62.922239156933323</v>
      </c>
      <c r="X7" t="s">
        <v>10</v>
      </c>
    </row>
    <row r="8" spans="1:25" x14ac:dyDescent="0.25">
      <c r="A8" s="7"/>
      <c r="C8">
        <v>1.220735938</v>
      </c>
      <c r="D8">
        <v>1.2876735939999999</v>
      </c>
      <c r="E8">
        <v>1.2783659380000001</v>
      </c>
      <c r="F8">
        <v>1.3176531250000001</v>
      </c>
      <c r="G8" s="9"/>
      <c r="H8">
        <v>1.235850938</v>
      </c>
      <c r="I8">
        <v>1.3602170309999999</v>
      </c>
      <c r="J8">
        <v>1.445141094</v>
      </c>
      <c r="K8">
        <v>1.2400571869999999</v>
      </c>
      <c r="L8" s="9"/>
      <c r="M8" s="10">
        <f t="shared" si="0"/>
        <v>-1.511499999999999E-2</v>
      </c>
      <c r="N8" s="10">
        <f t="shared" si="0"/>
        <v>-7.2543436999999988E-2</v>
      </c>
      <c r="O8" s="10">
        <f t="shared" si="0"/>
        <v>-0.16677515599999992</v>
      </c>
      <c r="P8" s="10">
        <f t="shared" si="0"/>
        <v>7.7595938000000197E-2</v>
      </c>
      <c r="Q8" s="6"/>
      <c r="R8" s="4"/>
      <c r="S8" s="11">
        <f t="shared" si="1"/>
        <v>-1.2230439396243746</v>
      </c>
      <c r="T8" s="11">
        <f t="shared" si="1"/>
        <v>-5.3332251653008447</v>
      </c>
      <c r="U8" s="11">
        <f t="shared" si="1"/>
        <v>-11.540406448368557</v>
      </c>
      <c r="V8" s="11">
        <f t="shared" si="1"/>
        <v>6.2574483510493302</v>
      </c>
    </row>
    <row r="9" spans="1:25" x14ac:dyDescent="0.25">
      <c r="A9" s="7"/>
      <c r="C9">
        <v>1.23485746</v>
      </c>
      <c r="D9">
        <v>1.3548363940000001</v>
      </c>
      <c r="E9">
        <v>1.859974</v>
      </c>
      <c r="F9">
        <v>2.4304937299999998</v>
      </c>
      <c r="G9" s="9"/>
      <c r="H9">
        <v>1.2187636454699999</v>
      </c>
      <c r="I9">
        <v>1.1360217030999999</v>
      </c>
      <c r="J9">
        <v>1.2445141094000001</v>
      </c>
      <c r="K9">
        <v>1.2184746187</v>
      </c>
      <c r="L9" s="9"/>
      <c r="M9" s="10">
        <f t="shared" ref="M9" si="2">C9-H9</f>
        <v>1.6093814530000028E-2</v>
      </c>
      <c r="N9" s="10">
        <f t="shared" ref="N9" si="3">D9-I9</f>
        <v>0.21881469090000016</v>
      </c>
      <c r="O9" s="10">
        <f t="shared" ref="O9" si="4">E9-J9</f>
        <v>0.61545989059999995</v>
      </c>
      <c r="P9" s="10">
        <f t="shared" ref="P9" si="5">F9-K9</f>
        <v>1.2120191112999998</v>
      </c>
      <c r="Q9" s="6"/>
      <c r="R9" s="4"/>
      <c r="S9" s="11">
        <f t="shared" ref="S9" si="6">(M9/H9)*100</f>
        <v>1.3205033305529608</v>
      </c>
      <c r="T9" s="11">
        <f t="shared" ref="T9" si="7">(N9/I9)*100</f>
        <v>19.261488605622059</v>
      </c>
      <c r="U9" s="11">
        <f t="shared" ref="U9" si="8">(O9/J9)*100</f>
        <v>49.453829888415079</v>
      </c>
      <c r="V9" s="11">
        <f t="shared" ref="V9" si="9">(P9/K9)*100</f>
        <v>99.470197630633663</v>
      </c>
    </row>
    <row r="10" spans="1:25" x14ac:dyDescent="0.25">
      <c r="A10" s="7"/>
      <c r="C10" s="12"/>
      <c r="D10" s="12"/>
      <c r="E10" s="10"/>
      <c r="F10" s="12"/>
      <c r="G10" s="9"/>
      <c r="H10" s="12"/>
      <c r="I10" s="12"/>
      <c r="J10" s="10"/>
      <c r="K10" s="12"/>
      <c r="L10" s="9"/>
      <c r="M10" s="13"/>
      <c r="N10" s="13"/>
      <c r="O10" s="13"/>
      <c r="P10" s="13"/>
      <c r="Q10" s="6"/>
      <c r="R10" s="14" t="s">
        <v>8</v>
      </c>
      <c r="S10" s="15">
        <f>AVERAGE(S5:S9)</f>
        <v>-0.6000257081086634</v>
      </c>
      <c r="T10" s="15">
        <f t="shared" ref="T10:V10" si="10">AVERAGE(T5:T9)</f>
        <v>13.674348229603234</v>
      </c>
      <c r="U10" s="15">
        <f t="shared" si="10"/>
        <v>44.35566948030575</v>
      </c>
      <c r="V10" s="15">
        <f t="shared" si="10"/>
        <v>102.98635342638408</v>
      </c>
    </row>
    <row r="11" spans="1:25" x14ac:dyDescent="0.25">
      <c r="A11" s="7"/>
      <c r="C11" s="12"/>
      <c r="D11" s="12"/>
      <c r="E11" s="12"/>
      <c r="F11" s="12"/>
      <c r="G11" s="9"/>
      <c r="H11" s="12"/>
      <c r="I11" s="12"/>
      <c r="J11" s="12"/>
      <c r="K11" s="12"/>
      <c r="L11" s="9"/>
      <c r="M11" s="13"/>
      <c r="N11" s="13"/>
      <c r="O11" s="13"/>
      <c r="P11" s="13"/>
      <c r="Q11" s="6"/>
      <c r="R11" s="2" t="s">
        <v>9</v>
      </c>
      <c r="S11" s="2">
        <f>STDEV(S5:S9)/SQRT(5)</f>
        <v>3.1861980513628074</v>
      </c>
      <c r="T11" s="2">
        <f t="shared" ref="T11:V11" si="11">STDEV(T5:T9)/SQRT(5)</f>
        <v>8.6219285039925762</v>
      </c>
      <c r="U11" s="2">
        <f t="shared" si="11"/>
        <v>20.065555848712318</v>
      </c>
      <c r="V11" s="2">
        <f t="shared" si="11"/>
        <v>32.864974027620718</v>
      </c>
      <c r="X11" t="s">
        <v>10</v>
      </c>
    </row>
    <row r="14" spans="1:25" x14ac:dyDescent="0.25">
      <c r="C14" s="35" t="s">
        <v>0</v>
      </c>
      <c r="D14" s="35"/>
      <c r="E14" s="35"/>
      <c r="F14" s="35"/>
      <c r="H14" s="36" t="s">
        <v>1</v>
      </c>
      <c r="I14" s="36"/>
      <c r="J14" s="36"/>
      <c r="K14" s="36"/>
      <c r="M14" s="37" t="s">
        <v>2</v>
      </c>
      <c r="N14" s="37"/>
      <c r="O14" s="37"/>
      <c r="P14" s="37"/>
      <c r="Q14" s="1"/>
      <c r="S14" s="37" t="s">
        <v>3</v>
      </c>
      <c r="T14" s="37"/>
      <c r="U14" s="37"/>
      <c r="V14" s="37"/>
    </row>
    <row r="15" spans="1:25" x14ac:dyDescent="0.25">
      <c r="C15" s="35"/>
      <c r="D15" s="35"/>
      <c r="E15" s="35"/>
      <c r="F15" s="35"/>
      <c r="H15" s="36"/>
      <c r="I15" s="36"/>
      <c r="J15" s="36"/>
      <c r="K15" s="36"/>
      <c r="M15" s="37"/>
      <c r="N15" s="37"/>
      <c r="O15" s="37"/>
      <c r="P15" s="37"/>
      <c r="Q15" s="1"/>
      <c r="S15" s="37"/>
      <c r="T15" s="37"/>
      <c r="U15" s="37"/>
      <c r="V15" s="37"/>
    </row>
    <row r="16" spans="1:25" x14ac:dyDescent="0.25">
      <c r="A16" s="2" t="s">
        <v>13</v>
      </c>
      <c r="C16" s="3" t="s">
        <v>4</v>
      </c>
      <c r="D16" s="3" t="s">
        <v>5</v>
      </c>
      <c r="E16" s="3" t="s">
        <v>6</v>
      </c>
      <c r="F16" s="3" t="s">
        <v>7</v>
      </c>
      <c r="G16" s="4"/>
      <c r="H16" s="3" t="s">
        <v>4</v>
      </c>
      <c r="I16" s="3" t="s">
        <v>5</v>
      </c>
      <c r="J16" s="3" t="s">
        <v>6</v>
      </c>
      <c r="K16" s="3" t="s">
        <v>7</v>
      </c>
      <c r="L16" s="4"/>
      <c r="M16" s="5" t="s">
        <v>4</v>
      </c>
      <c r="N16" s="5" t="s">
        <v>5</v>
      </c>
      <c r="O16" s="5" t="s">
        <v>6</v>
      </c>
      <c r="P16" s="5" t="s">
        <v>7</v>
      </c>
      <c r="Q16" s="6"/>
      <c r="R16" s="4"/>
      <c r="S16" s="5" t="s">
        <v>4</v>
      </c>
      <c r="T16" s="5" t="s">
        <v>5</v>
      </c>
      <c r="U16" s="5" t="s">
        <v>6</v>
      </c>
      <c r="V16" s="5" t="s">
        <v>7</v>
      </c>
      <c r="X16" t="s">
        <v>10</v>
      </c>
      <c r="Y16" t="s">
        <v>10</v>
      </c>
    </row>
    <row r="17" spans="1:28" x14ac:dyDescent="0.25">
      <c r="A17" s="7"/>
      <c r="C17">
        <v>0.86176093750000005</v>
      </c>
      <c r="D17">
        <v>0.47604281250000002</v>
      </c>
      <c r="E17">
        <v>0.51214203120000001</v>
      </c>
      <c r="F17">
        <v>0.41213484369999998</v>
      </c>
      <c r="G17" s="8"/>
      <c r="H17">
        <v>0.43169890620000001</v>
      </c>
      <c r="I17">
        <v>0.45712921870000001</v>
      </c>
      <c r="J17">
        <v>0.45398624999999998</v>
      </c>
      <c r="K17">
        <v>0.41735093750000002</v>
      </c>
      <c r="L17" s="9"/>
      <c r="M17" s="10">
        <f t="shared" ref="M17:P20" si="12">C17-H17</f>
        <v>0.43006203130000004</v>
      </c>
      <c r="N17" s="10">
        <f t="shared" si="12"/>
        <v>1.8913593800000017E-2</v>
      </c>
      <c r="O17" s="10">
        <f t="shared" si="12"/>
        <v>5.8155781200000034E-2</v>
      </c>
      <c r="P17" s="10">
        <f t="shared" si="12"/>
        <v>-5.2160938000000434E-3</v>
      </c>
      <c r="Q17" s="6"/>
      <c r="R17" s="4"/>
      <c r="S17" s="11">
        <f t="shared" ref="S17:V20" si="13">(M17/H17)*100</f>
        <v>99.620829500262474</v>
      </c>
      <c r="T17" s="11">
        <f t="shared" si="13"/>
        <v>4.1374720814799701</v>
      </c>
      <c r="U17" s="11">
        <f t="shared" si="13"/>
        <v>12.810031405136177</v>
      </c>
      <c r="V17" s="11">
        <f t="shared" si="13"/>
        <v>-1.2498100115086104</v>
      </c>
    </row>
    <row r="18" spans="1:28" x14ac:dyDescent="0.25">
      <c r="A18" s="7"/>
      <c r="C18">
        <v>1.0262246880000001</v>
      </c>
      <c r="D18">
        <v>0.89665484370000004</v>
      </c>
      <c r="E18">
        <v>0.94183499999999998</v>
      </c>
      <c r="F18">
        <v>1.357142812</v>
      </c>
      <c r="G18" s="9"/>
      <c r="H18">
        <v>0.96340015619999997</v>
      </c>
      <c r="I18">
        <v>0.9789714062</v>
      </c>
      <c r="J18">
        <v>0.92565062499999995</v>
      </c>
      <c r="K18">
        <v>0.86171593749999997</v>
      </c>
      <c r="L18" s="9"/>
      <c r="M18" s="10">
        <f t="shared" si="12"/>
        <v>6.2824531800000138E-2</v>
      </c>
      <c r="N18" s="10">
        <f t="shared" si="12"/>
        <v>-8.2316562499999968E-2</v>
      </c>
      <c r="O18" s="10">
        <f t="shared" si="12"/>
        <v>1.6184375000000029E-2</v>
      </c>
      <c r="P18" s="10">
        <f t="shared" si="12"/>
        <v>0.4954268745</v>
      </c>
      <c r="Q18" s="6"/>
      <c r="R18" s="4"/>
      <c r="S18" s="11">
        <f t="shared" si="13"/>
        <v>6.5211253491802301</v>
      </c>
      <c r="T18" s="11">
        <f t="shared" si="13"/>
        <v>-8.4084746478471732</v>
      </c>
      <c r="U18" s="11">
        <f t="shared" si="13"/>
        <v>1.7484323526492547</v>
      </c>
      <c r="V18" s="11">
        <f t="shared" si="13"/>
        <v>57.493061569375939</v>
      </c>
    </row>
    <row r="19" spans="1:28" x14ac:dyDescent="0.25">
      <c r="A19" s="7"/>
      <c r="C19">
        <v>1.3691275000000001</v>
      </c>
      <c r="D19">
        <v>1.3726690619999999</v>
      </c>
      <c r="E19">
        <v>4.7157299999999998</v>
      </c>
      <c r="F19">
        <v>3.4773453120000002</v>
      </c>
      <c r="G19" s="9"/>
      <c r="H19">
        <v>1.4462768749999999</v>
      </c>
      <c r="I19">
        <v>1.3671906250000001</v>
      </c>
      <c r="J19">
        <v>1.4239634379999999</v>
      </c>
      <c r="K19">
        <v>1.4553898439999999</v>
      </c>
      <c r="L19" s="9"/>
      <c r="M19" s="10">
        <f t="shared" si="12"/>
        <v>-7.7149374999999853E-2</v>
      </c>
      <c r="N19" s="10">
        <f t="shared" si="12"/>
        <v>5.4784369999998361E-3</v>
      </c>
      <c r="O19" s="10">
        <f t="shared" si="12"/>
        <v>3.2917665619999998</v>
      </c>
      <c r="P19" s="10">
        <f t="shared" si="12"/>
        <v>2.0219554680000003</v>
      </c>
      <c r="Q19" s="6"/>
      <c r="R19" s="4"/>
      <c r="S19" s="11">
        <f t="shared" si="13"/>
        <v>-5.3343433981131634</v>
      </c>
      <c r="T19" s="11">
        <f t="shared" si="13"/>
        <v>0.40070761895400181</v>
      </c>
      <c r="U19" s="11">
        <f t="shared" si="13"/>
        <v>231.16931756502024</v>
      </c>
      <c r="V19" s="11">
        <f t="shared" si="13"/>
        <v>138.92878779769748</v>
      </c>
      <c r="X19" t="s">
        <v>10</v>
      </c>
      <c r="Y19" t="s">
        <v>10</v>
      </c>
    </row>
    <row r="20" spans="1:28" x14ac:dyDescent="0.25">
      <c r="A20" s="7"/>
      <c r="C20">
        <v>0.89292031250000004</v>
      </c>
      <c r="D20">
        <v>2.0429567190000002</v>
      </c>
      <c r="E20">
        <v>4.9405887499999999</v>
      </c>
      <c r="F20">
        <v>6.1315637499999998</v>
      </c>
      <c r="G20" s="9"/>
      <c r="H20">
        <v>0.67213015620000005</v>
      </c>
      <c r="I20">
        <v>1.0350718750000001</v>
      </c>
      <c r="J20">
        <v>0.78294968750000005</v>
      </c>
      <c r="K20">
        <v>0.90106750000000002</v>
      </c>
      <c r="L20" s="9"/>
      <c r="M20" s="10">
        <f t="shared" si="12"/>
        <v>0.22079015629999998</v>
      </c>
      <c r="N20" s="10">
        <f t="shared" si="12"/>
        <v>1.0078848440000001</v>
      </c>
      <c r="O20" s="10">
        <f t="shared" si="12"/>
        <v>4.1576390624999995</v>
      </c>
      <c r="P20" s="10">
        <f t="shared" si="12"/>
        <v>5.2304962499999998</v>
      </c>
      <c r="Q20" s="6"/>
      <c r="R20" s="4"/>
      <c r="S20" s="11">
        <f t="shared" si="13"/>
        <v>32.849315607005934</v>
      </c>
      <c r="T20" s="11">
        <f t="shared" si="13"/>
        <v>97.373416121464999</v>
      </c>
      <c r="U20" s="11">
        <f t="shared" si="13"/>
        <v>531.022507432829</v>
      </c>
      <c r="V20" s="11">
        <f t="shared" si="13"/>
        <v>580.47773890413316</v>
      </c>
    </row>
    <row r="21" spans="1:28" x14ac:dyDescent="0.25">
      <c r="A21" s="7"/>
      <c r="C21">
        <v>0.96214520000000003</v>
      </c>
      <c r="D21">
        <v>0.98621466899999999</v>
      </c>
      <c r="E21">
        <v>2.16147852356</v>
      </c>
      <c r="F21">
        <v>2.2214852</v>
      </c>
      <c r="G21" s="9"/>
      <c r="H21">
        <v>0.76546535599999999</v>
      </c>
      <c r="I21">
        <v>0.75849364500000005</v>
      </c>
      <c r="J21">
        <v>0.765477454</v>
      </c>
      <c r="K21">
        <v>0.78954225</v>
      </c>
      <c r="L21" s="9"/>
      <c r="M21" s="10">
        <f t="shared" ref="M21" si="14">C21-H21</f>
        <v>0.19667984400000005</v>
      </c>
      <c r="N21" s="10">
        <f t="shared" ref="N21" si="15">D21-I21</f>
        <v>0.22772102399999994</v>
      </c>
      <c r="O21" s="10">
        <f t="shared" ref="O21" si="16">E21-J21</f>
        <v>1.39600106956</v>
      </c>
      <c r="P21" s="10">
        <f t="shared" ref="P21" si="17">F21-K21</f>
        <v>1.43194295</v>
      </c>
      <c r="Q21" s="6"/>
      <c r="R21" s="4"/>
      <c r="S21" s="11">
        <f t="shared" ref="S21" si="18">(M21/H21)*100</f>
        <v>25.694153557486416</v>
      </c>
      <c r="T21" s="11">
        <f t="shared" ref="T21" si="19">(N21/I21)*100</f>
        <v>30.022799202226665</v>
      </c>
      <c r="U21" s="11">
        <f t="shared" ref="U21" si="20">(O21/J21)*100</f>
        <v>182.36997866693537</v>
      </c>
      <c r="V21" s="11">
        <f t="shared" ref="V21" si="21">(P21/K21)*100</f>
        <v>181.36368889695265</v>
      </c>
    </row>
    <row r="22" spans="1:28" x14ac:dyDescent="0.25">
      <c r="A22" s="7"/>
      <c r="C22" s="12"/>
      <c r="D22" s="12"/>
      <c r="E22" s="10"/>
      <c r="F22" s="12"/>
      <c r="G22" s="9"/>
      <c r="L22" s="9"/>
      <c r="M22" s="13"/>
      <c r="N22" s="13"/>
      <c r="O22" s="13"/>
      <c r="P22" s="13"/>
      <c r="Q22" s="6"/>
      <c r="R22" s="14" t="s">
        <v>8</v>
      </c>
      <c r="S22" s="15">
        <f>AVERAGE(S17:S21)</f>
        <v>31.870216123164379</v>
      </c>
      <c r="T22" s="15">
        <f t="shared" ref="T22:V22" si="22">AVERAGE(T17:T21)</f>
        <v>24.705184075255694</v>
      </c>
      <c r="U22" s="15">
        <f t="shared" si="22"/>
        <v>191.824053484514</v>
      </c>
      <c r="V22" s="15">
        <f t="shared" si="22"/>
        <v>191.40269343133014</v>
      </c>
    </row>
    <row r="23" spans="1:28" x14ac:dyDescent="0.25">
      <c r="A23" s="7"/>
      <c r="C23" s="12"/>
      <c r="D23" s="12"/>
      <c r="E23" s="12"/>
      <c r="F23" s="12"/>
      <c r="G23" s="9"/>
      <c r="H23" s="12"/>
      <c r="I23" s="12"/>
      <c r="J23" s="12"/>
      <c r="K23" s="12"/>
      <c r="L23" s="9"/>
      <c r="M23" s="13"/>
      <c r="N23" s="13"/>
      <c r="O23" s="13"/>
      <c r="P23" s="13"/>
      <c r="Q23" s="6"/>
      <c r="R23" s="2" t="s">
        <v>9</v>
      </c>
      <c r="S23" s="2">
        <f>STDEV(S17:S21)/SQRT(5)</f>
        <v>18.242811803320539</v>
      </c>
      <c r="T23" s="2">
        <f t="shared" ref="T23:V23" si="23">STDEV(T17:T21)/SQRT(5)</f>
        <v>19.260324148186431</v>
      </c>
      <c r="U23" s="2">
        <f t="shared" si="23"/>
        <v>96.142545823076787</v>
      </c>
      <c r="V23" s="2">
        <f t="shared" si="23"/>
        <v>102.29380723737616</v>
      </c>
      <c r="Y23" t="s">
        <v>10</v>
      </c>
    </row>
    <row r="25" spans="1:28" x14ac:dyDescent="0.25">
      <c r="X25" t="s">
        <v>10</v>
      </c>
    </row>
    <row r="26" spans="1:28" x14ac:dyDescent="0.25">
      <c r="C26" s="35" t="s">
        <v>0</v>
      </c>
      <c r="D26" s="35"/>
      <c r="E26" s="35"/>
      <c r="F26" s="35"/>
      <c r="H26" s="36" t="s">
        <v>1</v>
      </c>
      <c r="I26" s="36"/>
      <c r="J26" s="36"/>
      <c r="K26" s="36"/>
      <c r="M26" s="37" t="s">
        <v>2</v>
      </c>
      <c r="N26" s="37"/>
      <c r="O26" s="37"/>
      <c r="P26" s="37"/>
      <c r="Q26" s="1"/>
      <c r="S26" s="37" t="s">
        <v>3</v>
      </c>
      <c r="T26" s="37"/>
      <c r="U26" s="37"/>
      <c r="V26" s="37"/>
    </row>
    <row r="27" spans="1:28" x14ac:dyDescent="0.25">
      <c r="C27" s="35"/>
      <c r="D27" s="35"/>
      <c r="E27" s="35"/>
      <c r="F27" s="35"/>
      <c r="H27" s="36"/>
      <c r="I27" s="36"/>
      <c r="J27" s="36"/>
      <c r="K27" s="36"/>
      <c r="M27" s="37"/>
      <c r="N27" s="37"/>
      <c r="O27" s="37"/>
      <c r="P27" s="37"/>
      <c r="Q27" s="1"/>
      <c r="S27" s="37"/>
      <c r="T27" s="37"/>
      <c r="U27" s="37"/>
      <c r="V27" s="37"/>
    </row>
    <row r="28" spans="1:28" ht="17.25" x14ac:dyDescent="0.25">
      <c r="A28" s="2" t="s">
        <v>15</v>
      </c>
      <c r="C28" s="3" t="s">
        <v>4</v>
      </c>
      <c r="D28" s="3" t="s">
        <v>5</v>
      </c>
      <c r="E28" s="3" t="s">
        <v>6</v>
      </c>
      <c r="F28" s="3" t="s">
        <v>7</v>
      </c>
      <c r="G28" s="4"/>
      <c r="H28" s="3" t="s">
        <v>4</v>
      </c>
      <c r="I28" s="3" t="s">
        <v>5</v>
      </c>
      <c r="J28" s="3" t="s">
        <v>6</v>
      </c>
      <c r="K28" s="3" t="s">
        <v>7</v>
      </c>
      <c r="L28" s="4"/>
      <c r="M28" s="5" t="s">
        <v>4</v>
      </c>
      <c r="N28" s="5" t="s">
        <v>5</v>
      </c>
      <c r="O28" s="5" t="s">
        <v>6</v>
      </c>
      <c r="P28" s="5" t="s">
        <v>7</v>
      </c>
      <c r="Q28" s="6"/>
      <c r="R28" s="4"/>
      <c r="S28" s="5" t="s">
        <v>4</v>
      </c>
      <c r="T28" s="5" t="s">
        <v>5</v>
      </c>
      <c r="U28" s="5" t="s">
        <v>6</v>
      </c>
      <c r="V28" s="5" t="s">
        <v>7</v>
      </c>
      <c r="X28" t="s">
        <v>10</v>
      </c>
      <c r="Y28" t="s">
        <v>10</v>
      </c>
    </row>
    <row r="29" spans="1:28" x14ac:dyDescent="0.25">
      <c r="A29" s="7"/>
      <c r="C29">
        <v>0.88073343749999999</v>
      </c>
      <c r="D29">
        <v>1.000412187</v>
      </c>
      <c r="E29">
        <v>2.8494535939999999</v>
      </c>
      <c r="F29">
        <v>3.1441351559999999</v>
      </c>
      <c r="G29" s="8"/>
      <c r="H29">
        <v>0.94919453119999997</v>
      </c>
      <c r="I29">
        <v>0.9684726562</v>
      </c>
      <c r="J29">
        <v>0.96257578119999998</v>
      </c>
      <c r="K29">
        <v>1.1575209369999999</v>
      </c>
      <c r="L29" s="9"/>
      <c r="M29" s="10">
        <f t="shared" ref="M29:P32" si="24">C29-H29</f>
        <v>-6.8461093699999975E-2</v>
      </c>
      <c r="N29" s="10">
        <f t="shared" si="24"/>
        <v>3.1939530800000004E-2</v>
      </c>
      <c r="O29" s="10">
        <f t="shared" si="24"/>
        <v>1.8868778127999999</v>
      </c>
      <c r="P29" s="10">
        <f t="shared" si="24"/>
        <v>1.986614219</v>
      </c>
      <c r="Q29" s="6"/>
      <c r="R29" s="4"/>
      <c r="S29" s="11">
        <f t="shared" ref="S29:V32" si="25">(M29/H29)*100</f>
        <v>-7.2125461588415831</v>
      </c>
      <c r="T29" s="11">
        <f t="shared" si="25"/>
        <v>3.2979279895543225</v>
      </c>
      <c r="U29" s="11">
        <f t="shared" si="25"/>
        <v>196.02381959451691</v>
      </c>
      <c r="V29" s="11">
        <f t="shared" si="25"/>
        <v>171.62663373923922</v>
      </c>
      <c r="Z29" t="s">
        <v>10</v>
      </c>
      <c r="AB29" t="s">
        <v>10</v>
      </c>
    </row>
    <row r="30" spans="1:28" x14ac:dyDescent="0.25">
      <c r="A30" s="7"/>
      <c r="C30">
        <v>0.47966437499999998</v>
      </c>
      <c r="D30">
        <v>0.50697453130000003</v>
      </c>
      <c r="E30">
        <v>0.50861124999999996</v>
      </c>
      <c r="F30">
        <v>0.64371970312000004</v>
      </c>
      <c r="G30" s="9"/>
      <c r="H30">
        <v>0.4735504687</v>
      </c>
      <c r="I30">
        <v>0.48271078119999999</v>
      </c>
      <c r="J30">
        <v>0.52520796869999997</v>
      </c>
      <c r="K30">
        <v>0.60021281250000003</v>
      </c>
      <c r="L30" s="9"/>
      <c r="M30" s="10">
        <f t="shared" si="24"/>
        <v>6.1139062999999716E-3</v>
      </c>
      <c r="N30" s="10">
        <f t="shared" si="24"/>
        <v>2.4263750100000037E-2</v>
      </c>
      <c r="O30" s="10">
        <f t="shared" si="24"/>
        <v>-1.6596718700000013E-2</v>
      </c>
      <c r="P30" s="10">
        <f t="shared" si="24"/>
        <v>4.3506890620000016E-2</v>
      </c>
      <c r="Q30" s="6"/>
      <c r="R30" s="4"/>
      <c r="S30" s="11">
        <f t="shared" si="25"/>
        <v>1.2910780801851989</v>
      </c>
      <c r="T30" s="11">
        <f t="shared" si="25"/>
        <v>5.0265606331976489</v>
      </c>
      <c r="U30" s="11">
        <f t="shared" si="25"/>
        <v>-3.1600279677934773</v>
      </c>
      <c r="V30" s="11">
        <f t="shared" si="25"/>
        <v>7.2485774568499428</v>
      </c>
    </row>
    <row r="31" spans="1:28" x14ac:dyDescent="0.25">
      <c r="A31" s="7"/>
      <c r="C31">
        <v>0.92870531249999999</v>
      </c>
      <c r="D31">
        <v>1.400452969</v>
      </c>
      <c r="E31">
        <v>3.9407342189999999</v>
      </c>
      <c r="F31">
        <v>1.1537359380000001</v>
      </c>
      <c r="G31" s="9"/>
      <c r="H31">
        <v>0.95588281249999996</v>
      </c>
      <c r="I31">
        <v>1.0883260939999999</v>
      </c>
      <c r="J31">
        <v>1.0048034379999999</v>
      </c>
      <c r="K31">
        <v>1.1039012500000001</v>
      </c>
      <c r="L31" s="9"/>
      <c r="M31" s="10">
        <f t="shared" si="24"/>
        <v>-2.7177499999999966E-2</v>
      </c>
      <c r="N31" s="10">
        <f t="shared" si="24"/>
        <v>0.31212687500000014</v>
      </c>
      <c r="O31" s="10">
        <f t="shared" si="24"/>
        <v>2.9359307809999997</v>
      </c>
      <c r="P31" s="10">
        <f t="shared" si="24"/>
        <v>4.9834688000000016E-2</v>
      </c>
      <c r="Q31" s="6"/>
      <c r="R31" s="4"/>
      <c r="S31" s="11">
        <f t="shared" si="25"/>
        <v>-2.8431832484695887</v>
      </c>
      <c r="T31" s="11">
        <f t="shared" si="25"/>
        <v>28.679536098672294</v>
      </c>
      <c r="U31" s="11">
        <f t="shared" si="25"/>
        <v>292.18956364677564</v>
      </c>
      <c r="V31" s="11">
        <f t="shared" si="25"/>
        <v>4.5144153972105761</v>
      </c>
      <c r="X31" t="s">
        <v>10</v>
      </c>
    </row>
    <row r="32" spans="1:28" x14ac:dyDescent="0.25">
      <c r="A32" s="7"/>
      <c r="C32">
        <v>0.44253046870000001</v>
      </c>
      <c r="D32">
        <v>0.50949859369999995</v>
      </c>
      <c r="E32">
        <v>0.444563125</v>
      </c>
      <c r="F32">
        <v>0.51501812499999999</v>
      </c>
      <c r="G32" s="9"/>
      <c r="H32">
        <v>0.48255390619999999</v>
      </c>
      <c r="I32">
        <v>0.50012999999999996</v>
      </c>
      <c r="J32">
        <v>0.49932078120000001</v>
      </c>
      <c r="K32">
        <v>0.4430820312</v>
      </c>
      <c r="L32" s="9"/>
      <c r="M32" s="10">
        <f t="shared" si="24"/>
        <v>-4.0023437499999981E-2</v>
      </c>
      <c r="N32" s="10">
        <f t="shared" si="24"/>
        <v>9.368593699999983E-3</v>
      </c>
      <c r="O32" s="10">
        <f t="shared" si="24"/>
        <v>-5.4757656200000004E-2</v>
      </c>
      <c r="P32" s="10">
        <f t="shared" si="24"/>
        <v>7.1936093799999989E-2</v>
      </c>
      <c r="Q32" s="6"/>
      <c r="R32" s="4"/>
      <c r="S32" s="11">
        <f t="shared" si="25"/>
        <v>-8.2940863156979212</v>
      </c>
      <c r="T32" s="11">
        <f t="shared" si="25"/>
        <v>1.8732316997580596</v>
      </c>
      <c r="U32" s="11">
        <f t="shared" si="25"/>
        <v>-10.966428448742482</v>
      </c>
      <c r="V32" s="11">
        <f t="shared" si="25"/>
        <v>16.235389551947144</v>
      </c>
      <c r="Y32" t="s">
        <v>10</v>
      </c>
      <c r="Z32" t="s">
        <v>10</v>
      </c>
      <c r="AB32" t="s">
        <v>10</v>
      </c>
    </row>
    <row r="33" spans="1:28" x14ac:dyDescent="0.25">
      <c r="A33" s="7"/>
      <c r="C33">
        <v>0.5214796545</v>
      </c>
      <c r="D33">
        <v>0.6544124737</v>
      </c>
      <c r="E33">
        <v>1.2621458782299999</v>
      </c>
      <c r="F33">
        <v>0.906214588125</v>
      </c>
      <c r="G33" s="9"/>
      <c r="H33">
        <v>0.54124793199999999</v>
      </c>
      <c r="I33">
        <v>0.58962147855000002</v>
      </c>
      <c r="J33">
        <v>0.59417896215812005</v>
      </c>
      <c r="K33">
        <v>0.59741459632119998</v>
      </c>
      <c r="L33" s="9"/>
      <c r="M33" s="10">
        <f>C33-H33</f>
        <v>-1.9768277499999987E-2</v>
      </c>
      <c r="N33" s="10">
        <f t="shared" ref="N33" si="26">D33-I33</f>
        <v>6.4790995149999975E-2</v>
      </c>
      <c r="O33" s="10">
        <f t="shared" ref="O33" si="27">E33-J33</f>
        <v>0.66796691607187986</v>
      </c>
      <c r="P33" s="10">
        <f t="shared" ref="P33" si="28">F33-K33</f>
        <v>0.30879999180380002</v>
      </c>
      <c r="Q33" s="6"/>
      <c r="R33" s="4"/>
      <c r="S33" s="11">
        <f>(M33/H33)*100</f>
        <v>-3.6523515991928055</v>
      </c>
      <c r="T33" s="11">
        <f t="shared" ref="T33" si="29">(N33/I33)*100</f>
        <v>10.98857445107568</v>
      </c>
      <c r="U33" s="11">
        <f t="shared" ref="U33" si="30">(O33/J33)*100</f>
        <v>112.41847298762553</v>
      </c>
      <c r="V33" s="11">
        <f t="shared" ref="V33" si="31">(P33/K33)*100</f>
        <v>51.689395221567992</v>
      </c>
    </row>
    <row r="34" spans="1:28" x14ac:dyDescent="0.25">
      <c r="A34" s="7"/>
      <c r="C34" s="12"/>
      <c r="D34" s="12"/>
      <c r="E34" s="10"/>
      <c r="F34" s="12"/>
      <c r="G34" s="9"/>
      <c r="H34" s="12"/>
      <c r="I34" s="12"/>
      <c r="J34" s="10"/>
      <c r="K34" s="12"/>
      <c r="L34" s="9"/>
      <c r="M34" s="13"/>
      <c r="N34" s="13"/>
      <c r="O34" s="13"/>
      <c r="P34" s="13"/>
      <c r="Q34" s="6"/>
      <c r="R34" s="14" t="s">
        <v>8</v>
      </c>
      <c r="S34" s="15">
        <f>AVERAGE(S29:S33)</f>
        <v>-4.1422178484033392</v>
      </c>
      <c r="T34" s="15">
        <f t="shared" ref="T34:V34" si="32">AVERAGE(T29:T33)</f>
        <v>9.9731661744516007</v>
      </c>
      <c r="U34" s="15">
        <f t="shared" si="32"/>
        <v>117.30107996247644</v>
      </c>
      <c r="V34" s="15">
        <f t="shared" si="32"/>
        <v>50.262882273362976</v>
      </c>
    </row>
    <row r="35" spans="1:28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 t="s">
        <v>9</v>
      </c>
      <c r="S35" s="2">
        <f>STDEV(S29:S33)/SQRT(5)</f>
        <v>1.7045980785092867</v>
      </c>
      <c r="T35" s="2">
        <f t="shared" ref="T35:V35" si="33">STDEV(T29:T33)/SQRT(5)</f>
        <v>4.9274535990216553</v>
      </c>
      <c r="U35" s="2">
        <f t="shared" si="33"/>
        <v>58.211048585834853</v>
      </c>
      <c r="V35" s="2">
        <f t="shared" si="33"/>
        <v>31.489853929745919</v>
      </c>
      <c r="X35" t="s">
        <v>10</v>
      </c>
    </row>
    <row r="36" spans="1:28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  <c r="Y36" t="s">
        <v>10</v>
      </c>
      <c r="Z36" t="s">
        <v>10</v>
      </c>
      <c r="AB36" t="s">
        <v>10</v>
      </c>
    </row>
    <row r="37" spans="1:28" x14ac:dyDescent="0.25">
      <c r="A37" s="7"/>
      <c r="C37" s="12"/>
      <c r="D37" s="12"/>
      <c r="E37" s="12"/>
      <c r="F37" s="12"/>
      <c r="G37" s="9"/>
      <c r="H37" s="12"/>
      <c r="I37" s="12"/>
      <c r="J37" s="12"/>
      <c r="K37" s="12"/>
      <c r="L37" s="9"/>
      <c r="M37" s="13"/>
      <c r="N37" s="13"/>
      <c r="O37" s="13"/>
      <c r="P37" s="13"/>
      <c r="Q37" s="6"/>
      <c r="R37" s="2"/>
      <c r="S37" s="2"/>
      <c r="T37" s="2"/>
      <c r="U37" s="2"/>
      <c r="V37" s="2"/>
    </row>
    <row r="38" spans="1:28" x14ac:dyDescent="0.25">
      <c r="C38" s="35" t="s">
        <v>0</v>
      </c>
      <c r="D38" s="35"/>
      <c r="E38" s="35"/>
      <c r="F38" s="35"/>
      <c r="H38" s="36" t="s">
        <v>1</v>
      </c>
      <c r="I38" s="36"/>
      <c r="J38" s="36"/>
      <c r="K38" s="36"/>
      <c r="M38" s="37" t="s">
        <v>2</v>
      </c>
      <c r="N38" s="37"/>
      <c r="O38" s="37"/>
      <c r="P38" s="37"/>
      <c r="Q38" s="1"/>
      <c r="S38" s="37" t="s">
        <v>3</v>
      </c>
      <c r="T38" s="37"/>
      <c r="U38" s="37"/>
      <c r="V38" s="37"/>
      <c r="X38" t="s">
        <v>10</v>
      </c>
    </row>
    <row r="39" spans="1:28" x14ac:dyDescent="0.25">
      <c r="C39" s="35"/>
      <c r="D39" s="35"/>
      <c r="E39" s="35"/>
      <c r="F39" s="35"/>
      <c r="H39" s="36"/>
      <c r="I39" s="36"/>
      <c r="J39" s="36"/>
      <c r="K39" s="36"/>
      <c r="M39" s="37"/>
      <c r="N39" s="37"/>
      <c r="O39" s="37"/>
      <c r="P39" s="37"/>
      <c r="Q39" s="1"/>
      <c r="S39" s="37"/>
      <c r="T39" s="37"/>
      <c r="U39" s="37"/>
      <c r="V39" s="37"/>
      <c r="Y39" t="s">
        <v>10</v>
      </c>
      <c r="AB39" t="s">
        <v>10</v>
      </c>
    </row>
    <row r="40" spans="1:28" ht="17.25" x14ac:dyDescent="0.25">
      <c r="A40" s="2" t="s">
        <v>16</v>
      </c>
      <c r="C40" s="3" t="s">
        <v>4</v>
      </c>
      <c r="D40" s="3" t="s">
        <v>5</v>
      </c>
      <c r="E40" s="3" t="s">
        <v>6</v>
      </c>
      <c r="F40" s="3" t="s">
        <v>7</v>
      </c>
      <c r="G40" s="4"/>
      <c r="H40" s="3" t="s">
        <v>4</v>
      </c>
      <c r="I40" s="3" t="s">
        <v>5</v>
      </c>
      <c r="J40" s="3" t="s">
        <v>6</v>
      </c>
      <c r="K40" s="3" t="s">
        <v>7</v>
      </c>
      <c r="L40" s="4"/>
      <c r="M40" s="5" t="s">
        <v>4</v>
      </c>
      <c r="N40" s="5" t="s">
        <v>5</v>
      </c>
      <c r="O40" s="5" t="s">
        <v>6</v>
      </c>
      <c r="P40" s="5" t="s">
        <v>7</v>
      </c>
      <c r="Q40" s="6"/>
      <c r="R40" s="4"/>
      <c r="S40" s="5" t="s">
        <v>4</v>
      </c>
      <c r="T40" s="5" t="s">
        <v>5</v>
      </c>
      <c r="U40" s="5" t="s">
        <v>6</v>
      </c>
      <c r="V40" s="5" t="s">
        <v>7</v>
      </c>
    </row>
    <row r="41" spans="1:28" x14ac:dyDescent="0.25">
      <c r="A41" s="7"/>
      <c r="C41">
        <v>1.1026234370000001</v>
      </c>
      <c r="D41">
        <v>1.010224687</v>
      </c>
      <c r="E41">
        <v>1.290858281</v>
      </c>
      <c r="F41">
        <v>2.3301792190000001</v>
      </c>
      <c r="G41" s="8"/>
      <c r="H41">
        <v>1.100184219</v>
      </c>
      <c r="I41">
        <v>1.118746094</v>
      </c>
      <c r="J41">
        <v>0.98733062500000002</v>
      </c>
      <c r="K41">
        <v>0.97889437499999998</v>
      </c>
      <c r="L41" s="9"/>
      <c r="M41" s="10">
        <f t="shared" ref="M41:P44" si="34">C41-H41</f>
        <v>2.4392180000001318E-3</v>
      </c>
      <c r="N41" s="10">
        <f t="shared" si="34"/>
        <v>-0.10852140700000001</v>
      </c>
      <c r="O41" s="10">
        <f t="shared" si="34"/>
        <v>0.30352765599999998</v>
      </c>
      <c r="P41" s="10">
        <f t="shared" si="34"/>
        <v>1.3512848440000003</v>
      </c>
      <c r="Q41" s="6"/>
      <c r="R41" s="4"/>
      <c r="S41" s="11">
        <f t="shared" ref="S41:V44" si="35">(M41/H41)*100</f>
        <v>0.22170996073886895</v>
      </c>
      <c r="T41" s="11">
        <f t="shared" si="35"/>
        <v>-9.7002713647016332</v>
      </c>
      <c r="U41" s="11">
        <f t="shared" si="35"/>
        <v>30.742250702493905</v>
      </c>
      <c r="V41" s="11">
        <f t="shared" si="35"/>
        <v>138.04194594539379</v>
      </c>
      <c r="X41" t="s">
        <v>10</v>
      </c>
    </row>
    <row r="42" spans="1:28" x14ac:dyDescent="0.25">
      <c r="A42" s="7"/>
      <c r="C42">
        <v>1.099496875</v>
      </c>
      <c r="D42">
        <v>1.195061406</v>
      </c>
      <c r="E42">
        <v>1.205329844</v>
      </c>
      <c r="F42">
        <v>1.976507188</v>
      </c>
      <c r="G42" s="9"/>
      <c r="H42">
        <v>1.3422818750000001</v>
      </c>
      <c r="I42">
        <v>1.0285426559999999</v>
      </c>
      <c r="J42">
        <v>1.051848906</v>
      </c>
      <c r="K42">
        <v>1.032224375</v>
      </c>
      <c r="L42" s="9"/>
      <c r="M42" s="10">
        <f t="shared" si="34"/>
        <v>-0.24278500000000003</v>
      </c>
      <c r="N42" s="10">
        <f t="shared" si="34"/>
        <v>0.16651875000000005</v>
      </c>
      <c r="O42" s="10">
        <f t="shared" si="34"/>
        <v>0.15348093799999996</v>
      </c>
      <c r="P42" s="10">
        <f t="shared" si="34"/>
        <v>0.94428281300000005</v>
      </c>
      <c r="Q42" s="6"/>
      <c r="R42" s="4"/>
      <c r="S42" s="11">
        <f t="shared" si="35"/>
        <v>-18.087482556523383</v>
      </c>
      <c r="T42" s="11">
        <f t="shared" si="35"/>
        <v>16.189775798661678</v>
      </c>
      <c r="U42" s="11">
        <f t="shared" si="35"/>
        <v>14.591538492316495</v>
      </c>
      <c r="V42" s="11">
        <f t="shared" si="35"/>
        <v>91.480383128910319</v>
      </c>
      <c r="Y42" t="s">
        <v>10</v>
      </c>
    </row>
    <row r="43" spans="1:28" x14ac:dyDescent="0.25">
      <c r="A43" s="7"/>
      <c r="C43">
        <v>1.8457909379999999</v>
      </c>
      <c r="D43">
        <v>1.493553125</v>
      </c>
      <c r="E43">
        <v>3.4241248440000001</v>
      </c>
      <c r="F43">
        <v>7.3336048439999999</v>
      </c>
      <c r="G43" s="9"/>
      <c r="H43">
        <v>2.1479062500000001</v>
      </c>
      <c r="I43">
        <v>1.773330625</v>
      </c>
      <c r="J43">
        <v>1.4813645310000001</v>
      </c>
      <c r="K43">
        <v>1.852210938</v>
      </c>
      <c r="L43" s="9"/>
      <c r="M43" s="10">
        <f t="shared" si="34"/>
        <v>-0.30211531200000019</v>
      </c>
      <c r="N43" s="10">
        <f t="shared" si="34"/>
        <v>-0.27977750000000001</v>
      </c>
      <c r="O43" s="10">
        <f t="shared" si="34"/>
        <v>1.942760313</v>
      </c>
      <c r="P43" s="10">
        <f t="shared" si="34"/>
        <v>5.4813939060000001</v>
      </c>
      <c r="Q43" s="6"/>
      <c r="R43" s="4"/>
      <c r="S43" s="11">
        <f t="shared" si="35"/>
        <v>-14.065572554668071</v>
      </c>
      <c r="T43" s="11">
        <f t="shared" si="35"/>
        <v>-15.776950787166379</v>
      </c>
      <c r="U43" s="11">
        <f t="shared" si="35"/>
        <v>131.14667405250572</v>
      </c>
      <c r="V43" s="11">
        <f t="shared" si="35"/>
        <v>295.93788663826581</v>
      </c>
      <c r="Y43" t="s">
        <v>10</v>
      </c>
    </row>
    <row r="44" spans="1:28" x14ac:dyDescent="0.25">
      <c r="A44" s="7"/>
      <c r="C44">
        <v>1.0841065620000001</v>
      </c>
      <c r="D44">
        <v>1.1629051560000001</v>
      </c>
      <c r="E44">
        <v>1.1462468750000001</v>
      </c>
      <c r="F44">
        <v>3.819228281</v>
      </c>
      <c r="G44" s="9"/>
      <c r="H44">
        <v>1.208895469</v>
      </c>
      <c r="I44">
        <v>1.1001979690000001</v>
      </c>
      <c r="J44">
        <v>1.143789062</v>
      </c>
      <c r="K44">
        <v>1.1613864060000001</v>
      </c>
      <c r="L44" s="9"/>
      <c r="M44" s="10">
        <f t="shared" si="34"/>
        <v>-0.12478890699999989</v>
      </c>
      <c r="N44" s="10">
        <f t="shared" si="34"/>
        <v>6.2707186999999998E-2</v>
      </c>
      <c r="O44" s="10">
        <f t="shared" si="34"/>
        <v>2.4578130000001419E-3</v>
      </c>
      <c r="P44" s="10">
        <f t="shared" si="34"/>
        <v>2.6578418749999999</v>
      </c>
      <c r="Q44" s="6"/>
      <c r="R44" s="4"/>
      <c r="S44" s="11">
        <f t="shared" si="35"/>
        <v>-10.322555605508676</v>
      </c>
      <c r="T44" s="11">
        <f t="shared" si="35"/>
        <v>5.6996275912957977</v>
      </c>
      <c r="U44" s="11">
        <f t="shared" si="35"/>
        <v>0.21488341527785496</v>
      </c>
      <c r="V44" s="11">
        <f t="shared" si="35"/>
        <v>228.85078224344221</v>
      </c>
      <c r="Y44" t="s">
        <v>10</v>
      </c>
    </row>
    <row r="45" spans="1:28" x14ac:dyDescent="0.25">
      <c r="A45" s="7"/>
      <c r="C45">
        <v>1.0015231458796301</v>
      </c>
      <c r="D45">
        <v>1.20214587963</v>
      </c>
      <c r="E45">
        <v>1.5312457896541201</v>
      </c>
      <c r="F45">
        <v>3.1321457965870998</v>
      </c>
      <c r="G45" s="9"/>
      <c r="H45">
        <v>1.1244799553</v>
      </c>
      <c r="I45">
        <v>1.2145879636650001</v>
      </c>
      <c r="J45">
        <v>1.1111587851652001</v>
      </c>
      <c r="K45">
        <v>1.1021489526599999</v>
      </c>
      <c r="L45" s="9"/>
      <c r="M45" s="10">
        <f t="shared" ref="M45" si="36">C45-H45</f>
        <v>-0.12295680942036991</v>
      </c>
      <c r="N45" s="10">
        <f t="shared" ref="N45" si="37">D45-I45</f>
        <v>-1.2442084035000134E-2</v>
      </c>
      <c r="O45" s="10">
        <f t="shared" ref="O45" si="38">E45-J45</f>
        <v>0.42008700448892</v>
      </c>
      <c r="P45" s="10">
        <f t="shared" ref="P45" si="39">F45-K45</f>
        <v>2.0299968439270999</v>
      </c>
      <c r="Q45" s="6"/>
      <c r="R45" s="4"/>
      <c r="S45" s="11">
        <f t="shared" ref="S45" si="40">(M45/H45)*100</f>
        <v>-10.934548796609384</v>
      </c>
      <c r="T45" s="11">
        <f t="shared" ref="T45" si="41">(N45/I45)*100</f>
        <v>-1.0243872331367703</v>
      </c>
      <c r="U45" s="11">
        <f t="shared" ref="U45" si="42">(O45/J45)*100</f>
        <v>37.806208266306797</v>
      </c>
      <c r="V45" s="11">
        <f t="shared" ref="V45" si="43">(P45/K45)*100</f>
        <v>184.18534436999371</v>
      </c>
    </row>
    <row r="46" spans="1:28" x14ac:dyDescent="0.25">
      <c r="A46" s="7"/>
      <c r="C46" s="12"/>
      <c r="D46" s="12"/>
      <c r="E46" s="10"/>
      <c r="F46" s="12"/>
      <c r="G46" s="9"/>
      <c r="H46" s="12"/>
      <c r="I46" s="12"/>
      <c r="J46" s="10"/>
      <c r="K46" s="12"/>
      <c r="L46" s="9"/>
      <c r="M46" s="13"/>
      <c r="N46" s="13"/>
      <c r="O46" s="13"/>
      <c r="P46" s="13"/>
      <c r="Q46" s="6"/>
      <c r="R46" s="14" t="s">
        <v>8</v>
      </c>
      <c r="S46" s="15">
        <f>AVERAGE(S41:S45)</f>
        <v>-10.63768991051413</v>
      </c>
      <c r="T46" s="15">
        <f t="shared" ref="T46:V46" si="44">AVERAGE(T41:T45)</f>
        <v>-0.92244119900946142</v>
      </c>
      <c r="U46" s="15">
        <f t="shared" si="44"/>
        <v>42.900310985780152</v>
      </c>
      <c r="V46" s="15">
        <f t="shared" si="44"/>
        <v>187.69926846520119</v>
      </c>
      <c r="Y46" t="s">
        <v>10</v>
      </c>
    </row>
    <row r="47" spans="1:28" x14ac:dyDescent="0.25">
      <c r="A47" s="7"/>
      <c r="C47" s="12"/>
      <c r="D47" s="12"/>
      <c r="E47" s="12"/>
      <c r="F47" s="12"/>
      <c r="G47" s="9"/>
      <c r="H47" s="12"/>
      <c r="I47" s="12"/>
      <c r="J47" s="12"/>
      <c r="K47" s="12"/>
      <c r="L47" s="9"/>
      <c r="M47" s="13"/>
      <c r="N47" s="13"/>
      <c r="O47" s="13"/>
      <c r="P47" s="13"/>
      <c r="Q47" s="6"/>
      <c r="R47" s="2" t="s">
        <v>9</v>
      </c>
      <c r="S47" s="2">
        <f>STDEV(S41:S45)/SQRT(5)</f>
        <v>3.0443701342218557</v>
      </c>
      <c r="T47" s="2">
        <f t="shared" ref="T47:V47" si="45">STDEV(T41:T45)/SQRT(5)</f>
        <v>5.6320374472972725</v>
      </c>
      <c r="U47" s="2">
        <f t="shared" si="45"/>
        <v>23.005022531869201</v>
      </c>
      <c r="V47" s="2">
        <f t="shared" si="45"/>
        <v>35.457944658423543</v>
      </c>
      <c r="Y47" t="s">
        <v>10</v>
      </c>
    </row>
  </sheetData>
  <mergeCells count="16">
    <mergeCell ref="C14:F15"/>
    <mergeCell ref="H14:K15"/>
    <mergeCell ref="M14:P15"/>
    <mergeCell ref="S14:V15"/>
    <mergeCell ref="C2:F3"/>
    <mergeCell ref="H2:K3"/>
    <mergeCell ref="M2:P3"/>
    <mergeCell ref="S2:V3"/>
    <mergeCell ref="C38:F39"/>
    <mergeCell ref="H38:K39"/>
    <mergeCell ref="M38:P39"/>
    <mergeCell ref="S38:V39"/>
    <mergeCell ref="C26:F27"/>
    <mergeCell ref="H26:K27"/>
    <mergeCell ref="M26:P27"/>
    <mergeCell ref="S26:V2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7"/>
  <sheetViews>
    <sheetView topLeftCell="A16" zoomScale="60" zoomScaleNormal="60" workbookViewId="0">
      <selection activeCell="P48" sqref="P48"/>
    </sheetView>
  </sheetViews>
  <sheetFormatPr defaultRowHeight="15" x14ac:dyDescent="0.25"/>
  <cols>
    <col min="1" max="1" width="29" customWidth="1"/>
    <col min="22" max="22" width="9" customWidth="1"/>
  </cols>
  <sheetData>
    <row r="1" spans="1:25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1"/>
      <c r="S1" s="37" t="s">
        <v>3</v>
      </c>
      <c r="T1" s="37"/>
      <c r="U1" s="37"/>
      <c r="V1" s="37"/>
    </row>
    <row r="2" spans="1:25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1"/>
      <c r="S2" s="37"/>
      <c r="T2" s="37"/>
      <c r="U2" s="37"/>
      <c r="V2" s="37"/>
    </row>
    <row r="3" spans="1:25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5" x14ac:dyDescent="0.25">
      <c r="A4" s="2" t="s">
        <v>12</v>
      </c>
      <c r="C4">
        <v>0.90584046880000002</v>
      </c>
      <c r="D4">
        <v>0.96933578119999997</v>
      </c>
      <c r="E4">
        <v>1.680515156</v>
      </c>
      <c r="F4">
        <v>0.91795437499999999</v>
      </c>
      <c r="G4" s="8"/>
      <c r="H4">
        <v>1.014242656</v>
      </c>
      <c r="I4">
        <v>0.94290171869999995</v>
      </c>
      <c r="J4">
        <v>1.070464375</v>
      </c>
      <c r="K4">
        <v>0.98836218750000004</v>
      </c>
      <c r="L4" s="9"/>
      <c r="M4" s="10">
        <f t="shared" ref="M4:P7" si="0">C4-H4</f>
        <v>-0.10840218719999994</v>
      </c>
      <c r="N4" s="10">
        <f t="shared" si="0"/>
        <v>2.6434062500000022E-2</v>
      </c>
      <c r="O4" s="10">
        <f t="shared" si="0"/>
        <v>0.61005078099999999</v>
      </c>
      <c r="P4" s="10">
        <f t="shared" si="0"/>
        <v>-7.0407812500000055E-2</v>
      </c>
      <c r="Q4" s="6"/>
      <c r="R4" s="4"/>
      <c r="S4" s="11">
        <f t="shared" ref="S4:V7" si="1">(M4/H4)*100</f>
        <v>-10.687993307984076</v>
      </c>
      <c r="T4" s="11">
        <f t="shared" si="1"/>
        <v>2.8034801481161011</v>
      </c>
      <c r="U4" s="11">
        <f t="shared" si="1"/>
        <v>56.989358566930356</v>
      </c>
      <c r="V4" s="11">
        <f t="shared" si="1"/>
        <v>-7.1236853645820055</v>
      </c>
    </row>
    <row r="5" spans="1:25" x14ac:dyDescent="0.25">
      <c r="A5" s="7"/>
      <c r="C5">
        <v>1.250053281</v>
      </c>
      <c r="D5">
        <v>1.1650507809999999</v>
      </c>
      <c r="E5">
        <v>1.509172969</v>
      </c>
      <c r="F5">
        <v>1.2696990619999999</v>
      </c>
      <c r="G5" s="9"/>
      <c r="H5">
        <v>1.1835925</v>
      </c>
      <c r="I5">
        <v>1.2122410939999999</v>
      </c>
      <c r="J5">
        <v>1.274795312</v>
      </c>
      <c r="K5">
        <v>1.1842893750000001</v>
      </c>
      <c r="L5" s="9"/>
      <c r="M5" s="10">
        <f t="shared" si="0"/>
        <v>6.6460780999999969E-2</v>
      </c>
      <c r="N5" s="10">
        <f t="shared" si="0"/>
        <v>-4.7190312999999984E-2</v>
      </c>
      <c r="O5" s="10">
        <f t="shared" si="0"/>
        <v>0.23437765700000002</v>
      </c>
      <c r="P5" s="10">
        <f t="shared" si="0"/>
        <v>8.5409686999999845E-2</v>
      </c>
      <c r="Q5" s="6"/>
      <c r="R5" s="4"/>
      <c r="S5" s="11">
        <f t="shared" si="1"/>
        <v>5.6151742259265722</v>
      </c>
      <c r="T5" s="11">
        <f t="shared" si="1"/>
        <v>-3.8928158130894044</v>
      </c>
      <c r="U5" s="11">
        <f t="shared" si="1"/>
        <v>18.385512936370134</v>
      </c>
      <c r="V5" s="11">
        <f t="shared" si="1"/>
        <v>7.2118933769881908</v>
      </c>
    </row>
    <row r="6" spans="1:25" x14ac:dyDescent="0.25">
      <c r="A6" s="7"/>
      <c r="C6">
        <v>0.77732953120000003</v>
      </c>
      <c r="D6">
        <v>0.79926781250000001</v>
      </c>
      <c r="E6">
        <v>0.83896312500000003</v>
      </c>
      <c r="F6">
        <v>0.77707453130000004</v>
      </c>
      <c r="G6" s="9"/>
      <c r="H6">
        <v>0.99826468749999997</v>
      </c>
      <c r="I6">
        <v>0.80887624999999996</v>
      </c>
      <c r="J6">
        <v>0.78548171870000005</v>
      </c>
      <c r="K6">
        <v>0.74914234369999999</v>
      </c>
      <c r="L6" s="9"/>
      <c r="M6" s="10">
        <f t="shared" si="0"/>
        <v>-0.22093515629999994</v>
      </c>
      <c r="N6" s="10">
        <f t="shared" si="0"/>
        <v>-9.6084374999999556E-3</v>
      </c>
      <c r="O6" s="10">
        <f t="shared" si="0"/>
        <v>5.3481406299999978E-2</v>
      </c>
      <c r="P6" s="10">
        <f t="shared" si="0"/>
        <v>2.7932187600000047E-2</v>
      </c>
      <c r="Q6" s="6"/>
      <c r="R6" s="4"/>
      <c r="S6" s="11">
        <f t="shared" si="1"/>
        <v>-22.131921429906328</v>
      </c>
      <c r="T6" s="11">
        <f t="shared" si="1"/>
        <v>-1.1878748448851051</v>
      </c>
      <c r="U6" s="11">
        <f t="shared" si="1"/>
        <v>6.8087397869060009</v>
      </c>
      <c r="V6" s="11">
        <f t="shared" si="1"/>
        <v>3.7285554387492632</v>
      </c>
    </row>
    <row r="7" spans="1:25" x14ac:dyDescent="0.25">
      <c r="A7" s="7"/>
      <c r="C7">
        <v>1.241778281</v>
      </c>
      <c r="D7">
        <v>1.1682468749999999</v>
      </c>
      <c r="E7">
        <v>1.5955589059999999</v>
      </c>
      <c r="F7">
        <v>1.1839139059999999</v>
      </c>
      <c r="G7" s="9"/>
      <c r="H7">
        <v>1.0729018749999999</v>
      </c>
      <c r="I7">
        <v>1.1901665619999999</v>
      </c>
      <c r="J7">
        <v>1.086600156</v>
      </c>
      <c r="K7">
        <v>1.156895</v>
      </c>
      <c r="L7" s="9"/>
      <c r="M7" s="10">
        <f t="shared" si="0"/>
        <v>0.16887640600000009</v>
      </c>
      <c r="N7" s="10">
        <f t="shared" si="0"/>
        <v>-2.1919687000000021E-2</v>
      </c>
      <c r="O7" s="10">
        <f t="shared" si="0"/>
        <v>0.5089587499999999</v>
      </c>
      <c r="P7" s="10">
        <f t="shared" si="0"/>
        <v>2.7018905999999898E-2</v>
      </c>
      <c r="Q7" s="6"/>
      <c r="R7" s="4"/>
      <c r="S7" s="11">
        <f t="shared" si="1"/>
        <v>15.740153870082491</v>
      </c>
      <c r="T7" s="11">
        <f t="shared" si="1"/>
        <v>-1.8417327204324552</v>
      </c>
      <c r="U7" s="11">
        <f t="shared" si="1"/>
        <v>46.839561653808545</v>
      </c>
      <c r="V7" s="11">
        <f t="shared" si="1"/>
        <v>2.3354674365434978</v>
      </c>
      <c r="X7" t="s">
        <v>10</v>
      </c>
    </row>
    <row r="8" spans="1:25" x14ac:dyDescent="0.25">
      <c r="A8" s="7"/>
      <c r="C8">
        <v>0.89412563788999999</v>
      </c>
      <c r="D8">
        <v>0.94715196541235502</v>
      </c>
      <c r="E8">
        <v>1.32147896412444</v>
      </c>
      <c r="F8">
        <v>1.083913906</v>
      </c>
      <c r="G8" s="9"/>
      <c r="H8">
        <v>0.92136487</v>
      </c>
      <c r="I8">
        <v>0.96541782300000001</v>
      </c>
      <c r="J8">
        <v>0.99871236399999996</v>
      </c>
      <c r="K8">
        <v>1.0125479346999999</v>
      </c>
      <c r="L8" s="9"/>
      <c r="M8" s="10">
        <f t="shared" ref="M8" si="2">C8-H8</f>
        <v>-2.7239232110000011E-2</v>
      </c>
      <c r="N8" s="10">
        <f t="shared" ref="N8" si="3">D8-I8</f>
        <v>-1.8265857587644985E-2</v>
      </c>
      <c r="O8" s="10">
        <f t="shared" ref="O8" si="4">E8-J8</f>
        <v>0.32276660012444003</v>
      </c>
      <c r="P8" s="10">
        <f t="shared" ref="P8" si="5">F8-K8</f>
        <v>7.1365971300000108E-2</v>
      </c>
      <c r="Q8" s="6"/>
      <c r="R8" s="4"/>
      <c r="S8" s="11">
        <f t="shared" ref="S8" si="6">(M8/H8)*100</f>
        <v>-2.9564001186630886</v>
      </c>
      <c r="T8" s="11">
        <f t="shared" ref="T8" si="7">(N8/I8)*100</f>
        <v>-1.8920157834754399</v>
      </c>
      <c r="U8" s="11">
        <f t="shared" ref="U8" si="8">(O8/J8)*100</f>
        <v>32.318274185743441</v>
      </c>
      <c r="V8" s="11">
        <f t="shared" ref="V8" si="9">(P8/K8)*100</f>
        <v>7.0481573122900683</v>
      </c>
    </row>
    <row r="9" spans="1:25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24">
        <f>AVERAGE(S4:S8)</f>
        <v>-2.8841973521088855</v>
      </c>
      <c r="T9" s="24">
        <f t="shared" ref="T9:V9" si="10">AVERAGE(T4:T8)</f>
        <v>-1.2021918027532608</v>
      </c>
      <c r="U9" s="24">
        <f t="shared" si="10"/>
        <v>32.268289425951693</v>
      </c>
      <c r="V9" s="24">
        <f t="shared" si="10"/>
        <v>2.640077639997803</v>
      </c>
    </row>
    <row r="10" spans="1:25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5">
        <f>STDEV(S4:S8)/SQRT(5)</f>
        <v>6.5210624226597984</v>
      </c>
      <c r="T10" s="25">
        <f t="shared" ref="T10:V10" si="11">STDEV(T4:T8)/SQRT(5)</f>
        <v>1.0993166065339606</v>
      </c>
      <c r="U10" s="25">
        <f t="shared" si="11"/>
        <v>9.1224335655851245</v>
      </c>
      <c r="V10" s="25">
        <f t="shared" si="11"/>
        <v>2.6166897488457992</v>
      </c>
    </row>
    <row r="11" spans="1:25" x14ac:dyDescent="0.25">
      <c r="A11" s="7"/>
      <c r="X11" t="s">
        <v>10</v>
      </c>
    </row>
    <row r="12" spans="1:25" x14ac:dyDescent="0.25">
      <c r="Y12" t="s">
        <v>10</v>
      </c>
    </row>
    <row r="13" spans="1:25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1"/>
      <c r="S13" s="37" t="s">
        <v>3</v>
      </c>
      <c r="T13" s="37"/>
      <c r="U13" s="37"/>
      <c r="V13" s="37"/>
    </row>
    <row r="14" spans="1:25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1"/>
      <c r="S14" s="37"/>
      <c r="T14" s="37"/>
      <c r="U14" s="37"/>
      <c r="V14" s="37"/>
      <c r="X14" t="s">
        <v>10</v>
      </c>
    </row>
    <row r="15" spans="1:25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  <c r="Y15" t="s">
        <v>10</v>
      </c>
    </row>
    <row r="16" spans="1:25" x14ac:dyDescent="0.25">
      <c r="A16" s="2" t="s">
        <v>13</v>
      </c>
      <c r="C16">
        <v>0.62636078120000005</v>
      </c>
      <c r="D16">
        <v>0.71533578119999996</v>
      </c>
      <c r="E16">
        <v>0.62448265619999999</v>
      </c>
      <c r="F16">
        <v>2.0826910999999999</v>
      </c>
      <c r="G16" s="8"/>
      <c r="H16">
        <v>0.93584890620000005</v>
      </c>
      <c r="I16">
        <v>0.68537078119999995</v>
      </c>
      <c r="J16">
        <v>0.67101624999999998</v>
      </c>
      <c r="K16">
        <v>0.73630921869999999</v>
      </c>
      <c r="L16" s="9"/>
      <c r="M16" s="10">
        <f t="shared" ref="M16:P19" si="12">C16-H16</f>
        <v>-0.309488125</v>
      </c>
      <c r="N16" s="10">
        <f t="shared" si="12"/>
        <v>2.9965000000000019E-2</v>
      </c>
      <c r="O16" s="10">
        <f t="shared" si="12"/>
        <v>-4.6533593799999995E-2</v>
      </c>
      <c r="P16" s="10">
        <f t="shared" si="12"/>
        <v>1.3463818812999999</v>
      </c>
      <c r="Q16" s="6"/>
      <c r="R16" s="4"/>
      <c r="S16" s="11">
        <f t="shared" ref="S16:V19" si="13">(M16/H16)*100</f>
        <v>-33.070308994287522</v>
      </c>
      <c r="T16" s="11">
        <f t="shared" si="13"/>
        <v>4.372086003948839</v>
      </c>
      <c r="U16" s="11">
        <f t="shared" si="13"/>
        <v>-6.934793874216906</v>
      </c>
      <c r="V16" s="11">
        <f t="shared" si="13"/>
        <v>182.85549699854653</v>
      </c>
    </row>
    <row r="17" spans="1:25" x14ac:dyDescent="0.25">
      <c r="A17" s="7"/>
      <c r="C17">
        <v>0.8949314062</v>
      </c>
      <c r="D17">
        <v>0.89656156249999996</v>
      </c>
      <c r="E17">
        <v>0.97455609369999996</v>
      </c>
      <c r="F17">
        <v>0.87289843749999996</v>
      </c>
      <c r="G17" s="9"/>
      <c r="H17">
        <v>1.0342960940000001</v>
      </c>
      <c r="I17">
        <v>1.0513104689999999</v>
      </c>
      <c r="J17">
        <v>1.023019844</v>
      </c>
      <c r="K17">
        <v>1.007765781</v>
      </c>
      <c r="L17" s="9"/>
      <c r="M17" s="10">
        <f t="shared" si="12"/>
        <v>-0.13936468780000011</v>
      </c>
      <c r="N17" s="10">
        <f t="shared" si="12"/>
        <v>-0.15474890649999995</v>
      </c>
      <c r="O17" s="10">
        <f t="shared" si="12"/>
        <v>-4.8463750300000052E-2</v>
      </c>
      <c r="P17" s="10">
        <f t="shared" si="12"/>
        <v>-0.13486734350000007</v>
      </c>
      <c r="Q17" s="6"/>
      <c r="R17" s="4"/>
      <c r="S17" s="11">
        <f t="shared" si="13"/>
        <v>-13.47435116582777</v>
      </c>
      <c r="T17" s="11">
        <f t="shared" si="13"/>
        <v>-14.719620042136189</v>
      </c>
      <c r="U17" s="11">
        <f t="shared" si="13"/>
        <v>-4.7373226027079935</v>
      </c>
      <c r="V17" s="11">
        <f t="shared" si="13"/>
        <v>-13.382806406283413</v>
      </c>
    </row>
    <row r="18" spans="1:25" x14ac:dyDescent="0.25">
      <c r="A18" s="7"/>
      <c r="C18">
        <v>0.7979907812</v>
      </c>
      <c r="D18">
        <v>0.77692375000000002</v>
      </c>
      <c r="E18">
        <v>0.75628937500000004</v>
      </c>
      <c r="F18">
        <v>2.8947448439999999</v>
      </c>
      <c r="G18" s="9"/>
      <c r="H18">
        <v>0.73625624999999995</v>
      </c>
      <c r="I18">
        <v>0.71635578129999999</v>
      </c>
      <c r="J18">
        <v>0.72044718750000003</v>
      </c>
      <c r="K18">
        <v>0.78876078120000004</v>
      </c>
      <c r="L18" s="9"/>
      <c r="M18" s="10">
        <f t="shared" si="12"/>
        <v>6.1734531200000053E-2</v>
      </c>
      <c r="N18" s="10">
        <f t="shared" si="12"/>
        <v>6.056796870000003E-2</v>
      </c>
      <c r="O18" s="10">
        <f t="shared" si="12"/>
        <v>3.5842187500000011E-2</v>
      </c>
      <c r="P18" s="10">
        <f t="shared" si="12"/>
        <v>2.1059840627999997</v>
      </c>
      <c r="Q18" s="6"/>
      <c r="R18" s="4"/>
      <c r="S18" s="11">
        <f t="shared" si="13"/>
        <v>8.3849245694009458</v>
      </c>
      <c r="T18" s="11">
        <f t="shared" si="13"/>
        <v>8.4550121993969078</v>
      </c>
      <c r="U18" s="11">
        <f t="shared" si="13"/>
        <v>4.9749916609952773</v>
      </c>
      <c r="V18" s="11">
        <f t="shared" si="13"/>
        <v>266.99908425923644</v>
      </c>
    </row>
    <row r="19" spans="1:25" x14ac:dyDescent="0.25">
      <c r="A19" s="7"/>
      <c r="C19">
        <v>0.52512499999999995</v>
      </c>
      <c r="D19">
        <v>0.59123296879999998</v>
      </c>
      <c r="E19">
        <v>0.59475437499999995</v>
      </c>
      <c r="F19">
        <v>0.55065624999999996</v>
      </c>
      <c r="G19" s="9"/>
      <c r="H19">
        <v>0.75901312499999996</v>
      </c>
      <c r="I19">
        <v>0.557403125</v>
      </c>
      <c r="J19">
        <v>0.80261015619999998</v>
      </c>
      <c r="K19">
        <v>0.58014859370000005</v>
      </c>
      <c r="L19" s="9"/>
      <c r="M19" s="10">
        <f t="shared" si="12"/>
        <v>-0.233888125</v>
      </c>
      <c r="N19" s="10">
        <f t="shared" si="12"/>
        <v>3.3829843799999981E-2</v>
      </c>
      <c r="O19" s="10">
        <f t="shared" si="12"/>
        <v>-0.20785578120000003</v>
      </c>
      <c r="P19" s="10">
        <f t="shared" si="12"/>
        <v>-2.949234370000009E-2</v>
      </c>
      <c r="Q19" s="6"/>
      <c r="R19" s="4"/>
      <c r="S19" s="11">
        <f t="shared" si="13"/>
        <v>-30.814766872443744</v>
      </c>
      <c r="T19" s="11">
        <f t="shared" si="13"/>
        <v>6.0691880405227332</v>
      </c>
      <c r="U19" s="11">
        <f t="shared" si="13"/>
        <v>-25.897477074561849</v>
      </c>
      <c r="V19" s="11">
        <f t="shared" si="13"/>
        <v>-5.0835844506503864</v>
      </c>
      <c r="Y19" t="s">
        <v>10</v>
      </c>
    </row>
    <row r="20" spans="1:25" x14ac:dyDescent="0.25">
      <c r="A20" s="7"/>
      <c r="C20">
        <v>0.59666319187000005</v>
      </c>
      <c r="D20">
        <v>0.645514669821458</v>
      </c>
      <c r="E20">
        <v>0.61236985477714401</v>
      </c>
      <c r="F20">
        <v>1.585479362541</v>
      </c>
      <c r="G20" s="9"/>
      <c r="H20">
        <v>0.68742159000000003</v>
      </c>
      <c r="I20">
        <v>0.63214789445999997</v>
      </c>
      <c r="J20">
        <v>0.69871233363929997</v>
      </c>
      <c r="K20">
        <v>0.72314587998900004</v>
      </c>
      <c r="L20" s="9"/>
      <c r="M20" s="10">
        <f t="shared" ref="M20" si="14">C20-H20</f>
        <v>-9.0758398129999973E-2</v>
      </c>
      <c r="N20" s="10">
        <f t="shared" ref="N20" si="15">D20-I20</f>
        <v>1.3366775361458028E-2</v>
      </c>
      <c r="O20" s="10">
        <f t="shared" ref="O20" si="16">E20-J20</f>
        <v>-8.6342478862155958E-2</v>
      </c>
      <c r="P20" s="10">
        <f t="shared" ref="P20" si="17">F20-K20</f>
        <v>0.86233348255199993</v>
      </c>
      <c r="Q20" s="6"/>
      <c r="R20" s="4"/>
      <c r="S20" s="11">
        <f t="shared" ref="S20" si="18">(M20/H20)*100</f>
        <v>-13.202727329236192</v>
      </c>
      <c r="T20" s="11">
        <f t="shared" ref="T20" si="19">(N20/I20)*100</f>
        <v>2.1145012865820481</v>
      </c>
      <c r="U20" s="11">
        <f t="shared" ref="U20" si="20">(O20/J20)*100</f>
        <v>-12.357371511167427</v>
      </c>
      <c r="V20" s="11">
        <f t="shared" ref="V20" si="21">(P20/K20)*100</f>
        <v>119.24751373334479</v>
      </c>
    </row>
    <row r="21" spans="1:25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-16.435445958478859</v>
      </c>
      <c r="T21" s="15">
        <f t="shared" ref="T21" si="22">AVERAGE(T16:T20)</f>
        <v>1.258233497662868</v>
      </c>
      <c r="U21" s="15">
        <f t="shared" ref="U21" si="23">AVERAGE(U16:U20)</f>
        <v>-8.9903946803317787</v>
      </c>
      <c r="V21" s="15">
        <f t="shared" ref="V21" si="24">AVERAGE(V16:V20)</f>
        <v>110.12714082683878</v>
      </c>
      <c r="X21" t="s">
        <v>10</v>
      </c>
    </row>
    <row r="22" spans="1:25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7.479147289013178</v>
      </c>
      <c r="T22" s="2">
        <f t="shared" ref="T22:V22" si="25">STDEV(T16:T20)/SQRT(5)</f>
        <v>4.1271054202171156</v>
      </c>
      <c r="U22" s="2">
        <f t="shared" si="25"/>
        <v>5.0721400833314725</v>
      </c>
      <c r="V22" s="2">
        <f t="shared" si="25"/>
        <v>54.087715756049263</v>
      </c>
    </row>
    <row r="23" spans="1:25" s="16" customFormat="1" ht="18.75" x14ac:dyDescent="0.3">
      <c r="A23" s="20"/>
      <c r="V23" s="22"/>
    </row>
    <row r="25" spans="1:25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1"/>
      <c r="S25" s="37" t="s">
        <v>3</v>
      </c>
      <c r="T25" s="37"/>
      <c r="U25" s="37"/>
      <c r="V25" s="37"/>
      <c r="X25" t="s">
        <v>10</v>
      </c>
      <c r="Y25" t="s">
        <v>10</v>
      </c>
    </row>
    <row r="26" spans="1:25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1"/>
      <c r="S26" s="37"/>
      <c r="T26" s="37"/>
      <c r="U26" s="37"/>
      <c r="V26" s="37"/>
    </row>
    <row r="27" spans="1:25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</row>
    <row r="28" spans="1:25" ht="17.25" x14ac:dyDescent="0.25">
      <c r="A28" s="2" t="s">
        <v>15</v>
      </c>
      <c r="C28">
        <v>1.2724604690000001</v>
      </c>
      <c r="D28">
        <v>1.134823594</v>
      </c>
      <c r="E28">
        <v>1.2211560939999999</v>
      </c>
      <c r="F28">
        <v>1.576525156</v>
      </c>
      <c r="G28" s="8"/>
      <c r="H28">
        <v>1.2313334380000001</v>
      </c>
      <c r="I28">
        <v>1.0626614059999999</v>
      </c>
      <c r="J28">
        <v>1.061443906</v>
      </c>
      <c r="K28">
        <v>1.0563829689999999</v>
      </c>
      <c r="L28" s="9"/>
      <c r="M28" s="10">
        <f t="shared" ref="M28:P31" si="26">C28-H28</f>
        <v>4.1127031000000036E-2</v>
      </c>
      <c r="N28" s="10">
        <f t="shared" si="26"/>
        <v>7.2162188000000071E-2</v>
      </c>
      <c r="O28" s="10">
        <f t="shared" si="26"/>
        <v>0.15971218799999987</v>
      </c>
      <c r="P28" s="10">
        <f t="shared" si="26"/>
        <v>0.52014218700000003</v>
      </c>
      <c r="Q28" s="6"/>
      <c r="R28" s="4"/>
      <c r="S28" s="11">
        <f t="shared" ref="S28:V31" si="27">(M28/H28)*100</f>
        <v>3.3400401329798073</v>
      </c>
      <c r="T28" s="11">
        <f t="shared" si="27"/>
        <v>6.7907037549832765</v>
      </c>
      <c r="U28" s="11">
        <f t="shared" si="27"/>
        <v>15.046691313332564</v>
      </c>
      <c r="V28" s="11">
        <f t="shared" si="27"/>
        <v>49.238032253812307</v>
      </c>
      <c r="Y28" t="s">
        <v>10</v>
      </c>
    </row>
    <row r="29" spans="1:25" x14ac:dyDescent="0.25">
      <c r="A29" s="7"/>
      <c r="C29">
        <v>1.0940251560000001</v>
      </c>
      <c r="D29">
        <v>1.266686406</v>
      </c>
      <c r="E29">
        <v>1.586408906</v>
      </c>
      <c r="F29">
        <v>1.5104054689999999</v>
      </c>
      <c r="G29" s="9"/>
      <c r="H29">
        <v>1.158438437</v>
      </c>
      <c r="I29">
        <v>1.2242920310000001</v>
      </c>
      <c r="J29">
        <v>1.7141389060000001</v>
      </c>
      <c r="K29">
        <v>1.3981579689999999</v>
      </c>
      <c r="L29" s="9"/>
      <c r="M29" s="10">
        <f t="shared" si="26"/>
        <v>-6.4413280999999989E-2</v>
      </c>
      <c r="N29" s="10">
        <f t="shared" si="26"/>
        <v>4.2394374999999984E-2</v>
      </c>
      <c r="O29" s="10">
        <f t="shared" si="26"/>
        <v>-0.12773000000000012</v>
      </c>
      <c r="P29" s="10">
        <f t="shared" si="26"/>
        <v>0.11224750000000006</v>
      </c>
      <c r="Q29" s="6"/>
      <c r="R29" s="4"/>
      <c r="S29" s="11">
        <f t="shared" si="27"/>
        <v>-5.5603542616222761</v>
      </c>
      <c r="T29" s="11">
        <f t="shared" si="27"/>
        <v>3.4627665562253407</v>
      </c>
      <c r="U29" s="11">
        <f t="shared" si="27"/>
        <v>-7.4515548041589179</v>
      </c>
      <c r="V29" s="11">
        <f t="shared" si="27"/>
        <v>8.0282416213872079</v>
      </c>
    </row>
    <row r="30" spans="1:25" x14ac:dyDescent="0.25">
      <c r="A30" s="7"/>
      <c r="C30">
        <v>0.95547468749999998</v>
      </c>
      <c r="D30">
        <v>0.6027296875</v>
      </c>
      <c r="E30">
        <v>0.76886546870000005</v>
      </c>
      <c r="F30">
        <v>1.5795948440000001</v>
      </c>
      <c r="G30" s="9"/>
      <c r="H30">
        <v>1.259753594</v>
      </c>
      <c r="I30">
        <v>0.63699343750000004</v>
      </c>
      <c r="J30">
        <v>0.72262078119999995</v>
      </c>
      <c r="K30">
        <v>0.71524953120000001</v>
      </c>
      <c r="L30" s="9"/>
      <c r="M30" s="10">
        <f t="shared" si="26"/>
        <v>-0.3042789065</v>
      </c>
      <c r="N30" s="10">
        <f t="shared" si="26"/>
        <v>-3.4263750000000037E-2</v>
      </c>
      <c r="O30" s="10">
        <f t="shared" si="26"/>
        <v>4.6244687500000103E-2</v>
      </c>
      <c r="P30" s="10">
        <f t="shared" si="26"/>
        <v>0.86434531280000004</v>
      </c>
      <c r="Q30" s="6"/>
      <c r="R30" s="4"/>
      <c r="S30" s="11">
        <f t="shared" si="27"/>
        <v>-24.153843096715942</v>
      </c>
      <c r="T30" s="11">
        <f t="shared" si="27"/>
        <v>-5.3789800620983685</v>
      </c>
      <c r="U30" s="11">
        <f t="shared" si="27"/>
        <v>6.3995789635616571</v>
      </c>
      <c r="V30" s="11">
        <f t="shared" si="27"/>
        <v>120.84528197450987</v>
      </c>
      <c r="X30" t="s">
        <v>10</v>
      </c>
    </row>
    <row r="31" spans="1:25" x14ac:dyDescent="0.25">
      <c r="A31" s="7"/>
      <c r="C31">
        <v>0.69542875000000004</v>
      </c>
      <c r="D31">
        <v>0.80784421870000001</v>
      </c>
      <c r="E31">
        <v>0.65131187499999998</v>
      </c>
      <c r="F31">
        <v>1.3227215619999999</v>
      </c>
      <c r="G31" s="9"/>
      <c r="H31">
        <v>0.7621629687</v>
      </c>
      <c r="I31">
        <v>0.64250171869999995</v>
      </c>
      <c r="J31">
        <v>0.71645015619999997</v>
      </c>
      <c r="K31">
        <v>0.71289578119999997</v>
      </c>
      <c r="L31" s="9"/>
      <c r="M31" s="10">
        <f t="shared" si="26"/>
        <v>-6.6734218699999959E-2</v>
      </c>
      <c r="N31" s="10">
        <f t="shared" si="26"/>
        <v>0.16534250000000006</v>
      </c>
      <c r="O31" s="10">
        <f t="shared" si="26"/>
        <v>-6.5138281199999981E-2</v>
      </c>
      <c r="P31" s="10">
        <f t="shared" si="26"/>
        <v>0.60982578079999994</v>
      </c>
      <c r="Q31" s="6"/>
      <c r="R31" s="4"/>
      <c r="S31" s="11">
        <f t="shared" si="27"/>
        <v>-8.7558988616078572</v>
      </c>
      <c r="T31" s="11">
        <f t="shared" si="27"/>
        <v>25.734172405724347</v>
      </c>
      <c r="U31" s="11">
        <f t="shared" si="27"/>
        <v>-9.0918091979334239</v>
      </c>
      <c r="V31" s="11">
        <f t="shared" si="27"/>
        <v>85.542066159164975</v>
      </c>
      <c r="Y31" t="s">
        <v>10</v>
      </c>
    </row>
    <row r="32" spans="1:25" x14ac:dyDescent="0.25">
      <c r="A32" s="7"/>
      <c r="C32">
        <v>0.89654392178555198</v>
      </c>
      <c r="D32">
        <v>0.99512366656569995</v>
      </c>
      <c r="E32">
        <v>0.96547123914257504</v>
      </c>
      <c r="F32">
        <v>1.762147896369</v>
      </c>
      <c r="G32" s="9"/>
      <c r="H32">
        <v>0.95748123666499996</v>
      </c>
      <c r="I32">
        <v>0.93216187314260002</v>
      </c>
      <c r="J32">
        <v>0.98744412131987003</v>
      </c>
      <c r="K32">
        <v>1.02151477896314</v>
      </c>
      <c r="L32" s="9"/>
      <c r="M32" s="10">
        <f t="shared" ref="M32" si="28">C32-H32</f>
        <v>-6.0937314879447979E-2</v>
      </c>
      <c r="N32" s="10">
        <f t="shared" ref="N32" si="29">D32-I32</f>
        <v>6.2961793423099932E-2</v>
      </c>
      <c r="O32" s="10">
        <f t="shared" ref="O32" si="30">E32-J32</f>
        <v>-2.1972882177294983E-2</v>
      </c>
      <c r="P32" s="10">
        <f t="shared" ref="P32" si="31">F32-K32</f>
        <v>0.74063311740586002</v>
      </c>
      <c r="Q32" s="6"/>
      <c r="R32" s="4"/>
      <c r="S32" s="11">
        <f t="shared" ref="S32" si="32">(M32/H32)*100</f>
        <v>-6.3643351478822243</v>
      </c>
      <c r="T32" s="11">
        <f t="shared" ref="T32" si="33">(N32/I32)*100</f>
        <v>6.7543841082919052</v>
      </c>
      <c r="U32" s="11">
        <f t="shared" ref="U32" si="34">(O32/J32)*100</f>
        <v>-2.2252279093955076</v>
      </c>
      <c r="V32" s="11">
        <f t="shared" ref="V32" si="35">(P32/K32)*100</f>
        <v>72.503416755029122</v>
      </c>
    </row>
    <row r="33" spans="1:25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-8.2988782469696964</v>
      </c>
      <c r="T33" s="15">
        <f t="shared" ref="T33" si="36">AVERAGE(T28:T32)</f>
        <v>7.4726093526253008</v>
      </c>
      <c r="U33" s="15">
        <f t="shared" ref="U33" si="37">AVERAGE(U28:U32)</f>
        <v>0.53553567308127459</v>
      </c>
      <c r="V33" s="15">
        <f t="shared" ref="V33" si="38">AVERAGE(V28:V32)</f>
        <v>67.231407752780711</v>
      </c>
    </row>
    <row r="34" spans="1:25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4.4625954886398222</v>
      </c>
      <c r="T34" s="2">
        <f t="shared" ref="T34:V34" si="39">STDEV(T28:T32)/SQRT(5)</f>
        <v>5.077931259993993</v>
      </c>
      <c r="U34" s="2">
        <f t="shared" si="39"/>
        <v>4.5225094850294614</v>
      </c>
      <c r="V34" s="2">
        <f t="shared" si="39"/>
        <v>18.796672898530108</v>
      </c>
      <c r="X34" t="s">
        <v>10</v>
      </c>
    </row>
    <row r="35" spans="1:25" s="16" customFormat="1" ht="18.75" x14ac:dyDescent="0.3">
      <c r="A35" s="20"/>
      <c r="C35" s="31"/>
      <c r="D35" s="31"/>
      <c r="E35" s="31"/>
      <c r="F35" s="31"/>
      <c r="G35" s="32"/>
      <c r="H35" s="31"/>
      <c r="I35" s="31"/>
      <c r="J35" s="31"/>
      <c r="K35" s="31"/>
      <c r="L35" s="32"/>
      <c r="M35" s="33"/>
      <c r="N35" s="33"/>
      <c r="O35" s="33"/>
      <c r="P35" s="33"/>
      <c r="Q35" s="34"/>
      <c r="R35" s="18"/>
      <c r="S35" s="18"/>
      <c r="T35" s="18"/>
      <c r="U35" s="18"/>
      <c r="V35" s="22"/>
    </row>
    <row r="36" spans="1:25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  <c r="Y36" t="s">
        <v>10</v>
      </c>
    </row>
    <row r="37" spans="1:25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1"/>
      <c r="S37" s="37" t="s">
        <v>3</v>
      </c>
      <c r="T37" s="37"/>
      <c r="U37" s="37"/>
      <c r="V37" s="37"/>
      <c r="X37" t="s">
        <v>10</v>
      </c>
    </row>
    <row r="38" spans="1:25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1"/>
      <c r="S38" s="37"/>
      <c r="T38" s="37"/>
      <c r="U38" s="37"/>
      <c r="V38" s="37"/>
    </row>
    <row r="39" spans="1:25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  <c r="Y39" t="s">
        <v>10</v>
      </c>
    </row>
    <row r="40" spans="1:25" ht="17.25" x14ac:dyDescent="0.25">
      <c r="A40" s="2" t="s">
        <v>16</v>
      </c>
      <c r="C40">
        <v>1.0084648439999999</v>
      </c>
      <c r="D40">
        <v>1.0185249999999999</v>
      </c>
      <c r="E40">
        <v>2.093990469</v>
      </c>
      <c r="F40">
        <v>2.016279688</v>
      </c>
      <c r="G40" s="8"/>
      <c r="H40">
        <v>0.94105609369999998</v>
      </c>
      <c r="I40">
        <v>0.84241328120000003</v>
      </c>
      <c r="J40">
        <v>1.281942812</v>
      </c>
      <c r="K40">
        <v>1.8704939060000001</v>
      </c>
      <c r="L40" s="9"/>
      <c r="M40" s="10">
        <f t="shared" ref="M40:P43" si="40">C40-H40</f>
        <v>6.7408750299999931E-2</v>
      </c>
      <c r="N40" s="10">
        <f t="shared" si="40"/>
        <v>0.17611171879999987</v>
      </c>
      <c r="O40" s="10">
        <f t="shared" si="40"/>
        <v>0.81204765699999992</v>
      </c>
      <c r="P40" s="10">
        <f t="shared" si="40"/>
        <v>0.14578578199999992</v>
      </c>
      <c r="Q40" s="6"/>
      <c r="R40" s="4"/>
      <c r="S40" s="11">
        <f t="shared" ref="S40:V43" si="41">(M40/H40)*100</f>
        <v>7.1630958825169895</v>
      </c>
      <c r="T40" s="11">
        <f t="shared" si="41"/>
        <v>20.905619929108006</v>
      </c>
      <c r="U40" s="11">
        <f t="shared" si="41"/>
        <v>63.345076660096744</v>
      </c>
      <c r="V40" s="11">
        <f t="shared" si="41"/>
        <v>7.7939725722902145</v>
      </c>
    </row>
    <row r="41" spans="1:25" x14ac:dyDescent="0.25">
      <c r="A41" s="7"/>
      <c r="C41">
        <v>0.87782718749999999</v>
      </c>
      <c r="D41">
        <v>0.82029718750000002</v>
      </c>
      <c r="E41">
        <v>2.22608125</v>
      </c>
      <c r="F41">
        <v>3.1533695310000001</v>
      </c>
      <c r="G41" s="9"/>
      <c r="H41">
        <v>0.91541796880000004</v>
      </c>
      <c r="I41">
        <v>0.88841406249999999</v>
      </c>
      <c r="J41">
        <v>0.83039609380000001</v>
      </c>
      <c r="K41">
        <v>0.89731015619999999</v>
      </c>
      <c r="L41" s="9"/>
      <c r="M41" s="10">
        <f t="shared" si="40"/>
        <v>-3.7590781300000042E-2</v>
      </c>
      <c r="N41" s="10">
        <f t="shared" si="40"/>
        <v>-6.8116874999999966E-2</v>
      </c>
      <c r="O41" s="10">
        <f t="shared" si="40"/>
        <v>1.3956851561999999</v>
      </c>
      <c r="P41" s="10">
        <f t="shared" si="40"/>
        <v>2.2560593748</v>
      </c>
      <c r="Q41" s="6"/>
      <c r="R41" s="4"/>
      <c r="S41" s="11">
        <f t="shared" si="41"/>
        <v>-4.1064063172451064</v>
      </c>
      <c r="T41" s="11">
        <f t="shared" si="41"/>
        <v>-7.6672441235699109</v>
      </c>
      <c r="U41" s="11">
        <f t="shared" si="41"/>
        <v>168.07462927880164</v>
      </c>
      <c r="V41" s="11">
        <f t="shared" si="41"/>
        <v>251.42470072490192</v>
      </c>
    </row>
    <row r="42" spans="1:25" x14ac:dyDescent="0.25">
      <c r="A42" s="7"/>
      <c r="C42">
        <v>1.7834973439999999</v>
      </c>
      <c r="D42">
        <v>1.693379062</v>
      </c>
      <c r="E42">
        <v>8.1900185939999997</v>
      </c>
      <c r="F42">
        <v>3.3925609369999998</v>
      </c>
      <c r="G42" s="9"/>
      <c r="H42">
        <v>1.70790625</v>
      </c>
      <c r="I42">
        <v>1.6635960940000001</v>
      </c>
      <c r="J42">
        <v>1.336932969</v>
      </c>
      <c r="K42">
        <v>1.607596719</v>
      </c>
      <c r="L42" s="9"/>
      <c r="M42" s="10">
        <f t="shared" si="40"/>
        <v>7.559109399999997E-2</v>
      </c>
      <c r="N42" s="10">
        <f t="shared" si="40"/>
        <v>2.978296799999991E-2</v>
      </c>
      <c r="O42" s="10">
        <f t="shared" si="40"/>
        <v>6.8530856249999994</v>
      </c>
      <c r="P42" s="10">
        <f t="shared" si="40"/>
        <v>1.7849642179999998</v>
      </c>
      <c r="Q42" s="6"/>
      <c r="R42" s="4"/>
      <c r="S42" s="11">
        <f t="shared" si="41"/>
        <v>4.4259510145829122</v>
      </c>
      <c r="T42" s="11">
        <f t="shared" si="41"/>
        <v>1.7902763842387279</v>
      </c>
      <c r="U42" s="11">
        <f t="shared" si="41"/>
        <v>512.5975485611649</v>
      </c>
      <c r="V42" s="11">
        <f t="shared" si="41"/>
        <v>111.03308416244657</v>
      </c>
      <c r="Y42" t="s">
        <v>10</v>
      </c>
    </row>
    <row r="43" spans="1:25" x14ac:dyDescent="0.25">
      <c r="A43" s="7"/>
      <c r="C43">
        <v>1.201697969</v>
      </c>
      <c r="D43">
        <v>0.89095156249999996</v>
      </c>
      <c r="E43">
        <v>1.9006065620000001</v>
      </c>
      <c r="F43">
        <v>6.6182320299999997</v>
      </c>
      <c r="G43" s="9"/>
      <c r="H43">
        <v>1.183204688</v>
      </c>
      <c r="I43">
        <v>0.91624140629999995</v>
      </c>
      <c r="J43">
        <v>0.88600890629999995</v>
      </c>
      <c r="K43">
        <v>0.82625906250000003</v>
      </c>
      <c r="L43" s="9"/>
      <c r="M43" s="10">
        <f t="shared" si="40"/>
        <v>1.8493281000000028E-2</v>
      </c>
      <c r="N43" s="10">
        <f t="shared" si="40"/>
        <v>-2.5289843799999989E-2</v>
      </c>
      <c r="O43" s="10">
        <f t="shared" si="40"/>
        <v>1.0145976557000003</v>
      </c>
      <c r="P43" s="10">
        <f t="shared" si="40"/>
        <v>5.7919729674999996</v>
      </c>
      <c r="Q43" s="6"/>
      <c r="R43" s="4"/>
      <c r="S43" s="11">
        <f t="shared" si="41"/>
        <v>1.5629823975139647</v>
      </c>
      <c r="T43" s="11">
        <f t="shared" si="41"/>
        <v>-2.7601725512631412</v>
      </c>
      <c r="U43" s="11">
        <f t="shared" si="41"/>
        <v>114.51325697582328</v>
      </c>
      <c r="V43" s="11">
        <f t="shared" si="41"/>
        <v>700.98752683877512</v>
      </c>
    </row>
    <row r="44" spans="1:25" x14ac:dyDescent="0.25">
      <c r="A44" s="7"/>
      <c r="C44">
        <v>1.09632147855521</v>
      </c>
      <c r="D44">
        <v>0.99992146397000004</v>
      </c>
      <c r="E44">
        <v>3.3214865971236498</v>
      </c>
      <c r="F44">
        <v>6.3621478854121003</v>
      </c>
      <c r="G44" s="9"/>
      <c r="H44">
        <v>1.0514879366218</v>
      </c>
      <c r="I44">
        <v>0.97841236668919995</v>
      </c>
      <c r="J44">
        <v>1.03698744123</v>
      </c>
      <c r="K44">
        <v>1.6412487793621</v>
      </c>
      <c r="L44" s="9"/>
      <c r="M44" s="10">
        <f t="shared" ref="M44" si="42">C44-H44</f>
        <v>4.4833541933410048E-2</v>
      </c>
      <c r="N44" s="10">
        <f t="shared" ref="N44" si="43">D44-I44</f>
        <v>2.1509097280800082E-2</v>
      </c>
      <c r="O44" s="10">
        <f t="shared" ref="O44" si="44">E44-J44</f>
        <v>2.2844991558936498</v>
      </c>
      <c r="P44" s="10">
        <f t="shared" ref="P44" si="45">F44-K44</f>
        <v>4.7208991060500001</v>
      </c>
      <c r="Q44" s="6"/>
      <c r="R44" s="4"/>
      <c r="S44" s="11">
        <f t="shared" ref="S44" si="46">(M44/H44)*100</f>
        <v>4.2638189533063384</v>
      </c>
      <c r="T44" s="11">
        <f t="shared" ref="T44" si="47">(N44/I44)*100</f>
        <v>2.1983672746884455</v>
      </c>
      <c r="U44" s="11">
        <f t="shared" ref="U44" si="48">(O44/J44)*100</f>
        <v>220.30152584914057</v>
      </c>
      <c r="V44" s="11">
        <f t="shared" ref="V44" si="49">(P44/K44)*100</f>
        <v>287.64067735574253</v>
      </c>
    </row>
    <row r="45" spans="1:25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3"/>
      <c r="N45" s="13"/>
      <c r="O45" s="13"/>
      <c r="P45" s="13"/>
      <c r="Q45" s="6"/>
      <c r="R45" s="14" t="s">
        <v>8</v>
      </c>
      <c r="S45" s="15">
        <f>AVERAGE(S40:S44)</f>
        <v>2.6618883861350198</v>
      </c>
      <c r="T45" s="15">
        <f t="shared" ref="T45" si="50">AVERAGE(T40:T44)</f>
        <v>2.8933693826404254</v>
      </c>
      <c r="U45" s="15">
        <f t="shared" ref="U45" si="51">AVERAGE(U40:U44)</f>
        <v>215.76640746500544</v>
      </c>
      <c r="V45" s="15">
        <f t="shared" ref="V45" si="52">AVERAGE(V40:V44)</f>
        <v>271.77599233083129</v>
      </c>
    </row>
    <row r="46" spans="1:25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1.909926372772524</v>
      </c>
      <c r="T46" s="2">
        <f t="shared" ref="T46:V46" si="53">STDEV(T40:T44)/SQRT(5)</f>
        <v>4.8457718986135756</v>
      </c>
      <c r="U46" s="2">
        <f t="shared" si="53"/>
        <v>78.70459386150614</v>
      </c>
      <c r="V46" s="2">
        <f t="shared" si="53"/>
        <v>118.40886663123281</v>
      </c>
    </row>
    <row r="47" spans="1:25" s="16" customFormat="1" ht="18.75" x14ac:dyDescent="0.3">
      <c r="A47" s="20"/>
      <c r="U47" s="22"/>
      <c r="V47" s="22"/>
    </row>
  </sheetData>
  <mergeCells count="16">
    <mergeCell ref="C1:F2"/>
    <mergeCell ref="H1:K2"/>
    <mergeCell ref="M1:P2"/>
    <mergeCell ref="S1:V2"/>
    <mergeCell ref="C13:F14"/>
    <mergeCell ref="H13:K14"/>
    <mergeCell ref="M13:P14"/>
    <mergeCell ref="S13:V14"/>
    <mergeCell ref="C25:F26"/>
    <mergeCell ref="H25:K26"/>
    <mergeCell ref="M25:P26"/>
    <mergeCell ref="S25:V26"/>
    <mergeCell ref="C37:F38"/>
    <mergeCell ref="H37:K38"/>
    <mergeCell ref="M37:P38"/>
    <mergeCell ref="S37:V38"/>
  </mergeCells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9"/>
  <sheetViews>
    <sheetView topLeftCell="A11" zoomScale="60" zoomScaleNormal="60" workbookViewId="0">
      <selection activeCell="AA26" sqref="AA26"/>
    </sheetView>
  </sheetViews>
  <sheetFormatPr defaultRowHeight="15" x14ac:dyDescent="0.25"/>
  <cols>
    <col min="1" max="1" width="29" customWidth="1"/>
  </cols>
  <sheetData>
    <row r="1" spans="1:24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1"/>
      <c r="S1" s="37" t="s">
        <v>3</v>
      </c>
      <c r="T1" s="37"/>
      <c r="U1" s="37"/>
      <c r="V1" s="37"/>
    </row>
    <row r="2" spans="1:24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1"/>
      <c r="S2" s="37"/>
      <c r="T2" s="37"/>
      <c r="U2" s="37"/>
      <c r="V2" s="37"/>
    </row>
    <row r="3" spans="1:24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4" x14ac:dyDescent="0.25">
      <c r="A4" s="2" t="s">
        <v>12</v>
      </c>
      <c r="C4">
        <v>0.61728812499999997</v>
      </c>
      <c r="D4">
        <v>0.58634562499999998</v>
      </c>
      <c r="E4">
        <v>0.63665671869999996</v>
      </c>
      <c r="F4">
        <v>0.59936531250000002</v>
      </c>
      <c r="G4" s="8"/>
      <c r="H4">
        <v>0.72350124999999998</v>
      </c>
      <c r="I4">
        <v>0.74498718750000004</v>
      </c>
      <c r="J4">
        <v>0.62223640619999998</v>
      </c>
      <c r="K4">
        <v>0.66348874999999996</v>
      </c>
      <c r="L4" s="9"/>
      <c r="M4" s="10">
        <f t="shared" ref="M4:P7" si="0">C4-H4</f>
        <v>-0.10621312500000002</v>
      </c>
      <c r="N4" s="10">
        <f t="shared" si="0"/>
        <v>-0.15864156250000006</v>
      </c>
      <c r="O4" s="10">
        <f t="shared" si="0"/>
        <v>1.4420312499999977E-2</v>
      </c>
      <c r="P4" s="10">
        <f t="shared" si="0"/>
        <v>-6.4123437499999936E-2</v>
      </c>
      <c r="Q4" s="6"/>
      <c r="R4" s="4"/>
      <c r="S4" s="11">
        <f t="shared" ref="S4:V7" si="1">(M4/H4)*100</f>
        <v>-14.680434207957488</v>
      </c>
      <c r="T4" s="11">
        <f t="shared" si="1"/>
        <v>-21.294535686226155</v>
      </c>
      <c r="U4" s="11">
        <f t="shared" si="1"/>
        <v>2.3174973942885915</v>
      </c>
      <c r="V4" s="11">
        <f t="shared" si="1"/>
        <v>-9.6645854959861701</v>
      </c>
    </row>
    <row r="5" spans="1:24" x14ac:dyDescent="0.25">
      <c r="A5" s="7"/>
      <c r="C5">
        <v>0.64879374999999995</v>
      </c>
      <c r="D5">
        <v>0.61510796869999995</v>
      </c>
      <c r="E5">
        <v>0.64112453120000001</v>
      </c>
      <c r="F5">
        <v>0.7165810937</v>
      </c>
      <c r="G5" s="9"/>
      <c r="H5">
        <v>0.64057359380000001</v>
      </c>
      <c r="I5">
        <v>0.63435406250000004</v>
      </c>
      <c r="J5">
        <v>0.63927031249999999</v>
      </c>
      <c r="K5">
        <v>0.65937296879999996</v>
      </c>
      <c r="L5" s="9"/>
      <c r="M5" s="10">
        <f t="shared" si="0"/>
        <v>8.2201561999999395E-3</v>
      </c>
      <c r="N5" s="10">
        <f t="shared" si="0"/>
        <v>-1.9246093800000086E-2</v>
      </c>
      <c r="O5" s="10">
        <f t="shared" si="0"/>
        <v>1.854218700000021E-3</v>
      </c>
      <c r="P5" s="10">
        <f t="shared" si="0"/>
        <v>5.7208124900000046E-2</v>
      </c>
      <c r="Q5" s="6"/>
      <c r="R5" s="4"/>
      <c r="S5" s="11">
        <f t="shared" si="1"/>
        <v>1.2832493064905259</v>
      </c>
      <c r="T5" s="11">
        <f t="shared" si="1"/>
        <v>-3.0339671388169105</v>
      </c>
      <c r="U5" s="11">
        <f t="shared" si="1"/>
        <v>0.29005237123380745</v>
      </c>
      <c r="V5" s="11">
        <f t="shared" si="1"/>
        <v>8.6761404556989561</v>
      </c>
    </row>
    <row r="6" spans="1:24" x14ac:dyDescent="0.25">
      <c r="A6" s="7"/>
      <c r="C6">
        <v>0.66176531250000004</v>
      </c>
      <c r="D6">
        <v>0.65833562499999998</v>
      </c>
      <c r="E6">
        <v>0.60370281250000002</v>
      </c>
      <c r="F6">
        <v>0.61294515620000001</v>
      </c>
      <c r="G6" s="9"/>
      <c r="H6">
        <v>0.63911484370000005</v>
      </c>
      <c r="I6">
        <v>0.65809671869999997</v>
      </c>
      <c r="J6">
        <v>0.61506812499999997</v>
      </c>
      <c r="K6">
        <v>0.60176734369999996</v>
      </c>
      <c r="L6" s="9"/>
      <c r="M6" s="10">
        <f t="shared" si="0"/>
        <v>2.265046879999999E-2</v>
      </c>
      <c r="N6" s="10">
        <f t="shared" si="0"/>
        <v>2.3890630000000801E-4</v>
      </c>
      <c r="O6" s="10">
        <f t="shared" si="0"/>
        <v>-1.1365312499999947E-2</v>
      </c>
      <c r="P6" s="10">
        <f t="shared" si="0"/>
        <v>1.1177812500000051E-2</v>
      </c>
      <c r="Q6" s="6"/>
      <c r="R6" s="4"/>
      <c r="S6" s="11">
        <f t="shared" si="1"/>
        <v>3.5440373546748822</v>
      </c>
      <c r="T6" s="11">
        <f t="shared" si="1"/>
        <v>3.6302612247017731E-2</v>
      </c>
      <c r="U6" s="11">
        <f t="shared" si="1"/>
        <v>-1.8478136060131465</v>
      </c>
      <c r="V6" s="11">
        <f t="shared" si="1"/>
        <v>1.8574973562494517</v>
      </c>
    </row>
    <row r="7" spans="1:24" x14ac:dyDescent="0.25">
      <c r="A7" s="7"/>
      <c r="C7">
        <v>0.65452515619999996</v>
      </c>
      <c r="D7">
        <v>0.67297062500000004</v>
      </c>
      <c r="E7">
        <v>0.65835359370000002</v>
      </c>
      <c r="F7">
        <v>0.7209742187</v>
      </c>
      <c r="G7" s="9"/>
      <c r="H7">
        <v>0.67710671870000005</v>
      </c>
      <c r="I7">
        <v>0.61027500000000001</v>
      </c>
      <c r="J7">
        <v>0.67089515619999995</v>
      </c>
      <c r="K7">
        <v>0.68711234369999996</v>
      </c>
      <c r="L7" s="9"/>
      <c r="M7" s="10">
        <f t="shared" si="0"/>
        <v>-2.2581562500000096E-2</v>
      </c>
      <c r="N7" s="10">
        <f t="shared" si="0"/>
        <v>6.2695625000000033E-2</v>
      </c>
      <c r="O7" s="10">
        <f t="shared" si="0"/>
        <v>-1.2541562499999936E-2</v>
      </c>
      <c r="P7" s="10">
        <f t="shared" si="0"/>
        <v>3.3861875000000041E-2</v>
      </c>
      <c r="Q7" s="6"/>
      <c r="R7" s="4"/>
      <c r="S7" s="11">
        <f t="shared" si="1"/>
        <v>-3.33500789112759</v>
      </c>
      <c r="T7" s="11">
        <f t="shared" si="1"/>
        <v>10.273339887755526</v>
      </c>
      <c r="U7" s="11">
        <f t="shared" si="1"/>
        <v>-1.8693774107770103</v>
      </c>
      <c r="V7" s="11">
        <f t="shared" si="1"/>
        <v>4.9281424370371187</v>
      </c>
    </row>
    <row r="8" spans="1:24" x14ac:dyDescent="0.25">
      <c r="A8" s="7"/>
      <c r="C8">
        <v>0.75974631243699198</v>
      </c>
      <c r="D8">
        <v>0.69621436214249999</v>
      </c>
      <c r="E8">
        <v>0.82632147966662295</v>
      </c>
      <c r="F8">
        <v>0.99317456319999997</v>
      </c>
      <c r="G8" s="9"/>
      <c r="H8">
        <v>0.78412569314449998</v>
      </c>
      <c r="I8">
        <v>0.71246398213999995</v>
      </c>
      <c r="J8">
        <v>0.84121496361424997</v>
      </c>
      <c r="K8">
        <v>0.97142163977410001</v>
      </c>
      <c r="L8" s="9"/>
      <c r="M8" s="10">
        <f t="shared" ref="M8" si="2">C8-H8</f>
        <v>-2.4379380707508003E-2</v>
      </c>
      <c r="N8" s="10">
        <f t="shared" ref="N8" si="3">D8-I8</f>
        <v>-1.6249619997499964E-2</v>
      </c>
      <c r="O8" s="10">
        <f t="shared" ref="O8" si="4">E8-J8</f>
        <v>-1.4893483947627018E-2</v>
      </c>
      <c r="P8" s="10">
        <f t="shared" ref="P8" si="5">F8-K8</f>
        <v>2.1752923425899962E-2</v>
      </c>
      <c r="Q8" s="6"/>
      <c r="R8" s="4"/>
      <c r="S8" s="11">
        <f t="shared" ref="S8" si="6">(M8/H8)*100</f>
        <v>-3.109116423636348</v>
      </c>
      <c r="T8" s="11">
        <f t="shared" ref="T8" si="7">(N8/I8)*100</f>
        <v>-2.2807637164606724</v>
      </c>
      <c r="U8" s="11">
        <f t="shared" ref="U8" si="8">(O8/J8)*100</f>
        <v>-1.7704730172223397</v>
      </c>
      <c r="V8" s="11">
        <f t="shared" ref="V8" si="9">(P8/K8)*100</f>
        <v>2.2392875076324747</v>
      </c>
    </row>
    <row r="9" spans="1:24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15">
        <f>AVERAGE(S4:S8)</f>
        <v>-3.2594543723112031</v>
      </c>
      <c r="T9" s="15">
        <f t="shared" ref="T9:V9" si="10">AVERAGE(T4:T8)</f>
        <v>-3.2599248083002395</v>
      </c>
      <c r="U9" s="15">
        <f t="shared" si="10"/>
        <v>-0.57602285369801953</v>
      </c>
      <c r="V9" s="15">
        <f t="shared" si="10"/>
        <v>1.6072964521263664</v>
      </c>
    </row>
    <row r="10" spans="1:24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">
        <f>STDEV(S4:S8)/SQRT(5)</f>
        <v>3.1415819791294894</v>
      </c>
      <c r="T10" s="2">
        <f t="shared" ref="T10:V10" si="11">STDEV(T4:T8)/SQRT(5)</f>
        <v>5.1003498476665863</v>
      </c>
      <c r="U10" s="2">
        <f t="shared" si="11"/>
        <v>0.83184958501774087</v>
      </c>
      <c r="V10" s="2">
        <f t="shared" si="11"/>
        <v>3.0701295529764785</v>
      </c>
    </row>
    <row r="11" spans="1:24" x14ac:dyDescent="0.25">
      <c r="A11" s="7"/>
    </row>
    <row r="13" spans="1:24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1"/>
      <c r="S13" s="37" t="s">
        <v>3</v>
      </c>
      <c r="T13" s="37"/>
      <c r="U13" s="37"/>
      <c r="V13" s="37"/>
    </row>
    <row r="14" spans="1:24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1"/>
      <c r="S14" s="37"/>
      <c r="T14" s="37"/>
      <c r="U14" s="37"/>
      <c r="V14" s="37"/>
      <c r="X14" t="s">
        <v>10</v>
      </c>
    </row>
    <row r="15" spans="1:24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</row>
    <row r="16" spans="1:24" x14ac:dyDescent="0.25">
      <c r="A16" s="2" t="s">
        <v>13</v>
      </c>
      <c r="C16">
        <v>0.50743812499999996</v>
      </c>
      <c r="D16">
        <v>0.52903796869999997</v>
      </c>
      <c r="E16">
        <v>0.56685703129999998</v>
      </c>
      <c r="F16">
        <v>0.52427999999999997</v>
      </c>
      <c r="G16" s="8"/>
      <c r="H16">
        <v>0.72596390619999995</v>
      </c>
      <c r="I16">
        <v>0.58044359379999999</v>
      </c>
      <c r="J16">
        <v>0.58997671870000001</v>
      </c>
      <c r="K16">
        <v>0.53113546869999995</v>
      </c>
      <c r="L16" s="9"/>
      <c r="M16" s="10">
        <f t="shared" ref="M16:P19" si="12">C16-H16</f>
        <v>-0.21852578119999999</v>
      </c>
      <c r="N16" s="10">
        <f t="shared" si="12"/>
        <v>-5.1405625100000019E-2</v>
      </c>
      <c r="O16" s="10">
        <f t="shared" si="12"/>
        <v>-2.3119687400000033E-2</v>
      </c>
      <c r="P16" s="10">
        <f t="shared" si="12"/>
        <v>-6.8554686999999781E-3</v>
      </c>
      <c r="Q16" s="6"/>
      <c r="R16" s="4"/>
      <c r="S16" s="11">
        <f t="shared" ref="S16:V19" si="13">(M16/H16)*100</f>
        <v>-30.101466386098412</v>
      </c>
      <c r="T16" s="11">
        <f t="shared" si="13"/>
        <v>-8.8562653889350269</v>
      </c>
      <c r="U16" s="11">
        <f t="shared" si="13"/>
        <v>-3.9187457177875982</v>
      </c>
      <c r="V16" s="11">
        <f t="shared" si="13"/>
        <v>-1.2907194311047108</v>
      </c>
    </row>
    <row r="17" spans="1:25" x14ac:dyDescent="0.25">
      <c r="A17" s="7"/>
      <c r="C17">
        <v>0.6328153125</v>
      </c>
      <c r="D17">
        <v>0.51218578120000002</v>
      </c>
      <c r="E17">
        <v>0.55245640620000003</v>
      </c>
      <c r="F17">
        <v>0.86637703119999998</v>
      </c>
      <c r="G17" s="9"/>
      <c r="H17">
        <v>0.88958109379999994</v>
      </c>
      <c r="I17">
        <v>0.54823406249999995</v>
      </c>
      <c r="J17">
        <v>0.57079921870000006</v>
      </c>
      <c r="K17">
        <v>0.49501031249999999</v>
      </c>
      <c r="L17" s="9"/>
      <c r="M17" s="10">
        <f t="shared" si="12"/>
        <v>-0.25676578129999994</v>
      </c>
      <c r="N17" s="10">
        <f t="shared" si="12"/>
        <v>-3.6048281299999929E-2</v>
      </c>
      <c r="O17" s="10">
        <f t="shared" si="12"/>
        <v>-1.8342812500000027E-2</v>
      </c>
      <c r="P17" s="10">
        <f t="shared" si="12"/>
        <v>0.37136671869999999</v>
      </c>
      <c r="Q17" s="6"/>
      <c r="R17" s="4"/>
      <c r="S17" s="11">
        <f t="shared" si="13"/>
        <v>-28.863673372731018</v>
      </c>
      <c r="T17" s="11">
        <f t="shared" si="13"/>
        <v>-6.5753450516402259</v>
      </c>
      <c r="U17" s="11">
        <f t="shared" si="13"/>
        <v>-3.2135314658937228</v>
      </c>
      <c r="V17" s="11">
        <f t="shared" si="13"/>
        <v>75.022016576674858</v>
      </c>
    </row>
    <row r="18" spans="1:25" x14ac:dyDescent="0.25">
      <c r="A18" s="7"/>
      <c r="C18">
        <v>1.632265469</v>
      </c>
      <c r="D18">
        <v>1.365604375</v>
      </c>
      <c r="E18">
        <v>1.3623331249999999</v>
      </c>
      <c r="F18">
        <v>1.3365079689999999</v>
      </c>
      <c r="G18" s="9"/>
      <c r="H18">
        <v>1.4671754690000001</v>
      </c>
      <c r="I18">
        <v>1.4948915620000001</v>
      </c>
      <c r="J18">
        <v>1.336378281</v>
      </c>
      <c r="K18">
        <v>1.6096190619999999</v>
      </c>
      <c r="L18" s="9"/>
      <c r="M18" s="10">
        <f t="shared" si="12"/>
        <v>0.16508999999999996</v>
      </c>
      <c r="N18" s="10">
        <f t="shared" si="12"/>
        <v>-0.12928718700000008</v>
      </c>
      <c r="O18" s="10">
        <f t="shared" si="12"/>
        <v>2.5954843999999921E-2</v>
      </c>
      <c r="P18" s="10">
        <f t="shared" si="12"/>
        <v>-0.27311109300000003</v>
      </c>
      <c r="Q18" s="6"/>
      <c r="R18" s="4"/>
      <c r="S18" s="11">
        <f t="shared" si="13"/>
        <v>11.252232843868518</v>
      </c>
      <c r="T18" s="11">
        <f t="shared" si="13"/>
        <v>-8.6485996902028184</v>
      </c>
      <c r="U18" s="11">
        <f t="shared" si="13"/>
        <v>1.9421779273888038</v>
      </c>
      <c r="V18" s="11">
        <f t="shared" si="13"/>
        <v>-16.967436547418327</v>
      </c>
      <c r="X18" t="s">
        <v>10</v>
      </c>
    </row>
    <row r="19" spans="1:25" x14ac:dyDescent="0.25">
      <c r="A19" s="7"/>
      <c r="C19">
        <v>0.51739265629999998</v>
      </c>
      <c r="D19">
        <v>0.60905437500000004</v>
      </c>
      <c r="E19">
        <v>0.49806359369999997</v>
      </c>
      <c r="F19">
        <v>0.66802703129999996</v>
      </c>
      <c r="G19" s="9"/>
      <c r="H19">
        <v>0.68346812499999998</v>
      </c>
      <c r="I19">
        <v>0.61455796870000001</v>
      </c>
      <c r="J19">
        <v>0.56585984369999998</v>
      </c>
      <c r="K19">
        <v>0.63557437500000002</v>
      </c>
      <c r="L19" s="9"/>
      <c r="M19" s="10">
        <f t="shared" si="12"/>
        <v>-0.16607546870000001</v>
      </c>
      <c r="N19" s="10">
        <f t="shared" si="12"/>
        <v>-5.5035936999999757E-3</v>
      </c>
      <c r="O19" s="10">
        <f t="shared" si="12"/>
        <v>-6.7796250000000002E-2</v>
      </c>
      <c r="P19" s="10">
        <f t="shared" si="12"/>
        <v>3.2452656299999938E-2</v>
      </c>
      <c r="Q19" s="6"/>
      <c r="R19" s="4"/>
      <c r="S19" s="11">
        <f t="shared" si="13"/>
        <v>-24.29893401393079</v>
      </c>
      <c r="T19" s="11">
        <f t="shared" si="13"/>
        <v>-0.89553695180976267</v>
      </c>
      <c r="U19" s="11">
        <f t="shared" si="13"/>
        <v>-11.981102874644577</v>
      </c>
      <c r="V19" s="11">
        <f t="shared" si="13"/>
        <v>5.1060359851669501</v>
      </c>
    </row>
    <row r="20" spans="1:25" x14ac:dyDescent="0.25">
      <c r="A20" s="7"/>
      <c r="C20">
        <v>0.70213654489219601</v>
      </c>
      <c r="D20">
        <v>0.78271214966327796</v>
      </c>
      <c r="E20">
        <v>0.79814362595999999</v>
      </c>
      <c r="F20">
        <v>1.5124936814442</v>
      </c>
      <c r="G20" s="9"/>
      <c r="H20">
        <v>0.81423697811999995</v>
      </c>
      <c r="I20">
        <v>0.814123697456</v>
      </c>
      <c r="J20">
        <v>0.89632147236899995</v>
      </c>
      <c r="K20">
        <v>1.2365877412999999</v>
      </c>
      <c r="L20" s="9"/>
      <c r="M20" s="10">
        <f t="shared" ref="M20" si="14">C20-H20</f>
        <v>-0.11210043322780394</v>
      </c>
      <c r="N20" s="10">
        <f t="shared" ref="N20" si="15">D20-I20</f>
        <v>-3.1411547792722039E-2</v>
      </c>
      <c r="O20" s="10">
        <f t="shared" ref="O20" si="16">E20-J20</f>
        <v>-9.8177846408999958E-2</v>
      </c>
      <c r="P20" s="10">
        <f t="shared" ref="P20" si="17">F20-K20</f>
        <v>0.27590594014420011</v>
      </c>
      <c r="Q20" s="6"/>
      <c r="R20" s="4"/>
      <c r="S20" s="11">
        <f t="shared" ref="S20" si="18">(M20/H20)*100</f>
        <v>-13.767543877291569</v>
      </c>
      <c r="T20" s="11">
        <f t="shared" ref="T20" si="19">(N20/I20)*100</f>
        <v>-3.8583261844456631</v>
      </c>
      <c r="U20" s="11">
        <f t="shared" ref="U20" si="20">(O20/J20)*100</f>
        <v>-10.953418994807015</v>
      </c>
      <c r="V20" s="11">
        <f t="shared" ref="V20" si="21">(P20/K20)*100</f>
        <v>22.311877348399534</v>
      </c>
    </row>
    <row r="21" spans="1:25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-17.155876961236654</v>
      </c>
      <c r="T21" s="15">
        <f t="shared" ref="T21" si="22">AVERAGE(T16:T20)</f>
        <v>-5.7668146534066995</v>
      </c>
      <c r="U21" s="15">
        <f t="shared" ref="U21" si="23">AVERAGE(U16:U20)</f>
        <v>-5.6249242251488214</v>
      </c>
      <c r="V21" s="15">
        <f t="shared" ref="V21" si="24">AVERAGE(V16:V20)</f>
        <v>16.836354786343662</v>
      </c>
    </row>
    <row r="22" spans="1:25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7.6621979555960502</v>
      </c>
      <c r="T22" s="2">
        <f t="shared" ref="T22:V22" si="25">STDEV(T16:T20)/SQRT(5)</f>
        <v>1.5145096059889973</v>
      </c>
      <c r="U22" s="2">
        <f t="shared" si="25"/>
        <v>2.5959657033548154</v>
      </c>
      <c r="V22" s="2">
        <f t="shared" si="25"/>
        <v>15.849984373344084</v>
      </c>
    </row>
    <row r="23" spans="1:25" x14ac:dyDescent="0.25">
      <c r="A23" s="7"/>
    </row>
    <row r="24" spans="1:25" x14ac:dyDescent="0.25">
      <c r="X24" t="s">
        <v>10</v>
      </c>
    </row>
    <row r="25" spans="1:25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1"/>
      <c r="S25" s="37" t="s">
        <v>3</v>
      </c>
      <c r="T25" s="37"/>
      <c r="U25" s="37"/>
      <c r="V25" s="37"/>
    </row>
    <row r="26" spans="1:25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1"/>
      <c r="S26" s="37"/>
      <c r="T26" s="37"/>
      <c r="U26" s="37"/>
      <c r="V26" s="37"/>
      <c r="Y26" t="s">
        <v>10</v>
      </c>
    </row>
    <row r="27" spans="1:25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</row>
    <row r="28" spans="1:25" ht="17.25" x14ac:dyDescent="0.25">
      <c r="A28" s="2" t="s">
        <v>15</v>
      </c>
      <c r="C28">
        <v>1.2275146880000001</v>
      </c>
      <c r="D28">
        <v>1.138960781</v>
      </c>
      <c r="E28">
        <v>1.001405469</v>
      </c>
      <c r="F28">
        <v>1.2165320310000001</v>
      </c>
      <c r="G28" s="8"/>
      <c r="H28">
        <v>1.0556742189999999</v>
      </c>
      <c r="I28">
        <v>1.2387703130000001</v>
      </c>
      <c r="J28">
        <v>1.132061094</v>
      </c>
      <c r="K28">
        <v>1.3800307810000001</v>
      </c>
      <c r="L28" s="9"/>
      <c r="M28" s="10">
        <f t="shared" ref="M28:P31" si="26">C28-H28</f>
        <v>0.17184046900000016</v>
      </c>
      <c r="N28" s="10">
        <f t="shared" si="26"/>
        <v>-9.980953200000009E-2</v>
      </c>
      <c r="O28" s="10">
        <f t="shared" si="26"/>
        <v>-0.13065562499999994</v>
      </c>
      <c r="P28" s="10">
        <f t="shared" si="26"/>
        <v>-0.16349875000000003</v>
      </c>
      <c r="Q28" s="6"/>
      <c r="R28" s="4"/>
      <c r="S28" s="11">
        <f t="shared" ref="S28:V31" si="27">(M28/H28)*100</f>
        <v>16.277793461961977</v>
      </c>
      <c r="T28" s="11">
        <f t="shared" si="27"/>
        <v>-8.0571459416302691</v>
      </c>
      <c r="U28" s="11">
        <f t="shared" si="27"/>
        <v>-11.54139345415928</v>
      </c>
      <c r="V28" s="11">
        <f t="shared" si="27"/>
        <v>-11.847471248541666</v>
      </c>
    </row>
    <row r="29" spans="1:25" x14ac:dyDescent="0.25">
      <c r="A29" s="7"/>
      <c r="C29">
        <v>1.270044688</v>
      </c>
      <c r="D29">
        <v>1.1896473439999999</v>
      </c>
      <c r="E29">
        <v>1.5470535940000001</v>
      </c>
      <c r="F29">
        <v>2.894131094</v>
      </c>
      <c r="G29" s="9"/>
      <c r="H29">
        <v>1.1631218750000001</v>
      </c>
      <c r="I29">
        <v>1.0461462500000001</v>
      </c>
      <c r="J29">
        <v>1.137435781</v>
      </c>
      <c r="K29">
        <v>1.1641076560000001</v>
      </c>
      <c r="L29" s="9"/>
      <c r="M29" s="10">
        <f t="shared" si="26"/>
        <v>0.10692281299999995</v>
      </c>
      <c r="N29" s="10">
        <f t="shared" si="26"/>
        <v>0.14350109399999988</v>
      </c>
      <c r="O29" s="10">
        <f t="shared" si="26"/>
        <v>0.40961781300000011</v>
      </c>
      <c r="P29" s="10">
        <f t="shared" si="26"/>
        <v>1.7300234379999999</v>
      </c>
      <c r="Q29" s="6"/>
      <c r="R29" s="4"/>
      <c r="S29" s="11">
        <f t="shared" si="27"/>
        <v>9.1927437096821816</v>
      </c>
      <c r="T29" s="11">
        <f t="shared" si="27"/>
        <v>13.717115938617559</v>
      </c>
      <c r="U29" s="11">
        <f t="shared" si="27"/>
        <v>36.012390311818415</v>
      </c>
      <c r="V29" s="11">
        <f t="shared" si="27"/>
        <v>148.61369814751907</v>
      </c>
      <c r="Y29" t="s">
        <v>10</v>
      </c>
    </row>
    <row r="30" spans="1:25" x14ac:dyDescent="0.25">
      <c r="A30" s="7"/>
      <c r="C30">
        <v>0.93403765620000001</v>
      </c>
      <c r="D30">
        <v>1.0228021869999999</v>
      </c>
      <c r="E30">
        <v>1.000359531</v>
      </c>
      <c r="F30">
        <v>0.95876484370000004</v>
      </c>
      <c r="G30" s="9"/>
      <c r="H30">
        <v>1.0607537499999999</v>
      </c>
      <c r="I30">
        <v>1.0115684380000001</v>
      </c>
      <c r="J30">
        <v>1.0144225</v>
      </c>
      <c r="K30">
        <v>0.92327390620000005</v>
      </c>
      <c r="L30" s="9"/>
      <c r="M30" s="10">
        <f t="shared" si="26"/>
        <v>-0.12671609379999993</v>
      </c>
      <c r="N30" s="10">
        <f t="shared" si="26"/>
        <v>1.1233748999999849E-2</v>
      </c>
      <c r="O30" s="10">
        <f t="shared" si="26"/>
        <v>-1.4062969000000036E-2</v>
      </c>
      <c r="P30" s="10">
        <f t="shared" si="26"/>
        <v>3.5490937499999986E-2</v>
      </c>
      <c r="Q30" s="6"/>
      <c r="R30" s="4"/>
      <c r="S30" s="11">
        <f t="shared" si="27"/>
        <v>-11.945853955265296</v>
      </c>
      <c r="T30" s="11">
        <f t="shared" si="27"/>
        <v>1.1105278276782147</v>
      </c>
      <c r="U30" s="11">
        <f t="shared" si="27"/>
        <v>-1.386302945764712</v>
      </c>
      <c r="V30" s="11">
        <f t="shared" si="27"/>
        <v>3.8440312524452436</v>
      </c>
    </row>
    <row r="31" spans="1:25" x14ac:dyDescent="0.25">
      <c r="A31" s="7"/>
      <c r="C31">
        <v>0.72777812500000005</v>
      </c>
      <c r="D31">
        <v>0.78432281250000002</v>
      </c>
      <c r="E31">
        <v>1.15871375</v>
      </c>
      <c r="F31">
        <v>0.79117203120000001</v>
      </c>
      <c r="G31" s="9"/>
      <c r="H31">
        <v>0.71342874999999994</v>
      </c>
      <c r="I31">
        <v>0.69100968750000002</v>
      </c>
      <c r="J31">
        <v>0.62494000000000005</v>
      </c>
      <c r="K31">
        <v>0.78863406250000001</v>
      </c>
      <c r="L31" s="9"/>
      <c r="M31" s="10">
        <f t="shared" si="26"/>
        <v>1.4349375000000109E-2</v>
      </c>
      <c r="N31" s="10">
        <f t="shared" si="26"/>
        <v>9.3313124999999997E-2</v>
      </c>
      <c r="O31" s="10">
        <f t="shared" si="26"/>
        <v>0.53377374999999994</v>
      </c>
      <c r="P31" s="10">
        <f t="shared" si="26"/>
        <v>2.537968700000004E-3</v>
      </c>
      <c r="Q31" s="6"/>
      <c r="R31" s="4"/>
      <c r="S31" s="11">
        <f t="shared" si="27"/>
        <v>2.0113255878740675</v>
      </c>
      <c r="T31" s="11">
        <f t="shared" si="27"/>
        <v>13.503880869976948</v>
      </c>
      <c r="U31" s="11">
        <f t="shared" si="27"/>
        <v>85.411999551956967</v>
      </c>
      <c r="V31" s="11">
        <f t="shared" si="27"/>
        <v>0.32181829579546017</v>
      </c>
    </row>
    <row r="32" spans="1:25" x14ac:dyDescent="0.25">
      <c r="A32" s="7"/>
      <c r="C32">
        <v>1.009874132685</v>
      </c>
      <c r="D32">
        <v>0.98712369745191597</v>
      </c>
      <c r="E32">
        <v>1.2369875461327999</v>
      </c>
      <c r="F32">
        <v>1.832147962156</v>
      </c>
      <c r="G32" s="9"/>
      <c r="H32">
        <v>0.98712364124999996</v>
      </c>
      <c r="I32">
        <v>0.93214785693210001</v>
      </c>
      <c r="J32">
        <v>1.0321478932145001</v>
      </c>
      <c r="K32">
        <v>1.223618946</v>
      </c>
      <c r="L32" s="9"/>
      <c r="M32" s="10">
        <f t="shared" ref="M32" si="28">C32-H32</f>
        <v>2.2750491435000075E-2</v>
      </c>
      <c r="N32" s="10">
        <f t="shared" ref="N32" si="29">D32-I32</f>
        <v>5.4975840519815966E-2</v>
      </c>
      <c r="O32" s="10">
        <f t="shared" ref="O32" si="30">E32-J32</f>
        <v>0.20483965291829986</v>
      </c>
      <c r="P32" s="10">
        <f t="shared" ref="P32" si="31">F32-K32</f>
        <v>0.60852901615599997</v>
      </c>
      <c r="Q32" s="6"/>
      <c r="R32" s="4"/>
      <c r="S32" s="11">
        <f t="shared" ref="S32" si="32">(M32/H32)*100</f>
        <v>2.3047256173695732</v>
      </c>
      <c r="T32" s="11">
        <f t="shared" ref="T32" si="33">(N32/I32)*100</f>
        <v>5.8977596859744263</v>
      </c>
      <c r="U32" s="11">
        <f t="shared" ref="U32" si="34">(O32/J32)*100</f>
        <v>19.845959504926324</v>
      </c>
      <c r="V32" s="11">
        <f t="shared" ref="V32" si="35">(P32/K32)*100</f>
        <v>49.731905357078375</v>
      </c>
    </row>
    <row r="33" spans="1:25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3.5681468843245008</v>
      </c>
      <c r="T33" s="15">
        <f t="shared" ref="T33" si="36">AVERAGE(T28:T32)</f>
        <v>5.2344276761233761</v>
      </c>
      <c r="U33" s="15">
        <f t="shared" ref="U33" si="37">AVERAGE(U28:U32)</f>
        <v>25.668530593755541</v>
      </c>
      <c r="V33" s="15">
        <f t="shared" ref="V33" si="38">AVERAGE(V28:V32)</f>
        <v>38.132796360859295</v>
      </c>
      <c r="Y33" t="s">
        <v>10</v>
      </c>
    </row>
    <row r="34" spans="1:25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4.6790776520268613</v>
      </c>
      <c r="T34" s="2">
        <f t="shared" ref="T34:V34" si="39">STDEV(T28:T32)/SQRT(5)</f>
        <v>4.0893296812280573</v>
      </c>
      <c r="U34" s="2">
        <f t="shared" si="39"/>
        <v>17.068570995566308</v>
      </c>
      <c r="V34" s="2">
        <f t="shared" si="39"/>
        <v>29.533020175985893</v>
      </c>
    </row>
    <row r="35" spans="1:25" ht="18.75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/>
      <c r="S35" s="2"/>
      <c r="T35" s="2"/>
      <c r="U35" s="2"/>
      <c r="V35" s="29"/>
    </row>
    <row r="36" spans="1:25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  <c r="Y36" t="s">
        <v>10</v>
      </c>
    </row>
    <row r="37" spans="1:25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1"/>
      <c r="S37" s="37" t="s">
        <v>3</v>
      </c>
      <c r="T37" s="37"/>
      <c r="U37" s="37"/>
      <c r="V37" s="37"/>
    </row>
    <row r="38" spans="1:25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1"/>
      <c r="S38" s="37"/>
      <c r="T38" s="37"/>
      <c r="U38" s="37"/>
      <c r="V38" s="37"/>
      <c r="X38" t="s">
        <v>10</v>
      </c>
    </row>
    <row r="39" spans="1:25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</row>
    <row r="40" spans="1:25" ht="17.25" x14ac:dyDescent="0.25">
      <c r="A40" s="2" t="s">
        <v>16</v>
      </c>
      <c r="C40">
        <v>0.98895953120000002</v>
      </c>
      <c r="D40">
        <v>0.92216656249999995</v>
      </c>
      <c r="E40">
        <v>0.98018796870000002</v>
      </c>
      <c r="F40">
        <v>1.9647012500000001</v>
      </c>
      <c r="G40" s="8"/>
      <c r="H40">
        <v>0.95909921870000003</v>
      </c>
      <c r="I40">
        <v>0.95483140619999995</v>
      </c>
      <c r="J40">
        <v>1.0988885939999999</v>
      </c>
      <c r="K40">
        <v>1.004494531</v>
      </c>
      <c r="L40" s="9"/>
      <c r="M40" s="10">
        <f t="shared" ref="M40:P44" si="40">C40-H40</f>
        <v>2.9860312499999986E-2</v>
      </c>
      <c r="N40" s="10">
        <f t="shared" si="40"/>
        <v>-3.2664843700000001E-2</v>
      </c>
      <c r="O40" s="10">
        <f t="shared" si="40"/>
        <v>-0.11870062529999992</v>
      </c>
      <c r="P40" s="10">
        <f t="shared" si="40"/>
        <v>0.9602067190000001</v>
      </c>
      <c r="Q40" s="6"/>
      <c r="R40" s="4"/>
      <c r="S40" s="11">
        <f t="shared" ref="S40:V44" si="41">(M40/H40)*100</f>
        <v>3.1133705374584499</v>
      </c>
      <c r="T40" s="11">
        <f t="shared" si="41"/>
        <v>-3.4210064193424725</v>
      </c>
      <c r="U40" s="11">
        <f t="shared" si="41"/>
        <v>-10.80187982185935</v>
      </c>
      <c r="V40" s="11">
        <f t="shared" si="41"/>
        <v>95.591035029736773</v>
      </c>
      <c r="X40" t="s">
        <v>10</v>
      </c>
    </row>
    <row r="41" spans="1:25" x14ac:dyDescent="0.25">
      <c r="A41" s="7"/>
      <c r="C41">
        <v>0.84360734370000001</v>
      </c>
      <c r="D41">
        <v>0.98793609370000002</v>
      </c>
      <c r="E41">
        <v>1.7399579219000001</v>
      </c>
      <c r="F41">
        <v>1.780969062</v>
      </c>
      <c r="G41" s="9"/>
      <c r="H41">
        <v>1.056686875</v>
      </c>
      <c r="I41">
        <v>1.012561719</v>
      </c>
      <c r="J41">
        <v>0.81825875000000003</v>
      </c>
      <c r="K41">
        <v>0.69509484369999996</v>
      </c>
      <c r="L41" s="9"/>
      <c r="M41" s="10">
        <f t="shared" si="40"/>
        <v>-0.21307953130000001</v>
      </c>
      <c r="N41" s="10">
        <f t="shared" si="40"/>
        <v>-2.4625625300000009E-2</v>
      </c>
      <c r="O41" s="10">
        <f t="shared" si="40"/>
        <v>0.92169917190000006</v>
      </c>
      <c r="P41" s="10">
        <f t="shared" si="40"/>
        <v>1.0858742183000001</v>
      </c>
      <c r="Q41" s="6"/>
      <c r="R41" s="4"/>
      <c r="S41" s="11">
        <f t="shared" si="41"/>
        <v>-20.164869682894473</v>
      </c>
      <c r="T41" s="11">
        <f t="shared" si="41"/>
        <v>-2.4320122751944577</v>
      </c>
      <c r="U41" s="11">
        <f t="shared" si="41"/>
        <v>112.64152957728837</v>
      </c>
      <c r="V41" s="11">
        <f t="shared" si="41"/>
        <v>156.21957609696483</v>
      </c>
    </row>
    <row r="42" spans="1:25" x14ac:dyDescent="0.25">
      <c r="A42" s="7"/>
      <c r="C42">
        <v>1.846198437</v>
      </c>
      <c r="D42">
        <v>3.2475626559999999</v>
      </c>
      <c r="E42">
        <v>3.9819303129999999</v>
      </c>
      <c r="F42">
        <v>3.599735313</v>
      </c>
      <c r="G42" s="9"/>
      <c r="H42">
        <v>1.6545337499999999</v>
      </c>
      <c r="I42">
        <v>1.7714084370000001</v>
      </c>
      <c r="J42">
        <v>1.3843854689999999</v>
      </c>
      <c r="K42">
        <v>1.6116585940000001</v>
      </c>
      <c r="L42" s="9"/>
      <c r="M42" s="10">
        <f t="shared" si="40"/>
        <v>0.19166468700000006</v>
      </c>
      <c r="N42" s="10">
        <f t="shared" si="40"/>
        <v>1.4761542189999999</v>
      </c>
      <c r="O42" s="10">
        <f t="shared" si="40"/>
        <v>2.5975448439999997</v>
      </c>
      <c r="P42" s="10">
        <f t="shared" si="40"/>
        <v>1.9880767189999999</v>
      </c>
      <c r="Q42" s="6"/>
      <c r="R42" s="4"/>
      <c r="S42" s="11">
        <f t="shared" si="41"/>
        <v>11.584211382814043</v>
      </c>
      <c r="T42" s="11">
        <f t="shared" si="41"/>
        <v>83.332233728093044</v>
      </c>
      <c r="U42" s="11">
        <f t="shared" si="41"/>
        <v>187.63161721686635</v>
      </c>
      <c r="V42" s="11">
        <f t="shared" si="41"/>
        <v>123.35594687369624</v>
      </c>
    </row>
    <row r="43" spans="1:25" x14ac:dyDescent="0.25">
      <c r="A43" s="7"/>
      <c r="C43">
        <v>1.212171406</v>
      </c>
      <c r="D43">
        <v>1.463746875</v>
      </c>
      <c r="E43">
        <v>0.69878625000000005</v>
      </c>
      <c r="F43">
        <v>3.07186</v>
      </c>
      <c r="G43" s="9"/>
      <c r="H43">
        <v>1.0642623440000001</v>
      </c>
      <c r="I43">
        <v>2.0126096869999999</v>
      </c>
      <c r="J43">
        <v>0.79347640620000004</v>
      </c>
      <c r="K43">
        <v>0.8431620312</v>
      </c>
      <c r="L43" s="9"/>
      <c r="M43" s="10">
        <f t="shared" si="40"/>
        <v>0.14790906199999987</v>
      </c>
      <c r="N43" s="10">
        <f t="shared" si="40"/>
        <v>-0.54886281199999987</v>
      </c>
      <c r="O43" s="10">
        <f t="shared" si="40"/>
        <v>-9.4690156199999986E-2</v>
      </c>
      <c r="P43" s="10">
        <f t="shared" si="40"/>
        <v>2.2286979688000002</v>
      </c>
      <c r="Q43" s="6"/>
      <c r="R43" s="4"/>
      <c r="S43" s="11">
        <f t="shared" si="41"/>
        <v>13.897800935443025</v>
      </c>
      <c r="T43" s="11">
        <f t="shared" si="41"/>
        <v>-27.27119995224389</v>
      </c>
      <c r="U43" s="11">
        <f t="shared" si="41"/>
        <v>-11.933581825510867</v>
      </c>
      <c r="V43" s="11">
        <f t="shared" si="41"/>
        <v>264.32617768948705</v>
      </c>
      <c r="X43" t="s">
        <v>10</v>
      </c>
    </row>
    <row r="44" spans="1:25" x14ac:dyDescent="0.25">
      <c r="A44" s="7"/>
      <c r="C44">
        <v>0.83216178945623598</v>
      </c>
      <c r="D44">
        <v>0.97451121456329004</v>
      </c>
      <c r="E44">
        <v>1.6298751489325101</v>
      </c>
      <c r="F44">
        <v>2.5236978125</v>
      </c>
      <c r="G44" s="9"/>
      <c r="H44">
        <v>0.81215169364712003</v>
      </c>
      <c r="I44">
        <v>0.86213699596217996</v>
      </c>
      <c r="J44">
        <v>0.92146939274758899</v>
      </c>
      <c r="K44">
        <v>1.0121478815693199</v>
      </c>
      <c r="L44" s="9"/>
      <c r="M44" s="10">
        <f t="shared" si="40"/>
        <v>2.0010095809115946E-2</v>
      </c>
      <c r="N44" s="10">
        <f t="shared" si="40"/>
        <v>0.11237421860111008</v>
      </c>
      <c r="O44" s="10">
        <f t="shared" si="40"/>
        <v>0.70840575618492108</v>
      </c>
      <c r="P44" s="10">
        <f t="shared" si="40"/>
        <v>1.5115499309306801</v>
      </c>
      <c r="Q44" s="6"/>
      <c r="R44" s="4"/>
      <c r="S44" s="11">
        <f t="shared" si="41"/>
        <v>2.4638372320886068</v>
      </c>
      <c r="T44" s="11">
        <f t="shared" si="41"/>
        <v>13.034380745451699</v>
      </c>
      <c r="U44" s="11">
        <f t="shared" si="41"/>
        <v>76.877838999365352</v>
      </c>
      <c r="V44" s="11">
        <f>(P44/K44)*100</f>
        <v>149.34081851626709</v>
      </c>
    </row>
    <row r="45" spans="1:25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0"/>
      <c r="N45" s="10"/>
      <c r="O45" s="10"/>
      <c r="P45" s="10"/>
      <c r="Q45" s="6"/>
      <c r="R45" s="14" t="s">
        <v>8</v>
      </c>
      <c r="S45" s="15">
        <f>AVERAGE(S40:S44)</f>
        <v>2.1788700809819304</v>
      </c>
      <c r="T45" s="15">
        <f t="shared" ref="T45" si="42">AVERAGE(T40:T44)</f>
        <v>12.648479165352786</v>
      </c>
      <c r="U45" s="15">
        <f t="shared" ref="U45" si="43">AVERAGE(U40:U44)</f>
        <v>70.883104829229964</v>
      </c>
      <c r="V45" s="15">
        <f t="shared" ref="V45" si="44">AVERAGE(V40:V44)</f>
        <v>157.76671084123038</v>
      </c>
    </row>
    <row r="46" spans="1:25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6.0249107437031189</v>
      </c>
      <c r="T46" s="2">
        <f t="shared" ref="T46:V46" si="45">STDEV(T40:T44)/SQRT(5)</f>
        <v>18.809003760183924</v>
      </c>
      <c r="U46" s="2">
        <f t="shared" si="45"/>
        <v>38.040083021632682</v>
      </c>
      <c r="V46" s="2">
        <f t="shared" si="45"/>
        <v>28.703853924010637</v>
      </c>
    </row>
    <row r="47" spans="1:25" s="16" customFormat="1" ht="18.75" x14ac:dyDescent="0.3">
      <c r="A47" s="20"/>
      <c r="U47" s="22"/>
      <c r="V47" s="22"/>
    </row>
    <row r="48" spans="1:25" s="16" customFormat="1" ht="18.75" x14ac:dyDescent="0.3">
      <c r="V48" s="22"/>
    </row>
    <row r="49" spans="22:22" s="16" customFormat="1" ht="18.75" x14ac:dyDescent="0.3">
      <c r="V49" s="22"/>
    </row>
  </sheetData>
  <mergeCells count="16">
    <mergeCell ref="C1:F2"/>
    <mergeCell ref="H1:K2"/>
    <mergeCell ref="M1:P2"/>
    <mergeCell ref="S1:V2"/>
    <mergeCell ref="C13:F14"/>
    <mergeCell ref="H13:K14"/>
    <mergeCell ref="M13:P14"/>
    <mergeCell ref="S13:V14"/>
    <mergeCell ref="C25:F26"/>
    <mergeCell ref="H25:K26"/>
    <mergeCell ref="M25:P26"/>
    <mergeCell ref="S25:V26"/>
    <mergeCell ref="C37:F38"/>
    <mergeCell ref="H37:K38"/>
    <mergeCell ref="M37:P38"/>
    <mergeCell ref="S37:V38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48"/>
  <sheetViews>
    <sheetView topLeftCell="A16" zoomScale="60" zoomScaleNormal="60" workbookViewId="0">
      <selection activeCell="Y29" sqref="Y29"/>
    </sheetView>
  </sheetViews>
  <sheetFormatPr defaultRowHeight="15" x14ac:dyDescent="0.25"/>
  <cols>
    <col min="1" max="1" width="29" customWidth="1"/>
    <col min="2" max="2" width="9" customWidth="1"/>
  </cols>
  <sheetData>
    <row r="1" spans="1:24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23"/>
      <c r="S1" s="37" t="s">
        <v>3</v>
      </c>
      <c r="T1" s="37"/>
      <c r="U1" s="37"/>
      <c r="V1" s="37"/>
    </row>
    <row r="2" spans="1:24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23"/>
      <c r="S2" s="37"/>
      <c r="T2" s="37"/>
      <c r="U2" s="37"/>
      <c r="V2" s="37"/>
    </row>
    <row r="3" spans="1:24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4" x14ac:dyDescent="0.25">
      <c r="A4" s="2" t="s">
        <v>12</v>
      </c>
      <c r="C4">
        <v>0.65157874999999998</v>
      </c>
      <c r="D4">
        <v>0.64277718750000001</v>
      </c>
      <c r="E4">
        <v>0.69511546869999996</v>
      </c>
      <c r="F4">
        <v>0.63595515619999998</v>
      </c>
      <c r="G4" s="8"/>
      <c r="H4">
        <v>0.61789499999999997</v>
      </c>
      <c r="I4">
        <v>0.60718281249999995</v>
      </c>
      <c r="J4">
        <v>0.60092703120000002</v>
      </c>
      <c r="K4">
        <v>0.65918125000000005</v>
      </c>
      <c r="L4" s="9"/>
      <c r="M4" s="10">
        <f t="shared" ref="M4" si="0">C4-H4</f>
        <v>3.3683750000000012E-2</v>
      </c>
      <c r="N4" s="10">
        <f t="shared" ref="N4" si="1">D4-I4</f>
        <v>3.5594375000000067E-2</v>
      </c>
      <c r="O4" s="10">
        <f t="shared" ref="O4" si="2">E4-J4</f>
        <v>9.4188437499999944E-2</v>
      </c>
      <c r="P4" s="10">
        <f t="shared" ref="P4" si="3">F4-K4</f>
        <v>-2.3226093800000069E-2</v>
      </c>
      <c r="Q4" s="6"/>
      <c r="R4" s="4"/>
      <c r="S4" s="11">
        <f t="shared" ref="S4" si="4">(M4/H4)*100</f>
        <v>5.4513711876613362</v>
      </c>
      <c r="T4" s="11">
        <f t="shared" ref="T4" si="5">(N4/I4)*100</f>
        <v>5.8622171555622007</v>
      </c>
      <c r="U4" s="11">
        <f t="shared" ref="U4" si="6">(O4/J4)*100</f>
        <v>15.673855994115238</v>
      </c>
      <c r="V4" s="11">
        <f t="shared" ref="V4" si="7">(P4/K4)*100</f>
        <v>-3.5234761000862918</v>
      </c>
    </row>
    <row r="5" spans="1:24" x14ac:dyDescent="0.25">
      <c r="A5" s="7"/>
      <c r="C5">
        <v>0.49790562500000002</v>
      </c>
      <c r="D5">
        <v>0.55633906249999998</v>
      </c>
      <c r="E5">
        <v>0.50931921869999996</v>
      </c>
      <c r="F5">
        <v>0.5865989063</v>
      </c>
      <c r="G5" s="9"/>
      <c r="H5">
        <v>0.48850609369999998</v>
      </c>
      <c r="I5">
        <v>0.48941750000000001</v>
      </c>
      <c r="J5">
        <v>0.53151625000000002</v>
      </c>
      <c r="K5">
        <v>0.52436000000000005</v>
      </c>
      <c r="L5" s="9"/>
      <c r="M5" s="10">
        <f t="shared" ref="M5" si="8">C5-H5</f>
        <v>9.3995313000000413E-3</v>
      </c>
      <c r="N5" s="10">
        <f t="shared" ref="N5" si="9">D5-I5</f>
        <v>6.6921562499999976E-2</v>
      </c>
      <c r="O5" s="10">
        <f t="shared" ref="O5" si="10">E5-J5</f>
        <v>-2.2197031300000059E-2</v>
      </c>
      <c r="P5" s="10">
        <f t="shared" ref="P5" si="11">F5-K5</f>
        <v>6.2238906299999952E-2</v>
      </c>
      <c r="Q5" s="6"/>
      <c r="R5" s="4"/>
      <c r="S5" s="11">
        <f t="shared" ref="S5" si="12">(M5/H5)*100</f>
        <v>1.924137983378454</v>
      </c>
      <c r="T5" s="11">
        <f t="shared" ref="T5" si="13">(N5/I5)*100</f>
        <v>13.67371671425725</v>
      </c>
      <c r="U5" s="11">
        <f t="shared" ref="U5" si="14">(O5/J5)*100</f>
        <v>-4.1761717162927861</v>
      </c>
      <c r="V5" s="11">
        <f t="shared" ref="V5" si="15">(P5/K5)*100</f>
        <v>11.869499256236162</v>
      </c>
    </row>
    <row r="6" spans="1:24" x14ac:dyDescent="0.25">
      <c r="A6" s="7"/>
      <c r="C6">
        <v>0.59564484380000005</v>
      </c>
      <c r="D6">
        <v>0.48984296869999999</v>
      </c>
      <c r="E6">
        <v>0.59159093750000002</v>
      </c>
      <c r="F6">
        <v>0.51720234369999996</v>
      </c>
      <c r="G6" s="9"/>
      <c r="H6">
        <v>0.56470125000000004</v>
      </c>
      <c r="I6">
        <v>0.52014375000000002</v>
      </c>
      <c r="J6">
        <v>0.48100031250000003</v>
      </c>
      <c r="K6">
        <v>0.52861453130000002</v>
      </c>
      <c r="L6" s="9"/>
      <c r="M6" s="10">
        <f t="shared" ref="M6" si="16">C6-H6</f>
        <v>3.0943593800000002E-2</v>
      </c>
      <c r="N6" s="10">
        <f t="shared" ref="N6" si="17">D6-I6</f>
        <v>-3.0300781300000024E-2</v>
      </c>
      <c r="O6" s="10">
        <f t="shared" ref="O6" si="18">E6-J6</f>
        <v>0.110590625</v>
      </c>
      <c r="P6" s="10">
        <f t="shared" ref="P6" si="19">F6-K6</f>
        <v>-1.1412187600000068E-2</v>
      </c>
      <c r="Q6" s="6"/>
      <c r="R6" s="4"/>
      <c r="S6" s="11">
        <f t="shared" ref="S6" si="20">(M6/H6)*100</f>
        <v>5.4796396855859619</v>
      </c>
      <c r="T6" s="11">
        <f t="shared" ref="T6" si="21">(N6/I6)*100</f>
        <v>-5.8254629225094074</v>
      </c>
      <c r="U6" s="11">
        <f t="shared" ref="U6" si="22">(O6/J6)*100</f>
        <v>22.991798991814584</v>
      </c>
      <c r="V6" s="11">
        <f t="shared" ref="V6" si="23">(P6/K6)*100</f>
        <v>-2.1588864710045983</v>
      </c>
    </row>
    <row r="7" spans="1:24" x14ac:dyDescent="0.25">
      <c r="A7" s="7"/>
      <c r="C7">
        <v>0.65200640620000005</v>
      </c>
      <c r="D7">
        <v>0.68084624999999999</v>
      </c>
      <c r="E7">
        <v>0.66134375000000001</v>
      </c>
      <c r="F7">
        <v>0.65588546869999997</v>
      </c>
      <c r="G7" s="9"/>
      <c r="H7">
        <v>0.68698593750000003</v>
      </c>
      <c r="I7">
        <v>0.641680625</v>
      </c>
      <c r="J7">
        <v>0.59846406249999995</v>
      </c>
      <c r="K7">
        <v>0.64360781249999999</v>
      </c>
      <c r="L7" s="9"/>
      <c r="M7" s="10">
        <f t="shared" ref="M7" si="24">C7-H7</f>
        <v>-3.4979531299999977E-2</v>
      </c>
      <c r="N7" s="10">
        <f t="shared" ref="N7" si="25">D7-I7</f>
        <v>3.9165624999999982E-2</v>
      </c>
      <c r="O7" s="10">
        <f t="shared" ref="O7" si="26">E7-J7</f>
        <v>6.2879687500000059E-2</v>
      </c>
      <c r="P7" s="10">
        <f t="shared" ref="P7" si="27">F7-K7</f>
        <v>1.2277656199999987E-2</v>
      </c>
      <c r="Q7" s="6"/>
      <c r="R7" s="4"/>
      <c r="S7" s="11">
        <f t="shared" ref="S7" si="28">(M7/H7)*100</f>
        <v>-5.0917390576135295</v>
      </c>
      <c r="T7" s="11">
        <f t="shared" ref="T7" si="29">(N7/I7)*100</f>
        <v>6.1036009930952773</v>
      </c>
      <c r="U7" s="11">
        <f t="shared" ref="U7" si="30">(O7/J7)*100</f>
        <v>10.506844343723658</v>
      </c>
      <c r="V7" s="11">
        <f t="shared" ref="V7" si="31">(P7/K7)*100</f>
        <v>1.9076300755749429</v>
      </c>
    </row>
    <row r="8" spans="1:24" x14ac:dyDescent="0.25">
      <c r="A8" s="7"/>
      <c r="C8">
        <v>0.68394512216000003</v>
      </c>
      <c r="D8">
        <v>0.70151219876369098</v>
      </c>
      <c r="E8">
        <v>0.84123694521600001</v>
      </c>
      <c r="F8">
        <v>0.93215477143695002</v>
      </c>
      <c r="G8" s="9"/>
      <c r="H8">
        <v>0.65874936214500002</v>
      </c>
      <c r="I8">
        <v>0.63987121369</v>
      </c>
      <c r="J8">
        <v>0.78146932196999996</v>
      </c>
      <c r="K8">
        <v>0.91236789412300001</v>
      </c>
      <c r="L8" s="9"/>
      <c r="M8" s="10">
        <f t="shared" ref="M8" si="32">C8-H8</f>
        <v>2.5195760015000013E-2</v>
      </c>
      <c r="N8" s="10">
        <f t="shared" ref="N8" si="33">D8-I8</f>
        <v>6.1640985073690979E-2</v>
      </c>
      <c r="O8" s="10">
        <f t="shared" ref="O8" si="34">E8-J8</f>
        <v>5.9767623246000046E-2</v>
      </c>
      <c r="P8" s="10">
        <f t="shared" ref="P8" si="35">F8-K8</f>
        <v>1.9786877313950013E-2</v>
      </c>
      <c r="Q8" s="6"/>
      <c r="R8" s="4"/>
      <c r="S8" s="11">
        <f t="shared" ref="S8" si="36">(M8/H8)*100</f>
        <v>3.8247870074527781</v>
      </c>
      <c r="T8" s="11">
        <f t="shared" ref="T8" si="37">(N8/I8)*100</f>
        <v>9.6333424218634001</v>
      </c>
      <c r="U8" s="11">
        <f t="shared" ref="U8" si="38">(O8/J8)*100</f>
        <v>7.6481087057048258</v>
      </c>
      <c r="V8" s="11">
        <f t="shared" ref="V8" si="39">(P8/K8)*100</f>
        <v>2.1687388871755351</v>
      </c>
    </row>
    <row r="9" spans="1:24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15">
        <f>AVERAGE(S4:S8)</f>
        <v>2.3176393612930002</v>
      </c>
      <c r="T9" s="15">
        <f t="shared" ref="T9:V9" si="40">AVERAGE(T4:T8)</f>
        <v>5.889482872453744</v>
      </c>
      <c r="U9" s="15">
        <f t="shared" si="40"/>
        <v>10.528887263813104</v>
      </c>
      <c r="V9" s="15">
        <f t="shared" si="40"/>
        <v>2.0527011295791504</v>
      </c>
    </row>
    <row r="10" spans="1:24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">
        <f>STDEV(S4:S8)/SQRT(5)</f>
        <v>1.9639723410313856</v>
      </c>
      <c r="T10" s="2">
        <f t="shared" ref="T10:V10" si="41">STDEV(T4:T8)/SQRT(5)</f>
        <v>3.2549756204725586</v>
      </c>
      <c r="U10" s="2">
        <f t="shared" si="41"/>
        <v>4.5073994862632203</v>
      </c>
      <c r="V10" s="2">
        <f t="shared" si="41"/>
        <v>2.6947658381152952</v>
      </c>
    </row>
    <row r="11" spans="1:24" x14ac:dyDescent="0.25">
      <c r="A11" s="7"/>
    </row>
    <row r="12" spans="1:24" x14ac:dyDescent="0.25">
      <c r="X12" t="s">
        <v>10</v>
      </c>
    </row>
    <row r="13" spans="1:24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23"/>
      <c r="S13" s="37" t="s">
        <v>3</v>
      </c>
      <c r="T13" s="37"/>
      <c r="U13" s="37"/>
      <c r="V13" s="37"/>
    </row>
    <row r="14" spans="1:24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23"/>
      <c r="S14" s="37"/>
      <c r="T14" s="37"/>
      <c r="U14" s="37"/>
      <c r="V14" s="37"/>
    </row>
    <row r="15" spans="1:24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  <c r="X15" t="s">
        <v>10</v>
      </c>
    </row>
    <row r="16" spans="1:24" x14ac:dyDescent="0.25">
      <c r="A16" s="2" t="s">
        <v>13</v>
      </c>
      <c r="C16">
        <v>0.63251250000000003</v>
      </c>
      <c r="D16">
        <v>0.68252656249999999</v>
      </c>
      <c r="E16">
        <v>0.65776250000000003</v>
      </c>
      <c r="F16">
        <v>0.62763562500000003</v>
      </c>
      <c r="G16" s="8"/>
      <c r="H16">
        <v>0.79065859370000002</v>
      </c>
      <c r="I16">
        <v>0.66771015629999997</v>
      </c>
      <c r="J16">
        <v>0.62981109369999999</v>
      </c>
      <c r="K16">
        <v>0.78285390619999995</v>
      </c>
      <c r="L16" s="9"/>
      <c r="M16" s="10">
        <f t="shared" ref="M16" si="42">C16-H16</f>
        <v>-0.15814609369999999</v>
      </c>
      <c r="N16" s="10">
        <f t="shared" ref="N16" si="43">D16-I16</f>
        <v>1.4816406200000021E-2</v>
      </c>
      <c r="O16" s="10">
        <f t="shared" ref="O16" si="44">E16-J16</f>
        <v>2.7951406300000037E-2</v>
      </c>
      <c r="P16" s="10">
        <f t="shared" ref="P16" si="45">F16-K16</f>
        <v>-0.15521828119999992</v>
      </c>
      <c r="Q16" s="6"/>
      <c r="R16" s="4"/>
      <c r="S16" s="11">
        <f t="shared" ref="S16" si="46">(M16/H16)*100</f>
        <v>-20.001818099507744</v>
      </c>
      <c r="T16" s="11">
        <f t="shared" ref="T16" si="47">(N16/I16)*100</f>
        <v>2.2189876940172013</v>
      </c>
      <c r="U16" s="11">
        <f t="shared" ref="U16" si="48">(O16/J16)*100</f>
        <v>4.4380619172316811</v>
      </c>
      <c r="V16" s="11">
        <f t="shared" ref="V16" si="49">(P16/K16)*100</f>
        <v>-19.827234682066653</v>
      </c>
    </row>
    <row r="17" spans="1:25" x14ac:dyDescent="0.25">
      <c r="A17" s="7"/>
      <c r="C17">
        <v>0.79680171879999995</v>
      </c>
      <c r="D17">
        <v>0.77407625000000002</v>
      </c>
      <c r="E17">
        <v>0.71644437500000002</v>
      </c>
      <c r="F17">
        <v>0.77491874999999999</v>
      </c>
      <c r="G17" s="9"/>
      <c r="H17">
        <v>0.87048109380000005</v>
      </c>
      <c r="I17">
        <v>0.78286500000000003</v>
      </c>
      <c r="J17">
        <v>0.78908390630000003</v>
      </c>
      <c r="K17">
        <v>0.90586015620000004</v>
      </c>
      <c r="L17" s="9"/>
      <c r="M17" s="10">
        <f t="shared" ref="M17" si="50">C17-H17</f>
        <v>-7.3679375000000102E-2</v>
      </c>
      <c r="N17" s="10">
        <f t="shared" ref="N17" si="51">D17-I17</f>
        <v>-8.7887500000000118E-3</v>
      </c>
      <c r="O17" s="10">
        <f t="shared" ref="O17" si="52">E17-J17</f>
        <v>-7.2639531300000004E-2</v>
      </c>
      <c r="P17" s="10">
        <f t="shared" ref="P17" si="53">F17-K17</f>
        <v>-0.13094140620000005</v>
      </c>
      <c r="Q17" s="6"/>
      <c r="R17" s="4"/>
      <c r="S17" s="11">
        <f t="shared" ref="S17" si="54">(M17/H17)*100</f>
        <v>-8.4642131259117868</v>
      </c>
      <c r="T17" s="11">
        <f t="shared" ref="T17" si="55">(N17/I17)*100</f>
        <v>-1.1226392800802196</v>
      </c>
      <c r="U17" s="11">
        <f t="shared" ref="U17" si="56">(O17/J17)*100</f>
        <v>-9.2055522511674877</v>
      </c>
      <c r="V17" s="11">
        <f t="shared" ref="V17" si="57">(P17/K17)*100</f>
        <v>-14.454925001811228</v>
      </c>
    </row>
    <row r="18" spans="1:25" x14ac:dyDescent="0.25">
      <c r="A18" s="7"/>
      <c r="C18">
        <v>1.2456151559999999</v>
      </c>
      <c r="D18">
        <v>1.2940868750000001</v>
      </c>
      <c r="E18">
        <v>1.644752969</v>
      </c>
      <c r="F18">
        <v>1.1383054690000001</v>
      </c>
      <c r="H18">
        <v>1.4127578119999999</v>
      </c>
      <c r="I18">
        <v>1.102559219</v>
      </c>
      <c r="J18">
        <v>1.462380625</v>
      </c>
      <c r="K18">
        <v>1.2923750000000001</v>
      </c>
      <c r="L18" s="9"/>
      <c r="M18" s="10">
        <f t="shared" ref="M18" si="58">C18-H18</f>
        <v>-0.167142656</v>
      </c>
      <c r="N18" s="10">
        <f t="shared" ref="N18" si="59">D18-I18</f>
        <v>0.1915276560000001</v>
      </c>
      <c r="O18" s="10">
        <f t="shared" ref="O18" si="60">E18-J18</f>
        <v>0.18237234400000002</v>
      </c>
      <c r="P18" s="10">
        <f t="shared" ref="P18" si="61">F18-K18</f>
        <v>-0.15406953099999998</v>
      </c>
      <c r="Q18" s="6"/>
      <c r="R18" s="4"/>
      <c r="S18" s="11">
        <f t="shared" ref="S18" si="62">(M18/H18)*100</f>
        <v>-11.830948983632306</v>
      </c>
      <c r="T18" s="11">
        <f t="shared" ref="T18" si="63">(N18/I18)*100</f>
        <v>17.371189927894488</v>
      </c>
      <c r="U18" s="11">
        <f t="shared" ref="U18" si="64">(O18/J18)*100</f>
        <v>12.47092178891525</v>
      </c>
      <c r="V18" s="11">
        <f t="shared" ref="V18" si="65">(P18/K18)*100</f>
        <v>-11.921426134055515</v>
      </c>
    </row>
    <row r="19" spans="1:25" x14ac:dyDescent="0.25">
      <c r="A19" s="7"/>
      <c r="C19">
        <v>0.62333406250000001</v>
      </c>
      <c r="D19">
        <v>0.66742390630000004</v>
      </c>
      <c r="E19">
        <v>0.56507328130000001</v>
      </c>
      <c r="F19">
        <v>0.59787078130000004</v>
      </c>
      <c r="G19" s="9"/>
      <c r="H19">
        <v>0.6972170312</v>
      </c>
      <c r="I19">
        <v>0.54711874999999999</v>
      </c>
      <c r="J19">
        <v>0.64545125000000003</v>
      </c>
      <c r="K19">
        <v>0.71065234379999997</v>
      </c>
      <c r="L19" s="9"/>
      <c r="M19" s="10">
        <f t="shared" ref="M19" si="66">C19-H19</f>
        <v>-7.3882968699999996E-2</v>
      </c>
      <c r="N19" s="10">
        <f t="shared" ref="N19" si="67">D19-I19</f>
        <v>0.12030515630000005</v>
      </c>
      <c r="O19" s="10">
        <f t="shared" ref="O19" si="68">E19-J19</f>
        <v>-8.0377968700000024E-2</v>
      </c>
      <c r="P19" s="10">
        <f t="shared" ref="P19" si="69">F19-K19</f>
        <v>-0.11278156249999993</v>
      </c>
      <c r="Q19" s="6"/>
      <c r="R19" s="4"/>
      <c r="S19" s="11">
        <f t="shared" ref="S19" si="70">(M19/H19)*100</f>
        <v>-10.596839347546908</v>
      </c>
      <c r="T19" s="11">
        <f t="shared" ref="T19" si="71">(N19/I19)*100</f>
        <v>21.988856404573969</v>
      </c>
      <c r="U19" s="11">
        <f t="shared" ref="U19" si="72">(O19/J19)*100</f>
        <v>-12.452988308567072</v>
      </c>
      <c r="V19" s="11">
        <f t="shared" ref="V19" si="73">(P19/K19)*100</f>
        <v>-15.870145716671304</v>
      </c>
    </row>
    <row r="20" spans="1:25" x14ac:dyDescent="0.25">
      <c r="A20" s="7"/>
      <c r="C20">
        <v>0.76984512314230003</v>
      </c>
      <c r="D20">
        <v>0.97912146391999999</v>
      </c>
      <c r="E20">
        <v>1.1902365478460999</v>
      </c>
      <c r="F20">
        <v>1.0832154892600001</v>
      </c>
      <c r="G20" s="9"/>
      <c r="H20">
        <v>0.83647542360000005</v>
      </c>
      <c r="I20">
        <v>0.89651236978100002</v>
      </c>
      <c r="J20">
        <v>1.2031458796321</v>
      </c>
      <c r="K20">
        <v>1.3621478496512001</v>
      </c>
      <c r="L20" s="9"/>
      <c r="M20" s="10">
        <f t="shared" ref="M20" si="74">C20-H20</f>
        <v>-6.663030045770002E-2</v>
      </c>
      <c r="N20" s="10">
        <f t="shared" ref="N20" si="75">D20-I20</f>
        <v>8.2609094138999972E-2</v>
      </c>
      <c r="O20" s="10">
        <f t="shared" ref="O20" si="76">E20-J20</f>
        <v>-1.2909331786000067E-2</v>
      </c>
      <c r="P20" s="10">
        <f t="shared" ref="P20" si="77">F20-K20</f>
        <v>-0.27893236039119995</v>
      </c>
      <c r="Q20" s="6"/>
      <c r="R20" s="4"/>
      <c r="S20" s="11">
        <f t="shared" ref="S20" si="78">(M20/H20)*100</f>
        <v>-7.9656016874875242</v>
      </c>
      <c r="T20" s="11">
        <f t="shared" ref="T20" si="79">(N20/I20)*100</f>
        <v>9.2144957418914046</v>
      </c>
      <c r="U20" s="11">
        <f t="shared" ref="U20" si="80">(O20/J20)*100</f>
        <v>-1.0729648004070382</v>
      </c>
      <c r="V20" s="11">
        <f t="shared" ref="V20" si="81">(P20/K20)*100</f>
        <v>-20.477392411009205</v>
      </c>
    </row>
    <row r="21" spans="1:25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-11.771884248817253</v>
      </c>
      <c r="T21" s="15">
        <f t="shared" ref="T21" si="82">AVERAGE(T16:T20)</f>
        <v>9.9341780976593679</v>
      </c>
      <c r="U21" s="15">
        <f t="shared" ref="U21" si="83">AVERAGE(U16:U20)</f>
        <v>-1.1645043307989333</v>
      </c>
      <c r="V21" s="15">
        <f t="shared" ref="V21" si="84">AVERAGE(V16:V20)</f>
        <v>-16.51022478912278</v>
      </c>
    </row>
    <row r="22" spans="1:25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2.174218314057113</v>
      </c>
      <c r="T22" s="2">
        <f t="shared" ref="T22:V22" si="85">STDEV(T16:T20)/SQRT(5)</f>
        <v>4.3756127012602182</v>
      </c>
      <c r="U22" s="2">
        <f>STDEV(U16:U20)/SQRT(5)</f>
        <v>4.5244353000643702</v>
      </c>
      <c r="V22" s="2">
        <f t="shared" si="85"/>
        <v>1.6191356506094847</v>
      </c>
    </row>
    <row r="23" spans="1:25" x14ac:dyDescent="0.25">
      <c r="A23" s="7"/>
    </row>
    <row r="24" spans="1:25" x14ac:dyDescent="0.25">
      <c r="X24" t="s">
        <v>10</v>
      </c>
    </row>
    <row r="25" spans="1:25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23"/>
      <c r="S25" s="37" t="s">
        <v>3</v>
      </c>
      <c r="T25" s="37"/>
      <c r="U25" s="37"/>
      <c r="V25" s="37"/>
      <c r="Y25" t="s">
        <v>10</v>
      </c>
    </row>
    <row r="26" spans="1:25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23"/>
      <c r="S26" s="37"/>
      <c r="T26" s="37"/>
      <c r="U26" s="37"/>
      <c r="V26" s="37"/>
    </row>
    <row r="27" spans="1:25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  <c r="X27" t="s">
        <v>10</v>
      </c>
    </row>
    <row r="28" spans="1:25" ht="17.25" x14ac:dyDescent="0.25">
      <c r="A28" s="2" t="s">
        <v>15</v>
      </c>
      <c r="C28">
        <v>1.0184004689999999</v>
      </c>
      <c r="D28">
        <v>0.99334046870000003</v>
      </c>
      <c r="E28">
        <v>1.156046562</v>
      </c>
      <c r="F28">
        <v>1.1076575</v>
      </c>
      <c r="G28" s="9"/>
      <c r="H28">
        <v>1.043261875</v>
      </c>
      <c r="I28">
        <v>1.010861094</v>
      </c>
      <c r="J28">
        <v>1.4193954689999999</v>
      </c>
      <c r="K28">
        <v>1.129223906</v>
      </c>
      <c r="L28" s="9"/>
      <c r="M28" s="10">
        <f t="shared" ref="M28:M29" si="86">C28-H28</f>
        <v>-2.4861406000000086E-2</v>
      </c>
      <c r="N28" s="10">
        <f t="shared" ref="N28:N29" si="87">D28-I28</f>
        <v>-1.7520625299999981E-2</v>
      </c>
      <c r="O28" s="10">
        <f t="shared" ref="O28:O29" si="88">E28-J28</f>
        <v>-0.26334890699999991</v>
      </c>
      <c r="P28" s="10">
        <f t="shared" ref="P28:P29" si="89">F28-K28</f>
        <v>-2.1566406000000038E-2</v>
      </c>
      <c r="Q28" s="6"/>
      <c r="R28" s="4"/>
      <c r="S28" s="11">
        <f t="shared" ref="S28:S29" si="90">(M28/H28)*100</f>
        <v>-2.383045579998798</v>
      </c>
      <c r="T28" s="11">
        <f t="shared" ref="T28:T29" si="91">(N28/I28)*100</f>
        <v>-1.7332376727123282</v>
      </c>
      <c r="U28" s="11">
        <f t="shared" ref="U28:U29" si="92">(O28/J28)*100</f>
        <v>-18.553596425493446</v>
      </c>
      <c r="V28" s="11">
        <f t="shared" ref="V28:V29" si="93">(P28/K28)*100</f>
        <v>-1.9098432016369336</v>
      </c>
      <c r="Y28" t="s">
        <v>10</v>
      </c>
    </row>
    <row r="29" spans="1:25" x14ac:dyDescent="0.25">
      <c r="A29" s="7"/>
      <c r="C29">
        <v>0.82521531250000002</v>
      </c>
      <c r="D29">
        <v>0.83506734380000003</v>
      </c>
      <c r="E29">
        <v>0.90639578129999998</v>
      </c>
      <c r="F29">
        <v>0.89368515630000001</v>
      </c>
      <c r="G29" s="9"/>
      <c r="H29">
        <v>0.88668765630000002</v>
      </c>
      <c r="I29">
        <v>0.90255562499999997</v>
      </c>
      <c r="J29">
        <v>0.93094609380000004</v>
      </c>
      <c r="K29">
        <v>0.8628254688</v>
      </c>
      <c r="L29" s="9"/>
      <c r="M29" s="10">
        <f t="shared" si="86"/>
        <v>-6.1472343799999996E-2</v>
      </c>
      <c r="N29" s="10">
        <f t="shared" si="87"/>
        <v>-6.7488281199999944E-2</v>
      </c>
      <c r="O29" s="10">
        <f t="shared" si="88"/>
        <v>-2.455031250000006E-2</v>
      </c>
      <c r="P29" s="10">
        <f t="shared" si="89"/>
        <v>3.085968750000001E-2</v>
      </c>
      <c r="Q29" s="6"/>
      <c r="R29" s="4"/>
      <c r="S29" s="11">
        <f t="shared" si="90"/>
        <v>-6.9328069882594114</v>
      </c>
      <c r="T29" s="11">
        <f t="shared" si="91"/>
        <v>-7.4774650260475566</v>
      </c>
      <c r="U29" s="11">
        <f t="shared" si="92"/>
        <v>-2.6371357765505947</v>
      </c>
      <c r="V29" s="11">
        <f t="shared" si="93"/>
        <v>3.5765851398567352</v>
      </c>
    </row>
    <row r="30" spans="1:25" x14ac:dyDescent="0.25">
      <c r="A30" s="7"/>
      <c r="C30">
        <v>0.80162984380000002</v>
      </c>
      <c r="D30">
        <v>0.74735281249999996</v>
      </c>
      <c r="E30">
        <v>0.7124271875</v>
      </c>
      <c r="F30">
        <v>0.77920828129999997</v>
      </c>
      <c r="G30" s="9"/>
      <c r="H30">
        <v>0.9541075</v>
      </c>
      <c r="I30">
        <v>0.7703759375</v>
      </c>
      <c r="J30">
        <v>0.76543656250000003</v>
      </c>
      <c r="K30">
        <v>0.77103750000000004</v>
      </c>
      <c r="L30" s="9"/>
      <c r="M30" s="10">
        <f t="shared" ref="M30" si="94">C30-H30</f>
        <v>-0.15247765619999998</v>
      </c>
      <c r="N30" s="10">
        <f t="shared" ref="N30" si="95">D30-I30</f>
        <v>-2.3023125000000033E-2</v>
      </c>
      <c r="O30" s="10">
        <f t="shared" ref="O30" si="96">E30-J30</f>
        <v>-5.3009375000000025E-2</v>
      </c>
      <c r="P30" s="10">
        <f t="shared" ref="P30" si="97">F30-K30</f>
        <v>8.1707812999999296E-3</v>
      </c>
      <c r="Q30" s="6"/>
      <c r="R30" s="4"/>
      <c r="S30" s="11">
        <f t="shared" ref="S30" si="98">(M30/H30)*100</f>
        <v>-15.981182015653369</v>
      </c>
      <c r="T30" s="11">
        <f t="shared" ref="T30" si="99">(N30/I30)*100</f>
        <v>-2.9885571289666655</v>
      </c>
      <c r="U30" s="11">
        <f t="shared" ref="U30" si="100">(O30/J30)*100</f>
        <v>-6.9253779603714749</v>
      </c>
      <c r="V30" s="11">
        <f t="shared" ref="V30" si="101">(P30/K30)*100</f>
        <v>1.0597125691033094</v>
      </c>
      <c r="X30" t="s">
        <v>10</v>
      </c>
    </row>
    <row r="31" spans="1:25" x14ac:dyDescent="0.25">
      <c r="A31" s="7"/>
      <c r="C31">
        <v>0.59877374999999999</v>
      </c>
      <c r="D31">
        <v>0.58123734380000003</v>
      </c>
      <c r="E31">
        <v>0.56252000000000002</v>
      </c>
      <c r="F31">
        <v>0.96417437500000003</v>
      </c>
      <c r="G31" s="9"/>
      <c r="H31">
        <v>0.63473468749999995</v>
      </c>
      <c r="I31">
        <v>0.56021546870000005</v>
      </c>
      <c r="J31">
        <v>0.58141406250000005</v>
      </c>
      <c r="K31">
        <v>0.54193000000000002</v>
      </c>
      <c r="L31" s="9"/>
      <c r="M31" s="10">
        <f t="shared" ref="M31" si="102">C31-H31</f>
        <v>-3.5960937499999956E-2</v>
      </c>
      <c r="N31" s="10">
        <f t="shared" ref="N31" si="103">D31-I31</f>
        <v>2.1021875099999976E-2</v>
      </c>
      <c r="O31" s="10">
        <f t="shared" ref="O31" si="104">E31-J31</f>
        <v>-1.8894062500000031E-2</v>
      </c>
      <c r="P31" s="10">
        <f t="shared" ref="P31" si="105">F31-K31</f>
        <v>0.42224437500000001</v>
      </c>
      <c r="Q31" s="6"/>
      <c r="R31" s="4"/>
      <c r="S31" s="11">
        <f t="shared" ref="S31" si="106">(M31/H31)*100</f>
        <v>-5.6655068973207738</v>
      </c>
      <c r="T31" s="11">
        <f t="shared" ref="T31" si="107">(N31/I31)*100</f>
        <v>3.7524624496324579</v>
      </c>
      <c r="U31" s="11">
        <f t="shared" ref="U31" si="108">(O31/J31)*100</f>
        <v>-3.2496741511132661</v>
      </c>
      <c r="V31" s="11">
        <f t="shared" ref="V31" si="109">(P31/K31)*100</f>
        <v>77.914929049877287</v>
      </c>
    </row>
    <row r="32" spans="1:25" x14ac:dyDescent="0.25">
      <c r="A32" s="7"/>
      <c r="C32">
        <v>0.69235326198756897</v>
      </c>
      <c r="D32">
        <v>0.69547812366547801</v>
      </c>
      <c r="E32">
        <v>0.8245793621145</v>
      </c>
      <c r="F32">
        <v>0.95489362415000001</v>
      </c>
      <c r="G32" s="9"/>
      <c r="H32">
        <v>0.78452136548999996</v>
      </c>
      <c r="I32">
        <v>0.72315489651230003</v>
      </c>
      <c r="J32">
        <v>0.885141469327</v>
      </c>
      <c r="K32">
        <v>0.75121489361399996</v>
      </c>
      <c r="L32" s="9"/>
      <c r="M32" s="10">
        <f t="shared" ref="M32" si="110">C32-H32</f>
        <v>-9.2168103502430987E-2</v>
      </c>
      <c r="N32" s="10">
        <f t="shared" ref="N32" si="111">D32-I32</f>
        <v>-2.7676772846822018E-2</v>
      </c>
      <c r="O32" s="10">
        <f t="shared" ref="O32" si="112">E32-J32</f>
        <v>-6.0562107212499994E-2</v>
      </c>
      <c r="P32" s="10">
        <f t="shared" ref="P32" si="113">F32-K32</f>
        <v>0.20367873053600005</v>
      </c>
      <c r="Q32" s="6"/>
      <c r="R32" s="4"/>
      <c r="S32" s="11">
        <f t="shared" ref="S32" si="114">(M32/H32)*100</f>
        <v>-11.748322933801072</v>
      </c>
      <c r="T32" s="11">
        <f t="shared" ref="T32" si="115">(N32/I32)*100</f>
        <v>-3.8272260867352457</v>
      </c>
      <c r="U32" s="11">
        <f t="shared" ref="U32" si="116">(O32/J32)*100</f>
        <v>-6.8420822333120608</v>
      </c>
      <c r="V32" s="11">
        <f t="shared" ref="V32" si="117">(P32/K32)*100</f>
        <v>27.113244461398711</v>
      </c>
    </row>
    <row r="33" spans="1:25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-8.5421728830066854</v>
      </c>
      <c r="T33" s="15">
        <f t="shared" ref="T33" si="118">AVERAGE(T28:T32)</f>
        <v>-2.454804692965868</v>
      </c>
      <c r="U33" s="15">
        <f t="shared" ref="U33" si="119">AVERAGE(U28:U32)</f>
        <v>-7.6415733093681677</v>
      </c>
      <c r="V33" s="15">
        <f t="shared" ref="V33" si="120">AVERAGE(V28:V32)</f>
        <v>21.550925603719822</v>
      </c>
      <c r="Y33" t="s">
        <v>10</v>
      </c>
    </row>
    <row r="34" spans="1:25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2.3918441623028532</v>
      </c>
      <c r="T34" s="2">
        <f t="shared" ref="T34:V34" si="121">STDEV(T28:T32)/SQRT(5)</f>
        <v>1.8227228712948009</v>
      </c>
      <c r="U34" s="2">
        <f>STDEV(U28:U32)/SQRT(5)</f>
        <v>2.8684276483957518</v>
      </c>
      <c r="V34" s="2">
        <f t="shared" si="121"/>
        <v>15.002024322124406</v>
      </c>
      <c r="X34" t="s">
        <v>10</v>
      </c>
    </row>
    <row r="35" spans="1:25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/>
      <c r="S35" s="2"/>
      <c r="T35" s="2"/>
      <c r="U35" s="2"/>
      <c r="V35" s="2"/>
    </row>
    <row r="36" spans="1:25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  <c r="Y36" t="s">
        <v>10</v>
      </c>
    </row>
    <row r="37" spans="1:25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23"/>
      <c r="S37" s="37" t="s">
        <v>3</v>
      </c>
      <c r="T37" s="37"/>
      <c r="U37" s="37"/>
      <c r="V37" s="37"/>
      <c r="X37" t="s">
        <v>10</v>
      </c>
    </row>
    <row r="38" spans="1:25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23"/>
      <c r="S38" s="37"/>
      <c r="T38" s="37"/>
      <c r="U38" s="37"/>
      <c r="V38" s="37"/>
    </row>
    <row r="39" spans="1:25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  <c r="Y39" t="s">
        <v>10</v>
      </c>
    </row>
    <row r="40" spans="1:25" ht="17.25" x14ac:dyDescent="0.25">
      <c r="A40" s="2" t="s">
        <v>16</v>
      </c>
      <c r="C40">
        <v>0.7433078125</v>
      </c>
      <c r="D40">
        <v>0.73722125000000005</v>
      </c>
      <c r="E40">
        <v>0.71125390619999995</v>
      </c>
      <c r="F40">
        <v>1.254013281</v>
      </c>
      <c r="G40" s="8"/>
      <c r="H40">
        <v>0.75048390620000005</v>
      </c>
      <c r="I40">
        <v>0.73842656250000005</v>
      </c>
      <c r="J40">
        <v>0.85011921869999996</v>
      </c>
      <c r="K40">
        <v>1.0361192189999999</v>
      </c>
      <c r="L40" s="9"/>
      <c r="M40" s="10">
        <f t="shared" ref="M40" si="122">C40-H40</f>
        <v>-7.1760937000000524E-3</v>
      </c>
      <c r="N40" s="10">
        <f t="shared" ref="N40" si="123">D40-I40</f>
        <v>-1.2053124999999998E-3</v>
      </c>
      <c r="O40" s="10">
        <f t="shared" ref="O40" si="124">E40-J40</f>
        <v>-0.1388653125</v>
      </c>
      <c r="P40" s="10">
        <f t="shared" ref="P40" si="125">F40-K40</f>
        <v>0.21789406200000005</v>
      </c>
      <c r="Q40" s="6"/>
      <c r="R40" s="4"/>
      <c r="S40" s="11">
        <f t="shared" ref="S40:S41" si="126">(M40/H40)*100</f>
        <v>-0.95619554806118134</v>
      </c>
      <c r="T40" s="11">
        <f t="shared" ref="T40:T41" si="127">(N40/I40)*100</f>
        <v>-0.16322713201422784</v>
      </c>
      <c r="U40" s="11">
        <f t="shared" ref="U40:U41" si="128">(O40/J40)*100</f>
        <v>-16.334804512754395</v>
      </c>
      <c r="V40" s="11">
        <f t="shared" ref="V40:V41" si="129">(P40/K40)*100</f>
        <v>21.029825333256372</v>
      </c>
      <c r="X40" t="s">
        <v>10</v>
      </c>
    </row>
    <row r="41" spans="1:25" x14ac:dyDescent="0.25">
      <c r="A41" s="7"/>
      <c r="C41">
        <v>0.62276114059999998</v>
      </c>
      <c r="D41">
        <v>0.53019140620000005</v>
      </c>
      <c r="E41">
        <v>1.467231562</v>
      </c>
      <c r="F41">
        <v>1.8272409380000001</v>
      </c>
      <c r="G41" s="9"/>
      <c r="H41">
        <v>0.59543953120000004</v>
      </c>
      <c r="I41">
        <v>0.65014499999999997</v>
      </c>
      <c r="J41">
        <v>0.55930421880000003</v>
      </c>
      <c r="K41">
        <v>0.46062906250000002</v>
      </c>
      <c r="L41" s="9"/>
      <c r="M41" s="10">
        <f t="shared" ref="M41" si="130">C41-H41</f>
        <v>2.7321609399999947E-2</v>
      </c>
      <c r="N41" s="10">
        <f t="shared" ref="N41" si="131">D41-I41</f>
        <v>-0.11995359379999992</v>
      </c>
      <c r="O41" s="10">
        <f t="shared" ref="O41" si="132">E41-J41</f>
        <v>0.90792734320000001</v>
      </c>
      <c r="P41" s="10">
        <f t="shared" ref="P41" si="133">F41-K41</f>
        <v>1.3666118755000001</v>
      </c>
      <c r="Q41" s="6"/>
      <c r="R41" s="4"/>
      <c r="S41" s="11">
        <f t="shared" si="126"/>
        <v>4.5884775814159022</v>
      </c>
      <c r="T41" s="11">
        <f t="shared" si="127"/>
        <v>-18.450283213744616</v>
      </c>
      <c r="U41" s="11">
        <f t="shared" si="128"/>
        <v>162.331574245583</v>
      </c>
      <c r="V41" s="11">
        <f t="shared" si="129"/>
        <v>296.683814973138</v>
      </c>
    </row>
    <row r="42" spans="1:25" x14ac:dyDescent="0.25">
      <c r="A42" s="7"/>
      <c r="C42">
        <v>1.0850254690000001</v>
      </c>
      <c r="D42">
        <v>1.0353625</v>
      </c>
      <c r="E42">
        <v>3.3805731250000002</v>
      </c>
      <c r="F42">
        <v>3.0443001559999998</v>
      </c>
      <c r="G42" s="9"/>
      <c r="H42">
        <v>0.83992999999999995</v>
      </c>
      <c r="I42">
        <v>1.0397806249999999</v>
      </c>
      <c r="J42">
        <v>1.0471319844</v>
      </c>
      <c r="K42">
        <v>1.0486445312999999</v>
      </c>
      <c r="L42" s="9"/>
      <c r="M42" s="10">
        <f t="shared" ref="M42" si="134">C42-H42</f>
        <v>0.24509546900000012</v>
      </c>
      <c r="N42" s="10">
        <f t="shared" ref="N42" si="135">D42-I42</f>
        <v>-4.4181249999999395E-3</v>
      </c>
      <c r="O42" s="10">
        <f t="shared" ref="O42" si="136">E42-J42</f>
        <v>2.3334411406000002</v>
      </c>
      <c r="P42" s="10">
        <f t="shared" ref="P42" si="137">F42-K42</f>
        <v>1.9956556246999999</v>
      </c>
      <c r="Q42" s="6"/>
      <c r="R42" s="4"/>
      <c r="S42" s="11">
        <f t="shared" ref="S42" si="138">(M42/H42)*100</f>
        <v>29.180463729120298</v>
      </c>
      <c r="T42" s="11">
        <f t="shared" ref="T42" si="139">(N42/I42)*100</f>
        <v>-0.42490934085254184</v>
      </c>
      <c r="U42" s="11">
        <f t="shared" ref="U42" si="140">(O42/J42)*100</f>
        <v>222.84116762387382</v>
      </c>
      <c r="V42" s="11">
        <f t="shared" ref="V42" si="141">(P42/K42)*100</f>
        <v>190.30811348684523</v>
      </c>
      <c r="Y42" t="s">
        <v>10</v>
      </c>
    </row>
    <row r="43" spans="1:25" x14ac:dyDescent="0.25">
      <c r="A43" s="7"/>
      <c r="C43">
        <v>1.1722839060000001</v>
      </c>
      <c r="D43">
        <v>1.2313223440000001</v>
      </c>
      <c r="E43">
        <v>1.5676345309999999</v>
      </c>
      <c r="F43">
        <v>1.9757358906</v>
      </c>
      <c r="G43" s="9"/>
      <c r="H43">
        <v>1.0334313749999999</v>
      </c>
      <c r="I43">
        <v>1.0224282187</v>
      </c>
      <c r="J43">
        <v>1.0136330311999999</v>
      </c>
      <c r="K43">
        <v>1.0154415780999999</v>
      </c>
      <c r="L43" s="9"/>
      <c r="M43" s="10">
        <f t="shared" ref="M43" si="142">C43-H43</f>
        <v>0.13885253100000017</v>
      </c>
      <c r="N43" s="10">
        <f t="shared" ref="N43" si="143">D43-I43</f>
        <v>0.20889412530000007</v>
      </c>
      <c r="O43" s="10">
        <f t="shared" ref="O43" si="144">E43-J43</f>
        <v>0.55400149980000002</v>
      </c>
      <c r="P43" s="10">
        <f t="shared" ref="P43" si="145">F43-K43</f>
        <v>0.96029431250000008</v>
      </c>
      <c r="Q43" s="6"/>
      <c r="R43" s="4"/>
      <c r="S43" s="11">
        <f t="shared" ref="S43" si="146">(M43/H43)*100</f>
        <v>13.436066908651789</v>
      </c>
      <c r="T43" s="11">
        <f t="shared" ref="T43" si="147">(N43/I43)*100</f>
        <v>20.431177610258583</v>
      </c>
      <c r="U43" s="11">
        <f t="shared" ref="U43" si="148">(O43/J43)*100</f>
        <v>54.655036166702232</v>
      </c>
      <c r="V43" s="11">
        <f t="shared" ref="V43" si="149">(P43/K43)*100</f>
        <v>94.569134572647073</v>
      </c>
      <c r="X43" t="s">
        <v>10</v>
      </c>
      <c r="Y43" t="s">
        <v>10</v>
      </c>
    </row>
    <row r="44" spans="1:25" x14ac:dyDescent="0.25">
      <c r="A44" s="7"/>
      <c r="C44">
        <v>0.91236584152</v>
      </c>
      <c r="D44">
        <v>0.94152369781</v>
      </c>
      <c r="E44">
        <v>1.869781364589</v>
      </c>
      <c r="F44">
        <v>3.1996316148936099</v>
      </c>
      <c r="G44" s="9"/>
      <c r="H44">
        <v>0.85412369412</v>
      </c>
      <c r="I44">
        <v>0.92451637889000005</v>
      </c>
      <c r="J44">
        <v>0.89451236788900002</v>
      </c>
      <c r="K44">
        <v>1.2364801547123601</v>
      </c>
      <c r="L44" s="9"/>
      <c r="M44" s="10">
        <f t="shared" ref="M44" si="150">C44-H44</f>
        <v>5.8242147399999999E-2</v>
      </c>
      <c r="N44" s="10">
        <f t="shared" ref="N44" si="151">D44-I44</f>
        <v>1.7007318919999959E-2</v>
      </c>
      <c r="O44" s="10">
        <f t="shared" ref="O44" si="152">E44-J44</f>
        <v>0.9752689967</v>
      </c>
      <c r="P44" s="10">
        <f t="shared" ref="P44" si="153">F44-K44</f>
        <v>1.9631514601812499</v>
      </c>
      <c r="Q44" s="6"/>
      <c r="R44" s="4"/>
      <c r="S44" s="11">
        <f t="shared" ref="S44" si="154">(M44/H44)*100</f>
        <v>6.8189359223908008</v>
      </c>
      <c r="T44" s="11">
        <f t="shared" ref="T44" si="155">(N44/I44)*100</f>
        <v>1.8395908724104397</v>
      </c>
      <c r="U44" s="11">
        <f t="shared" ref="U44" si="156">(O44/J44)*100</f>
        <v>109.0280058398277</v>
      </c>
      <c r="V44" s="11">
        <f t="shared" ref="V44" si="157">(P44/K44)*100</f>
        <v>158.7693464144545</v>
      </c>
    </row>
    <row r="45" spans="1:25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0"/>
      <c r="N45" s="10"/>
      <c r="O45" s="10"/>
      <c r="P45" s="10"/>
      <c r="Q45" s="6"/>
      <c r="R45" s="4"/>
      <c r="S45" s="15">
        <f>AVERAGE(S40:S44)</f>
        <v>10.613549718703521</v>
      </c>
      <c r="T45" s="15">
        <f t="shared" ref="T45" si="158">AVERAGE(T40:T44)</f>
        <v>0.64646975921152783</v>
      </c>
      <c r="U45" s="15">
        <f t="shared" ref="U45" si="159">AVERAGE(U40:U44)</f>
        <v>106.50419587264646</v>
      </c>
      <c r="V45" s="15">
        <f t="shared" ref="V45" si="160">AVERAGE(V40:V44)</f>
        <v>152.27204695606824</v>
      </c>
    </row>
    <row r="46" spans="1:25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5.1829359093966936</v>
      </c>
      <c r="T46" s="2">
        <f t="shared" ref="T46" si="161">STDEV(T40:T44)/SQRT(5)</f>
        <v>6.1617677621112428</v>
      </c>
      <c r="U46" s="2">
        <f>STDEV(U40:U44)/SQRT(5)</f>
        <v>41.494043046495456</v>
      </c>
      <c r="V46" s="2">
        <f t="shared" ref="V46" si="162">STDEV(V40:V44)/SQRT(5)</f>
        <v>46.312991067961512</v>
      </c>
    </row>
    <row r="47" spans="1:25" s="16" customFormat="1" ht="18.75" x14ac:dyDescent="0.3">
      <c r="A47" s="20"/>
      <c r="U47" s="22"/>
      <c r="V47" s="22"/>
    </row>
    <row r="48" spans="1:25" s="16" customFormat="1" ht="18.75" x14ac:dyDescent="0.3">
      <c r="V48" s="22"/>
    </row>
  </sheetData>
  <mergeCells count="16">
    <mergeCell ref="C1:F2"/>
    <mergeCell ref="H1:K2"/>
    <mergeCell ref="M1:P2"/>
    <mergeCell ref="S1:V2"/>
    <mergeCell ref="C13:F14"/>
    <mergeCell ref="H13:K14"/>
    <mergeCell ref="M13:P14"/>
    <mergeCell ref="S13:V14"/>
    <mergeCell ref="C25:F26"/>
    <mergeCell ref="H25:K26"/>
    <mergeCell ref="M25:P26"/>
    <mergeCell ref="S25:V26"/>
    <mergeCell ref="C37:F38"/>
    <mergeCell ref="H37:K38"/>
    <mergeCell ref="M37:P38"/>
    <mergeCell ref="S37:V3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50"/>
  <sheetViews>
    <sheetView topLeftCell="A26" zoomScale="60" zoomScaleNormal="60" workbookViewId="0">
      <selection activeCell="M59" sqref="M59"/>
    </sheetView>
  </sheetViews>
  <sheetFormatPr defaultRowHeight="15" x14ac:dyDescent="0.25"/>
  <cols>
    <col min="1" max="1" width="29" customWidth="1"/>
    <col min="2" max="2" width="5.140625" customWidth="1"/>
    <col min="10" max="10" width="9.7109375" customWidth="1"/>
  </cols>
  <sheetData>
    <row r="1" spans="1:26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26"/>
      <c r="S1" s="37" t="s">
        <v>3</v>
      </c>
      <c r="T1" s="37"/>
      <c r="U1" s="37"/>
      <c r="V1" s="37"/>
    </row>
    <row r="2" spans="1:26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26"/>
      <c r="S2" s="37"/>
      <c r="T2" s="37"/>
      <c r="U2" s="37"/>
      <c r="V2" s="37"/>
    </row>
    <row r="3" spans="1:26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6" x14ac:dyDescent="0.25">
      <c r="A4" s="2" t="s">
        <v>12</v>
      </c>
      <c r="C4">
        <v>0.60787453120000001</v>
      </c>
      <c r="D4">
        <v>0.52302906250000003</v>
      </c>
      <c r="E4">
        <v>0.56881421870000004</v>
      </c>
      <c r="F4">
        <v>0.61467421870000005</v>
      </c>
      <c r="G4" s="8"/>
      <c r="H4">
        <v>0.67444312500000003</v>
      </c>
      <c r="I4">
        <v>0.58617328120000001</v>
      </c>
      <c r="J4">
        <v>0.63696843749999998</v>
      </c>
      <c r="K4">
        <v>0.61266859370000004</v>
      </c>
      <c r="L4" s="9"/>
      <c r="M4" s="10">
        <f t="shared" ref="M4:M6" si="0">C4-H4</f>
        <v>-6.656859380000002E-2</v>
      </c>
      <c r="N4" s="10">
        <f t="shared" ref="N4:N6" si="1">D4-I4</f>
        <v>-6.3144218699999977E-2</v>
      </c>
      <c r="O4" s="10">
        <f t="shared" ref="O4:O6" si="2">E4-J4</f>
        <v>-6.8154218799999944E-2</v>
      </c>
      <c r="P4" s="10">
        <f t="shared" ref="P4:P6" si="3">F4-K4</f>
        <v>2.0056250000000109E-3</v>
      </c>
      <c r="Q4" s="6"/>
      <c r="R4" s="4"/>
      <c r="S4" s="11">
        <f t="shared" ref="S4:S6" si="4">(M4/H4)*100</f>
        <v>-9.8701567756361985</v>
      </c>
      <c r="T4" s="11">
        <f t="shared" ref="T4:T6" si="5">(N4/I4)*100</f>
        <v>-10.772278560826354</v>
      </c>
      <c r="U4" s="11">
        <f t="shared" ref="U4:U6" si="6">(O4/J4)*100</f>
        <v>-10.699779578952834</v>
      </c>
      <c r="V4" s="11">
        <f t="shared" ref="V4:V6" si="7">(P4/K4)*100</f>
        <v>0.32735887241873007</v>
      </c>
    </row>
    <row r="5" spans="1:26" x14ac:dyDescent="0.25">
      <c r="A5" s="7"/>
      <c r="C5">
        <v>0.62502765630000001</v>
      </c>
      <c r="D5">
        <v>0.60993328130000002</v>
      </c>
      <c r="E5">
        <v>0.58796921879999997</v>
      </c>
      <c r="F5">
        <v>0.62529421880000002</v>
      </c>
      <c r="G5" s="9"/>
      <c r="H5">
        <v>0.71085953130000001</v>
      </c>
      <c r="I5">
        <v>0.74059921880000001</v>
      </c>
      <c r="J5">
        <v>0.6236145313</v>
      </c>
      <c r="K5">
        <v>0.65285484380000003</v>
      </c>
      <c r="L5" s="9"/>
      <c r="M5" s="10">
        <f t="shared" si="0"/>
        <v>-8.5831875000000002E-2</v>
      </c>
      <c r="N5" s="10">
        <f t="shared" si="1"/>
        <v>-0.1306659375</v>
      </c>
      <c r="O5" s="10">
        <f t="shared" si="2"/>
        <v>-3.5645312500000026E-2</v>
      </c>
      <c r="P5" s="10">
        <f t="shared" si="3"/>
        <v>-2.7560625000000005E-2</v>
      </c>
      <c r="Q5" s="6"/>
      <c r="R5" s="4"/>
      <c r="S5" s="11">
        <f t="shared" si="4"/>
        <v>-12.074379145347192</v>
      </c>
      <c r="T5" s="11">
        <f t="shared" si="5"/>
        <v>-17.643272391202256</v>
      </c>
      <c r="U5" s="11">
        <f t="shared" si="6"/>
        <v>-5.7159207669027623</v>
      </c>
      <c r="V5" s="11">
        <f t="shared" si="7"/>
        <v>-4.2215548006936618</v>
      </c>
    </row>
    <row r="6" spans="1:26" x14ac:dyDescent="0.25">
      <c r="A6" s="7"/>
      <c r="C6">
        <v>0.60018578119999999</v>
      </c>
      <c r="D6">
        <v>0.56166312500000004</v>
      </c>
      <c r="E6">
        <v>0.50745734369999995</v>
      </c>
      <c r="F6">
        <v>0.60115437500000002</v>
      </c>
      <c r="G6" s="9"/>
      <c r="H6">
        <v>0.59943203119999999</v>
      </c>
      <c r="I6">
        <v>0.58304296870000005</v>
      </c>
      <c r="J6">
        <v>0.49072093750000001</v>
      </c>
      <c r="K6">
        <v>0.54017484370000002</v>
      </c>
      <c r="L6" s="9"/>
      <c r="M6" s="10">
        <f t="shared" si="0"/>
        <v>7.5374999999999748E-4</v>
      </c>
      <c r="N6" s="10">
        <f t="shared" si="1"/>
        <v>-2.1379843700000012E-2</v>
      </c>
      <c r="O6" s="10">
        <f t="shared" si="2"/>
        <v>1.6736406199999943E-2</v>
      </c>
      <c r="P6" s="10">
        <f t="shared" si="3"/>
        <v>6.0979531300000001E-2</v>
      </c>
      <c r="Q6" s="6"/>
      <c r="R6" s="4"/>
      <c r="S6" s="11">
        <f t="shared" si="4"/>
        <v>0.12574403114412638</v>
      </c>
      <c r="T6" s="11">
        <f t="shared" si="5"/>
        <v>-3.6669413487088693</v>
      </c>
      <c r="U6" s="11">
        <f t="shared" si="6"/>
        <v>3.4105751193874712</v>
      </c>
      <c r="V6" s="11">
        <f t="shared" si="7"/>
        <v>11.288850639972889</v>
      </c>
    </row>
    <row r="7" spans="1:26" x14ac:dyDescent="0.25">
      <c r="A7" s="7"/>
      <c r="C7">
        <v>0.73665390620000004</v>
      </c>
      <c r="D7">
        <v>0.71293406250000002</v>
      </c>
      <c r="E7">
        <v>0.75773703130000003</v>
      </c>
      <c r="F7">
        <v>0.6876010937</v>
      </c>
      <c r="G7" s="9"/>
      <c r="H7">
        <v>0.6858007813</v>
      </c>
      <c r="I7">
        <v>0.74959953130000001</v>
      </c>
      <c r="J7">
        <v>0.66719718750000001</v>
      </c>
      <c r="K7">
        <v>0.72770359370000004</v>
      </c>
      <c r="L7" s="9"/>
      <c r="M7" s="10">
        <f t="shared" ref="M7" si="8">C7-H7</f>
        <v>5.0853124900000046E-2</v>
      </c>
      <c r="N7" s="10">
        <f t="shared" ref="N7" si="9">D7-I7</f>
        <v>-3.666546879999999E-2</v>
      </c>
      <c r="O7" s="10">
        <f t="shared" ref="O7" si="10">E7-J7</f>
        <v>9.0539843800000019E-2</v>
      </c>
      <c r="P7" s="10">
        <f t="shared" ref="P7" si="11">F7-K7</f>
        <v>-4.0102500000000041E-2</v>
      </c>
      <c r="Q7" s="6"/>
      <c r="R7" s="4"/>
      <c r="S7" s="11">
        <f t="shared" ref="S7" si="12">(M7/H7)*100</f>
        <v>7.4151453726260215</v>
      </c>
      <c r="T7" s="11">
        <f t="shared" ref="T7" si="13">(N7/I7)*100</f>
        <v>-4.8913409452661423</v>
      </c>
      <c r="U7" s="11">
        <f t="shared" ref="U7" si="14">(O7/J7)*100</f>
        <v>13.570177677045441</v>
      </c>
      <c r="V7" s="11">
        <f t="shared" ref="V7" si="15">(P7/K7)*100</f>
        <v>-5.5108289071515184</v>
      </c>
    </row>
    <row r="8" spans="1:26" x14ac:dyDescent="0.25">
      <c r="A8" s="7"/>
      <c r="C8">
        <v>0.76987852368999998</v>
      </c>
      <c r="D8">
        <v>0.68491239756900002</v>
      </c>
      <c r="E8">
        <v>0.85745963218900001</v>
      </c>
      <c r="F8">
        <v>0.88412369869999996</v>
      </c>
      <c r="G8" s="9"/>
      <c r="H8">
        <v>0.78451236914519995</v>
      </c>
      <c r="I8">
        <v>0.78236591458000004</v>
      </c>
      <c r="J8">
        <v>0.85149621393999997</v>
      </c>
      <c r="K8">
        <v>0.87632981268999999</v>
      </c>
      <c r="L8" s="9"/>
      <c r="M8" s="10">
        <f t="shared" ref="M8" si="16">C8-H8</f>
        <v>-1.4633845455199967E-2</v>
      </c>
      <c r="N8" s="10">
        <f t="shared" ref="N8" si="17">D8-I8</f>
        <v>-9.7453517011000024E-2</v>
      </c>
      <c r="O8" s="10">
        <f t="shared" ref="O8" si="18">E8-J8</f>
        <v>5.9634182490000409E-3</v>
      </c>
      <c r="P8" s="10">
        <f t="shared" ref="P8" si="19">F8-K8</f>
        <v>7.7938860099999729E-3</v>
      </c>
      <c r="Q8" s="6"/>
      <c r="R8" s="4"/>
      <c r="S8" s="11">
        <f t="shared" ref="S8" si="20">(M8/H8)*100</f>
        <v>-1.8653428589207484</v>
      </c>
      <c r="T8" s="11">
        <f t="shared" ref="T8" si="21">(N8/I8)*100</f>
        <v>-12.456258023883402</v>
      </c>
      <c r="U8" s="11">
        <f t="shared" ref="U8" si="22">(O8/J8)*100</f>
        <v>0.70034583259112981</v>
      </c>
      <c r="V8" s="11">
        <f t="shared" ref="V8" si="23">(P8/K8)*100</f>
        <v>0.8893781652909537</v>
      </c>
    </row>
    <row r="9" spans="1:26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15">
        <f>AVERAGE(S4:S8)</f>
        <v>-3.2537978752267982</v>
      </c>
      <c r="T9" s="15">
        <f t="shared" ref="T9:V9" si="24">AVERAGE(T4:T8)</f>
        <v>-9.8860182539774044</v>
      </c>
      <c r="U9" s="15">
        <f t="shared" si="24"/>
        <v>0.2530796566336887</v>
      </c>
      <c r="V9" s="15">
        <f t="shared" si="24"/>
        <v>0.55464079396747834</v>
      </c>
    </row>
    <row r="10" spans="1:26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">
        <f>STDEV(S4:S8)/SQRT(5)</f>
        <v>3.52671461772109</v>
      </c>
      <c r="T10" s="2">
        <f t="shared" ref="T10:V10" si="25">STDEV(T4:T8)/SQRT(5)</f>
        <v>2.5611550180298939</v>
      </c>
      <c r="U10" s="2">
        <f t="shared" si="25"/>
        <v>4.1419139042565352</v>
      </c>
      <c r="V10" s="2">
        <f t="shared" si="25"/>
        <v>2.957946367425853</v>
      </c>
    </row>
    <row r="11" spans="1:26" x14ac:dyDescent="0.25">
      <c r="A11" s="7"/>
    </row>
    <row r="13" spans="1:26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26"/>
      <c r="S13" s="37" t="s">
        <v>3</v>
      </c>
      <c r="T13" s="37"/>
      <c r="U13" s="37"/>
      <c r="V13" s="37"/>
    </row>
    <row r="14" spans="1:26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26"/>
      <c r="S14" s="37"/>
      <c r="T14" s="37"/>
      <c r="U14" s="37"/>
      <c r="V14" s="37"/>
      <c r="X14" t="s">
        <v>10</v>
      </c>
    </row>
    <row r="15" spans="1:26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</row>
    <row r="16" spans="1:26" x14ac:dyDescent="0.25">
      <c r="A16" s="2" t="s">
        <v>13</v>
      </c>
      <c r="C16">
        <v>1.004525938</v>
      </c>
      <c r="D16">
        <v>1.0197882810000001</v>
      </c>
      <c r="E16">
        <v>1.0565339060000001</v>
      </c>
      <c r="F16">
        <v>0.94764390629999995</v>
      </c>
      <c r="G16" s="8"/>
      <c r="H16">
        <v>1.0616139060000001</v>
      </c>
      <c r="I16">
        <v>1.1136193750000001</v>
      </c>
      <c r="J16">
        <v>0.96028312500000002</v>
      </c>
      <c r="K16">
        <v>0.98193484379999996</v>
      </c>
      <c r="L16" s="9"/>
      <c r="M16" s="10">
        <f t="shared" ref="M16:M17" si="26">C16-H16</f>
        <v>-5.7087968000000044E-2</v>
      </c>
      <c r="N16" s="10">
        <f t="shared" ref="N16:N17" si="27">D16-I16</f>
        <v>-9.3831094000000004E-2</v>
      </c>
      <c r="O16" s="10">
        <f t="shared" ref="O16:O17" si="28">E16-J16</f>
        <v>9.6250781000000063E-2</v>
      </c>
      <c r="P16" s="10">
        <f t="shared" ref="P16:P17" si="29">F16-K16</f>
        <v>-3.4290937500000007E-2</v>
      </c>
      <c r="Q16" s="6"/>
      <c r="R16" s="4"/>
      <c r="S16" s="11">
        <f t="shared" ref="S16:S17" si="30">(M16/H16)*100</f>
        <v>-5.3774698765108342</v>
      </c>
      <c r="T16" s="11">
        <f t="shared" ref="T16:T17" si="31">(N16/I16)*100</f>
        <v>-8.4257777932428652</v>
      </c>
      <c r="U16" s="11">
        <f t="shared" ref="U16:U17" si="32">(O16/J16)*100</f>
        <v>10.023166969637217</v>
      </c>
      <c r="V16" s="11">
        <f t="shared" ref="V16:V17" si="33">(P16/K16)*100</f>
        <v>-3.4921805368772887</v>
      </c>
      <c r="Z16" t="s">
        <v>10</v>
      </c>
    </row>
    <row r="17" spans="1:26" x14ac:dyDescent="0.25">
      <c r="A17" s="7"/>
      <c r="C17">
        <v>0.55997765619999995</v>
      </c>
      <c r="D17">
        <v>0.57342140620000004</v>
      </c>
      <c r="E17">
        <v>0.55496937499999999</v>
      </c>
      <c r="F17">
        <v>1.022002656</v>
      </c>
      <c r="G17" s="9"/>
      <c r="H17">
        <v>0.55284234369999996</v>
      </c>
      <c r="I17">
        <v>0.56822046869999998</v>
      </c>
      <c r="J17">
        <v>0.65402421870000005</v>
      </c>
      <c r="K17">
        <v>0.51190328119999995</v>
      </c>
      <c r="L17" s="9"/>
      <c r="M17" s="10">
        <f t="shared" si="26"/>
        <v>7.1353124999999906E-3</v>
      </c>
      <c r="N17" s="10">
        <f t="shared" si="27"/>
        <v>5.2009375000000579E-3</v>
      </c>
      <c r="O17" s="10">
        <f t="shared" si="28"/>
        <v>-9.9054843700000061E-2</v>
      </c>
      <c r="P17" s="10">
        <f t="shared" si="29"/>
        <v>0.5100993748</v>
      </c>
      <c r="Q17" s="6"/>
      <c r="R17" s="4"/>
      <c r="S17" s="11">
        <f t="shared" si="30"/>
        <v>1.290659549021804</v>
      </c>
      <c r="T17" s="11">
        <f t="shared" si="31"/>
        <v>0.91530273661189887</v>
      </c>
      <c r="U17" s="11">
        <f t="shared" si="32"/>
        <v>-15.145439705106146</v>
      </c>
      <c r="V17" s="11">
        <f t="shared" si="33"/>
        <v>99.647607963017691</v>
      </c>
      <c r="X17" t="s">
        <v>10</v>
      </c>
    </row>
    <row r="18" spans="1:26" x14ac:dyDescent="0.25">
      <c r="A18" s="7"/>
      <c r="C18">
        <v>1.178362812</v>
      </c>
      <c r="D18">
        <v>1.18208125</v>
      </c>
      <c r="E18">
        <v>1.040231562</v>
      </c>
      <c r="F18">
        <v>2.8435617190000002</v>
      </c>
      <c r="G18" s="9"/>
      <c r="H18">
        <v>1.1864874999999999</v>
      </c>
      <c r="I18">
        <v>1.1894501559999999</v>
      </c>
      <c r="J18">
        <v>1.071063281</v>
      </c>
      <c r="K18">
        <v>3.423065469</v>
      </c>
      <c r="L18" s="9"/>
      <c r="M18" s="10">
        <f t="shared" ref="M18" si="34">C18-H18</f>
        <v>-8.12468799999988E-3</v>
      </c>
      <c r="N18" s="10">
        <f t="shared" ref="N18" si="35">D18-I18</f>
        <v>-7.3689059999999529E-3</v>
      </c>
      <c r="O18" s="10">
        <f t="shared" ref="O18" si="36">E18-J18</f>
        <v>-3.0831719000000035E-2</v>
      </c>
      <c r="P18" s="10">
        <f t="shared" ref="P18" si="37">F18-K18</f>
        <v>-0.57950374999999976</v>
      </c>
      <c r="Q18" s="6"/>
      <c r="R18" s="4"/>
      <c r="S18" s="11">
        <f t="shared" ref="S18" si="38">(M18/H18)*100</f>
        <v>-0.68476810754431716</v>
      </c>
      <c r="T18" s="11">
        <f t="shared" ref="T18" si="39">(N18/I18)*100</f>
        <v>-0.61952205082563827</v>
      </c>
      <c r="U18" s="11">
        <f t="shared" ref="U18" si="40">(O18/J18)*100</f>
        <v>-2.878608532935043</v>
      </c>
      <c r="V18" s="11">
        <f t="shared" ref="V18" si="41">(P18/K18)*100</f>
        <v>-16.929379681694886</v>
      </c>
    </row>
    <row r="19" spans="1:26" x14ac:dyDescent="0.25">
      <c r="A19" s="7"/>
      <c r="C19">
        <v>1.2794937500000001</v>
      </c>
      <c r="D19">
        <v>1.141097625</v>
      </c>
      <c r="E19">
        <v>0.75972078119999997</v>
      </c>
      <c r="F19">
        <v>0.65818218750000002</v>
      </c>
      <c r="G19" s="9"/>
      <c r="H19">
        <v>0.85205500000000001</v>
      </c>
      <c r="I19">
        <v>0.72728546869999999</v>
      </c>
      <c r="J19">
        <v>0.75019093749999999</v>
      </c>
      <c r="K19">
        <v>0.632536875</v>
      </c>
      <c r="L19" s="9"/>
      <c r="M19" s="10">
        <f t="shared" ref="M19" si="42">C19-H19</f>
        <v>0.42743875000000009</v>
      </c>
      <c r="N19" s="10">
        <f t="shared" ref="N19" si="43">D19-I19</f>
        <v>0.41381215630000001</v>
      </c>
      <c r="O19" s="10">
        <f t="shared" ref="O19" si="44">E19-J19</f>
        <v>9.5298436999999847E-3</v>
      </c>
      <c r="P19" s="10">
        <f t="shared" ref="P19" si="45">F19-K19</f>
        <v>2.5645312500000017E-2</v>
      </c>
      <c r="Q19" s="6"/>
      <c r="R19" s="4"/>
      <c r="S19" s="11">
        <f t="shared" ref="S19" si="46">(M19/H19)*100</f>
        <v>50.165628979349933</v>
      </c>
      <c r="T19" s="11">
        <f t="shared" ref="T19" si="47">(N19/I19)*100</f>
        <v>56.898174665812626</v>
      </c>
      <c r="U19" s="11">
        <f t="shared" ref="U19" si="48">(O19/J19)*100</f>
        <v>1.2703224237496182</v>
      </c>
      <c r="V19" s="11">
        <f t="shared" ref="V19" si="49">(P19/K19)*100</f>
        <v>4.0543584909575454</v>
      </c>
      <c r="Y19" t="s">
        <v>10</v>
      </c>
      <c r="Z19" t="s">
        <v>10</v>
      </c>
    </row>
    <row r="20" spans="1:26" x14ac:dyDescent="0.25">
      <c r="A20" s="7"/>
      <c r="C20">
        <v>1.1369785461299999</v>
      </c>
      <c r="D20">
        <v>1.1298754630200001</v>
      </c>
      <c r="E20">
        <v>1.2958749361452</v>
      </c>
      <c r="F20">
        <v>1.3256914236587001</v>
      </c>
      <c r="G20" s="9"/>
      <c r="H20">
        <v>1.00214936547856</v>
      </c>
      <c r="I20">
        <v>1.03698741221639</v>
      </c>
      <c r="J20">
        <v>1.3625554789100001</v>
      </c>
      <c r="K20">
        <v>1.1214965299999999</v>
      </c>
      <c r="L20" s="9"/>
      <c r="M20" s="10">
        <f t="shared" ref="M20" si="50">C20-H20</f>
        <v>0.13482918065143989</v>
      </c>
      <c r="N20" s="10">
        <f t="shared" ref="N20" si="51">D20-I20</f>
        <v>9.2888050803610067E-2</v>
      </c>
      <c r="O20" s="10">
        <f t="shared" ref="O20" si="52">E20-J20</f>
        <v>-6.6680542764800066E-2</v>
      </c>
      <c r="P20" s="10">
        <f t="shared" ref="P20" si="53">F20-K20</f>
        <v>0.20419489365870014</v>
      </c>
      <c r="Q20" s="6"/>
      <c r="R20" s="4"/>
      <c r="S20" s="11">
        <f t="shared" ref="S20" si="54">(M20/H20)*100</f>
        <v>13.454000500918786</v>
      </c>
      <c r="T20" s="11">
        <f t="shared" ref="T20" si="55">(N20/I20)*100</f>
        <v>8.9574906801498333</v>
      </c>
      <c r="U20" s="11">
        <f t="shared" ref="U20" si="56">(O20/J20)*100</f>
        <v>-4.8937855226373843</v>
      </c>
      <c r="V20" s="11">
        <f t="shared" ref="V20" si="57">(P20/K20)*100</f>
        <v>18.207358488991503</v>
      </c>
    </row>
    <row r="21" spans="1:26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11.769610209047075</v>
      </c>
      <c r="T21" s="15">
        <f t="shared" ref="T21" si="58">AVERAGE(T16:T20)</f>
        <v>11.545133647701171</v>
      </c>
      <c r="U21" s="15">
        <f t="shared" ref="U21" si="59">AVERAGE(U16:U20)</f>
        <v>-2.3248688734583474</v>
      </c>
      <c r="V21" s="15">
        <f t="shared" ref="V21" si="60">AVERAGE(V16:V20)</f>
        <v>20.297552944878912</v>
      </c>
    </row>
    <row r="22" spans="1:26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10.08968217961637</v>
      </c>
      <c r="T22" s="2">
        <f t="shared" ref="T22:V22" si="61">STDEV(T16:T20)/SQRT(5)</f>
        <v>11.669198093618295</v>
      </c>
      <c r="U22" s="2">
        <f t="shared" si="61"/>
        <v>4.1028793941334509</v>
      </c>
      <c r="V22" s="2">
        <f t="shared" si="61"/>
        <v>20.635451827170431</v>
      </c>
      <c r="X22" t="s">
        <v>10</v>
      </c>
    </row>
    <row r="23" spans="1:26" x14ac:dyDescent="0.25">
      <c r="A23" s="7"/>
      <c r="Y23" t="s">
        <v>10</v>
      </c>
      <c r="Z23" t="s">
        <v>10</v>
      </c>
    </row>
    <row r="25" spans="1:26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26"/>
      <c r="S25" s="37" t="s">
        <v>3</v>
      </c>
      <c r="T25" s="37"/>
      <c r="U25" s="37"/>
      <c r="V25" s="37"/>
      <c r="X25" t="s">
        <v>10</v>
      </c>
    </row>
    <row r="26" spans="1:26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26"/>
      <c r="S26" s="37"/>
      <c r="T26" s="37"/>
      <c r="U26" s="37"/>
      <c r="V26" s="37"/>
    </row>
    <row r="27" spans="1:26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</row>
    <row r="28" spans="1:26" ht="17.25" x14ac:dyDescent="0.25">
      <c r="A28" s="2" t="s">
        <v>15</v>
      </c>
      <c r="C28">
        <v>1.1307785939999999</v>
      </c>
      <c r="D28">
        <v>1.1571390619999999</v>
      </c>
      <c r="E28">
        <v>1.1478909369999999</v>
      </c>
      <c r="F28">
        <v>1.143945</v>
      </c>
      <c r="G28" s="8"/>
      <c r="H28">
        <v>1.2047937500000001</v>
      </c>
      <c r="I28">
        <v>1.1178742189999999</v>
      </c>
      <c r="J28">
        <v>1.073025312</v>
      </c>
      <c r="K28">
        <v>1.2375206249999999</v>
      </c>
      <c r="L28" s="9"/>
      <c r="M28" s="10">
        <f t="shared" ref="M28" si="62">C28-H28</f>
        <v>-7.4015156000000193E-2</v>
      </c>
      <c r="N28" s="10">
        <f t="shared" ref="N28" si="63">D28-I28</f>
        <v>3.9264842999999994E-2</v>
      </c>
      <c r="O28" s="10">
        <f t="shared" ref="O28" si="64">E28-J28</f>
        <v>7.4865624999999936E-2</v>
      </c>
      <c r="P28" s="10">
        <f t="shared" ref="P28" si="65">F28-K28</f>
        <v>-9.357562499999994E-2</v>
      </c>
      <c r="Q28" s="6"/>
      <c r="R28" s="4"/>
      <c r="S28" s="11">
        <f t="shared" ref="S28" si="66">(M28/H28)*100</f>
        <v>-6.1433881110356179</v>
      </c>
      <c r="T28" s="11">
        <f t="shared" ref="T28" si="67">(N28/I28)*100</f>
        <v>3.512456261414147</v>
      </c>
      <c r="U28" s="11">
        <f t="shared" ref="U28" si="68">(O28/J28)*100</f>
        <v>6.9770604814958865</v>
      </c>
      <c r="V28" s="11">
        <f t="shared" ref="V28" si="69">(P28/K28)*100</f>
        <v>-7.5615406409893131</v>
      </c>
      <c r="X28" t="s">
        <v>10</v>
      </c>
      <c r="Y28" t="s">
        <v>10</v>
      </c>
      <c r="Z28" t="s">
        <v>10</v>
      </c>
    </row>
    <row r="29" spans="1:26" x14ac:dyDescent="0.25">
      <c r="A29" s="7"/>
      <c r="C29">
        <v>0.90625781250000004</v>
      </c>
      <c r="D29">
        <v>0.84902031249999999</v>
      </c>
      <c r="E29">
        <v>0.9423373437</v>
      </c>
      <c r="F29">
        <v>1.0482743750000001</v>
      </c>
      <c r="G29" s="9"/>
      <c r="H29">
        <v>0.86523546880000002</v>
      </c>
      <c r="I29">
        <v>0.99420874999999997</v>
      </c>
      <c r="J29">
        <v>0.96379937500000001</v>
      </c>
      <c r="K29">
        <v>1.0630054689999999</v>
      </c>
      <c r="L29" s="9"/>
      <c r="M29" s="10">
        <f t="shared" ref="M29" si="70">C29-H29</f>
        <v>4.1022343700000019E-2</v>
      </c>
      <c r="N29" s="10">
        <f t="shared" ref="N29" si="71">D29-I29</f>
        <v>-0.14518843749999999</v>
      </c>
      <c r="O29" s="10">
        <f t="shared" ref="O29" si="72">E29-J29</f>
        <v>-2.1462031300000017E-2</v>
      </c>
      <c r="P29" s="10">
        <f t="shared" ref="P29" si="73">F29-K29</f>
        <v>-1.4731093999999834E-2</v>
      </c>
      <c r="Q29" s="6"/>
      <c r="R29" s="4"/>
      <c r="S29" s="11">
        <f t="shared" ref="S29" si="74">(M29/H29)*100</f>
        <v>4.7411768448297833</v>
      </c>
      <c r="T29" s="11">
        <f t="shared" ref="T29" si="75">(N29/I29)*100</f>
        <v>-14.603415781645454</v>
      </c>
      <c r="U29" s="11">
        <f t="shared" ref="U29" si="76">(O29/J29)*100</f>
        <v>-2.2268152332014139</v>
      </c>
      <c r="V29" s="11">
        <f t="shared" ref="V29" si="77">(P29/K29)*100</f>
        <v>-1.385796633187391</v>
      </c>
    </row>
    <row r="30" spans="1:26" x14ac:dyDescent="0.25">
      <c r="A30" s="7"/>
      <c r="C30">
        <v>0.91864453130000001</v>
      </c>
      <c r="D30">
        <v>0.91709750000000001</v>
      </c>
      <c r="E30">
        <v>0.96801671879999995</v>
      </c>
      <c r="F30">
        <v>0.92218187500000004</v>
      </c>
      <c r="G30" s="9"/>
      <c r="H30">
        <v>1.0120478129999999</v>
      </c>
      <c r="I30">
        <v>0.8906221875</v>
      </c>
      <c r="J30">
        <v>0.86590703130000002</v>
      </c>
      <c r="K30">
        <v>0.96026515619999997</v>
      </c>
      <c r="L30" s="9"/>
      <c r="M30" s="10">
        <f t="shared" ref="M30" si="78">C30-H30</f>
        <v>-9.3403281699999896E-2</v>
      </c>
      <c r="N30" s="10">
        <f t="shared" ref="N30" si="79">D30-I30</f>
        <v>2.6475312500000014E-2</v>
      </c>
      <c r="O30" s="10">
        <f t="shared" ref="O30" si="80">E30-J30</f>
        <v>0.10210968749999993</v>
      </c>
      <c r="P30" s="10">
        <f t="shared" ref="P30" si="81">F30-K30</f>
        <v>-3.808328119999993E-2</v>
      </c>
      <c r="Q30" s="6"/>
      <c r="R30" s="4"/>
      <c r="S30" s="11">
        <f t="shared" ref="S30" si="82">(M30/H30)*100</f>
        <v>-9.229137250257553</v>
      </c>
      <c r="T30" s="11">
        <f t="shared" ref="T30" si="83">(N30/I30)*100</f>
        <v>2.9726760540647339</v>
      </c>
      <c r="U30" s="11">
        <f t="shared" ref="U30" si="84">(O30/J30)*100</f>
        <v>11.792222930295534</v>
      </c>
      <c r="V30" s="11">
        <f t="shared" ref="V30" si="85">(P30/K30)*100</f>
        <v>-3.9659130557964453</v>
      </c>
    </row>
    <row r="31" spans="1:26" x14ac:dyDescent="0.25">
      <c r="A31" s="7"/>
      <c r="C31">
        <v>0.90583671870000004</v>
      </c>
      <c r="D31">
        <v>0.72692734370000001</v>
      </c>
      <c r="E31">
        <v>0.73501281249999995</v>
      </c>
      <c r="F31">
        <v>0.70498281249999994</v>
      </c>
      <c r="G31" s="9"/>
      <c r="H31">
        <v>0.91749765630000002</v>
      </c>
      <c r="I31">
        <v>0.7579240625</v>
      </c>
      <c r="J31">
        <v>0.81892374999999995</v>
      </c>
      <c r="K31">
        <v>0.76817500000000005</v>
      </c>
      <c r="L31" s="9"/>
      <c r="M31" s="10">
        <f t="shared" ref="M31" si="86">C31-H31</f>
        <v>-1.1660937599999976E-2</v>
      </c>
      <c r="N31" s="10">
        <f t="shared" ref="N31" si="87">D31-I31</f>
        <v>-3.0996718799999989E-2</v>
      </c>
      <c r="O31" s="10">
        <f t="shared" ref="O31" si="88">E31-J31</f>
        <v>-8.3910937500000005E-2</v>
      </c>
      <c r="P31" s="10">
        <f t="shared" ref="P31" si="89">F31-K31</f>
        <v>-6.3192187500000108E-2</v>
      </c>
      <c r="Q31" s="6"/>
      <c r="R31" s="4"/>
      <c r="S31" s="11">
        <f t="shared" ref="S31" si="90">(M31/H31)*100</f>
        <v>-1.270950123951829</v>
      </c>
      <c r="T31" s="11">
        <f t="shared" ref="T31" si="91">(N31/I31)*100</f>
        <v>-4.0896865970659144</v>
      </c>
      <c r="U31" s="11">
        <f t="shared" ref="U31" si="92">(O31/J31)*100</f>
        <v>-10.246489676236648</v>
      </c>
      <c r="V31" s="11">
        <f t="shared" ref="V31" si="93">(P31/K31)*100</f>
        <v>-8.226274937351528</v>
      </c>
      <c r="X31" t="s">
        <v>10</v>
      </c>
      <c r="Y31" t="s">
        <v>10</v>
      </c>
      <c r="Z31" t="s">
        <v>10</v>
      </c>
    </row>
    <row r="32" spans="1:26" x14ac:dyDescent="0.25">
      <c r="A32" s="7"/>
      <c r="C32">
        <v>0.965142397852643</v>
      </c>
      <c r="D32">
        <v>0.93648159756229998</v>
      </c>
      <c r="E32">
        <v>1.0362598783999999</v>
      </c>
      <c r="F32">
        <v>0.98712563480000004</v>
      </c>
      <c r="G32" s="9"/>
      <c r="H32">
        <v>0.98715489362159703</v>
      </c>
      <c r="I32">
        <v>0.97123649580000004</v>
      </c>
      <c r="J32">
        <v>0.99685471395648095</v>
      </c>
      <c r="K32">
        <v>1.012369745692</v>
      </c>
      <c r="L32" s="9"/>
      <c r="M32" s="10">
        <f t="shared" ref="M32" si="94">C32-H32</f>
        <v>-2.2012495768954032E-2</v>
      </c>
      <c r="N32" s="10">
        <f t="shared" ref="N32" si="95">D32-I32</f>
        <v>-3.475489823770006E-2</v>
      </c>
      <c r="O32" s="10">
        <f t="shared" ref="O32" si="96">E32-J32</f>
        <v>3.9405164443518936E-2</v>
      </c>
      <c r="P32" s="10">
        <f t="shared" ref="P32" si="97">F32-K32</f>
        <v>-2.524411089199996E-2</v>
      </c>
      <c r="Q32" s="6"/>
      <c r="R32" s="4"/>
      <c r="S32" s="11">
        <f t="shared" ref="S32" si="98">(M32/H32)*100</f>
        <v>-2.2298927869562903</v>
      </c>
      <c r="T32" s="11">
        <f t="shared" ref="T32" si="99">(N32/I32)*100</f>
        <v>-3.5784176550195141</v>
      </c>
      <c r="U32" s="11">
        <f t="shared" ref="U32" si="100">(O32/J32)*100</f>
        <v>3.9529496015644283</v>
      </c>
      <c r="V32" s="11">
        <f t="shared" ref="V32" si="101">(P32/K32)*100</f>
        <v>-2.4935663081026274</v>
      </c>
    </row>
    <row r="33" spans="1:26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-2.8264382854743011</v>
      </c>
      <c r="T33" s="15">
        <f t="shared" ref="T33" si="102">AVERAGE(T28:T32)</f>
        <v>-3.1572775436504004</v>
      </c>
      <c r="U33" s="15">
        <f t="shared" ref="U33" si="103">AVERAGE(U28:U32)</f>
        <v>2.0497856207835574</v>
      </c>
      <c r="V33" s="15">
        <f t="shared" ref="V33" si="104">AVERAGE(V28:V32)</f>
        <v>-4.7266183150854619</v>
      </c>
    </row>
    <row r="34" spans="1:26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2.3668641584570689</v>
      </c>
      <c r="T34" s="2">
        <f t="shared" ref="T34:V34" si="105">STDEV(T28:T32)/SQRT(5)</f>
        <v>3.2720215948259663</v>
      </c>
      <c r="U34" s="2">
        <f t="shared" si="105"/>
        <v>3.8229756503601657</v>
      </c>
      <c r="V34" s="2">
        <f t="shared" si="105"/>
        <v>1.3603430511330414</v>
      </c>
    </row>
    <row r="35" spans="1:26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/>
      <c r="S35" s="2"/>
      <c r="T35" s="2"/>
      <c r="U35" s="2"/>
      <c r="V35" s="2"/>
      <c r="Y35" t="s">
        <v>10</v>
      </c>
      <c r="Z35" t="s">
        <v>10</v>
      </c>
    </row>
    <row r="36" spans="1:26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</row>
    <row r="37" spans="1:26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26"/>
      <c r="S37" s="37" t="s">
        <v>3</v>
      </c>
      <c r="T37" s="37"/>
      <c r="U37" s="37"/>
      <c r="V37" s="37"/>
    </row>
    <row r="38" spans="1:26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26"/>
      <c r="S38" s="37"/>
      <c r="T38" s="37"/>
      <c r="U38" s="37"/>
      <c r="V38" s="37"/>
      <c r="Y38" t="s">
        <v>10</v>
      </c>
      <c r="Z38" t="s">
        <v>10</v>
      </c>
    </row>
    <row r="39" spans="1:26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  <c r="Y39" t="s">
        <v>10</v>
      </c>
    </row>
    <row r="40" spans="1:26" ht="17.25" x14ac:dyDescent="0.25">
      <c r="A40" s="2" t="s">
        <v>16</v>
      </c>
      <c r="C40">
        <v>0.95774421870000004</v>
      </c>
      <c r="D40">
        <v>0.91975703119999996</v>
      </c>
      <c r="E40">
        <v>1.1296604690000001</v>
      </c>
      <c r="F40">
        <v>1.493046563</v>
      </c>
      <c r="G40" s="8"/>
      <c r="H40">
        <v>0.93395671869999997</v>
      </c>
      <c r="I40">
        <v>1.0086704689999999</v>
      </c>
      <c r="J40">
        <v>1.1930096880000001</v>
      </c>
      <c r="K40">
        <v>1.007019844</v>
      </c>
      <c r="L40" s="9"/>
      <c r="M40" s="10">
        <f t="shared" ref="M40:M41" si="106">C40-H40</f>
        <v>2.3787500000000072E-2</v>
      </c>
      <c r="N40" s="10">
        <f t="shared" ref="N40:N41" si="107">D40-I40</f>
        <v>-8.8913437799999939E-2</v>
      </c>
      <c r="O40" s="10">
        <f t="shared" ref="O40:O41" si="108">E40-J40</f>
        <v>-6.3349219000000012E-2</v>
      </c>
      <c r="P40" s="10">
        <f t="shared" ref="P40:P41" si="109">F40-K40</f>
        <v>0.48602671900000005</v>
      </c>
      <c r="Q40" s="6"/>
      <c r="R40" s="4"/>
      <c r="S40" s="11">
        <f t="shared" ref="S40:S41" si="110">(M40/H40)*100</f>
        <v>2.5469595671532348</v>
      </c>
      <c r="T40" s="11">
        <f t="shared" ref="T40:T41" si="111">(N40/I40)*100</f>
        <v>-8.8149143384904587</v>
      </c>
      <c r="U40" s="11">
        <f t="shared" ref="U40:U41" si="112">(O40/J40)*100</f>
        <v>-5.3100339114765012</v>
      </c>
      <c r="V40" s="11">
        <f t="shared" ref="V40:V41" si="113">(P40/K40)*100</f>
        <v>48.263867082245902</v>
      </c>
    </row>
    <row r="41" spans="1:26" x14ac:dyDescent="0.25">
      <c r="A41" s="7"/>
      <c r="C41">
        <v>0.86591812499999998</v>
      </c>
      <c r="D41">
        <v>1.6487809369999999</v>
      </c>
      <c r="E41">
        <v>2.50164125</v>
      </c>
      <c r="F41">
        <v>2.1477849999999998</v>
      </c>
      <c r="G41" s="9"/>
      <c r="H41">
        <v>0.82273484379999995</v>
      </c>
      <c r="I41">
        <v>0.823570625</v>
      </c>
      <c r="J41">
        <v>0.86148515619999999</v>
      </c>
      <c r="K41">
        <v>0.90801125000000005</v>
      </c>
      <c r="L41" s="9"/>
      <c r="M41" s="10">
        <f t="shared" si="106"/>
        <v>4.3183281200000034E-2</v>
      </c>
      <c r="N41" s="10">
        <f t="shared" si="107"/>
        <v>0.82521031199999995</v>
      </c>
      <c r="O41" s="10">
        <f t="shared" si="108"/>
        <v>1.6401560937999999</v>
      </c>
      <c r="P41" s="10">
        <f t="shared" si="109"/>
        <v>1.2397737499999999</v>
      </c>
      <c r="Q41" s="6"/>
      <c r="R41" s="4"/>
      <c r="S41" s="11">
        <f t="shared" si="110"/>
        <v>5.2487483088169213</v>
      </c>
      <c r="T41" s="11">
        <f t="shared" si="111"/>
        <v>100.19909488636752</v>
      </c>
      <c r="U41" s="11">
        <f t="shared" si="112"/>
        <v>190.38704056547039</v>
      </c>
      <c r="V41" s="11">
        <f t="shared" si="113"/>
        <v>136.53726757240065</v>
      </c>
    </row>
    <row r="42" spans="1:26" x14ac:dyDescent="0.25">
      <c r="A42" s="7"/>
      <c r="C42">
        <v>0.69209234369999995</v>
      </c>
      <c r="D42">
        <v>0.72372343750000001</v>
      </c>
      <c r="E42">
        <v>0.7203320312</v>
      </c>
      <c r="F42">
        <v>1.5397785939999999</v>
      </c>
      <c r="G42" s="9"/>
      <c r="H42">
        <v>0.72636531250000003</v>
      </c>
      <c r="I42">
        <v>0.79803015619999995</v>
      </c>
      <c r="J42">
        <v>0.79771812499999994</v>
      </c>
      <c r="K42">
        <v>0.73318765620000004</v>
      </c>
      <c r="L42" s="9"/>
      <c r="M42" s="10">
        <f t="shared" ref="M42" si="114">C42-H42</f>
        <v>-3.4272968800000081E-2</v>
      </c>
      <c r="N42" s="10">
        <f t="shared" ref="N42" si="115">D42-I42</f>
        <v>-7.4306718699999941E-2</v>
      </c>
      <c r="O42" s="10">
        <f t="shared" ref="O42" si="116">E42-J42</f>
        <v>-7.7386093799999944E-2</v>
      </c>
      <c r="P42" s="10">
        <f t="shared" ref="P42" si="117">F42-K42</f>
        <v>0.80659093779999991</v>
      </c>
      <c r="Q42" s="6"/>
      <c r="R42" s="4"/>
      <c r="S42" s="11">
        <f t="shared" ref="S42" si="118">(M42/H42)*100</f>
        <v>-4.7184203609667934</v>
      </c>
      <c r="T42" s="11">
        <f t="shared" ref="T42" si="119">(N42/I42)*100</f>
        <v>-9.311267014498311</v>
      </c>
      <c r="U42" s="11">
        <f t="shared" ref="U42" si="120">(O42/J42)*100</f>
        <v>-9.7009321180962207</v>
      </c>
      <c r="V42" s="11">
        <f t="shared" ref="V42" si="121">(P42/K42)*100</f>
        <v>110.01152719624849</v>
      </c>
      <c r="Y42" t="s">
        <v>10</v>
      </c>
    </row>
    <row r="43" spans="1:26" x14ac:dyDescent="0.25">
      <c r="A43" s="7"/>
      <c r="C43">
        <v>1.521931406</v>
      </c>
      <c r="D43">
        <v>1.2337381249999999</v>
      </c>
      <c r="E43">
        <v>1.1905293749999999</v>
      </c>
      <c r="F43">
        <v>2.207000469</v>
      </c>
      <c r="G43" s="9"/>
      <c r="H43">
        <v>1.2452951560000001</v>
      </c>
      <c r="I43">
        <v>1.118182969</v>
      </c>
      <c r="J43">
        <v>1.250763281</v>
      </c>
      <c r="K43">
        <v>1.2103356249999999</v>
      </c>
      <c r="L43" s="9"/>
      <c r="M43" s="10">
        <f t="shared" ref="M43" si="122">C43-H43</f>
        <v>0.27663624999999992</v>
      </c>
      <c r="N43" s="10">
        <f t="shared" ref="N43" si="123">D43-I43</f>
        <v>0.11555515599999988</v>
      </c>
      <c r="O43" s="10">
        <f t="shared" ref="O43" si="124">E43-J43</f>
        <v>-6.0233906000000115E-2</v>
      </c>
      <c r="P43" s="10">
        <f t="shared" ref="P43" si="125">F43-K43</f>
        <v>0.99666484400000011</v>
      </c>
      <c r="Q43" s="6"/>
      <c r="R43" s="4"/>
      <c r="S43" s="11">
        <f t="shared" ref="S43" si="126">(M43/H43)*100</f>
        <v>22.214512653255667</v>
      </c>
      <c r="T43" s="11">
        <f t="shared" ref="T43" si="127">(N43/I43)*100</f>
        <v>10.334190307275184</v>
      </c>
      <c r="U43" s="11">
        <f t="shared" ref="U43" si="128">(O43/J43)*100</f>
        <v>-4.8157718502770885</v>
      </c>
      <c r="V43" s="11">
        <f t="shared" ref="V43" si="129">(P43/K43)*100</f>
        <v>82.346154522221894</v>
      </c>
    </row>
    <row r="44" spans="1:26" x14ac:dyDescent="0.25">
      <c r="A44" s="7"/>
      <c r="C44">
        <v>1.1048759632189999</v>
      </c>
      <c r="D44">
        <v>1.4562139784521599</v>
      </c>
      <c r="E44">
        <v>1.6845217936541199</v>
      </c>
      <c r="F44">
        <v>2.45128796365421</v>
      </c>
      <c r="G44" s="9"/>
      <c r="H44">
        <v>1.0054896321896001</v>
      </c>
      <c r="I44">
        <v>1.1287946319875</v>
      </c>
      <c r="J44">
        <v>1.0874128956319999</v>
      </c>
      <c r="K44">
        <v>1.15697845236945</v>
      </c>
      <c r="L44" s="9"/>
      <c r="M44" s="10">
        <f t="shared" ref="M44" si="130">C44-H44</f>
        <v>9.9386331029399866E-2</v>
      </c>
      <c r="N44" s="10">
        <f t="shared" ref="N44" si="131">D44-I44</f>
        <v>0.32741934646465998</v>
      </c>
      <c r="O44" s="10">
        <f t="shared" ref="O44" si="132">E44-J44</f>
        <v>0.59710889802211997</v>
      </c>
      <c r="P44" s="10">
        <f t="shared" ref="P44" si="133">F44-K44</f>
        <v>1.29430951128476</v>
      </c>
      <c r="Q44" s="6"/>
      <c r="R44" s="4"/>
      <c r="S44" s="11">
        <f t="shared" ref="S44" si="134">(M44/H44)*100</f>
        <v>9.8843715387668052</v>
      </c>
      <c r="T44" s="11">
        <f t="shared" ref="T44" si="135">(N44/I44)*100</f>
        <v>29.00610413855031</v>
      </c>
      <c r="U44" s="11">
        <f t="shared" ref="U44" si="136">(O44/J44)*100</f>
        <v>54.910963482282661</v>
      </c>
      <c r="V44" s="11">
        <f t="shared" ref="V44" si="137">(P44/K44)*100</f>
        <v>111.86980264274248</v>
      </c>
    </row>
    <row r="45" spans="1:26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0"/>
      <c r="N45" s="10"/>
      <c r="O45" s="10"/>
      <c r="P45" s="10"/>
      <c r="Q45" s="6"/>
      <c r="R45" s="4"/>
      <c r="S45" s="15">
        <f>AVERAGE(S40:S44)</f>
        <v>7.0352343414051672</v>
      </c>
      <c r="T45" s="15">
        <f t="shared" ref="T45" si="138">AVERAGE(T40:T44)</f>
        <v>24.28264159584085</v>
      </c>
      <c r="U45" s="15">
        <f t="shared" ref="U45" si="139">AVERAGE(U40:U44)</f>
        <v>45.094253233580645</v>
      </c>
      <c r="V45" s="15">
        <f t="shared" ref="V45" si="140">AVERAGE(V40:V44)</f>
        <v>97.805723803171873</v>
      </c>
    </row>
    <row r="46" spans="1:26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4.4722064716111571</v>
      </c>
      <c r="T46" s="2">
        <f t="shared" ref="T46:V46" si="141">STDEV(T40:T44)/SQRT(5)</f>
        <v>20.253613475748708</v>
      </c>
      <c r="U46" s="2">
        <f t="shared" si="141"/>
        <v>38.236420435871089</v>
      </c>
      <c r="V46" s="2">
        <f t="shared" si="141"/>
        <v>15.067027381890977</v>
      </c>
    </row>
    <row r="47" spans="1:26" s="16" customFormat="1" ht="18.75" x14ac:dyDescent="0.3">
      <c r="A47" s="20"/>
      <c r="U47" s="22"/>
      <c r="V47" s="22"/>
    </row>
    <row r="48" spans="1:26" s="16" customFormat="1" ht="18.75" x14ac:dyDescent="0.3">
      <c r="V48" s="22"/>
    </row>
    <row r="49" spans="22:22" s="16" customFormat="1" ht="18.75" x14ac:dyDescent="0.3">
      <c r="V49" s="22"/>
    </row>
    <row r="50" spans="22:22" s="16" customFormat="1" x14ac:dyDescent="0.25"/>
  </sheetData>
  <mergeCells count="16">
    <mergeCell ref="C25:F26"/>
    <mergeCell ref="H25:K26"/>
    <mergeCell ref="M25:P26"/>
    <mergeCell ref="S25:V26"/>
    <mergeCell ref="C37:F38"/>
    <mergeCell ref="H37:K38"/>
    <mergeCell ref="M37:P38"/>
    <mergeCell ref="S37:V38"/>
    <mergeCell ref="C1:F2"/>
    <mergeCell ref="H1:K2"/>
    <mergeCell ref="M1:P2"/>
    <mergeCell ref="S1:V2"/>
    <mergeCell ref="C13:F14"/>
    <mergeCell ref="H13:K14"/>
    <mergeCell ref="M13:P14"/>
    <mergeCell ref="S13:V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47"/>
  <sheetViews>
    <sheetView topLeftCell="A11" zoomScale="60" zoomScaleNormal="60" workbookViewId="0">
      <selection activeCell="AA28" sqref="AA28"/>
    </sheetView>
  </sheetViews>
  <sheetFormatPr defaultRowHeight="15" x14ac:dyDescent="0.25"/>
  <cols>
    <col min="1" max="1" width="21.42578125" customWidth="1"/>
    <col min="2" max="2" width="7.28515625" customWidth="1"/>
  </cols>
  <sheetData>
    <row r="1" spans="1:25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27"/>
      <c r="S1" s="37" t="s">
        <v>3</v>
      </c>
      <c r="T1" s="37"/>
      <c r="U1" s="37"/>
      <c r="V1" s="37"/>
    </row>
    <row r="2" spans="1:25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27"/>
      <c r="S2" s="37"/>
      <c r="T2" s="37"/>
      <c r="U2" s="37"/>
      <c r="V2" s="37"/>
    </row>
    <row r="3" spans="1:25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5" x14ac:dyDescent="0.25">
      <c r="A4" s="2" t="s">
        <v>12</v>
      </c>
      <c r="C4">
        <v>0.70820921869999998</v>
      </c>
      <c r="D4">
        <v>0.70173140619999996</v>
      </c>
      <c r="E4">
        <v>0.70094390620000002</v>
      </c>
      <c r="F4">
        <v>0.66475375000000003</v>
      </c>
      <c r="G4" s="8"/>
      <c r="H4">
        <v>0.75747500000000001</v>
      </c>
      <c r="I4">
        <v>0.764604375</v>
      </c>
      <c r="J4">
        <v>0.67657906249999999</v>
      </c>
      <c r="K4">
        <v>0.65099406250000003</v>
      </c>
      <c r="L4" s="9"/>
      <c r="M4" s="10">
        <f t="shared" ref="M4" si="0">C4-H4</f>
        <v>-4.9265781300000033E-2</v>
      </c>
      <c r="N4" s="10">
        <f t="shared" ref="N4" si="1">D4-I4</f>
        <v>-6.287296880000004E-2</v>
      </c>
      <c r="O4" s="10">
        <f t="shared" ref="O4" si="2">E4-J4</f>
        <v>2.4364843700000027E-2</v>
      </c>
      <c r="P4" s="10">
        <f t="shared" ref="P4" si="3">F4-K4</f>
        <v>1.3759687500000006E-2</v>
      </c>
      <c r="Q4" s="6"/>
      <c r="R4" s="4"/>
      <c r="S4" s="11">
        <f t="shared" ref="S4" si="4">(M4/H4)*100</f>
        <v>-6.5039481567048458</v>
      </c>
      <c r="T4" s="11">
        <f t="shared" ref="T4" si="5">(N4/I4)*100</f>
        <v>-8.2229412825423669</v>
      </c>
      <c r="U4" s="11">
        <f t="shared" ref="U4" si="6">(O4/J4)*100</f>
        <v>3.6011820421948144</v>
      </c>
      <c r="V4" s="11">
        <f t="shared" ref="V4" si="7">(P4/K4)*100</f>
        <v>2.1136425495432234</v>
      </c>
    </row>
    <row r="5" spans="1:25" x14ac:dyDescent="0.25">
      <c r="A5" s="7"/>
      <c r="C5">
        <v>0.86478031249999998</v>
      </c>
      <c r="D5">
        <v>0.89873078120000005</v>
      </c>
      <c r="E5">
        <v>1.017114219</v>
      </c>
      <c r="F5">
        <v>0.88039500000000004</v>
      </c>
      <c r="G5" s="9"/>
      <c r="H5">
        <v>0.90378906250000002</v>
      </c>
      <c r="I5">
        <v>0.87276015620000003</v>
      </c>
      <c r="J5">
        <v>0.82325140620000004</v>
      </c>
      <c r="K5">
        <v>0.86051531250000002</v>
      </c>
      <c r="L5" s="9"/>
      <c r="M5" s="10">
        <f t="shared" ref="M5" si="8">C5-H5</f>
        <v>-3.9008750000000036E-2</v>
      </c>
      <c r="N5" s="10">
        <f t="shared" ref="N5" si="9">D5-I5</f>
        <v>2.5970625000000025E-2</v>
      </c>
      <c r="O5" s="10">
        <f t="shared" ref="O5" si="10">E5-J5</f>
        <v>0.19386281279999995</v>
      </c>
      <c r="P5" s="10">
        <f t="shared" ref="P5" si="11">F5-K5</f>
        <v>1.9879687500000021E-2</v>
      </c>
      <c r="Q5" s="6"/>
      <c r="R5" s="4"/>
      <c r="S5" s="11">
        <f t="shared" ref="S5" si="12">(M5/H5)*100</f>
        <v>-4.3161343302934734</v>
      </c>
      <c r="T5" s="11">
        <f t="shared" ref="T5" si="13">(N5/I5)*100</f>
        <v>2.9756886603389634</v>
      </c>
      <c r="U5" s="11">
        <f t="shared" ref="U5" si="14">(O5/J5)*100</f>
        <v>23.548433849003725</v>
      </c>
      <c r="V5" s="11">
        <f t="shared" ref="V5" si="15">(P5/K5)*100</f>
        <v>2.3102072922148054</v>
      </c>
    </row>
    <row r="6" spans="1:25" x14ac:dyDescent="0.25">
      <c r="A6" s="7"/>
      <c r="C6">
        <v>3.2531665630000002</v>
      </c>
      <c r="D6">
        <v>1.589369531</v>
      </c>
      <c r="E6">
        <v>1.7003353130000001</v>
      </c>
      <c r="F6">
        <v>1.641745781</v>
      </c>
      <c r="G6" s="9"/>
      <c r="H6">
        <v>1.7129062500000001</v>
      </c>
      <c r="I6">
        <v>1.725654375</v>
      </c>
      <c r="J6">
        <v>1.588318125</v>
      </c>
      <c r="K6">
        <v>1.6612145309999999</v>
      </c>
      <c r="L6" s="9"/>
      <c r="M6" s="10">
        <f t="shared" ref="M6:M7" si="16">C6-H6</f>
        <v>1.5402603130000001</v>
      </c>
      <c r="N6" s="10">
        <f t="shared" ref="N6:N7" si="17">D6-I6</f>
        <v>-0.13628484399999996</v>
      </c>
      <c r="O6" s="10">
        <f t="shared" ref="O6:O7" si="18">E6-J6</f>
        <v>0.11201718800000005</v>
      </c>
      <c r="P6" s="10">
        <f t="shared" ref="P6:P7" si="19">F6-K6</f>
        <v>-1.9468749999999924E-2</v>
      </c>
      <c r="Q6" s="6"/>
      <c r="R6" s="4"/>
      <c r="S6" s="11">
        <f t="shared" ref="S6:S7" si="20">(M6/H6)*100</f>
        <v>89.920876463612657</v>
      </c>
      <c r="T6" s="11">
        <f t="shared" ref="T6:T7" si="21">(N6/I6)*100</f>
        <v>-7.8975747388581192</v>
      </c>
      <c r="U6" s="11">
        <f t="shared" ref="U6:U7" si="22">(O6/J6)*100</f>
        <v>7.05256624833895</v>
      </c>
      <c r="V6" s="11">
        <f t="shared" ref="V6:V7" si="23">(P6/K6)*100</f>
        <v>-1.1719588070470548</v>
      </c>
    </row>
    <row r="7" spans="1:25" x14ac:dyDescent="0.25">
      <c r="A7" s="7"/>
      <c r="C7">
        <v>2.7285482810000001</v>
      </c>
      <c r="D7">
        <v>2.5881001559999999</v>
      </c>
      <c r="E7">
        <v>2.754113281</v>
      </c>
      <c r="F7">
        <v>2.9221535940000001</v>
      </c>
      <c r="G7" s="9"/>
      <c r="H7">
        <v>2.6490807809999999</v>
      </c>
      <c r="I7">
        <v>2.6804999999999999</v>
      </c>
      <c r="J7">
        <v>2.648999844</v>
      </c>
      <c r="K7">
        <v>2.5660307809999998</v>
      </c>
      <c r="L7" s="9"/>
      <c r="M7" s="10">
        <f t="shared" si="16"/>
        <v>7.9467500000000246E-2</v>
      </c>
      <c r="N7" s="10">
        <f t="shared" si="17"/>
        <v>-9.2399844000000009E-2</v>
      </c>
      <c r="O7" s="10">
        <f t="shared" si="18"/>
        <v>0.10511343699999998</v>
      </c>
      <c r="P7" s="10">
        <f t="shared" si="19"/>
        <v>0.35612281300000026</v>
      </c>
      <c r="Q7" s="6"/>
      <c r="R7" s="4"/>
      <c r="S7" s="11">
        <f t="shared" si="20"/>
        <v>2.9998141457204679</v>
      </c>
      <c r="T7" s="11">
        <f t="shared" si="21"/>
        <v>-3.4471122551762732</v>
      </c>
      <c r="U7" s="11">
        <f t="shared" si="22"/>
        <v>3.9680424005340171</v>
      </c>
      <c r="V7" s="11">
        <f t="shared" si="23"/>
        <v>13.878353121750814</v>
      </c>
    </row>
    <row r="8" spans="1:25" x14ac:dyDescent="0.25">
      <c r="A8" s="7"/>
      <c r="C8">
        <v>1.2513978621540001</v>
      </c>
      <c r="D8">
        <v>1.1634897265483</v>
      </c>
      <c r="E8">
        <v>1.2874596321945599</v>
      </c>
      <c r="F8">
        <v>1.25478412936547</v>
      </c>
      <c r="G8" s="9"/>
      <c r="H8">
        <v>1.10154793215486</v>
      </c>
      <c r="I8">
        <v>1.2614781946308999</v>
      </c>
      <c r="J8">
        <v>1.1254789631569799</v>
      </c>
      <c r="K8">
        <v>1.1369784512219601</v>
      </c>
      <c r="L8" s="9"/>
      <c r="M8" s="10">
        <f t="shared" ref="M8" si="24">C8-H8</f>
        <v>0.14984992999914004</v>
      </c>
      <c r="N8" s="10">
        <f t="shared" ref="N8" si="25">D8-I8</f>
        <v>-9.7988468082599978E-2</v>
      </c>
      <c r="O8" s="10">
        <f t="shared" ref="O8" si="26">E8-J8</f>
        <v>0.16198066903758002</v>
      </c>
      <c r="P8" s="10">
        <f t="shared" ref="P8" si="27">F8-K8</f>
        <v>0.11780567814350995</v>
      </c>
      <c r="Q8" s="6"/>
      <c r="R8" s="4"/>
      <c r="S8" s="11">
        <f t="shared" ref="S8" si="28">(M8/H8)*100</f>
        <v>13.603577804009126</v>
      </c>
      <c r="T8" s="11">
        <f t="shared" ref="T8" si="29">(N8/I8)*100</f>
        <v>-7.7677496527215633</v>
      </c>
      <c r="U8" s="11">
        <f t="shared" ref="U8" si="30">(O8/J8)*100</f>
        <v>14.392154304086022</v>
      </c>
      <c r="V8" s="11">
        <f t="shared" ref="V8" si="31">(P8/K8)*100</f>
        <v>10.361293832517148</v>
      </c>
    </row>
    <row r="9" spans="1:25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15">
        <f>AVERAGE(S4:S8)</f>
        <v>19.140837185268786</v>
      </c>
      <c r="T9" s="15">
        <f t="shared" ref="T9:V9" si="32">AVERAGE(T4:T8)</f>
        <v>-4.8719378537918718</v>
      </c>
      <c r="U9" s="15">
        <f t="shared" si="32"/>
        <v>10.512475768831505</v>
      </c>
      <c r="V9" s="15">
        <f t="shared" si="32"/>
        <v>5.4983075977957876</v>
      </c>
    </row>
    <row r="10" spans="1:25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">
        <f>STDEV(S4:S8)/SQRT(5)</f>
        <v>18.040083639468367</v>
      </c>
      <c r="T10" s="2">
        <f t="shared" ref="T10:V10" si="33">STDEV(T4:T8)/SQRT(5)</f>
        <v>2.1492417082118864</v>
      </c>
      <c r="U10" s="2">
        <f t="shared" si="33"/>
        <v>3.79179819863116</v>
      </c>
      <c r="V10" s="2">
        <f t="shared" si="33"/>
        <v>2.8283050848655917</v>
      </c>
      <c r="X10" t="s">
        <v>10</v>
      </c>
    </row>
    <row r="11" spans="1:25" x14ac:dyDescent="0.25">
      <c r="A11" s="7"/>
      <c r="Y11" t="s">
        <v>10</v>
      </c>
    </row>
    <row r="13" spans="1:25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27"/>
      <c r="S13" s="37" t="s">
        <v>3</v>
      </c>
      <c r="T13" s="37"/>
      <c r="U13" s="37"/>
      <c r="V13" s="37"/>
      <c r="X13" t="s">
        <v>10</v>
      </c>
    </row>
    <row r="14" spans="1:25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27"/>
      <c r="S14" s="37"/>
      <c r="T14" s="37"/>
      <c r="U14" s="37"/>
      <c r="V14" s="37"/>
      <c r="Y14" t="s">
        <v>10</v>
      </c>
    </row>
    <row r="15" spans="1:25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</row>
    <row r="16" spans="1:25" x14ac:dyDescent="0.25">
      <c r="A16" s="2" t="s">
        <v>13</v>
      </c>
      <c r="C16">
        <v>1.236352656</v>
      </c>
      <c r="D16">
        <v>1.1195200000000001</v>
      </c>
      <c r="E16">
        <v>1.195056406</v>
      </c>
      <c r="F16">
        <v>1.165237656</v>
      </c>
      <c r="G16" s="8"/>
      <c r="H16">
        <v>1.1475878129999999</v>
      </c>
      <c r="I16">
        <v>1.2306726560000001</v>
      </c>
      <c r="J16">
        <v>1.282489687</v>
      </c>
      <c r="K16">
        <v>1.27607125</v>
      </c>
      <c r="L16" s="9"/>
      <c r="M16" s="10">
        <f t="shared" ref="M16" si="34">C16-H16</f>
        <v>8.8764843000000093E-2</v>
      </c>
      <c r="N16" s="10">
        <f t="shared" ref="N16" si="35">D16-I16</f>
        <v>-0.11115265600000002</v>
      </c>
      <c r="O16" s="10">
        <f t="shared" ref="O16" si="36">E16-J16</f>
        <v>-8.7433281000000029E-2</v>
      </c>
      <c r="P16" s="10">
        <f t="shared" ref="P16" si="37">F16-K16</f>
        <v>-0.11083359400000004</v>
      </c>
      <c r="Q16" s="6"/>
      <c r="R16" s="4"/>
      <c r="S16" s="11">
        <f t="shared" ref="S16" si="38">(M16/H16)*100</f>
        <v>7.7349063831510119</v>
      </c>
      <c r="T16" s="11">
        <f t="shared" ref="T16" si="39">(N16/I16)*100</f>
        <v>-9.0318620031157995</v>
      </c>
      <c r="U16" s="11">
        <f t="shared" ref="U16" si="40">(O16/J16)*100</f>
        <v>-6.8174646460139554</v>
      </c>
      <c r="V16" s="11">
        <f t="shared" ref="V16" si="41">(P16/K16)*100</f>
        <v>-8.6855333509002755</v>
      </c>
      <c r="X16" t="s">
        <v>10</v>
      </c>
    </row>
    <row r="17" spans="1:25" x14ac:dyDescent="0.25">
      <c r="A17" s="7"/>
      <c r="C17">
        <v>0.9373034375</v>
      </c>
      <c r="D17">
        <v>1.426732812</v>
      </c>
      <c r="E17">
        <v>1.1466003119999999</v>
      </c>
      <c r="F17">
        <v>0.95090890620000001</v>
      </c>
      <c r="G17" s="9"/>
      <c r="H17">
        <v>0.94817312499999995</v>
      </c>
      <c r="I17">
        <v>1.409189687</v>
      </c>
      <c r="J17">
        <v>0.92661765620000003</v>
      </c>
      <c r="K17">
        <v>0.99138953119999995</v>
      </c>
      <c r="L17" s="9"/>
      <c r="M17" s="10">
        <f t="shared" ref="M17" si="42">C17-H17</f>
        <v>-1.0869687499999947E-2</v>
      </c>
      <c r="N17" s="10">
        <f t="shared" ref="N17" si="43">D17-I17</f>
        <v>1.7543124999999993E-2</v>
      </c>
      <c r="O17" s="10">
        <f t="shared" ref="O17" si="44">E17-J17</f>
        <v>0.21998265579999987</v>
      </c>
      <c r="P17" s="10">
        <f t="shared" ref="P17" si="45">F17-K17</f>
        <v>-4.0480624999999937E-2</v>
      </c>
      <c r="Q17" s="6"/>
      <c r="R17" s="4"/>
      <c r="S17" s="11">
        <f t="shared" ref="S17" si="46">(M17/H17)*100</f>
        <v>-1.1463821546302473</v>
      </c>
      <c r="T17" s="11">
        <f t="shared" ref="T17" si="47">(N17/I17)*100</f>
        <v>1.2449086990799128</v>
      </c>
      <c r="U17" s="11">
        <f t="shared" ref="U17" si="48">(O17/J17)*100</f>
        <v>23.740391123360926</v>
      </c>
      <c r="V17" s="11">
        <f t="shared" ref="V17" si="49">(P17/K17)*100</f>
        <v>-4.0832209465638893</v>
      </c>
      <c r="Y17" t="s">
        <v>10</v>
      </c>
    </row>
    <row r="18" spans="1:25" x14ac:dyDescent="0.25">
      <c r="A18" s="7"/>
      <c r="C18">
        <v>2.0752928119999998</v>
      </c>
      <c r="D18">
        <v>1.907012344</v>
      </c>
      <c r="E18">
        <v>2.0476643750000001</v>
      </c>
      <c r="F18">
        <v>2.0880978130000001</v>
      </c>
      <c r="G18" s="9"/>
      <c r="H18">
        <v>2.1430070309999998</v>
      </c>
      <c r="I18">
        <v>1.979590781</v>
      </c>
      <c r="J18">
        <v>2.299927812</v>
      </c>
      <c r="K18">
        <v>1.984972188</v>
      </c>
      <c r="L18" s="9"/>
      <c r="M18" s="10">
        <f t="shared" ref="M18" si="50">C18-H18</f>
        <v>-6.7714218999999964E-2</v>
      </c>
      <c r="N18" s="10">
        <f t="shared" ref="N18" si="51">D18-I18</f>
        <v>-7.2578436999999996E-2</v>
      </c>
      <c r="O18" s="10">
        <f t="shared" ref="O18" si="52">E18-J18</f>
        <v>-0.25226343699999987</v>
      </c>
      <c r="P18" s="10">
        <f t="shared" ref="P18" si="53">F18-K18</f>
        <v>0.10312562500000011</v>
      </c>
      <c r="Q18" s="6"/>
      <c r="R18" s="4"/>
      <c r="S18" s="11">
        <f t="shared" ref="S18" si="54">(M18/H18)*100</f>
        <v>-3.159775867296255</v>
      </c>
      <c r="T18" s="11">
        <f t="shared" ref="T18" si="55">(N18/I18)*100</f>
        <v>-3.666335370754588</v>
      </c>
      <c r="U18" s="11">
        <f t="shared" ref="U18" si="56">(O18/J18)*100</f>
        <v>-10.96831977437733</v>
      </c>
      <c r="V18" s="11">
        <f t="shared" ref="V18" si="57">(P18/K18)*100</f>
        <v>5.1953183839772832</v>
      </c>
    </row>
    <row r="19" spans="1:25" x14ac:dyDescent="0.25">
      <c r="A19" s="7"/>
      <c r="C19">
        <v>1.0369874512599999</v>
      </c>
      <c r="D19">
        <v>1.0257896314499999</v>
      </c>
      <c r="E19">
        <v>1.15478963214</v>
      </c>
      <c r="F19">
        <v>1.2398745126399999</v>
      </c>
      <c r="H19">
        <v>1.1254789629999999</v>
      </c>
      <c r="I19">
        <v>1.1369874512</v>
      </c>
      <c r="J19">
        <v>1.2369874512000001</v>
      </c>
      <c r="K19">
        <v>1.4587931678999999</v>
      </c>
      <c r="M19" s="10">
        <f t="shared" ref="M19:M20" si="58">C19-H19</f>
        <v>-8.8491511740000028E-2</v>
      </c>
      <c r="N19" s="10">
        <f t="shared" ref="N19:N20" si="59">D19-I19</f>
        <v>-0.11119781975000009</v>
      </c>
      <c r="O19" s="10">
        <f t="shared" ref="O19:O20" si="60">E19-J19</f>
        <v>-8.2197819060000121E-2</v>
      </c>
      <c r="P19" s="10">
        <f t="shared" ref="P19:P20" si="61">F19-K19</f>
        <v>-0.21891865525999998</v>
      </c>
      <c r="Q19" s="6"/>
      <c r="R19" s="4"/>
      <c r="S19" s="11">
        <f t="shared" ref="S19:S20" si="62">(M19/H19)*100</f>
        <v>-7.8625647079287111</v>
      </c>
      <c r="T19" s="11">
        <f t="shared" ref="T19:T20" si="63">(N19/I19)*100</f>
        <v>-9.780039316409308</v>
      </c>
      <c r="U19" s="11">
        <f t="shared" ref="U19:U20" si="64">(O19/J19)*100</f>
        <v>-6.6450002366847061</v>
      </c>
      <c r="V19" s="11">
        <f t="shared" ref="V19:V20" si="65">(P19/K19)*100</f>
        <v>-15.006833050578617</v>
      </c>
    </row>
    <row r="20" spans="1:25" x14ac:dyDescent="0.25">
      <c r="A20" s="7"/>
      <c r="C20">
        <v>1.1054879632100001</v>
      </c>
      <c r="D20">
        <v>1.01547963256</v>
      </c>
      <c r="E20">
        <v>1.1489451263099999</v>
      </c>
      <c r="F20">
        <v>1.8547963128</v>
      </c>
      <c r="H20">
        <v>0.98714521</v>
      </c>
      <c r="I20">
        <v>0.98745126321779997</v>
      </c>
      <c r="J20">
        <v>1.023618794613</v>
      </c>
      <c r="K20">
        <v>1.71245896321</v>
      </c>
      <c r="M20" s="10">
        <f t="shared" si="58"/>
        <v>0.1183427532100001</v>
      </c>
      <c r="N20" s="10">
        <f t="shared" si="59"/>
        <v>2.8028369342199988E-2</v>
      </c>
      <c r="O20" s="10">
        <f t="shared" si="60"/>
        <v>0.12532633169699992</v>
      </c>
      <c r="P20" s="10">
        <f t="shared" si="61"/>
        <v>0.14233734959</v>
      </c>
      <c r="Q20" s="6"/>
      <c r="R20" s="4"/>
      <c r="S20" s="11">
        <f t="shared" si="62"/>
        <v>11.988383472984697</v>
      </c>
      <c r="T20" s="11">
        <f t="shared" si="63"/>
        <v>2.8384559710688055</v>
      </c>
      <c r="U20" s="11">
        <f t="shared" si="64"/>
        <v>12.243457462539274</v>
      </c>
      <c r="V20" s="11">
        <f t="shared" si="65"/>
        <v>8.311869227113565</v>
      </c>
    </row>
    <row r="21" spans="1:25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1.5109134252560992</v>
      </c>
      <c r="T21" s="15">
        <f t="shared" ref="T21" si="66">AVERAGE(T16:T20)</f>
        <v>-3.6789744040261949</v>
      </c>
      <c r="U21" s="15">
        <f t="shared" ref="U21" si="67">AVERAGE(U16:U20)</f>
        <v>2.3106127857648415</v>
      </c>
      <c r="V21" s="15">
        <f t="shared" ref="V21" si="68">AVERAGE(V16:V20)</f>
        <v>-2.8536799473903871</v>
      </c>
      <c r="Y21" t="s">
        <v>10</v>
      </c>
    </row>
    <row r="22" spans="1:25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3.6417998127348783</v>
      </c>
      <c r="T22" s="2">
        <f t="shared" ref="T22:V22" si="69">STDEV(T16:T20)/SQRT(5)</f>
        <v>2.5748600152826411</v>
      </c>
      <c r="U22" s="2">
        <f t="shared" si="69"/>
        <v>6.6998196062157138</v>
      </c>
      <c r="V22" s="2">
        <f t="shared" si="69"/>
        <v>4.316695947393316</v>
      </c>
    </row>
    <row r="23" spans="1:25" x14ac:dyDescent="0.25">
      <c r="A23" s="7"/>
    </row>
    <row r="24" spans="1:25" x14ac:dyDescent="0.25">
      <c r="Y24" t="s">
        <v>10</v>
      </c>
    </row>
    <row r="25" spans="1:25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27"/>
      <c r="S25" s="37" t="s">
        <v>3</v>
      </c>
      <c r="T25" s="37"/>
      <c r="U25" s="37"/>
      <c r="V25" s="37"/>
    </row>
    <row r="26" spans="1:25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27"/>
      <c r="S26" s="37"/>
      <c r="T26" s="37"/>
      <c r="U26" s="37"/>
      <c r="V26" s="37"/>
      <c r="X26" t="s">
        <v>10</v>
      </c>
    </row>
    <row r="27" spans="1:25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  <c r="Y27" t="s">
        <v>10</v>
      </c>
    </row>
    <row r="28" spans="1:25" ht="17.25" x14ac:dyDescent="0.25">
      <c r="A28" s="2" t="s">
        <v>15</v>
      </c>
      <c r="C28">
        <v>1.5879634380000001</v>
      </c>
      <c r="D28">
        <v>1.336794219</v>
      </c>
      <c r="E28">
        <v>1.490515469</v>
      </c>
      <c r="F28">
        <v>1.434045781</v>
      </c>
      <c r="G28" s="9"/>
      <c r="H28">
        <v>1.5729885939999999</v>
      </c>
      <c r="I28">
        <v>1.3615173439999999</v>
      </c>
      <c r="J28">
        <v>1.472505</v>
      </c>
      <c r="K28">
        <v>1.3823351559999999</v>
      </c>
      <c r="L28" s="9"/>
      <c r="M28" s="10">
        <f t="shared" ref="M28:M29" si="70">C28-H28</f>
        <v>1.4974844000000154E-2</v>
      </c>
      <c r="N28" s="10">
        <f t="shared" ref="N28:N29" si="71">D28-I28</f>
        <v>-2.4723124999999957E-2</v>
      </c>
      <c r="O28" s="10">
        <f t="shared" ref="O28:O29" si="72">E28-J28</f>
        <v>1.8010469000000029E-2</v>
      </c>
      <c r="P28" s="10">
        <f t="shared" ref="P28:P29" si="73">F28-K28</f>
        <v>5.1710625000000121E-2</v>
      </c>
      <c r="Q28" s="6"/>
      <c r="R28" s="4"/>
      <c r="S28" s="11">
        <f t="shared" ref="S28:S29" si="74">(M28/H28)*100</f>
        <v>0.95199952861197634</v>
      </c>
      <c r="T28" s="11">
        <f t="shared" ref="T28:T29" si="75">(N28/I28)*100</f>
        <v>-1.8158509040631037</v>
      </c>
      <c r="U28" s="11">
        <f t="shared" ref="U28:U29" si="76">(O28/J28)*100</f>
        <v>1.2231176804153487</v>
      </c>
      <c r="V28" s="11">
        <f t="shared" ref="V28:V29" si="77">(P28/K28)*100</f>
        <v>3.7408167458919874</v>
      </c>
    </row>
    <row r="29" spans="1:25" x14ac:dyDescent="0.25">
      <c r="A29" s="7"/>
      <c r="C29">
        <v>1.497471719</v>
      </c>
      <c r="D29">
        <v>1.726485</v>
      </c>
      <c r="E29">
        <v>1.769238906</v>
      </c>
      <c r="F29">
        <v>1.6511976559999999</v>
      </c>
      <c r="G29" s="9"/>
      <c r="H29">
        <v>1.653036875</v>
      </c>
      <c r="I29">
        <v>1.551871719</v>
      </c>
      <c r="J29">
        <v>1.6363357810000001</v>
      </c>
      <c r="K29">
        <v>1.7087410940000001</v>
      </c>
      <c r="L29" s="9"/>
      <c r="M29" s="10">
        <f t="shared" si="70"/>
        <v>-0.15556515599999998</v>
      </c>
      <c r="N29" s="10">
        <f t="shared" si="71"/>
        <v>0.17461328100000006</v>
      </c>
      <c r="O29" s="10">
        <f t="shared" si="72"/>
        <v>0.1329031249999999</v>
      </c>
      <c r="P29" s="10">
        <f t="shared" si="73"/>
        <v>-5.7543438000000169E-2</v>
      </c>
      <c r="Q29" s="6"/>
      <c r="R29" s="4"/>
      <c r="S29" s="11">
        <f t="shared" si="74"/>
        <v>-9.4108702807975764</v>
      </c>
      <c r="T29" s="11">
        <f t="shared" si="75"/>
        <v>11.251785754077529</v>
      </c>
      <c r="U29" s="11">
        <f t="shared" si="76"/>
        <v>8.121995897368933</v>
      </c>
      <c r="V29" s="11">
        <f t="shared" si="77"/>
        <v>-3.3675925628555268</v>
      </c>
    </row>
    <row r="30" spans="1:25" x14ac:dyDescent="0.25">
      <c r="A30" s="7"/>
      <c r="C30">
        <v>0.77994671869999999</v>
      </c>
      <c r="D30">
        <v>0.97261578120000003</v>
      </c>
      <c r="E30">
        <v>0.78329562500000005</v>
      </c>
      <c r="F30">
        <v>0.7349979687</v>
      </c>
      <c r="G30" s="9"/>
      <c r="H30">
        <v>0.85180984370000001</v>
      </c>
      <c r="I30">
        <v>0.70683656250000004</v>
      </c>
      <c r="J30">
        <v>0.70936250000000001</v>
      </c>
      <c r="K30">
        <v>0.71345078120000005</v>
      </c>
      <c r="L30" s="9"/>
      <c r="M30" s="10">
        <f t="shared" ref="M30:M31" si="78">C30-H30</f>
        <v>-7.1863125000000028E-2</v>
      </c>
      <c r="N30" s="10">
        <f t="shared" ref="N30:N31" si="79">D30-I30</f>
        <v>0.26577921869999999</v>
      </c>
      <c r="O30" s="10">
        <f t="shared" ref="O30:O31" si="80">E30-J30</f>
        <v>7.3933125000000044E-2</v>
      </c>
      <c r="P30" s="10">
        <f t="shared" ref="P30:P31" si="81">F30-K30</f>
        <v>2.1547187499999954E-2</v>
      </c>
      <c r="Q30" s="6"/>
      <c r="R30" s="4"/>
      <c r="S30" s="11">
        <f t="shared" ref="S30:S31" si="82">(M30/H30)*100</f>
        <v>-8.4365220162106507</v>
      </c>
      <c r="T30" s="11">
        <f t="shared" ref="T30:T31" si="83">(N30/I30)*100</f>
        <v>37.601226761667405</v>
      </c>
      <c r="U30" s="11">
        <f t="shared" ref="U30:U31" si="84">(O30/J30)*100</f>
        <v>10.422474404835333</v>
      </c>
      <c r="V30" s="11">
        <f t="shared" ref="V30:V31" si="85">(P30/K30)*100</f>
        <v>3.0201365066498789</v>
      </c>
      <c r="X30" t="s">
        <v>10</v>
      </c>
      <c r="Y30" t="s">
        <v>10</v>
      </c>
    </row>
    <row r="31" spans="1:25" x14ac:dyDescent="0.25">
      <c r="A31" s="7"/>
      <c r="C31">
        <v>0.58297718750000005</v>
      </c>
      <c r="D31">
        <v>0.62497531250000005</v>
      </c>
      <c r="E31">
        <v>0.63524781249999995</v>
      </c>
      <c r="F31">
        <v>0.64370875000000005</v>
      </c>
      <c r="G31" s="9"/>
      <c r="H31">
        <v>0.90919640619999997</v>
      </c>
      <c r="I31">
        <v>0.61283296870000004</v>
      </c>
      <c r="J31">
        <v>0.62523593749999995</v>
      </c>
      <c r="K31">
        <v>0.65458109369999995</v>
      </c>
      <c r="L31" s="9"/>
      <c r="M31" s="10">
        <f t="shared" si="78"/>
        <v>-0.32621921869999992</v>
      </c>
      <c r="N31" s="10">
        <f t="shared" si="79"/>
        <v>1.2142343800000011E-2</v>
      </c>
      <c r="O31" s="10">
        <f t="shared" si="80"/>
        <v>1.0011875000000003E-2</v>
      </c>
      <c r="P31" s="10">
        <f t="shared" si="81"/>
        <v>-1.0872343699999898E-2</v>
      </c>
      <c r="Q31" s="6"/>
      <c r="R31" s="4"/>
      <c r="S31" s="11">
        <f t="shared" si="82"/>
        <v>-35.879950302865588</v>
      </c>
      <c r="T31" s="11">
        <f t="shared" si="83"/>
        <v>1.9813463733450098</v>
      </c>
      <c r="U31" s="11">
        <f t="shared" si="84"/>
        <v>1.601295510944619</v>
      </c>
      <c r="V31" s="11">
        <f t="shared" si="85"/>
        <v>-1.6609620724827694</v>
      </c>
    </row>
    <row r="32" spans="1:25" x14ac:dyDescent="0.25">
      <c r="A32" s="7"/>
      <c r="C32">
        <v>1.0147896320000001</v>
      </c>
      <c r="D32">
        <v>1.3147896432499999</v>
      </c>
      <c r="E32">
        <v>1.77841236954</v>
      </c>
      <c r="F32">
        <v>1.2024789629999999</v>
      </c>
      <c r="G32" s="9"/>
      <c r="H32">
        <v>1.1024896531999999</v>
      </c>
      <c r="I32">
        <v>1.1246987365000001</v>
      </c>
      <c r="J32">
        <v>1.6987145632139999</v>
      </c>
      <c r="K32">
        <v>1.1547893614</v>
      </c>
      <c r="L32" s="9"/>
      <c r="M32" s="10">
        <f t="shared" ref="M32" si="86">C32-H32</f>
        <v>-8.7700021199999867E-2</v>
      </c>
      <c r="N32" s="10">
        <f t="shared" ref="N32" si="87">D32-I32</f>
        <v>0.19009090674999984</v>
      </c>
      <c r="O32" s="10">
        <f t="shared" ref="O32" si="88">E32-J32</f>
        <v>7.9697806326000098E-2</v>
      </c>
      <c r="P32" s="10">
        <f t="shared" ref="P32" si="89">F32-K32</f>
        <v>4.7689601599999909E-2</v>
      </c>
      <c r="Q32" s="6"/>
      <c r="R32" s="4"/>
      <c r="S32" s="11">
        <f t="shared" ref="S32" si="90">(M32/H32)*100</f>
        <v>-7.9547251029022066</v>
      </c>
      <c r="T32" s="11">
        <f t="shared" ref="T32" si="91">(N32/I32)*100</f>
        <v>16.901495536622736</v>
      </c>
      <c r="U32" s="11">
        <f t="shared" ref="U32" si="92">(O32/J32)*100</f>
        <v>4.6916537982231903</v>
      </c>
      <c r="V32" s="11">
        <f t="shared" ref="V32" si="93">(P32/K32)*100</f>
        <v>4.1297229775466393</v>
      </c>
    </row>
    <row r="33" spans="1:25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-12.146013634832808</v>
      </c>
      <c r="T33" s="15">
        <f t="shared" ref="T33" si="94">AVERAGE(T28:T32)</f>
        <v>13.184000704329915</v>
      </c>
      <c r="U33" s="15">
        <f t="shared" ref="U33" si="95">AVERAGE(U28:U32)</f>
        <v>5.2121074583574849</v>
      </c>
      <c r="V33" s="15">
        <f t="shared" ref="V33" si="96">AVERAGE(V28:V32)</f>
        <v>1.1724243189500418</v>
      </c>
    </row>
    <row r="34" spans="1:25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6.219589758921436</v>
      </c>
      <c r="T34" s="2">
        <f t="shared" ref="T34:V34" si="97">STDEV(T28:T32)/SQRT(5)</f>
        <v>6.9435191477757474</v>
      </c>
      <c r="U34" s="2">
        <f t="shared" si="97"/>
        <v>1.8005033855132691</v>
      </c>
      <c r="V34" s="2">
        <f t="shared" si="97"/>
        <v>1.5394175371503451</v>
      </c>
      <c r="X34" t="s">
        <v>10</v>
      </c>
    </row>
    <row r="35" spans="1:25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/>
      <c r="S35" s="2"/>
      <c r="T35" s="2"/>
      <c r="U35" s="2"/>
      <c r="V35" s="2"/>
    </row>
    <row r="36" spans="1:25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  <c r="Y36" t="s">
        <v>10</v>
      </c>
    </row>
    <row r="37" spans="1:25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27"/>
      <c r="S37" s="37" t="s">
        <v>3</v>
      </c>
      <c r="T37" s="37"/>
      <c r="U37" s="37"/>
      <c r="V37" s="37"/>
      <c r="X37" t="s">
        <v>10</v>
      </c>
    </row>
    <row r="38" spans="1:25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27"/>
      <c r="S38" s="37"/>
      <c r="T38" s="37"/>
      <c r="U38" s="37"/>
      <c r="V38" s="37"/>
    </row>
    <row r="39" spans="1:25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  <c r="Y39" t="s">
        <v>10</v>
      </c>
    </row>
    <row r="40" spans="1:25" ht="17.25" x14ac:dyDescent="0.25">
      <c r="A40" s="2" t="s">
        <v>16</v>
      </c>
      <c r="C40">
        <v>1.1905043749999999</v>
      </c>
      <c r="D40">
        <v>1.18443125</v>
      </c>
      <c r="E40">
        <v>1.127086719</v>
      </c>
      <c r="F40">
        <v>1.107352031</v>
      </c>
      <c r="G40" s="8"/>
      <c r="H40">
        <v>1.2990601559999999</v>
      </c>
      <c r="I40">
        <v>1.168628437</v>
      </c>
      <c r="J40">
        <v>1.17565875</v>
      </c>
      <c r="K40">
        <v>1.204878594</v>
      </c>
      <c r="L40" s="9"/>
      <c r="M40" s="10">
        <f t="shared" ref="M40:M41" si="98">C40-H40</f>
        <v>-0.10855578099999996</v>
      </c>
      <c r="N40" s="10">
        <f t="shared" ref="N40:N41" si="99">D40-I40</f>
        <v>1.5802813000000082E-2</v>
      </c>
      <c r="O40" s="10">
        <f t="shared" ref="O40:O41" si="100">E40-J40</f>
        <v>-4.857203099999996E-2</v>
      </c>
      <c r="P40" s="10">
        <f t="shared" ref="P40:P41" si="101">F40-K40</f>
        <v>-9.7526562999999955E-2</v>
      </c>
      <c r="Q40" s="6"/>
      <c r="R40" s="4"/>
      <c r="S40" s="11">
        <f t="shared" ref="S40:S41" si="102">(M40/H40)*100</f>
        <v>-8.3564860717658682</v>
      </c>
      <c r="T40" s="11">
        <f t="shared" ref="T40:T41" si="103">(N40/I40)*100</f>
        <v>1.3522529915982253</v>
      </c>
      <c r="U40" s="11">
        <f t="shared" ref="U40:U41" si="104">(O40/J40)*100</f>
        <v>-4.131473610008003</v>
      </c>
      <c r="V40" s="11">
        <f t="shared" ref="V40:V41" si="105">(P40/K40)*100</f>
        <v>-8.09430622185989</v>
      </c>
      <c r="X40" t="s">
        <v>10</v>
      </c>
    </row>
    <row r="41" spans="1:25" x14ac:dyDescent="0.25">
      <c r="A41" s="7"/>
      <c r="C41">
        <v>0.8198959375</v>
      </c>
      <c r="D41">
        <v>0.71004843750000002</v>
      </c>
      <c r="E41">
        <v>1.5966154690000001</v>
      </c>
      <c r="F41">
        <v>1.331617812</v>
      </c>
      <c r="G41" s="9"/>
      <c r="H41">
        <v>0.54904093750000005</v>
      </c>
      <c r="I41">
        <v>0.58105843749999997</v>
      </c>
      <c r="J41">
        <v>0.56500187499999999</v>
      </c>
      <c r="K41">
        <v>0.72284343750000002</v>
      </c>
      <c r="L41" s="9"/>
      <c r="M41" s="10">
        <f t="shared" si="98"/>
        <v>0.27085499999999996</v>
      </c>
      <c r="N41" s="10">
        <f t="shared" si="99"/>
        <v>0.12899000000000005</v>
      </c>
      <c r="O41" s="10">
        <f t="shared" si="100"/>
        <v>1.031613594</v>
      </c>
      <c r="P41" s="10">
        <f t="shared" si="101"/>
        <v>0.60877437449999994</v>
      </c>
      <c r="Q41" s="6"/>
      <c r="R41" s="4"/>
      <c r="S41" s="11">
        <f t="shared" si="102"/>
        <v>49.332386986170761</v>
      </c>
      <c r="T41" s="11">
        <f t="shared" si="103"/>
        <v>22.199144126532033</v>
      </c>
      <c r="U41" s="11">
        <f t="shared" si="104"/>
        <v>182.58587088759663</v>
      </c>
      <c r="V41" s="11">
        <f t="shared" si="105"/>
        <v>84.21939564195047</v>
      </c>
    </row>
    <row r="42" spans="1:25" x14ac:dyDescent="0.25">
      <c r="A42" s="7"/>
      <c r="C42">
        <v>3.1298826559999999</v>
      </c>
      <c r="D42">
        <v>3.3577932810000002</v>
      </c>
      <c r="E42">
        <v>3.5371143749999998</v>
      </c>
      <c r="F42">
        <v>7.3193856249999998</v>
      </c>
      <c r="G42" s="9"/>
      <c r="H42">
        <v>3.1444040630000001</v>
      </c>
      <c r="I42">
        <v>3.043573125</v>
      </c>
      <c r="J42">
        <v>4.1053862499999996</v>
      </c>
      <c r="K42">
        <v>4.6509206250000004</v>
      </c>
      <c r="L42" s="9"/>
      <c r="M42" s="10">
        <f t="shared" ref="M42:M43" si="106">C42-H42</f>
        <v>-1.4521407000000153E-2</v>
      </c>
      <c r="N42" s="10">
        <f t="shared" ref="N42:N43" si="107">D42-I42</f>
        <v>0.31422015600000019</v>
      </c>
      <c r="O42" s="10">
        <f t="shared" ref="O42" si="108">E42-J42</f>
        <v>-0.56827187499999976</v>
      </c>
      <c r="P42" s="10">
        <f t="shared" ref="P42:P43" si="109">F42-K42</f>
        <v>2.6684649999999994</v>
      </c>
      <c r="Q42" s="6"/>
      <c r="R42" s="4"/>
      <c r="S42" s="11">
        <f t="shared" ref="S42:S43" si="110">(M42/H42)*100</f>
        <v>-0.46181746076697378</v>
      </c>
      <c r="T42" s="11">
        <f t="shared" ref="T42:T43" si="111">(N42/I42)*100</f>
        <v>10.324054757186103</v>
      </c>
      <c r="U42" s="11">
        <f t="shared" ref="U42:U43" si="112">(O42/J42)*100</f>
        <v>-13.842104990730162</v>
      </c>
      <c r="V42" s="11">
        <f t="shared" ref="V42:V43" si="113">(P42/K42)*100</f>
        <v>57.374984764441109</v>
      </c>
      <c r="X42" t="s">
        <v>10</v>
      </c>
      <c r="Y42" t="s">
        <v>10</v>
      </c>
    </row>
    <row r="43" spans="1:25" x14ac:dyDescent="0.25">
      <c r="A43" s="7"/>
      <c r="C43">
        <v>1.6832876560000001</v>
      </c>
      <c r="D43">
        <v>1.6718957809999999</v>
      </c>
      <c r="E43">
        <v>1.6796907809999999</v>
      </c>
      <c r="F43">
        <v>1.5724478120000001</v>
      </c>
      <c r="G43" s="9"/>
      <c r="H43">
        <v>1.5579120310000001</v>
      </c>
      <c r="I43">
        <v>1.491081562</v>
      </c>
      <c r="J43">
        <v>1.490099375</v>
      </c>
      <c r="K43">
        <v>1.5885290620000001</v>
      </c>
      <c r="L43" s="9"/>
      <c r="M43" s="10">
        <f t="shared" si="106"/>
        <v>0.12537562499999999</v>
      </c>
      <c r="N43" s="10">
        <f t="shared" si="107"/>
        <v>0.18081421899999994</v>
      </c>
      <c r="O43" s="10">
        <f>E43-J43</f>
        <v>0.18959140599999991</v>
      </c>
      <c r="P43" s="10">
        <f t="shared" si="109"/>
        <v>-1.6081250000000047E-2</v>
      </c>
      <c r="Q43" s="6"/>
      <c r="R43" s="4"/>
      <c r="S43" s="11">
        <f t="shared" si="110"/>
        <v>8.0476703758121229</v>
      </c>
      <c r="T43" s="11">
        <f t="shared" si="111"/>
        <v>12.126380179865704</v>
      </c>
      <c r="U43" s="11">
        <f t="shared" si="112"/>
        <v>12.723406853318082</v>
      </c>
      <c r="V43" s="11">
        <f t="shared" si="113"/>
        <v>-1.0123359014756286</v>
      </c>
      <c r="X43" t="s">
        <v>10</v>
      </c>
    </row>
    <row r="44" spans="1:25" x14ac:dyDescent="0.25">
      <c r="A44" s="7"/>
      <c r="C44">
        <v>1.0963541781999999</v>
      </c>
      <c r="D44">
        <v>1.0954893610000001</v>
      </c>
      <c r="E44">
        <v>1.2348569126</v>
      </c>
      <c r="F44">
        <v>1.2236987450000001</v>
      </c>
      <c r="G44" s="9"/>
      <c r="H44">
        <v>0.94215786319999995</v>
      </c>
      <c r="I44">
        <v>0.96321485600000001</v>
      </c>
      <c r="J44">
        <v>0.85412369783999997</v>
      </c>
      <c r="K44">
        <v>0.87369412359999998</v>
      </c>
      <c r="L44" s="9"/>
      <c r="M44" s="10">
        <f t="shared" ref="M44" si="114">C44-H44</f>
        <v>0.15419631499999997</v>
      </c>
      <c r="N44" s="10">
        <f t="shared" ref="N44" si="115">D44-I44</f>
        <v>0.13227450500000004</v>
      </c>
      <c r="O44" s="10">
        <f t="shared" ref="O44" si="116">E44-J44</f>
        <v>0.38073321475999999</v>
      </c>
      <c r="P44" s="10">
        <f t="shared" ref="P44" si="117">F44-K44</f>
        <v>0.3500046214000001</v>
      </c>
      <c r="Q44" s="6"/>
      <c r="R44" s="4"/>
      <c r="S44" s="11">
        <f t="shared" ref="S44" si="118">(M44/H44)*100</f>
        <v>16.366292849934787</v>
      </c>
      <c r="T44" s="11">
        <f t="shared" ref="T44" si="119">(N44/I44)*100</f>
        <v>13.732606404069006</v>
      </c>
      <c r="U44" s="11">
        <f t="shared" ref="U44" si="120">(O44/J44)*100</f>
        <v>44.575887043391859</v>
      </c>
      <c r="V44" s="11">
        <f t="shared" ref="V44" si="121">(P44/K44)*100</f>
        <v>40.060315383355075</v>
      </c>
    </row>
    <row r="45" spans="1:25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0"/>
      <c r="N45" s="10"/>
      <c r="O45" s="10"/>
      <c r="P45" s="10"/>
      <c r="Q45" s="6"/>
      <c r="R45" s="4"/>
      <c r="S45" s="15">
        <f>AVERAGE(S40:S44)</f>
        <v>12.985609335876967</v>
      </c>
      <c r="T45" s="15">
        <f t="shared" ref="T45" si="122">AVERAGE(T40:T44)</f>
        <v>11.946887691850213</v>
      </c>
      <c r="U45" s="15">
        <f>AVERAGE(U40:U44)</f>
        <v>44.382317236713675</v>
      </c>
      <c r="V45" s="15">
        <f t="shared" ref="V45" si="123">AVERAGE(V40:V44)</f>
        <v>34.50961073328223</v>
      </c>
    </row>
    <row r="46" spans="1:25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9.9830326844989141</v>
      </c>
      <c r="T46" s="2">
        <f t="shared" ref="T46:V46" si="124">STDEV(T40:T44)/SQRT(5)</f>
        <v>3.340730773652012</v>
      </c>
      <c r="U46" s="2">
        <f>STDEV(U40:U44)/SQRT(5)</f>
        <v>35.948725682355928</v>
      </c>
      <c r="V46" s="2">
        <f t="shared" si="124"/>
        <v>17.466540584795872</v>
      </c>
      <c r="Y46" t="s">
        <v>10</v>
      </c>
    </row>
    <row r="47" spans="1:25" ht="18.75" x14ac:dyDescent="0.3">
      <c r="A47" s="7"/>
      <c r="U47" s="22"/>
      <c r="V47" s="22"/>
      <c r="W47" s="16"/>
    </row>
  </sheetData>
  <mergeCells count="16">
    <mergeCell ref="C1:F2"/>
    <mergeCell ref="H1:K2"/>
    <mergeCell ref="M1:P2"/>
    <mergeCell ref="S1:V2"/>
    <mergeCell ref="C13:F14"/>
    <mergeCell ref="H13:K14"/>
    <mergeCell ref="M13:P14"/>
    <mergeCell ref="S13:V14"/>
    <mergeCell ref="C25:F26"/>
    <mergeCell ref="H25:K26"/>
    <mergeCell ref="M25:P26"/>
    <mergeCell ref="S25:V26"/>
    <mergeCell ref="C37:F38"/>
    <mergeCell ref="H37:K38"/>
    <mergeCell ref="M37:P38"/>
    <mergeCell ref="S37:V3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47"/>
  <sheetViews>
    <sheetView zoomScale="60" zoomScaleNormal="60" workbookViewId="0">
      <selection activeCell="AB8" sqref="AB8"/>
    </sheetView>
  </sheetViews>
  <sheetFormatPr defaultRowHeight="15" x14ac:dyDescent="0.25"/>
  <cols>
    <col min="1" max="1" width="21.140625" customWidth="1"/>
    <col min="2" max="2" width="12.42578125" customWidth="1"/>
    <col min="8" max="8" width="8.7109375" customWidth="1"/>
  </cols>
  <sheetData>
    <row r="1" spans="1:24" x14ac:dyDescent="0.25">
      <c r="C1" s="35" t="s">
        <v>0</v>
      </c>
      <c r="D1" s="35"/>
      <c r="E1" s="35"/>
      <c r="F1" s="35"/>
      <c r="H1" s="36" t="s">
        <v>1</v>
      </c>
      <c r="I1" s="36"/>
      <c r="J1" s="36"/>
      <c r="K1" s="36"/>
      <c r="M1" s="37" t="s">
        <v>2</v>
      </c>
      <c r="N1" s="37"/>
      <c r="O1" s="37"/>
      <c r="P1" s="37"/>
      <c r="Q1" s="28"/>
      <c r="S1" s="37" t="s">
        <v>3</v>
      </c>
      <c r="T1" s="37"/>
      <c r="U1" s="37"/>
      <c r="V1" s="37"/>
    </row>
    <row r="2" spans="1:24" x14ac:dyDescent="0.25">
      <c r="C2" s="35"/>
      <c r="D2" s="35"/>
      <c r="E2" s="35"/>
      <c r="F2" s="35"/>
      <c r="H2" s="36"/>
      <c r="I2" s="36"/>
      <c r="J2" s="36"/>
      <c r="K2" s="36"/>
      <c r="M2" s="37"/>
      <c r="N2" s="37"/>
      <c r="O2" s="37"/>
      <c r="P2" s="37"/>
      <c r="Q2" s="28"/>
      <c r="S2" s="37"/>
      <c r="T2" s="37"/>
      <c r="U2" s="37"/>
      <c r="V2" s="37"/>
    </row>
    <row r="3" spans="1:24" x14ac:dyDescent="0.25">
      <c r="C3" s="3" t="s">
        <v>4</v>
      </c>
      <c r="D3" s="3" t="s">
        <v>5</v>
      </c>
      <c r="E3" s="3" t="s">
        <v>6</v>
      </c>
      <c r="F3" s="3" t="s">
        <v>7</v>
      </c>
      <c r="G3" s="4"/>
      <c r="H3" s="3" t="s">
        <v>4</v>
      </c>
      <c r="I3" s="3" t="s">
        <v>5</v>
      </c>
      <c r="J3" s="3" t="s">
        <v>6</v>
      </c>
      <c r="K3" s="3" t="s">
        <v>7</v>
      </c>
      <c r="L3" s="4"/>
      <c r="M3" s="5" t="s">
        <v>4</v>
      </c>
      <c r="N3" s="5" t="s">
        <v>5</v>
      </c>
      <c r="O3" s="5" t="s">
        <v>6</v>
      </c>
      <c r="P3" s="5" t="s">
        <v>7</v>
      </c>
      <c r="Q3" s="6"/>
      <c r="R3" s="4"/>
      <c r="S3" s="5" t="s">
        <v>4</v>
      </c>
      <c r="T3" s="5" t="s">
        <v>5</v>
      </c>
      <c r="U3" s="5" t="s">
        <v>6</v>
      </c>
      <c r="V3" s="5" t="s">
        <v>7</v>
      </c>
    </row>
    <row r="4" spans="1:24" x14ac:dyDescent="0.25">
      <c r="A4" s="2" t="s">
        <v>12</v>
      </c>
      <c r="C4">
        <v>0.92033171869999997</v>
      </c>
      <c r="D4">
        <v>0.94503265619999999</v>
      </c>
      <c r="E4">
        <v>0.92728968749999996</v>
      </c>
      <c r="F4">
        <v>0.90636828120000001</v>
      </c>
      <c r="H4">
        <v>0.91141703119999995</v>
      </c>
      <c r="I4">
        <v>0.9164217187</v>
      </c>
      <c r="J4">
        <v>0.9445178125</v>
      </c>
      <c r="K4">
        <v>0.96370187500000004</v>
      </c>
      <c r="L4" s="9"/>
      <c r="M4" s="10">
        <f t="shared" ref="M4:M5" si="0">C4-H4</f>
        <v>8.9146875000000181E-3</v>
      </c>
      <c r="N4" s="10">
        <f t="shared" ref="N4:N5" si="1">D4-I4</f>
        <v>2.8610937499999989E-2</v>
      </c>
      <c r="O4" s="10">
        <f t="shared" ref="O4:O5" si="2">E4-J4</f>
        <v>-1.7228125000000039E-2</v>
      </c>
      <c r="P4" s="10">
        <f t="shared" ref="P4:P5" si="3">F4-K4</f>
        <v>-5.7333593800000027E-2</v>
      </c>
      <c r="Q4" s="6"/>
      <c r="R4" s="4"/>
      <c r="S4" s="11">
        <f t="shared" ref="S4:S5" si="4">(M4/H4)*100</f>
        <v>0.97811289396936807</v>
      </c>
      <c r="T4" s="11">
        <f t="shared" ref="T4:T5" si="5">(N4/I4)*100</f>
        <v>3.1220274373883616</v>
      </c>
      <c r="U4" s="11">
        <f t="shared" ref="U4:U5" si="6">(O4/J4)*100</f>
        <v>-1.8240127154828052</v>
      </c>
      <c r="V4" s="11">
        <f t="shared" ref="V4:V5" si="7">(P4/K4)*100</f>
        <v>-5.9493081094192153</v>
      </c>
    </row>
    <row r="5" spans="1:24" x14ac:dyDescent="0.25">
      <c r="A5" s="7"/>
      <c r="C5">
        <v>1.082466406</v>
      </c>
      <c r="D5">
        <v>1.153740781</v>
      </c>
      <c r="E5">
        <v>1.1099810939999999</v>
      </c>
      <c r="F5">
        <v>1.096991563</v>
      </c>
      <c r="G5" s="9"/>
      <c r="H5">
        <v>1.04935625</v>
      </c>
      <c r="I5">
        <v>1.119321719</v>
      </c>
      <c r="J5">
        <v>1.116884062</v>
      </c>
      <c r="K5">
        <v>1.162915937</v>
      </c>
      <c r="L5" s="9"/>
      <c r="M5" s="10">
        <f t="shared" si="0"/>
        <v>3.3110156000000002E-2</v>
      </c>
      <c r="N5" s="10">
        <f t="shared" si="1"/>
        <v>3.4419062E-2</v>
      </c>
      <c r="O5" s="10">
        <f t="shared" si="2"/>
        <v>-6.9029680000001203E-3</v>
      </c>
      <c r="P5" s="10">
        <f t="shared" si="3"/>
        <v>-6.5924373999999952E-2</v>
      </c>
      <c r="Q5" s="6"/>
      <c r="R5" s="4"/>
      <c r="S5" s="11">
        <f t="shared" si="4"/>
        <v>3.1552826792616901</v>
      </c>
      <c r="T5" s="11">
        <f t="shared" si="5"/>
        <v>3.0749927760492244</v>
      </c>
      <c r="U5" s="11">
        <f t="shared" si="6"/>
        <v>-0.61805591420464912</v>
      </c>
      <c r="V5" s="11">
        <f t="shared" si="7"/>
        <v>-5.6688855920288201</v>
      </c>
    </row>
    <row r="6" spans="1:24" x14ac:dyDescent="0.25">
      <c r="A6" s="7"/>
      <c r="C6">
        <v>0.59845781249999996</v>
      </c>
      <c r="D6">
        <v>0.55635796879999999</v>
      </c>
      <c r="E6">
        <v>0.64821234370000003</v>
      </c>
      <c r="F6">
        <v>0.68418484369999999</v>
      </c>
      <c r="G6" s="9"/>
      <c r="H6">
        <v>0.72712546870000005</v>
      </c>
      <c r="I6">
        <v>0.6446585937</v>
      </c>
      <c r="J6">
        <v>0.61505812500000001</v>
      </c>
      <c r="K6">
        <v>0.61252578120000001</v>
      </c>
      <c r="L6" s="9"/>
      <c r="M6" s="10">
        <f t="shared" ref="M6" si="8">C6-H6</f>
        <v>-0.12866765620000009</v>
      </c>
      <c r="N6" s="10">
        <f t="shared" ref="N6" si="9">D6-I6</f>
        <v>-8.8300624900000013E-2</v>
      </c>
      <c r="O6" s="10">
        <f t="shared" ref="O6" si="10">E6-J6</f>
        <v>3.3154218700000015E-2</v>
      </c>
      <c r="P6" s="10">
        <f t="shared" ref="P6" si="11">F6-K6</f>
        <v>7.1659062499999981E-2</v>
      </c>
      <c r="Q6" s="6"/>
      <c r="R6" s="4"/>
      <c r="S6" s="11">
        <f t="shared" ref="S6" si="12">(M6/H6)*100</f>
        <v>-17.695385698707554</v>
      </c>
      <c r="T6" s="11">
        <f t="shared" ref="T6" si="13">(N6/I6)*100</f>
        <v>-13.697269494726044</v>
      </c>
      <c r="U6" s="11">
        <f t="shared" ref="U6" si="14">(O6/J6)*100</f>
        <v>5.3904204094531742</v>
      </c>
      <c r="V6" s="11">
        <f t="shared" ref="V6" si="15">(P6/K6)*100</f>
        <v>11.69894634632564</v>
      </c>
    </row>
    <row r="7" spans="1:24" x14ac:dyDescent="0.25">
      <c r="A7" s="7"/>
      <c r="C7">
        <v>0.78459631900000004</v>
      </c>
      <c r="D7">
        <v>0.79632145799999998</v>
      </c>
      <c r="E7">
        <v>0.9021476329</v>
      </c>
      <c r="F7">
        <v>0.89412563700000003</v>
      </c>
      <c r="G7" s="9"/>
      <c r="H7">
        <v>0.87451936200000002</v>
      </c>
      <c r="I7">
        <v>0.89654732150000005</v>
      </c>
      <c r="J7">
        <v>0.92365418700000002</v>
      </c>
      <c r="K7">
        <v>0.96321587900000005</v>
      </c>
      <c r="L7" s="9"/>
      <c r="M7" s="10">
        <f t="shared" ref="M7:M8" si="16">C7-H7</f>
        <v>-8.992304299999998E-2</v>
      </c>
      <c r="N7" s="10">
        <f t="shared" ref="N7:N8" si="17">D7-I7</f>
        <v>-0.10022586350000007</v>
      </c>
      <c r="O7" s="10">
        <f t="shared" ref="O7:O8" si="18">E7-J7</f>
        <v>-2.1506554100000019E-2</v>
      </c>
      <c r="P7" s="10">
        <f t="shared" ref="P7:P8" si="19">F7-K7</f>
        <v>-6.9090242000000024E-2</v>
      </c>
      <c r="Q7" s="6"/>
      <c r="R7" s="4"/>
      <c r="S7" s="11">
        <f t="shared" ref="S7:S8" si="20">(M7/H7)*100</f>
        <v>-10.282567420159644</v>
      </c>
      <c r="T7" s="11">
        <f t="shared" ref="T7:T8" si="21">(N7/I7)*100</f>
        <v>-11.179093517597449</v>
      </c>
      <c r="U7" s="11">
        <f t="shared" ref="U7:U8" si="22">(O7/J7)*100</f>
        <v>-2.32842057154016</v>
      </c>
      <c r="V7" s="11">
        <f t="shared" ref="V7:V8" si="23">(P7/K7)*100</f>
        <v>-7.1728719912434107</v>
      </c>
    </row>
    <row r="8" spans="1:24" x14ac:dyDescent="0.25">
      <c r="A8" s="7"/>
      <c r="C8">
        <v>0.80174513619999999</v>
      </c>
      <c r="D8">
        <v>0.813694582</v>
      </c>
      <c r="E8">
        <v>0.81263279399999999</v>
      </c>
      <c r="F8">
        <v>0.82369745100000002</v>
      </c>
      <c r="G8" s="9"/>
      <c r="H8">
        <v>0.78452196299999999</v>
      </c>
      <c r="I8">
        <v>0.78956321874000002</v>
      </c>
      <c r="J8">
        <v>0.79632159859999996</v>
      </c>
      <c r="K8">
        <v>0.74125963149999996</v>
      </c>
      <c r="L8" s="9"/>
      <c r="M8" s="10">
        <f t="shared" si="16"/>
        <v>1.7223173199999997E-2</v>
      </c>
      <c r="N8" s="10">
        <f t="shared" si="17"/>
        <v>2.4131363259999983E-2</v>
      </c>
      <c r="O8" s="10">
        <f t="shared" si="18"/>
        <v>1.6311195400000034E-2</v>
      </c>
      <c r="P8" s="10">
        <f t="shared" si="19"/>
        <v>8.2437819500000065E-2</v>
      </c>
      <c r="Q8" s="6"/>
      <c r="R8" s="4"/>
      <c r="S8" s="11">
        <f t="shared" si="20"/>
        <v>2.1953717056102349</v>
      </c>
      <c r="T8" s="11">
        <f t="shared" si="21"/>
        <v>3.0562927308733134</v>
      </c>
      <c r="U8" s="11">
        <f t="shared" si="22"/>
        <v>2.0483175928766069</v>
      </c>
      <c r="V8" s="11">
        <f t="shared" si="23"/>
        <v>11.121315123174904</v>
      </c>
    </row>
    <row r="9" spans="1:24" x14ac:dyDescent="0.25">
      <c r="A9" s="7"/>
      <c r="C9" s="12"/>
      <c r="D9" s="12"/>
      <c r="E9" s="10"/>
      <c r="F9" s="12"/>
      <c r="G9" s="9"/>
      <c r="H9" s="12"/>
      <c r="I9" s="12"/>
      <c r="J9" s="10"/>
      <c r="K9" s="12"/>
      <c r="L9" s="9"/>
      <c r="M9" s="13"/>
      <c r="N9" s="13"/>
      <c r="O9" s="13"/>
      <c r="P9" s="13"/>
      <c r="Q9" s="6"/>
      <c r="R9" s="14" t="s">
        <v>8</v>
      </c>
      <c r="S9" s="15">
        <f>AVERAGE(S4:S8)</f>
        <v>-4.3298371680051808</v>
      </c>
      <c r="T9" s="15">
        <f t="shared" ref="T9:V9" si="24">AVERAGE(T4:T8)</f>
        <v>-3.1246100136025183</v>
      </c>
      <c r="U9" s="15">
        <f t="shared" si="24"/>
        <v>0.53364976022043342</v>
      </c>
      <c r="V9" s="15">
        <f t="shared" si="24"/>
        <v>0.80583915536181949</v>
      </c>
    </row>
    <row r="10" spans="1:24" x14ac:dyDescent="0.25">
      <c r="A10" s="7"/>
      <c r="C10" s="12"/>
      <c r="D10" s="12"/>
      <c r="E10" s="12"/>
      <c r="F10" s="12"/>
      <c r="G10" s="9"/>
      <c r="H10" s="12"/>
      <c r="I10" s="12"/>
      <c r="J10" s="12"/>
      <c r="K10" s="12"/>
      <c r="L10" s="9"/>
      <c r="M10" s="13"/>
      <c r="N10" s="13"/>
      <c r="O10" s="13"/>
      <c r="P10" s="13"/>
      <c r="Q10" s="6"/>
      <c r="R10" s="2" t="s">
        <v>9</v>
      </c>
      <c r="S10" s="2">
        <f>STDEV(S4:S8)/SQRT(5)</f>
        <v>4.1282719678707505</v>
      </c>
      <c r="T10" s="2">
        <f>STDEV(T4:T8)/SQRT(5)</f>
        <v>3.823054707626913</v>
      </c>
      <c r="U10" s="2">
        <f t="shared" ref="U10:V10" si="25">STDEV(U4:U8)/SQRT(5)</f>
        <v>1.4310640215643433</v>
      </c>
      <c r="V10" s="2">
        <f t="shared" si="25"/>
        <v>4.3375265728331334</v>
      </c>
    </row>
    <row r="11" spans="1:24" x14ac:dyDescent="0.25">
      <c r="A11" s="7"/>
    </row>
    <row r="13" spans="1:24" x14ac:dyDescent="0.25">
      <c r="C13" s="35" t="s">
        <v>0</v>
      </c>
      <c r="D13" s="35"/>
      <c r="E13" s="35"/>
      <c r="F13" s="35"/>
      <c r="H13" s="36" t="s">
        <v>1</v>
      </c>
      <c r="I13" s="36"/>
      <c r="J13" s="36"/>
      <c r="K13" s="36"/>
      <c r="M13" s="37" t="s">
        <v>2</v>
      </c>
      <c r="N13" s="37"/>
      <c r="O13" s="37"/>
      <c r="P13" s="37"/>
      <c r="Q13" s="28"/>
      <c r="S13" s="37" t="s">
        <v>3</v>
      </c>
      <c r="T13" s="37"/>
      <c r="U13" s="37"/>
      <c r="V13" s="37"/>
    </row>
    <row r="14" spans="1:24" x14ac:dyDescent="0.25">
      <c r="C14" s="35"/>
      <c r="D14" s="35"/>
      <c r="E14" s="35"/>
      <c r="F14" s="35"/>
      <c r="H14" s="36"/>
      <c r="I14" s="36"/>
      <c r="J14" s="36"/>
      <c r="K14" s="36"/>
      <c r="M14" s="37"/>
      <c r="N14" s="37"/>
      <c r="O14" s="37"/>
      <c r="P14" s="37"/>
      <c r="Q14" s="28"/>
      <c r="S14" s="37"/>
      <c r="T14" s="37"/>
      <c r="U14" s="37"/>
      <c r="V14" s="37"/>
      <c r="X14" t="s">
        <v>10</v>
      </c>
    </row>
    <row r="15" spans="1:24" x14ac:dyDescent="0.25">
      <c r="C15" s="3" t="s">
        <v>4</v>
      </c>
      <c r="D15" s="3" t="s">
        <v>5</v>
      </c>
      <c r="E15" s="3" t="s">
        <v>6</v>
      </c>
      <c r="F15" s="3" t="s">
        <v>7</v>
      </c>
      <c r="G15" s="4"/>
      <c r="H15" s="3" t="s">
        <v>4</v>
      </c>
      <c r="I15" s="3" t="s">
        <v>5</v>
      </c>
      <c r="J15" s="3" t="s">
        <v>6</v>
      </c>
      <c r="K15" s="3" t="s">
        <v>7</v>
      </c>
      <c r="L15" s="4"/>
      <c r="M15" s="5" t="s">
        <v>4</v>
      </c>
      <c r="N15" s="5" t="s">
        <v>5</v>
      </c>
      <c r="O15" s="5" t="s">
        <v>6</v>
      </c>
      <c r="P15" s="5" t="s">
        <v>7</v>
      </c>
      <c r="Q15" s="6"/>
      <c r="R15" s="4"/>
      <c r="S15" s="5" t="s">
        <v>4</v>
      </c>
      <c r="T15" s="5" t="s">
        <v>5</v>
      </c>
      <c r="U15" s="5" t="s">
        <v>6</v>
      </c>
      <c r="V15" s="5" t="s">
        <v>7</v>
      </c>
    </row>
    <row r="16" spans="1:24" x14ac:dyDescent="0.25">
      <c r="A16" s="2" t="s">
        <v>13</v>
      </c>
      <c r="C16">
        <v>1.639677031</v>
      </c>
      <c r="D16">
        <v>1.884117187</v>
      </c>
      <c r="E16">
        <v>1.973795312</v>
      </c>
      <c r="F16">
        <v>1.94375875</v>
      </c>
      <c r="G16" s="8"/>
      <c r="H16">
        <v>1.979195469</v>
      </c>
      <c r="I16">
        <v>1.8574706249999999</v>
      </c>
      <c r="J16">
        <v>1.847004844</v>
      </c>
      <c r="K16">
        <v>2.000042031</v>
      </c>
      <c r="L16" s="9"/>
      <c r="M16" s="10">
        <f t="shared" ref="M16:M17" si="26">C16-H16</f>
        <v>-0.33951843800000003</v>
      </c>
      <c r="N16" s="10">
        <f t="shared" ref="N16:N17" si="27">D16-I16</f>
        <v>2.664656200000004E-2</v>
      </c>
      <c r="O16" s="10">
        <f t="shared" ref="O16:O17" si="28">E16-J16</f>
        <v>0.12679046800000005</v>
      </c>
      <c r="P16" s="10">
        <f t="shared" ref="P16:P17" si="29">F16-K16</f>
        <v>-5.6283281000000018E-2</v>
      </c>
      <c r="Q16" s="6"/>
      <c r="R16" s="4"/>
      <c r="S16" s="11">
        <f t="shared" ref="S16:S17" si="30">(M16/H16)*100</f>
        <v>-17.154366171399111</v>
      </c>
      <c r="T16" s="11">
        <f t="shared" ref="T16:T17" si="31">(N16/I16)*100</f>
        <v>1.4345616905785543</v>
      </c>
      <c r="U16" s="11">
        <f t="shared" ref="U16:U17" si="32">(O16/J16)*100</f>
        <v>6.8646527058052502</v>
      </c>
      <c r="V16" s="11">
        <f t="shared" ref="V16:V17" si="33">(P16/K16)*100</f>
        <v>-2.8141049101782611</v>
      </c>
    </row>
    <row r="17" spans="1:25" x14ac:dyDescent="0.25">
      <c r="A17" s="7"/>
      <c r="C17">
        <v>1.567536719</v>
      </c>
      <c r="D17">
        <v>1.886043594</v>
      </c>
      <c r="E17">
        <v>1.9025918749999999</v>
      </c>
      <c r="F17">
        <v>1.4061964060000001</v>
      </c>
      <c r="G17" s="9"/>
      <c r="H17">
        <v>1.4992903120000001</v>
      </c>
      <c r="I17">
        <v>1.749101563</v>
      </c>
      <c r="J17">
        <v>1.62410875</v>
      </c>
      <c r="K17">
        <v>1.692347187</v>
      </c>
      <c r="L17" s="9"/>
      <c r="M17" s="10">
        <f t="shared" si="26"/>
        <v>6.8246406999999953E-2</v>
      </c>
      <c r="N17" s="10">
        <f t="shared" si="27"/>
        <v>0.13694203100000002</v>
      </c>
      <c r="O17" s="10">
        <f t="shared" si="28"/>
        <v>0.27848312499999994</v>
      </c>
      <c r="P17" s="10">
        <f t="shared" si="29"/>
        <v>-0.28615078099999991</v>
      </c>
      <c r="Q17" s="6"/>
      <c r="R17" s="4"/>
      <c r="S17" s="11">
        <f t="shared" si="30"/>
        <v>4.5519140925390005</v>
      </c>
      <c r="T17" s="11">
        <f t="shared" si="31"/>
        <v>7.8292784076598538</v>
      </c>
      <c r="U17" s="11">
        <f t="shared" si="32"/>
        <v>17.14682745228729</v>
      </c>
      <c r="V17" s="11">
        <f t="shared" si="33"/>
        <v>-16.90851517927922</v>
      </c>
      <c r="X17" t="s">
        <v>10</v>
      </c>
    </row>
    <row r="18" spans="1:25" x14ac:dyDescent="0.25">
      <c r="A18" s="7"/>
      <c r="C18">
        <v>1.1264210939999999</v>
      </c>
      <c r="D18">
        <v>1.1114676560000001</v>
      </c>
      <c r="E18">
        <v>1.1123729689999999</v>
      </c>
      <c r="F18">
        <v>1.5575524999999999</v>
      </c>
      <c r="G18" s="9"/>
      <c r="H18">
        <v>1.090020156</v>
      </c>
      <c r="I18">
        <v>1.2632659369999999</v>
      </c>
      <c r="J18">
        <v>1.1427825</v>
      </c>
      <c r="K18">
        <v>1.662022031</v>
      </c>
      <c r="L18" s="9"/>
      <c r="M18" s="10">
        <f t="shared" ref="M18" si="34">C18-H18</f>
        <v>3.6400937999999883E-2</v>
      </c>
      <c r="N18" s="10">
        <f t="shared" ref="N18" si="35">D18-I18</f>
        <v>-0.15179828099999981</v>
      </c>
      <c r="O18" s="10">
        <f t="shared" ref="O18" si="36">E18-J18</f>
        <v>-3.0409531000000101E-2</v>
      </c>
      <c r="P18" s="10">
        <f t="shared" ref="P18" si="37">F18-K18</f>
        <v>-0.10446953100000012</v>
      </c>
      <c r="Q18" s="6"/>
      <c r="R18" s="4"/>
      <c r="S18" s="11">
        <f t="shared" ref="S18" si="38">(M18/H18)*100</f>
        <v>3.3394738436377942</v>
      </c>
      <c r="T18" s="11">
        <f t="shared" ref="T18" si="39">(N18/I18)*100</f>
        <v>-12.016336113715683</v>
      </c>
      <c r="U18" s="11">
        <f t="shared" ref="U18" si="40">(O18/J18)*100</f>
        <v>-2.6610077595693058</v>
      </c>
      <c r="V18" s="11">
        <f t="shared" ref="V18" si="41">(P18/K18)*100</f>
        <v>-6.2856887003563493</v>
      </c>
      <c r="Y18" t="s">
        <v>10</v>
      </c>
    </row>
    <row r="19" spans="1:25" x14ac:dyDescent="0.25">
      <c r="A19" s="7"/>
      <c r="C19">
        <v>1.0003625469999999</v>
      </c>
      <c r="D19">
        <v>1.012548413</v>
      </c>
      <c r="E19">
        <v>1.714563214</v>
      </c>
      <c r="F19">
        <v>1.5098745126299999</v>
      </c>
      <c r="H19">
        <v>1.0654781230000001</v>
      </c>
      <c r="I19">
        <v>1.0956321789000001</v>
      </c>
      <c r="J19">
        <v>1.784123659</v>
      </c>
      <c r="K19">
        <v>1.7984526315</v>
      </c>
      <c r="M19" s="10">
        <f t="shared" ref="M19:M20" si="42">C19-H19</f>
        <v>-6.5115576000000175E-2</v>
      </c>
      <c r="N19" s="10">
        <f t="shared" ref="N19:N20" si="43">D19-I19</f>
        <v>-8.3083765900000106E-2</v>
      </c>
      <c r="O19" s="10">
        <f t="shared" ref="O19:O20" si="44">E19-J19</f>
        <v>-6.9560445000000026E-2</v>
      </c>
      <c r="P19" s="10">
        <f t="shared" ref="P19:P20" si="45">F19-K19</f>
        <v>-0.28857811887000007</v>
      </c>
      <c r="Q19" s="6"/>
      <c r="R19" s="4"/>
      <c r="S19" s="11">
        <f t="shared" ref="S19:S20" si="46">(M19/H19)*100</f>
        <v>-6.1113949310060276</v>
      </c>
      <c r="T19" s="11">
        <f t="shared" ref="T19:T20" si="47">(N19/I19)*100</f>
        <v>-7.5831805144145257</v>
      </c>
      <c r="U19" s="11">
        <f t="shared" ref="U19:U20" si="48">(O19/J19)*100</f>
        <v>-3.8988578313561852</v>
      </c>
      <c r="V19" s="11">
        <f t="shared" ref="V19:V20" si="49">(P19/K19)*100</f>
        <v>-16.045911569509137</v>
      </c>
    </row>
    <row r="20" spans="1:25" x14ac:dyDescent="0.25">
      <c r="A20" s="7"/>
      <c r="C20">
        <v>1.1032547911999999</v>
      </c>
      <c r="D20">
        <v>1.261489563</v>
      </c>
      <c r="E20">
        <v>1.136987451</v>
      </c>
      <c r="F20">
        <v>1.512362148</v>
      </c>
      <c r="H20">
        <v>1.031459321</v>
      </c>
      <c r="I20">
        <v>1.1879632449999999</v>
      </c>
      <c r="J20">
        <v>0.92546983100000002</v>
      </c>
      <c r="K20">
        <v>1.521478965</v>
      </c>
      <c r="M20" s="10">
        <f t="shared" si="42"/>
        <v>7.1795470199999878E-2</v>
      </c>
      <c r="N20" s="10">
        <f t="shared" si="43"/>
        <v>7.352631800000009E-2</v>
      </c>
      <c r="O20" s="10">
        <f t="shared" si="44"/>
        <v>0.21151761999999996</v>
      </c>
      <c r="P20" s="10">
        <f t="shared" si="45"/>
        <v>-9.1168169999999993E-3</v>
      </c>
      <c r="Q20" s="6"/>
      <c r="R20" s="4"/>
      <c r="S20" s="11">
        <f t="shared" si="46"/>
        <v>6.9605721464995982</v>
      </c>
      <c r="T20" s="11">
        <f t="shared" si="47"/>
        <v>6.1892754939568935</v>
      </c>
      <c r="U20" s="11">
        <f t="shared" si="48"/>
        <v>22.85516101280669</v>
      </c>
      <c r="V20" s="11">
        <f t="shared" si="49"/>
        <v>-0.59920756117716023</v>
      </c>
    </row>
    <row r="21" spans="1:25" x14ac:dyDescent="0.25">
      <c r="A21" s="7"/>
      <c r="C21" s="12"/>
      <c r="D21" s="12"/>
      <c r="E21" s="10"/>
      <c r="F21" s="12"/>
      <c r="G21" s="9"/>
      <c r="H21" s="12"/>
      <c r="I21" s="12"/>
      <c r="J21" s="10"/>
      <c r="K21" s="12"/>
      <c r="L21" s="9"/>
      <c r="M21" s="13"/>
      <c r="N21" s="13"/>
      <c r="O21" s="13"/>
      <c r="P21" s="13"/>
      <c r="Q21" s="6"/>
      <c r="R21" s="14" t="s">
        <v>8</v>
      </c>
      <c r="S21" s="15">
        <f>AVERAGE(S16:S20)</f>
        <v>-1.6827602039457497</v>
      </c>
      <c r="T21" s="15">
        <f t="shared" ref="T21" si="50">AVERAGE(T16:T20)</f>
        <v>-0.82928020718698148</v>
      </c>
      <c r="U21" s="15">
        <f t="shared" ref="U21" si="51">AVERAGE(U16:U20)</f>
        <v>8.061355115994747</v>
      </c>
      <c r="V21" s="15">
        <f t="shared" ref="V21" si="52">AVERAGE(V16:V20)</f>
        <v>-8.5306855841000253</v>
      </c>
      <c r="X21" t="s">
        <v>10</v>
      </c>
    </row>
    <row r="22" spans="1:25" x14ac:dyDescent="0.25">
      <c r="A22" s="7"/>
      <c r="C22" s="12"/>
      <c r="D22" s="12"/>
      <c r="E22" s="12"/>
      <c r="F22" s="12"/>
      <c r="G22" s="9"/>
      <c r="H22" s="12"/>
      <c r="I22" s="12"/>
      <c r="J22" s="12"/>
      <c r="K22" s="12"/>
      <c r="L22" s="9"/>
      <c r="M22" s="13"/>
      <c r="N22" s="13"/>
      <c r="O22" s="13"/>
      <c r="P22" s="13"/>
      <c r="Q22" s="6"/>
      <c r="R22" s="2" t="s">
        <v>9</v>
      </c>
      <c r="S22" s="2">
        <f>STDEV(S16:S20)/SQRT(5)</f>
        <v>4.4597342369813511</v>
      </c>
      <c r="T22" s="2">
        <f t="shared" ref="T22:V22" si="53">STDEV(T16:T20)/SQRT(5)</f>
        <v>3.8737651630593408</v>
      </c>
      <c r="U22" s="2">
        <f t="shared" si="53"/>
        <v>5.2955186550794693</v>
      </c>
      <c r="V22" s="2">
        <f t="shared" si="53"/>
        <v>3.3711592929970822</v>
      </c>
      <c r="Y22" t="s">
        <v>10</v>
      </c>
    </row>
    <row r="23" spans="1:25" x14ac:dyDescent="0.25">
      <c r="A23" s="7"/>
    </row>
    <row r="24" spans="1:25" x14ac:dyDescent="0.25">
      <c r="X24" t="s">
        <v>10</v>
      </c>
    </row>
    <row r="25" spans="1:25" x14ac:dyDescent="0.25">
      <c r="C25" s="35" t="s">
        <v>0</v>
      </c>
      <c r="D25" s="35"/>
      <c r="E25" s="35"/>
      <c r="F25" s="35"/>
      <c r="H25" s="36" t="s">
        <v>1</v>
      </c>
      <c r="I25" s="36"/>
      <c r="J25" s="36"/>
      <c r="K25" s="36"/>
      <c r="M25" s="37" t="s">
        <v>2</v>
      </c>
      <c r="N25" s="37"/>
      <c r="O25" s="37"/>
      <c r="P25" s="37"/>
      <c r="Q25" s="28"/>
      <c r="S25" s="37" t="s">
        <v>3</v>
      </c>
      <c r="T25" s="37"/>
      <c r="U25" s="37"/>
      <c r="V25" s="37"/>
      <c r="Y25" t="s">
        <v>10</v>
      </c>
    </row>
    <row r="26" spans="1:25" x14ac:dyDescent="0.25">
      <c r="C26" s="35"/>
      <c r="D26" s="35"/>
      <c r="E26" s="35"/>
      <c r="F26" s="35"/>
      <c r="H26" s="36"/>
      <c r="I26" s="36"/>
      <c r="J26" s="36"/>
      <c r="K26" s="36"/>
      <c r="M26" s="37"/>
      <c r="N26" s="37"/>
      <c r="O26" s="37"/>
      <c r="P26" s="37"/>
      <c r="Q26" s="28"/>
      <c r="S26" s="37"/>
      <c r="T26" s="37"/>
      <c r="U26" s="37"/>
      <c r="V26" s="37"/>
    </row>
    <row r="27" spans="1:25" x14ac:dyDescent="0.25">
      <c r="C27" s="3" t="s">
        <v>4</v>
      </c>
      <c r="D27" s="3" t="s">
        <v>5</v>
      </c>
      <c r="E27" s="3" t="s">
        <v>6</v>
      </c>
      <c r="F27" s="3" t="s">
        <v>7</v>
      </c>
      <c r="G27" s="4"/>
      <c r="H27" s="3" t="s">
        <v>4</v>
      </c>
      <c r="I27" s="3" t="s">
        <v>5</v>
      </c>
      <c r="J27" s="3" t="s">
        <v>6</v>
      </c>
      <c r="K27" s="3" t="s">
        <v>7</v>
      </c>
      <c r="L27" s="4"/>
      <c r="M27" s="5" t="s">
        <v>4</v>
      </c>
      <c r="N27" s="5" t="s">
        <v>5</v>
      </c>
      <c r="O27" s="5" t="s">
        <v>6</v>
      </c>
      <c r="P27" s="5" t="s">
        <v>7</v>
      </c>
      <c r="Q27" s="6"/>
      <c r="R27" s="4"/>
      <c r="S27" s="5" t="s">
        <v>4</v>
      </c>
      <c r="T27" s="5" t="s">
        <v>5</v>
      </c>
      <c r="U27" s="5" t="s">
        <v>6</v>
      </c>
      <c r="V27" s="5" t="s">
        <v>7</v>
      </c>
      <c r="X27" t="s">
        <v>10</v>
      </c>
    </row>
    <row r="28" spans="1:25" ht="17.25" x14ac:dyDescent="0.25">
      <c r="A28" s="2" t="s">
        <v>15</v>
      </c>
      <c r="C28">
        <v>1.6555843750000001</v>
      </c>
      <c r="D28">
        <v>1.5784171870000001</v>
      </c>
      <c r="E28">
        <v>1.5631837500000001</v>
      </c>
      <c r="F28">
        <v>1.5892529689999999</v>
      </c>
      <c r="G28" s="9"/>
      <c r="H28">
        <v>1.688356875</v>
      </c>
      <c r="I28">
        <v>1.6342104690000001</v>
      </c>
      <c r="J28">
        <v>1.59989125</v>
      </c>
      <c r="K28">
        <v>1.6148073439999999</v>
      </c>
      <c r="L28" s="9"/>
      <c r="M28" s="10">
        <f t="shared" ref="M28:M29" si="54">C28-H28</f>
        <v>-3.2772499999999871E-2</v>
      </c>
      <c r="N28" s="10">
        <f t="shared" ref="N28:N29" si="55">D28-I28</f>
        <v>-5.5793282E-2</v>
      </c>
      <c r="O28" s="10">
        <f t="shared" ref="O28:O29" si="56">E28-J28</f>
        <v>-3.6707499999999893E-2</v>
      </c>
      <c r="P28" s="10">
        <f t="shared" ref="P28:P29" si="57">F28-K28</f>
        <v>-2.5554375000000018E-2</v>
      </c>
      <c r="Q28" s="6"/>
      <c r="R28" s="4"/>
      <c r="S28" s="11">
        <f t="shared" ref="S28:S29" si="58">(M28/H28)*100</f>
        <v>-1.94108843250334</v>
      </c>
      <c r="T28" s="11">
        <f t="shared" ref="T28:T29" si="59">(N28/I28)*100</f>
        <v>-3.4140817880172323</v>
      </c>
      <c r="U28" s="11">
        <f t="shared" ref="U28:U29" si="60">(O28/J28)*100</f>
        <v>-2.294374695780097</v>
      </c>
      <c r="V28" s="11">
        <f t="shared" ref="V28:V29" si="61">(P28/K28)*100</f>
        <v>-1.5825030208681055</v>
      </c>
    </row>
    <row r="29" spans="1:25" x14ac:dyDescent="0.25">
      <c r="A29" s="7"/>
      <c r="C29">
        <v>1.282784844</v>
      </c>
      <c r="D29">
        <v>1.2668145310000001</v>
      </c>
      <c r="E29">
        <v>1.20816875</v>
      </c>
      <c r="F29">
        <v>1.2345245309999999</v>
      </c>
      <c r="G29" s="9"/>
      <c r="H29">
        <v>1.2529257810000001</v>
      </c>
      <c r="I29">
        <v>1.2013135939999999</v>
      </c>
      <c r="J29">
        <v>1.1760484369999999</v>
      </c>
      <c r="K29">
        <v>1.2861010939999999</v>
      </c>
      <c r="L29" s="9"/>
      <c r="M29" s="10">
        <f t="shared" si="54"/>
        <v>2.9859062999999963E-2</v>
      </c>
      <c r="N29" s="10">
        <f t="shared" si="55"/>
        <v>6.5500937000000148E-2</v>
      </c>
      <c r="O29" s="10">
        <f t="shared" si="56"/>
        <v>3.2120313000000067E-2</v>
      </c>
      <c r="P29" s="10">
        <f t="shared" si="57"/>
        <v>-5.157656300000002E-2</v>
      </c>
      <c r="Q29" s="6"/>
      <c r="R29" s="4"/>
      <c r="S29" s="11">
        <f t="shared" si="58"/>
        <v>2.3831469870600386</v>
      </c>
      <c r="T29" s="11">
        <f t="shared" si="59"/>
        <v>5.4524428365038675</v>
      </c>
      <c r="U29" s="11">
        <f t="shared" si="60"/>
        <v>2.7312066399183581</v>
      </c>
      <c r="V29" s="11">
        <f t="shared" si="61"/>
        <v>-4.0103039520468693</v>
      </c>
    </row>
    <row r="30" spans="1:25" x14ac:dyDescent="0.25">
      <c r="A30" s="7"/>
      <c r="C30">
        <v>0.69711859379999996</v>
      </c>
      <c r="D30">
        <v>0.74475546869999998</v>
      </c>
      <c r="E30">
        <v>0.67196890620000005</v>
      </c>
      <c r="F30">
        <v>0.69471249999999996</v>
      </c>
      <c r="G30" s="9"/>
      <c r="H30">
        <v>0.69202125000000003</v>
      </c>
      <c r="I30">
        <v>0.67675968750000004</v>
      </c>
      <c r="J30">
        <v>0.68602218749999999</v>
      </c>
      <c r="K30">
        <v>0.59588515620000004</v>
      </c>
      <c r="L30" s="9"/>
      <c r="M30" s="10">
        <f t="shared" ref="M30" si="62">C30-H30</f>
        <v>5.0973437999999316E-3</v>
      </c>
      <c r="N30" s="10">
        <f t="shared" ref="N30" si="63">D30-I30</f>
        <v>6.7995781199999938E-2</v>
      </c>
      <c r="O30" s="10">
        <f t="shared" ref="O30" si="64">E30-J30</f>
        <v>-1.4053281299999942E-2</v>
      </c>
      <c r="P30" s="10">
        <f t="shared" ref="P30" si="65">F30-K30</f>
        <v>9.8827343799999912E-2</v>
      </c>
      <c r="Q30" s="6"/>
      <c r="R30" s="4"/>
      <c r="S30" s="11">
        <f t="shared" ref="S30" si="66">(M30/H30)*100</f>
        <v>0.73658775651758257</v>
      </c>
      <c r="T30" s="11">
        <f t="shared" ref="T30" si="67">(N30/I30)*100</f>
        <v>10.047256427341491</v>
      </c>
      <c r="U30" s="11">
        <f t="shared" ref="U30" si="68">(O30/J30)*100</f>
        <v>-2.0485170240940556</v>
      </c>
      <c r="V30" s="11">
        <f t="shared" ref="V30" si="69">(P30/K30)*100</f>
        <v>16.584964866423014</v>
      </c>
    </row>
    <row r="31" spans="1:25" x14ac:dyDescent="0.25">
      <c r="A31" s="7"/>
      <c r="C31">
        <v>0.84123698700000005</v>
      </c>
      <c r="D31">
        <v>0.83632178945000002</v>
      </c>
      <c r="E31">
        <v>0.89745123640000002</v>
      </c>
      <c r="F31">
        <v>0.89256413899999998</v>
      </c>
      <c r="G31" s="9"/>
      <c r="H31">
        <v>0.84796321600000002</v>
      </c>
      <c r="I31">
        <v>0.85649321499999997</v>
      </c>
      <c r="J31">
        <v>0.82314695699999996</v>
      </c>
      <c r="K31">
        <v>0.79632145210000005</v>
      </c>
      <c r="L31" s="9"/>
      <c r="M31" s="10">
        <f t="shared" ref="M31:M32" si="70">C31-H31</f>
        <v>-6.7262289999999725E-3</v>
      </c>
      <c r="N31" s="10">
        <f t="shared" ref="N31:N32" si="71">D31-I31</f>
        <v>-2.0171425549999955E-2</v>
      </c>
      <c r="O31" s="10">
        <f t="shared" ref="O31:O32" si="72">E31-J31</f>
        <v>7.4304279400000062E-2</v>
      </c>
      <c r="P31" s="10">
        <f t="shared" ref="P31:P32" si="73">F31-K31</f>
        <v>9.624268689999993E-2</v>
      </c>
      <c r="Q31" s="6"/>
      <c r="R31" s="4"/>
      <c r="S31" s="11">
        <f t="shared" ref="S31:S32" si="74">(M31/H31)*100</f>
        <v>-0.79322178994141312</v>
      </c>
      <c r="T31" s="11">
        <f t="shared" ref="T31:T32" si="75">(N31/I31)*100</f>
        <v>-2.3551179620261156</v>
      </c>
      <c r="U31" s="11">
        <f t="shared" ref="U31:U32" si="76">(O31/J31)*100</f>
        <v>9.0268546543384804</v>
      </c>
      <c r="V31" s="11">
        <f t="shared" ref="V31:V32" si="77">(P31/K31)*100</f>
        <v>12.085909106956223</v>
      </c>
      <c r="X31" t="s">
        <v>10</v>
      </c>
      <c r="Y31" t="s">
        <v>10</v>
      </c>
    </row>
    <row r="32" spans="1:25" x14ac:dyDescent="0.25">
      <c r="A32" s="7"/>
      <c r="C32">
        <v>1.001369784</v>
      </c>
      <c r="D32">
        <v>0.82541369499999995</v>
      </c>
      <c r="E32">
        <v>0.75987451236500003</v>
      </c>
      <c r="F32">
        <v>0.85124936520000005</v>
      </c>
      <c r="G32" s="9"/>
      <c r="H32">
        <v>0.96254123899999999</v>
      </c>
      <c r="I32">
        <v>0.78412536909999997</v>
      </c>
      <c r="J32">
        <v>0.85214693519999996</v>
      </c>
      <c r="K32">
        <v>0.84254466319999999</v>
      </c>
      <c r="L32" s="9"/>
      <c r="M32" s="10">
        <f t="shared" si="70"/>
        <v>3.8828544999999992E-2</v>
      </c>
      <c r="N32" s="10">
        <f t="shared" si="71"/>
        <v>4.1288325899999978E-2</v>
      </c>
      <c r="O32" s="10">
        <f t="shared" si="72"/>
        <v>-9.2272422834999923E-2</v>
      </c>
      <c r="P32" s="10">
        <f t="shared" si="73"/>
        <v>8.7047020000000641E-3</v>
      </c>
      <c r="Q32" s="6"/>
      <c r="R32" s="4"/>
      <c r="S32" s="11">
        <f t="shared" si="74"/>
        <v>4.0339617074837868</v>
      </c>
      <c r="T32" s="11">
        <f t="shared" si="75"/>
        <v>5.2655260914960218</v>
      </c>
      <c r="U32" s="11">
        <f t="shared" si="76"/>
        <v>-10.828229149629397</v>
      </c>
      <c r="V32" s="11">
        <f t="shared" si="77"/>
        <v>1.0331442806769966</v>
      </c>
    </row>
    <row r="33" spans="1:25" x14ac:dyDescent="0.25">
      <c r="A33" s="7"/>
      <c r="C33" s="12"/>
      <c r="D33" s="12"/>
      <c r="E33" s="10"/>
      <c r="F33" s="12"/>
      <c r="G33" s="9"/>
      <c r="H33" s="12"/>
      <c r="I33" s="12"/>
      <c r="J33" s="10"/>
      <c r="K33" s="12"/>
      <c r="L33" s="9"/>
      <c r="M33" s="13"/>
      <c r="N33" s="13"/>
      <c r="O33" s="13"/>
      <c r="P33" s="13"/>
      <c r="Q33" s="6"/>
      <c r="R33" s="14" t="s">
        <v>8</v>
      </c>
      <c r="S33" s="15">
        <f>AVERAGE(S28:S32)</f>
        <v>0.88387724572333093</v>
      </c>
      <c r="T33" s="15">
        <f t="shared" ref="T33" si="78">AVERAGE(T28:T32)</f>
        <v>2.9992051210596067</v>
      </c>
      <c r="U33" s="15">
        <f t="shared" ref="U33" si="79">AVERAGE(U28:U32)</f>
        <v>-0.68261191504934227</v>
      </c>
      <c r="V33" s="15">
        <f t="shared" ref="V33" si="80">AVERAGE(V28:V32)</f>
        <v>4.8222422562282521</v>
      </c>
    </row>
    <row r="34" spans="1:25" x14ac:dyDescent="0.25">
      <c r="A34" s="7"/>
      <c r="C34" s="12"/>
      <c r="D34" s="12"/>
      <c r="E34" s="12"/>
      <c r="F34" s="12"/>
      <c r="G34" s="9"/>
      <c r="H34" s="12"/>
      <c r="I34" s="12"/>
      <c r="J34" s="12"/>
      <c r="K34" s="12"/>
      <c r="L34" s="9"/>
      <c r="M34" s="13"/>
      <c r="N34" s="13"/>
      <c r="O34" s="13"/>
      <c r="P34" s="13"/>
      <c r="Q34" s="6"/>
      <c r="R34" s="2" t="s">
        <v>9</v>
      </c>
      <c r="S34" s="2">
        <f>STDEV(S28:S32)/SQRT(5)</f>
        <v>1.0720454357378999</v>
      </c>
      <c r="T34" s="2">
        <f t="shared" ref="T34:V34" si="81">STDEV(T28:T32)/SQRT(5)</f>
        <v>2.5556666244025328</v>
      </c>
      <c r="U34" s="2">
        <f t="shared" si="81"/>
        <v>3.2659219470707863</v>
      </c>
      <c r="V34" s="2">
        <f t="shared" si="81"/>
        <v>4.0281161687374496</v>
      </c>
    </row>
    <row r="35" spans="1:25" x14ac:dyDescent="0.25">
      <c r="A35" s="7"/>
      <c r="C35" s="12"/>
      <c r="D35" s="12"/>
      <c r="E35" s="12"/>
      <c r="F35" s="12"/>
      <c r="G35" s="9"/>
      <c r="H35" s="12"/>
      <c r="I35" s="12"/>
      <c r="J35" s="12"/>
      <c r="K35" s="12"/>
      <c r="L35" s="9"/>
      <c r="M35" s="13"/>
      <c r="N35" s="13"/>
      <c r="O35" s="13"/>
      <c r="P35" s="13"/>
      <c r="Q35" s="6"/>
      <c r="R35" s="2"/>
      <c r="S35" s="2"/>
      <c r="T35" s="2"/>
      <c r="U35" s="2"/>
      <c r="V35" s="2"/>
      <c r="X35" t="s">
        <v>10</v>
      </c>
      <c r="Y35" t="s">
        <v>10</v>
      </c>
    </row>
    <row r="36" spans="1:25" x14ac:dyDescent="0.25">
      <c r="A36" s="7"/>
      <c r="C36" s="12"/>
      <c r="D36" s="12"/>
      <c r="E36" s="12"/>
      <c r="F36" s="12"/>
      <c r="G36" s="9"/>
      <c r="H36" s="12"/>
      <c r="I36" s="12"/>
      <c r="J36" s="12"/>
      <c r="K36" s="12"/>
      <c r="L36" s="9"/>
      <c r="M36" s="13"/>
      <c r="N36" s="13"/>
      <c r="O36" s="13"/>
      <c r="P36" s="13"/>
      <c r="Q36" s="6"/>
      <c r="R36" s="2"/>
      <c r="S36" s="2"/>
      <c r="T36" s="2"/>
      <c r="U36" s="2"/>
      <c r="V36" s="2"/>
    </row>
    <row r="37" spans="1:25" x14ac:dyDescent="0.25">
      <c r="A37" s="7"/>
      <c r="C37" s="35" t="s">
        <v>0</v>
      </c>
      <c r="D37" s="35"/>
      <c r="E37" s="35"/>
      <c r="F37" s="35"/>
      <c r="H37" s="36" t="s">
        <v>1</v>
      </c>
      <c r="I37" s="36"/>
      <c r="J37" s="36"/>
      <c r="K37" s="36"/>
      <c r="M37" s="37" t="s">
        <v>2</v>
      </c>
      <c r="N37" s="37"/>
      <c r="O37" s="37"/>
      <c r="P37" s="37"/>
      <c r="Q37" s="28"/>
      <c r="S37" s="37" t="s">
        <v>3</v>
      </c>
      <c r="T37" s="37"/>
      <c r="U37" s="37"/>
      <c r="V37" s="37"/>
    </row>
    <row r="38" spans="1:25" x14ac:dyDescent="0.25">
      <c r="C38" s="35"/>
      <c r="D38" s="35"/>
      <c r="E38" s="35"/>
      <c r="F38" s="35"/>
      <c r="H38" s="36"/>
      <c r="I38" s="36"/>
      <c r="J38" s="36"/>
      <c r="K38" s="36"/>
      <c r="M38" s="37"/>
      <c r="N38" s="37"/>
      <c r="O38" s="37"/>
      <c r="P38" s="37"/>
      <c r="Q38" s="28"/>
      <c r="S38" s="37"/>
      <c r="T38" s="37"/>
      <c r="U38" s="37"/>
      <c r="V38" s="37"/>
      <c r="X38" t="s">
        <v>10</v>
      </c>
      <c r="Y38" t="s">
        <v>10</v>
      </c>
    </row>
    <row r="39" spans="1:25" x14ac:dyDescent="0.25">
      <c r="C39" s="3" t="s">
        <v>4</v>
      </c>
      <c r="D39" s="3" t="s">
        <v>5</v>
      </c>
      <c r="E39" s="3" t="s">
        <v>6</v>
      </c>
      <c r="F39" s="3" t="s">
        <v>7</v>
      </c>
      <c r="G39" s="4"/>
      <c r="H39" s="3" t="s">
        <v>4</v>
      </c>
      <c r="I39" s="3" t="s">
        <v>5</v>
      </c>
      <c r="J39" s="3" t="s">
        <v>6</v>
      </c>
      <c r="K39" s="3" t="s">
        <v>7</v>
      </c>
      <c r="L39" s="4"/>
      <c r="M39" s="5" t="s">
        <v>4</v>
      </c>
      <c r="N39" s="5" t="s">
        <v>5</v>
      </c>
      <c r="O39" s="5" t="s">
        <v>6</v>
      </c>
      <c r="P39" s="5" t="s">
        <v>7</v>
      </c>
      <c r="Q39" s="6"/>
      <c r="R39" s="4"/>
      <c r="S39" s="5" t="s">
        <v>4</v>
      </c>
      <c r="T39" s="5" t="s">
        <v>5</v>
      </c>
      <c r="U39" s="5" t="s">
        <v>6</v>
      </c>
      <c r="V39" s="5" t="s">
        <v>7</v>
      </c>
    </row>
    <row r="40" spans="1:25" ht="17.25" x14ac:dyDescent="0.25">
      <c r="A40" s="2" t="s">
        <v>16</v>
      </c>
      <c r="C40">
        <v>0.88923296870000001</v>
      </c>
      <c r="D40">
        <v>0.88915328120000003</v>
      </c>
      <c r="E40">
        <v>1.064534219</v>
      </c>
      <c r="F40">
        <v>1.107591094</v>
      </c>
      <c r="G40" s="8"/>
      <c r="H40">
        <v>0.78195499999999996</v>
      </c>
      <c r="I40">
        <v>1.175044062</v>
      </c>
      <c r="J40">
        <v>0.93184281250000001</v>
      </c>
      <c r="K40">
        <v>1.1479073440000001</v>
      </c>
      <c r="L40" s="9"/>
      <c r="M40" s="10">
        <f t="shared" ref="M40" si="82">C40-H40</f>
        <v>0.10727796870000006</v>
      </c>
      <c r="N40" s="10">
        <f t="shared" ref="N40" si="83">D40-I40</f>
        <v>-0.28589078079999997</v>
      </c>
      <c r="O40" s="10">
        <f t="shared" ref="O40" si="84">E40-J40</f>
        <v>0.1326914065</v>
      </c>
      <c r="P40" s="10">
        <f t="shared" ref="P40" si="85">F40-K40</f>
        <v>-4.0316250000000053E-2</v>
      </c>
      <c r="Q40" s="6"/>
      <c r="R40" s="4"/>
      <c r="S40" s="11">
        <f t="shared" ref="S40" si="86">(M40/H40)*100</f>
        <v>13.719199787711577</v>
      </c>
      <c r="T40" s="11">
        <f t="shared" ref="T40" si="87">(N40/I40)*100</f>
        <v>-24.330217908032793</v>
      </c>
      <c r="U40" s="11">
        <f t="shared" ref="U40" si="88">(O40/J40)*100</f>
        <v>14.239676984148012</v>
      </c>
      <c r="V40" s="11">
        <f t="shared" ref="V40" si="89">(P40/K40)*100</f>
        <v>-3.5121519354962896</v>
      </c>
    </row>
    <row r="41" spans="1:25" x14ac:dyDescent="0.25">
      <c r="A41" s="7"/>
      <c r="C41">
        <v>0.86578468750000004</v>
      </c>
      <c r="D41">
        <v>0.72468390630000001</v>
      </c>
      <c r="E41">
        <v>0.7518754688</v>
      </c>
      <c r="F41">
        <v>0.70090453119999996</v>
      </c>
      <c r="G41" s="9"/>
      <c r="H41">
        <v>0.68941343749999995</v>
      </c>
      <c r="I41">
        <v>0.71619156250000005</v>
      </c>
      <c r="J41">
        <v>0.78540953120000001</v>
      </c>
      <c r="K41">
        <v>0.66186656249999998</v>
      </c>
      <c r="L41" s="9"/>
      <c r="M41" s="10">
        <f t="shared" ref="M41" si="90">C41-H41</f>
        <v>0.17637125000000009</v>
      </c>
      <c r="N41" s="10">
        <f t="shared" ref="N41" si="91">D41-I41</f>
        <v>8.4923437999999685E-3</v>
      </c>
      <c r="O41" s="10">
        <f t="shared" ref="O41" si="92">E41-J41</f>
        <v>-3.3534062400000009E-2</v>
      </c>
      <c r="P41" s="10">
        <f t="shared" ref="P41" si="93">F41-K41</f>
        <v>3.9037968699999981E-2</v>
      </c>
      <c r="Q41" s="6"/>
      <c r="R41" s="4"/>
      <c r="S41" s="11">
        <f t="shared" ref="S41" si="94">(M41/H41)*100</f>
        <v>25.582798420577653</v>
      </c>
      <c r="T41" s="11">
        <f t="shared" ref="T41" si="95">(N41/I41)*100</f>
        <v>1.1857642905420249</v>
      </c>
      <c r="U41" s="11">
        <f t="shared" ref="U41" si="96">(O41/J41)*100</f>
        <v>-4.2696276360135936</v>
      </c>
      <c r="V41" s="11">
        <f t="shared" ref="V41" si="97">(P41/K41)*100</f>
        <v>5.8981630001893288</v>
      </c>
      <c r="X41" t="s">
        <v>10</v>
      </c>
      <c r="Y41" t="s">
        <v>10</v>
      </c>
    </row>
    <row r="42" spans="1:25" x14ac:dyDescent="0.25">
      <c r="A42" s="7"/>
      <c r="C42">
        <v>1.6384021879999999</v>
      </c>
      <c r="D42">
        <v>1.8071565620000001</v>
      </c>
      <c r="E42">
        <v>1.794048906</v>
      </c>
      <c r="F42">
        <v>1.9621315619999999</v>
      </c>
      <c r="G42" s="9"/>
      <c r="H42">
        <v>1.5700534370000001</v>
      </c>
      <c r="I42">
        <v>1.849425938</v>
      </c>
      <c r="J42">
        <v>1.7895245310000001</v>
      </c>
      <c r="K42">
        <v>1.9118229689999999</v>
      </c>
      <c r="L42" s="9"/>
      <c r="M42" s="10">
        <f t="shared" ref="M42" si="98">C42-H42</f>
        <v>6.8348750999999819E-2</v>
      </c>
      <c r="N42" s="10">
        <f t="shared" ref="N42" si="99">D42-I42</f>
        <v>-4.2269375999999914E-2</v>
      </c>
      <c r="O42" s="10">
        <f t="shared" ref="O42" si="100">E42-J42</f>
        <v>4.5243749999999139E-3</v>
      </c>
      <c r="P42" s="10">
        <f t="shared" ref="P42" si="101">F42-K42</f>
        <v>5.0308593000000013E-2</v>
      </c>
      <c r="Q42" s="6"/>
      <c r="R42" s="4"/>
      <c r="S42" s="11">
        <f t="shared" ref="S42" si="102">(M42/H42)*100</f>
        <v>4.3532754611587032</v>
      </c>
      <c r="T42" s="11">
        <f t="shared" ref="T42" si="103">(N42/I42)*100</f>
        <v>-2.2855403469527804</v>
      </c>
      <c r="U42" s="11">
        <f t="shared" ref="U42" si="104">(O42/J42)*100</f>
        <v>0.25282553670676189</v>
      </c>
      <c r="V42" s="11">
        <f t="shared" ref="V42" si="105">(P42/K42)*100</f>
        <v>2.6314462068794202</v>
      </c>
    </row>
    <row r="43" spans="1:25" x14ac:dyDescent="0.25">
      <c r="A43" s="7"/>
      <c r="C43">
        <v>0.98632145240000002</v>
      </c>
      <c r="D43">
        <v>0.87451263899999998</v>
      </c>
      <c r="E43">
        <v>1.1365478945</v>
      </c>
      <c r="F43">
        <v>1.256987412</v>
      </c>
      <c r="G43" s="9"/>
      <c r="H43">
        <v>0.98745136899999997</v>
      </c>
      <c r="I43">
        <v>0.97451236289999998</v>
      </c>
      <c r="J43">
        <v>1.0325489456000001</v>
      </c>
      <c r="K43">
        <v>1.2654784560000001</v>
      </c>
      <c r="L43" s="9"/>
      <c r="M43" s="10">
        <f t="shared" ref="M43:M44" si="106">C43-H43</f>
        <v>-1.1299165999999472E-3</v>
      </c>
      <c r="N43" s="10">
        <f t="shared" ref="N43:N44" si="107">D43-I43</f>
        <v>-9.9999723900000004E-2</v>
      </c>
      <c r="O43" s="10">
        <f t="shared" ref="O43:O44" si="108">E43-J43</f>
        <v>0.10399894889999994</v>
      </c>
      <c r="P43" s="10">
        <f t="shared" ref="P43:P44" si="109">F43-K43</f>
        <v>-8.4910440000001142E-3</v>
      </c>
      <c r="Q43" s="6"/>
      <c r="R43" s="4"/>
      <c r="S43" s="11">
        <f t="shared" ref="S43:S44" si="110">(M43/H43)*100</f>
        <v>-0.11442756934391847</v>
      </c>
      <c r="T43" s="11">
        <f t="shared" ref="T43:T44" si="111">(N43/I43)*100</f>
        <v>-10.261514138457525</v>
      </c>
      <c r="U43" s="11">
        <f t="shared" ref="U43:U44" si="112">(O43/J43)*100</f>
        <v>10.072059958336171</v>
      </c>
      <c r="V43" s="11">
        <f t="shared" ref="V43:V44" si="113">(P43/K43)*100</f>
        <v>-0.67097499445696718</v>
      </c>
    </row>
    <row r="44" spans="1:25" x14ac:dyDescent="0.25">
      <c r="A44" s="7"/>
      <c r="C44">
        <v>0.98654123969999996</v>
      </c>
      <c r="D44">
        <v>0.85412379449999998</v>
      </c>
      <c r="E44">
        <v>0.977125362</v>
      </c>
      <c r="F44">
        <v>0.84547812359999996</v>
      </c>
      <c r="G44" s="9"/>
      <c r="H44">
        <v>0.77451256300000004</v>
      </c>
      <c r="I44">
        <v>0.87941236499999997</v>
      </c>
      <c r="J44">
        <v>0.96321784560000001</v>
      </c>
      <c r="K44">
        <v>0.82546931499999998</v>
      </c>
      <c r="L44" s="9"/>
      <c r="M44" s="10">
        <f t="shared" si="106"/>
        <v>0.21202867669999992</v>
      </c>
      <c r="N44" s="10">
        <f t="shared" si="107"/>
        <v>-2.5288570499999996E-2</v>
      </c>
      <c r="O44" s="10">
        <f t="shared" si="108"/>
        <v>1.3907516399999986E-2</v>
      </c>
      <c r="P44" s="10">
        <f t="shared" si="109"/>
        <v>2.0008808599999983E-2</v>
      </c>
      <c r="Q44" s="6"/>
      <c r="R44" s="4"/>
      <c r="S44" s="11">
        <f t="shared" si="110"/>
        <v>27.375756937850976</v>
      </c>
      <c r="T44" s="11">
        <f t="shared" si="111"/>
        <v>-2.8756214384135932</v>
      </c>
      <c r="U44" s="11">
        <f t="shared" si="112"/>
        <v>1.4438599184524896</v>
      </c>
      <c r="V44" s="11">
        <f t="shared" si="113"/>
        <v>2.4239312396488031</v>
      </c>
    </row>
    <row r="45" spans="1:25" x14ac:dyDescent="0.25">
      <c r="A45" s="7"/>
      <c r="C45" s="12"/>
      <c r="D45" s="12"/>
      <c r="E45" s="10"/>
      <c r="F45" s="12"/>
      <c r="G45" s="9"/>
      <c r="H45" s="12"/>
      <c r="I45" s="12"/>
      <c r="J45" s="10"/>
      <c r="K45" s="12"/>
      <c r="L45" s="9"/>
      <c r="M45" s="10"/>
      <c r="N45" s="10"/>
      <c r="O45" s="10"/>
      <c r="P45" s="10"/>
      <c r="Q45" s="6"/>
      <c r="R45" s="4"/>
      <c r="S45" s="15">
        <f>AVERAGE(S40:S44)</f>
        <v>14.183320607591</v>
      </c>
      <c r="T45" s="15">
        <f t="shared" ref="T45" si="114">AVERAGE(T40:T44)</f>
        <v>-7.7134259082629324</v>
      </c>
      <c r="U45" s="15">
        <f t="shared" ref="U45" si="115">AVERAGE(U40:U44)</f>
        <v>4.3477589523259681</v>
      </c>
      <c r="V45" s="15">
        <f t="shared" ref="V45" si="116">AVERAGE(V40:V44)</f>
        <v>1.3540827033528591</v>
      </c>
    </row>
    <row r="46" spans="1:25" x14ac:dyDescent="0.25">
      <c r="A46" s="7"/>
      <c r="C46" s="12"/>
      <c r="D46" s="12"/>
      <c r="E46" s="12"/>
      <c r="F46" s="12"/>
      <c r="G46" s="9"/>
      <c r="H46" s="12"/>
      <c r="I46" s="12"/>
      <c r="J46" s="12"/>
      <c r="K46" s="12"/>
      <c r="L46" s="9"/>
      <c r="M46" s="13"/>
      <c r="N46" s="13"/>
      <c r="O46" s="13"/>
      <c r="P46" s="13"/>
      <c r="Q46" s="6"/>
      <c r="R46" s="2" t="s">
        <v>9</v>
      </c>
      <c r="S46" s="2">
        <f>STDEV(S40:S44)/SQRT(5)</f>
        <v>5.5011783709680167</v>
      </c>
      <c r="T46" s="2">
        <f t="shared" ref="T46:V46" si="117">STDEV(T40:T44)/SQRT(5)</f>
        <v>4.5534185506175007</v>
      </c>
      <c r="U46" s="2">
        <f t="shared" si="117"/>
        <v>3.391740889616099</v>
      </c>
      <c r="V46" s="2">
        <f t="shared" si="117"/>
        <v>1.6000937065473351</v>
      </c>
    </row>
    <row r="47" spans="1:25" ht="18.75" x14ac:dyDescent="0.3">
      <c r="A47" s="7"/>
      <c r="U47" s="22"/>
      <c r="V47" s="22"/>
    </row>
  </sheetData>
  <mergeCells count="16">
    <mergeCell ref="C25:F26"/>
    <mergeCell ref="H25:K26"/>
    <mergeCell ref="M25:P26"/>
    <mergeCell ref="S25:V26"/>
    <mergeCell ref="C37:F38"/>
    <mergeCell ref="H37:K38"/>
    <mergeCell ref="M37:P38"/>
    <mergeCell ref="S37:V38"/>
    <mergeCell ref="C1:F2"/>
    <mergeCell ref="H1:K2"/>
    <mergeCell ref="M1:P2"/>
    <mergeCell ref="S1:V2"/>
    <mergeCell ref="C13:F14"/>
    <mergeCell ref="H13:K14"/>
    <mergeCell ref="M13:P14"/>
    <mergeCell ref="S13:V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J72"/>
  <sheetViews>
    <sheetView tabSelected="1" zoomScale="62" zoomScaleNormal="62" workbookViewId="0">
      <selection activeCell="T18" sqref="T18"/>
    </sheetView>
  </sheetViews>
  <sheetFormatPr defaultRowHeight="15" x14ac:dyDescent="0.25"/>
  <cols>
    <col min="1" max="1" width="21.140625" customWidth="1"/>
    <col min="2" max="2" width="8.140625" customWidth="1"/>
  </cols>
  <sheetData>
    <row r="1" spans="1:36" x14ac:dyDescent="0.25">
      <c r="H1" s="38" t="s">
        <v>17</v>
      </c>
      <c r="I1" s="38"/>
      <c r="J1" s="38"/>
      <c r="K1" s="38"/>
      <c r="L1" s="38"/>
      <c r="M1" s="38"/>
      <c r="N1" s="38"/>
      <c r="O1" s="38"/>
      <c r="P1" s="38"/>
      <c r="R1" s="41" t="s">
        <v>18</v>
      </c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6" x14ac:dyDescent="0.25">
      <c r="C2" s="40" t="s">
        <v>14</v>
      </c>
      <c r="D2" s="40"/>
      <c r="E2" s="40"/>
      <c r="F2" s="40"/>
      <c r="H2" s="40" t="s">
        <v>19</v>
      </c>
      <c r="I2" s="40"/>
      <c r="J2" s="40"/>
      <c r="K2" s="40"/>
      <c r="M2" s="40" t="s">
        <v>20</v>
      </c>
      <c r="N2" s="40"/>
      <c r="O2" s="40"/>
      <c r="P2" s="40"/>
      <c r="R2" s="40" t="s">
        <v>21</v>
      </c>
      <c r="S2" s="40"/>
      <c r="T2" s="40"/>
      <c r="U2" s="40"/>
      <c r="W2" s="40" t="s">
        <v>22</v>
      </c>
      <c r="X2" s="40"/>
      <c r="Y2" s="40"/>
      <c r="Z2" s="40"/>
      <c r="AB2" s="40" t="s">
        <v>23</v>
      </c>
      <c r="AC2" s="40"/>
      <c r="AD2" s="40"/>
      <c r="AE2" s="40"/>
      <c r="AG2" s="40" t="s">
        <v>24</v>
      </c>
      <c r="AH2" s="40"/>
      <c r="AI2" s="40"/>
      <c r="AJ2" s="40"/>
    </row>
    <row r="4" spans="1:36" x14ac:dyDescent="0.25">
      <c r="B4" s="16"/>
      <c r="C4" s="39" t="s">
        <v>11</v>
      </c>
      <c r="D4" s="39"/>
      <c r="E4" s="39"/>
      <c r="F4" s="39"/>
      <c r="G4" s="17"/>
      <c r="H4" s="39" t="s">
        <v>11</v>
      </c>
      <c r="I4" s="39"/>
      <c r="J4" s="39"/>
      <c r="K4" s="39"/>
      <c r="L4" s="16"/>
      <c r="M4" s="39" t="s">
        <v>11</v>
      </c>
      <c r="N4" s="39"/>
      <c r="O4" s="39"/>
      <c r="P4" s="39"/>
      <c r="Q4" s="16"/>
      <c r="R4" s="39" t="s">
        <v>11</v>
      </c>
      <c r="S4" s="39"/>
      <c r="T4" s="39"/>
      <c r="U4" s="39"/>
      <c r="W4" s="39" t="s">
        <v>11</v>
      </c>
      <c r="X4" s="39"/>
      <c r="Y4" s="39"/>
      <c r="Z4" s="39"/>
      <c r="AB4" s="39" t="s">
        <v>11</v>
      </c>
      <c r="AC4" s="39"/>
      <c r="AD4" s="39"/>
      <c r="AE4" s="39"/>
      <c r="AG4" s="39" t="s">
        <v>11</v>
      </c>
      <c r="AH4" s="39"/>
      <c r="AI4" s="39"/>
      <c r="AJ4" s="39"/>
    </row>
    <row r="5" spans="1:36" x14ac:dyDescent="0.25">
      <c r="A5" s="7"/>
      <c r="B5" s="16"/>
      <c r="C5" s="39"/>
      <c r="D5" s="39"/>
      <c r="E5" s="39"/>
      <c r="F5" s="39"/>
      <c r="G5" s="17"/>
      <c r="H5" s="39"/>
      <c r="I5" s="39"/>
      <c r="J5" s="39"/>
      <c r="K5" s="39"/>
      <c r="L5" s="16"/>
      <c r="M5" s="39"/>
      <c r="N5" s="39"/>
      <c r="O5" s="39"/>
      <c r="P5" s="39"/>
      <c r="Q5" s="16"/>
      <c r="R5" s="39"/>
      <c r="S5" s="39"/>
      <c r="T5" s="39"/>
      <c r="U5" s="39"/>
      <c r="W5" s="39"/>
      <c r="X5" s="39"/>
      <c r="Y5" s="39"/>
      <c r="Z5" s="39"/>
      <c r="AB5" s="39"/>
      <c r="AC5" s="39"/>
      <c r="AD5" s="39"/>
      <c r="AE5" s="39"/>
      <c r="AG5" s="39"/>
      <c r="AH5" s="39"/>
      <c r="AI5" s="39"/>
      <c r="AJ5" s="39"/>
    </row>
    <row r="6" spans="1:36" x14ac:dyDescent="0.25">
      <c r="A6" s="2" t="s">
        <v>12</v>
      </c>
      <c r="B6" s="16"/>
      <c r="C6" s="19" t="s">
        <v>4</v>
      </c>
      <c r="D6" s="19" t="s">
        <v>5</v>
      </c>
      <c r="E6" s="19" t="s">
        <v>6</v>
      </c>
      <c r="F6" s="19" t="s">
        <v>7</v>
      </c>
      <c r="G6" s="17"/>
      <c r="H6" s="19" t="s">
        <v>4</v>
      </c>
      <c r="I6" s="19" t="s">
        <v>5</v>
      </c>
      <c r="J6" s="19" t="s">
        <v>6</v>
      </c>
      <c r="K6" s="19" t="s">
        <v>7</v>
      </c>
      <c r="L6" s="16"/>
      <c r="M6" s="19" t="s">
        <v>4</v>
      </c>
      <c r="N6" s="19" t="s">
        <v>5</v>
      </c>
      <c r="O6" s="19" t="s">
        <v>6</v>
      </c>
      <c r="P6" s="19" t="s">
        <v>7</v>
      </c>
      <c r="Q6" s="16"/>
      <c r="R6" s="19" t="s">
        <v>4</v>
      </c>
      <c r="S6" s="19" t="s">
        <v>5</v>
      </c>
      <c r="T6" s="19" t="s">
        <v>6</v>
      </c>
      <c r="U6" s="19" t="s">
        <v>7</v>
      </c>
      <c r="W6" s="19" t="s">
        <v>4</v>
      </c>
      <c r="X6" s="19" t="s">
        <v>5</v>
      </c>
      <c r="Y6" s="19" t="s">
        <v>6</v>
      </c>
      <c r="Z6" s="19" t="s">
        <v>7</v>
      </c>
      <c r="AB6" s="19" t="s">
        <v>4</v>
      </c>
      <c r="AC6" s="19" t="s">
        <v>5</v>
      </c>
      <c r="AD6" s="19" t="s">
        <v>6</v>
      </c>
      <c r="AE6" s="19" t="s">
        <v>7</v>
      </c>
      <c r="AG6" s="19" t="s">
        <v>4</v>
      </c>
      <c r="AH6" s="19" t="s">
        <v>5</v>
      </c>
      <c r="AI6" s="19" t="s">
        <v>6</v>
      </c>
      <c r="AJ6" s="19" t="s">
        <v>7</v>
      </c>
    </row>
    <row r="7" spans="1:36" s="16" customFormat="1" x14ac:dyDescent="0.25">
      <c r="A7" s="7"/>
      <c r="C7" s="16">
        <v>0</v>
      </c>
      <c r="D7" s="16">
        <v>0</v>
      </c>
      <c r="E7" s="16">
        <v>1</v>
      </c>
      <c r="F7" s="16">
        <v>2</v>
      </c>
      <c r="G7" s="17"/>
      <c r="H7" s="17">
        <v>0</v>
      </c>
      <c r="I7" s="17">
        <v>0</v>
      </c>
      <c r="J7" s="16">
        <v>1.5</v>
      </c>
      <c r="K7" s="16">
        <v>2</v>
      </c>
      <c r="M7" s="16">
        <v>0</v>
      </c>
      <c r="N7" s="16">
        <v>0</v>
      </c>
      <c r="O7" s="16">
        <v>1</v>
      </c>
      <c r="P7" s="16">
        <v>2</v>
      </c>
      <c r="R7" s="16">
        <v>0</v>
      </c>
      <c r="S7" s="16">
        <v>0</v>
      </c>
      <c r="T7" s="16">
        <v>1</v>
      </c>
      <c r="U7" s="16">
        <v>2</v>
      </c>
      <c r="W7" s="16">
        <v>0</v>
      </c>
      <c r="X7" s="16">
        <v>0</v>
      </c>
      <c r="Y7" s="16">
        <v>1</v>
      </c>
      <c r="Z7" s="16">
        <v>2.5</v>
      </c>
      <c r="AB7" s="16">
        <v>0</v>
      </c>
      <c r="AC7" s="16">
        <v>0</v>
      </c>
      <c r="AD7" s="16">
        <v>1</v>
      </c>
      <c r="AE7" s="16">
        <v>2.5</v>
      </c>
      <c r="AG7" s="16">
        <v>0</v>
      </c>
      <c r="AH7" s="16">
        <v>0</v>
      </c>
      <c r="AI7" s="16">
        <v>1.5</v>
      </c>
      <c r="AJ7" s="16">
        <v>2</v>
      </c>
    </row>
    <row r="8" spans="1:36" s="16" customFormat="1" x14ac:dyDescent="0.25">
      <c r="A8" s="7"/>
      <c r="C8" s="16">
        <v>0</v>
      </c>
      <c r="D8" s="16">
        <v>0</v>
      </c>
      <c r="E8" s="16">
        <v>1</v>
      </c>
      <c r="F8" s="16">
        <v>2</v>
      </c>
      <c r="G8" s="17"/>
      <c r="H8" s="17">
        <v>0</v>
      </c>
      <c r="I8" s="17">
        <v>0</v>
      </c>
      <c r="J8" s="17">
        <v>1</v>
      </c>
      <c r="K8" s="17">
        <v>2.5</v>
      </c>
      <c r="M8" s="16">
        <v>0</v>
      </c>
      <c r="N8" s="16">
        <v>0</v>
      </c>
      <c r="O8" s="16">
        <v>1</v>
      </c>
      <c r="P8" s="16">
        <v>2</v>
      </c>
      <c r="R8" s="16">
        <v>0</v>
      </c>
      <c r="S8" s="16">
        <v>0</v>
      </c>
      <c r="T8" s="16">
        <v>1</v>
      </c>
      <c r="U8" s="16">
        <v>2</v>
      </c>
      <c r="W8" s="16">
        <v>0</v>
      </c>
      <c r="X8" s="16">
        <v>0</v>
      </c>
      <c r="Y8" s="16">
        <v>1</v>
      </c>
      <c r="Z8" s="16">
        <v>2</v>
      </c>
      <c r="AB8" s="16">
        <v>0</v>
      </c>
      <c r="AC8" s="16">
        <v>0</v>
      </c>
      <c r="AD8" s="16">
        <v>1</v>
      </c>
      <c r="AE8" s="16">
        <v>2</v>
      </c>
      <c r="AG8" s="16">
        <v>0</v>
      </c>
      <c r="AH8" s="16">
        <v>0</v>
      </c>
      <c r="AI8" s="16">
        <v>1.5</v>
      </c>
      <c r="AJ8" s="16">
        <v>2.5</v>
      </c>
    </row>
    <row r="9" spans="1:36" s="16" customFormat="1" x14ac:dyDescent="0.25">
      <c r="A9" s="7"/>
      <c r="C9" s="16">
        <v>0</v>
      </c>
      <c r="D9" s="16">
        <v>0</v>
      </c>
      <c r="E9" s="16">
        <v>1</v>
      </c>
      <c r="F9" s="16">
        <v>2</v>
      </c>
      <c r="G9" s="17"/>
      <c r="H9" s="17">
        <v>0</v>
      </c>
      <c r="I9" s="17">
        <v>0</v>
      </c>
      <c r="J9" s="17">
        <v>1.5</v>
      </c>
      <c r="K9" s="17">
        <v>2</v>
      </c>
      <c r="M9" s="16">
        <v>0</v>
      </c>
      <c r="N9" s="16">
        <v>0</v>
      </c>
      <c r="O9" s="16">
        <v>1</v>
      </c>
      <c r="P9" s="16">
        <v>2.5</v>
      </c>
      <c r="R9" s="16">
        <v>0</v>
      </c>
      <c r="S9" s="16">
        <v>0</v>
      </c>
      <c r="T9" s="16">
        <v>1</v>
      </c>
      <c r="U9" s="16">
        <v>2</v>
      </c>
      <c r="W9" s="16">
        <v>0</v>
      </c>
      <c r="X9" s="16">
        <v>0</v>
      </c>
      <c r="Y9" s="16">
        <v>1</v>
      </c>
      <c r="Z9" s="16">
        <v>2</v>
      </c>
      <c r="AB9" s="16">
        <v>0</v>
      </c>
      <c r="AC9" s="16">
        <v>0</v>
      </c>
      <c r="AD9" s="16">
        <v>1</v>
      </c>
      <c r="AE9" s="16">
        <v>2</v>
      </c>
      <c r="AG9" s="16">
        <v>0</v>
      </c>
      <c r="AH9" s="16">
        <v>0</v>
      </c>
      <c r="AI9" s="16">
        <v>1</v>
      </c>
      <c r="AJ9" s="16">
        <v>2</v>
      </c>
    </row>
    <row r="10" spans="1:36" s="16" customFormat="1" x14ac:dyDescent="0.25">
      <c r="A10" s="7"/>
      <c r="C10" s="16">
        <v>0</v>
      </c>
      <c r="D10" s="16">
        <v>0</v>
      </c>
      <c r="E10" s="16">
        <v>1</v>
      </c>
      <c r="F10" s="16">
        <v>2</v>
      </c>
      <c r="G10" s="17"/>
      <c r="H10" s="17">
        <v>0</v>
      </c>
      <c r="I10" s="17">
        <v>0</v>
      </c>
      <c r="J10" s="17">
        <v>1</v>
      </c>
      <c r="K10" s="17">
        <v>2.5</v>
      </c>
      <c r="M10" s="16">
        <v>0</v>
      </c>
      <c r="N10" s="16">
        <v>0</v>
      </c>
      <c r="O10" s="16">
        <v>1</v>
      </c>
      <c r="P10" s="16">
        <v>2</v>
      </c>
      <c r="R10" s="16">
        <v>0</v>
      </c>
      <c r="S10" s="16">
        <v>0</v>
      </c>
      <c r="T10" s="16">
        <v>1</v>
      </c>
      <c r="U10" s="16">
        <v>2.5</v>
      </c>
      <c r="W10" s="16">
        <v>0</v>
      </c>
      <c r="X10" s="16">
        <v>0</v>
      </c>
      <c r="Y10" s="16">
        <v>1</v>
      </c>
      <c r="Z10" s="16">
        <v>2</v>
      </c>
      <c r="AB10" s="16">
        <v>0</v>
      </c>
      <c r="AC10" s="16">
        <v>0</v>
      </c>
      <c r="AD10" s="16">
        <v>1</v>
      </c>
      <c r="AE10" s="16">
        <v>2</v>
      </c>
      <c r="AG10" s="16">
        <v>0</v>
      </c>
      <c r="AH10" s="16">
        <v>0</v>
      </c>
      <c r="AI10" s="16">
        <v>1</v>
      </c>
      <c r="AJ10" s="16">
        <v>2</v>
      </c>
    </row>
    <row r="11" spans="1:36" s="16" customFormat="1" x14ac:dyDescent="0.25">
      <c r="A11" s="7"/>
      <c r="C11" s="16">
        <v>0</v>
      </c>
      <c r="D11" s="16">
        <v>0</v>
      </c>
      <c r="E11" s="16">
        <v>1</v>
      </c>
      <c r="F11" s="16">
        <v>2</v>
      </c>
      <c r="G11" s="17"/>
      <c r="H11" s="17">
        <v>0</v>
      </c>
      <c r="I11" s="17">
        <v>0</v>
      </c>
      <c r="J11" s="17">
        <v>1</v>
      </c>
      <c r="K11" s="17">
        <v>2.5</v>
      </c>
      <c r="M11" s="16">
        <v>0</v>
      </c>
      <c r="N11" s="16">
        <v>0</v>
      </c>
      <c r="O11" s="16">
        <v>1</v>
      </c>
      <c r="P11" s="16">
        <v>2</v>
      </c>
      <c r="R11" s="16">
        <v>0</v>
      </c>
      <c r="S11" s="16">
        <v>0</v>
      </c>
      <c r="T11" s="16">
        <v>1.5</v>
      </c>
      <c r="U11" s="16">
        <v>2</v>
      </c>
      <c r="W11" s="16">
        <v>0</v>
      </c>
      <c r="X11" s="16">
        <v>0.5</v>
      </c>
      <c r="Y11" s="16">
        <v>1.5</v>
      </c>
      <c r="Z11" s="16">
        <v>2.5</v>
      </c>
      <c r="AB11" s="16">
        <v>0</v>
      </c>
      <c r="AC11" s="16">
        <v>0</v>
      </c>
      <c r="AD11" s="16">
        <v>1</v>
      </c>
      <c r="AE11" s="16">
        <v>2.5</v>
      </c>
      <c r="AG11" s="16">
        <v>0</v>
      </c>
      <c r="AH11" s="16">
        <v>0</v>
      </c>
      <c r="AI11" s="16">
        <v>1</v>
      </c>
      <c r="AJ11" s="16">
        <v>2</v>
      </c>
    </row>
    <row r="12" spans="1:36" s="16" customFormat="1" x14ac:dyDescent="0.25">
      <c r="A12"/>
      <c r="C12" s="16">
        <v>0</v>
      </c>
      <c r="D12" s="16">
        <v>0.5</v>
      </c>
      <c r="E12" s="16">
        <v>1</v>
      </c>
      <c r="F12" s="16">
        <v>2.5</v>
      </c>
      <c r="G12" s="17"/>
      <c r="H12" s="17">
        <v>0</v>
      </c>
      <c r="I12" s="17">
        <v>0</v>
      </c>
      <c r="J12" s="17">
        <v>1</v>
      </c>
      <c r="K12" s="17">
        <v>2</v>
      </c>
      <c r="M12" s="16">
        <v>0</v>
      </c>
      <c r="N12" s="16">
        <v>0</v>
      </c>
      <c r="O12" s="16">
        <v>1.5</v>
      </c>
      <c r="P12" s="16">
        <v>2.5</v>
      </c>
      <c r="R12" s="16">
        <v>0</v>
      </c>
      <c r="S12" s="16">
        <v>0</v>
      </c>
      <c r="T12" s="16">
        <v>1</v>
      </c>
      <c r="U12" s="16">
        <v>2</v>
      </c>
      <c r="W12" s="16">
        <v>0</v>
      </c>
      <c r="X12" s="16">
        <v>0</v>
      </c>
      <c r="Y12" s="16">
        <v>1</v>
      </c>
      <c r="Z12" s="16">
        <v>2</v>
      </c>
      <c r="AB12" s="16">
        <v>0</v>
      </c>
      <c r="AC12" s="16">
        <v>0</v>
      </c>
      <c r="AD12" s="16">
        <v>1</v>
      </c>
      <c r="AE12" s="16">
        <v>2</v>
      </c>
      <c r="AG12" s="16">
        <v>0</v>
      </c>
      <c r="AH12" s="16">
        <v>0</v>
      </c>
      <c r="AI12" s="16">
        <v>1.5</v>
      </c>
      <c r="AJ12" s="16">
        <v>2.5</v>
      </c>
    </row>
    <row r="13" spans="1:36" s="16" customFormat="1" x14ac:dyDescent="0.25">
      <c r="A13"/>
      <c r="C13" s="16">
        <v>0</v>
      </c>
      <c r="D13" s="16">
        <v>0</v>
      </c>
      <c r="E13" s="16">
        <v>1</v>
      </c>
      <c r="F13" s="16">
        <v>2</v>
      </c>
      <c r="G13" s="17"/>
      <c r="H13" s="17">
        <v>0</v>
      </c>
      <c r="I13" s="17">
        <v>0.5</v>
      </c>
      <c r="J13" s="17">
        <v>1.5</v>
      </c>
      <c r="K13" s="17">
        <v>2</v>
      </c>
      <c r="M13" s="16">
        <v>0</v>
      </c>
      <c r="N13" s="16">
        <v>0</v>
      </c>
      <c r="O13" s="16">
        <v>1</v>
      </c>
      <c r="P13" s="16">
        <v>2</v>
      </c>
      <c r="R13" s="16">
        <v>0</v>
      </c>
      <c r="S13" s="16">
        <v>0</v>
      </c>
      <c r="T13" s="16">
        <v>1</v>
      </c>
      <c r="U13" s="16">
        <v>2.5</v>
      </c>
      <c r="W13" s="16">
        <v>0</v>
      </c>
      <c r="X13" s="16">
        <v>0</v>
      </c>
      <c r="Y13" s="16">
        <v>1</v>
      </c>
      <c r="Z13" s="16">
        <v>2</v>
      </c>
      <c r="AB13" s="16">
        <v>0</v>
      </c>
      <c r="AC13" s="16">
        <v>0</v>
      </c>
      <c r="AD13" s="16">
        <v>1.5</v>
      </c>
      <c r="AE13" s="16">
        <v>2.5</v>
      </c>
      <c r="AG13" s="16">
        <v>0</v>
      </c>
      <c r="AH13" s="16">
        <v>0</v>
      </c>
      <c r="AI13" s="16">
        <v>1</v>
      </c>
      <c r="AJ13" s="16">
        <v>2</v>
      </c>
    </row>
    <row r="14" spans="1:36" s="16" customFormat="1" x14ac:dyDescent="0.25">
      <c r="A14"/>
      <c r="C14" s="16">
        <v>0</v>
      </c>
      <c r="D14" s="16">
        <v>0</v>
      </c>
      <c r="E14" s="16">
        <v>1</v>
      </c>
      <c r="F14" s="16">
        <v>2</v>
      </c>
      <c r="G14" s="17"/>
      <c r="H14" s="17">
        <v>0</v>
      </c>
      <c r="I14" s="17">
        <v>0.5</v>
      </c>
      <c r="J14" s="16">
        <v>1</v>
      </c>
      <c r="K14" s="16">
        <v>2</v>
      </c>
      <c r="M14" s="17">
        <v>0</v>
      </c>
      <c r="N14" s="17">
        <v>0</v>
      </c>
      <c r="O14" s="17">
        <v>1.5</v>
      </c>
      <c r="P14" s="17">
        <v>2</v>
      </c>
      <c r="R14" s="16">
        <v>0</v>
      </c>
      <c r="S14" s="16">
        <v>0</v>
      </c>
      <c r="T14" s="16">
        <v>1</v>
      </c>
      <c r="U14" s="16">
        <v>2</v>
      </c>
      <c r="W14" s="16">
        <v>0</v>
      </c>
      <c r="X14" s="16">
        <v>0.5</v>
      </c>
      <c r="Y14" s="16">
        <v>1.5</v>
      </c>
      <c r="Z14" s="16">
        <v>3</v>
      </c>
      <c r="AB14" s="16">
        <v>0</v>
      </c>
      <c r="AC14" s="16">
        <v>0</v>
      </c>
      <c r="AD14" s="16">
        <v>1.5</v>
      </c>
      <c r="AE14" s="16">
        <v>2</v>
      </c>
      <c r="AG14" s="16">
        <v>0</v>
      </c>
      <c r="AH14" s="16">
        <v>0</v>
      </c>
      <c r="AI14" s="16">
        <v>1</v>
      </c>
      <c r="AJ14" s="16">
        <v>2</v>
      </c>
    </row>
    <row r="15" spans="1:36" s="16" customFormat="1" x14ac:dyDescent="0.25">
      <c r="A15"/>
      <c r="C15" s="16">
        <v>0</v>
      </c>
      <c r="D15" s="16">
        <v>0.5</v>
      </c>
      <c r="E15" s="16">
        <v>1.5</v>
      </c>
      <c r="F15" s="16">
        <v>2.5</v>
      </c>
      <c r="G15" s="17"/>
      <c r="H15" s="17">
        <v>0</v>
      </c>
      <c r="I15" s="16">
        <v>0</v>
      </c>
      <c r="J15" s="16">
        <v>1</v>
      </c>
      <c r="K15" s="16">
        <v>2</v>
      </c>
      <c r="M15" s="17">
        <v>0</v>
      </c>
      <c r="N15" s="17">
        <v>0</v>
      </c>
      <c r="O15" s="17">
        <v>1</v>
      </c>
      <c r="P15" s="17">
        <v>2.5</v>
      </c>
      <c r="R15" s="16">
        <v>0</v>
      </c>
      <c r="S15" s="16">
        <v>0</v>
      </c>
      <c r="T15" s="16">
        <v>1</v>
      </c>
      <c r="U15" s="16">
        <v>2</v>
      </c>
      <c r="W15" s="16">
        <v>0</v>
      </c>
      <c r="X15" s="16">
        <v>0.5</v>
      </c>
      <c r="Y15" s="16">
        <v>1.5</v>
      </c>
      <c r="Z15" s="16">
        <v>2</v>
      </c>
      <c r="AB15" s="16">
        <v>0</v>
      </c>
      <c r="AC15" s="16">
        <v>0</v>
      </c>
      <c r="AD15" s="16">
        <v>1</v>
      </c>
      <c r="AE15" s="16">
        <v>2</v>
      </c>
      <c r="AG15" s="16">
        <v>0</v>
      </c>
      <c r="AH15" s="16">
        <v>0</v>
      </c>
      <c r="AI15" s="16">
        <v>1</v>
      </c>
      <c r="AJ15" s="16">
        <v>2.5</v>
      </c>
    </row>
    <row r="16" spans="1:36" s="16" customFormat="1" x14ac:dyDescent="0.25">
      <c r="C16" s="16">
        <v>0</v>
      </c>
      <c r="D16" s="16">
        <v>0</v>
      </c>
      <c r="E16" s="16">
        <v>1</v>
      </c>
      <c r="F16" s="16">
        <v>2</v>
      </c>
      <c r="G16" s="17"/>
      <c r="H16" s="17">
        <v>0.5</v>
      </c>
      <c r="I16" s="16">
        <v>0.5</v>
      </c>
      <c r="J16" s="16">
        <v>1.5</v>
      </c>
      <c r="K16" s="16">
        <v>2.5</v>
      </c>
      <c r="M16" s="17">
        <v>0</v>
      </c>
      <c r="N16" s="17">
        <v>0</v>
      </c>
      <c r="O16" s="17">
        <v>1</v>
      </c>
      <c r="P16" s="17">
        <v>2</v>
      </c>
      <c r="R16" s="16">
        <v>0</v>
      </c>
      <c r="S16" s="16">
        <v>0.5</v>
      </c>
      <c r="T16" s="16">
        <v>1.5</v>
      </c>
      <c r="U16" s="16">
        <v>2.5</v>
      </c>
      <c r="W16" s="16">
        <v>0</v>
      </c>
      <c r="X16" s="16">
        <v>0</v>
      </c>
      <c r="Y16" s="16">
        <v>1</v>
      </c>
      <c r="Z16" s="16">
        <v>2</v>
      </c>
      <c r="AB16" s="16">
        <v>0</v>
      </c>
      <c r="AC16" s="16">
        <v>0</v>
      </c>
      <c r="AD16" s="16">
        <v>1</v>
      </c>
      <c r="AE16" s="16">
        <v>2</v>
      </c>
      <c r="AG16" s="16">
        <v>0</v>
      </c>
      <c r="AH16" s="16">
        <v>0</v>
      </c>
      <c r="AI16" s="16">
        <v>1.5</v>
      </c>
      <c r="AJ16" s="16">
        <v>2</v>
      </c>
    </row>
    <row r="17" spans="1:36" x14ac:dyDescent="0.25">
      <c r="A17" s="7"/>
      <c r="B17" s="16"/>
      <c r="C17" s="21">
        <f>AVERAGE(C7:C16)</f>
        <v>0</v>
      </c>
      <c r="D17" s="21">
        <f t="shared" ref="D17:F17" si="0">AVERAGE(D7:D16)</f>
        <v>0.1</v>
      </c>
      <c r="E17" s="21">
        <f t="shared" si="0"/>
        <v>1.05</v>
      </c>
      <c r="F17" s="21">
        <f t="shared" si="0"/>
        <v>2.1</v>
      </c>
      <c r="G17" s="17"/>
      <c r="H17" s="21">
        <f>AVERAGE(H7:H16)</f>
        <v>0.05</v>
      </c>
      <c r="I17" s="21">
        <f t="shared" ref="I17:K17" si="1">AVERAGE(I7:I16)</f>
        <v>0.15</v>
      </c>
      <c r="J17" s="21">
        <f t="shared" si="1"/>
        <v>1.2</v>
      </c>
      <c r="K17" s="21">
        <f t="shared" si="1"/>
        <v>2.2000000000000002</v>
      </c>
      <c r="L17" s="16"/>
      <c r="M17" s="21">
        <f>AVERAGE(M7:M16)</f>
        <v>0</v>
      </c>
      <c r="N17" s="21">
        <f t="shared" ref="N17:P17" si="2">AVERAGE(N7:N16)</f>
        <v>0</v>
      </c>
      <c r="O17" s="21">
        <f t="shared" si="2"/>
        <v>1.1000000000000001</v>
      </c>
      <c r="P17" s="21">
        <f t="shared" si="2"/>
        <v>2.15</v>
      </c>
      <c r="Q17" s="16"/>
      <c r="R17" s="21">
        <f>AVERAGE(R7:R16)</f>
        <v>0</v>
      </c>
      <c r="S17" s="21">
        <f t="shared" ref="S17" si="3">AVERAGE(S7:S16)</f>
        <v>0.05</v>
      </c>
      <c r="T17" s="21">
        <f t="shared" ref="T17" si="4">AVERAGE(T7:T16)</f>
        <v>1.1000000000000001</v>
      </c>
      <c r="U17" s="21">
        <f t="shared" ref="U17" si="5">AVERAGE(U7:U16)</f>
        <v>2.15</v>
      </c>
      <c r="W17" s="21">
        <f>AVERAGE(W7:W16)</f>
        <v>0</v>
      </c>
      <c r="X17" s="21">
        <f t="shared" ref="X17" si="6">AVERAGE(X7:X16)</f>
        <v>0.15</v>
      </c>
      <c r="Y17" s="21">
        <f t="shared" ref="Y17" si="7">AVERAGE(Y7:Y16)</f>
        <v>1.1499999999999999</v>
      </c>
      <c r="Z17" s="21">
        <f t="shared" ref="Z17" si="8">AVERAGE(Z7:Z16)</f>
        <v>2.2000000000000002</v>
      </c>
      <c r="AB17" s="21">
        <f>AVERAGE(AB7:AB16)</f>
        <v>0</v>
      </c>
      <c r="AC17" s="21">
        <f t="shared" ref="AC17:AJ17" si="9">AVERAGE(AC7:AC16)</f>
        <v>0</v>
      </c>
      <c r="AD17" s="21">
        <f t="shared" si="9"/>
        <v>1.1000000000000001</v>
      </c>
      <c r="AE17" s="21">
        <f t="shared" si="9"/>
        <v>2.15</v>
      </c>
      <c r="AF17" s="21"/>
      <c r="AG17" s="21">
        <f t="shared" si="9"/>
        <v>0</v>
      </c>
      <c r="AH17" s="21">
        <f t="shared" si="9"/>
        <v>0</v>
      </c>
      <c r="AI17" s="21">
        <f t="shared" si="9"/>
        <v>1.2</v>
      </c>
      <c r="AJ17" s="21">
        <f t="shared" si="9"/>
        <v>2.15</v>
      </c>
    </row>
    <row r="18" spans="1:36" x14ac:dyDescent="0.25">
      <c r="A18" s="7"/>
      <c r="B18" s="16"/>
      <c r="C18" s="18">
        <f>STDEV(C7:C16)/SQRT(10)</f>
        <v>0</v>
      </c>
      <c r="D18" s="18">
        <f t="shared" ref="D18:F18" si="10">STDEV(D7:D16)/SQRT(10)</f>
        <v>6.6666666666666666E-2</v>
      </c>
      <c r="E18" s="18">
        <f t="shared" si="10"/>
        <v>4.9999999999999954E-2</v>
      </c>
      <c r="F18" s="18">
        <f t="shared" si="10"/>
        <v>6.6666666666666666E-2</v>
      </c>
      <c r="G18" s="17"/>
      <c r="H18" s="18">
        <f>STDEV(H7:H16)/SQRT(10)</f>
        <v>4.9999999999999996E-2</v>
      </c>
      <c r="I18" s="18">
        <f t="shared" ref="I18:K18" si="11">STDEV(I7:I16)/SQRT(10)</f>
        <v>7.6376261582597332E-2</v>
      </c>
      <c r="J18" s="18">
        <f t="shared" si="11"/>
        <v>8.1649658092772567E-2</v>
      </c>
      <c r="K18" s="18">
        <f t="shared" si="11"/>
        <v>8.1649658092772692E-2</v>
      </c>
      <c r="L18" s="16"/>
      <c r="M18" s="18">
        <f>STDEV(M7:M16)/SQRT(10)</f>
        <v>0</v>
      </c>
      <c r="N18" s="18">
        <f t="shared" ref="N18:P18" si="12">STDEV(N7:N16)/SQRT(10)</f>
        <v>0</v>
      </c>
      <c r="O18" s="18">
        <f t="shared" si="12"/>
        <v>6.6666666666666693E-2</v>
      </c>
      <c r="P18" s="18">
        <f t="shared" si="12"/>
        <v>7.6376261582597221E-2</v>
      </c>
      <c r="Q18" s="16"/>
      <c r="R18" s="18">
        <f>STDEV(R7:R16)/SQRT(10)</f>
        <v>0</v>
      </c>
      <c r="S18" s="18">
        <f t="shared" ref="S18:U18" si="13">STDEV(S7:S16)/SQRT(10)</f>
        <v>4.9999999999999996E-2</v>
      </c>
      <c r="T18" s="18">
        <f t="shared" si="13"/>
        <v>6.6666666666666693E-2</v>
      </c>
      <c r="U18" s="18">
        <f t="shared" si="13"/>
        <v>7.6376261582597221E-2</v>
      </c>
      <c r="W18" s="18">
        <f>STDEV(W7:W16)/SQRT(10)</f>
        <v>0</v>
      </c>
      <c r="X18" s="18">
        <f t="shared" ref="X18:Z18" si="14">STDEV(X7:X16)/SQRT(10)</f>
        <v>7.6376261582597332E-2</v>
      </c>
      <c r="Y18" s="18">
        <f t="shared" si="14"/>
        <v>7.637626158259736E-2</v>
      </c>
      <c r="Z18" s="18">
        <f t="shared" si="14"/>
        <v>0.1105541596785134</v>
      </c>
      <c r="AB18" s="18">
        <f>STDEV(AB7:AB16)/SQRT(10)</f>
        <v>0</v>
      </c>
      <c r="AC18" s="18">
        <f t="shared" ref="AC18:AJ18" si="15">STDEV(AC7:AC16)/SQRT(10)</f>
        <v>0</v>
      </c>
      <c r="AD18" s="18">
        <f t="shared" si="15"/>
        <v>6.6666666666666693E-2</v>
      </c>
      <c r="AE18" s="18">
        <f t="shared" si="15"/>
        <v>7.6376261582597221E-2</v>
      </c>
      <c r="AF18" s="18"/>
      <c r="AG18" s="18">
        <f t="shared" si="15"/>
        <v>0</v>
      </c>
      <c r="AH18" s="18">
        <f t="shared" si="15"/>
        <v>0</v>
      </c>
      <c r="AI18" s="18">
        <f t="shared" si="15"/>
        <v>8.1649658092772567E-2</v>
      </c>
      <c r="AJ18" s="18">
        <f t="shared" si="15"/>
        <v>7.6376261582597221E-2</v>
      </c>
    </row>
    <row r="19" spans="1:36" x14ac:dyDescent="0.25">
      <c r="A19" s="7"/>
      <c r="B19" s="16"/>
      <c r="C19" s="16" t="s">
        <v>10</v>
      </c>
      <c r="D19" s="16"/>
      <c r="E19" s="16"/>
      <c r="F19" s="16"/>
      <c r="G19" s="17"/>
      <c r="H19" s="16" t="s">
        <v>10</v>
      </c>
      <c r="I19" s="16"/>
      <c r="J19" s="16"/>
      <c r="K19" s="16"/>
      <c r="L19" s="16"/>
      <c r="M19" s="16" t="s">
        <v>10</v>
      </c>
      <c r="N19" s="16"/>
      <c r="O19" s="16"/>
      <c r="P19" s="16"/>
      <c r="Q19" s="16"/>
      <c r="R19" s="16" t="s">
        <v>10</v>
      </c>
      <c r="S19" s="16"/>
      <c r="T19" s="16"/>
      <c r="U19" s="16"/>
      <c r="W19" s="16" t="s">
        <v>10</v>
      </c>
      <c r="X19" s="16"/>
      <c r="Y19" s="16"/>
      <c r="Z19" s="16"/>
      <c r="AB19" s="16" t="s">
        <v>10</v>
      </c>
      <c r="AC19" s="16"/>
      <c r="AD19" s="16"/>
      <c r="AE19" s="16"/>
      <c r="AG19" s="16" t="s">
        <v>10</v>
      </c>
      <c r="AH19" s="16"/>
      <c r="AI19" s="16"/>
      <c r="AJ19" s="16"/>
    </row>
    <row r="20" spans="1:36" x14ac:dyDescent="0.25">
      <c r="A20" s="7"/>
      <c r="B20" s="16"/>
      <c r="C20" s="16"/>
      <c r="D20" s="16"/>
      <c r="E20" s="16"/>
      <c r="F20" s="16"/>
      <c r="G20" s="17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W20" s="16"/>
      <c r="X20" s="16"/>
      <c r="Y20" s="16"/>
      <c r="Z20" s="16"/>
      <c r="AB20" s="16"/>
      <c r="AC20" s="16"/>
      <c r="AD20" s="16"/>
      <c r="AE20" s="16"/>
      <c r="AG20" s="16"/>
      <c r="AH20" s="16"/>
      <c r="AI20" s="16"/>
      <c r="AJ20" s="16"/>
    </row>
    <row r="21" spans="1:36" x14ac:dyDescent="0.25">
      <c r="A21" s="7"/>
      <c r="B21" s="16"/>
      <c r="C21" s="39" t="s">
        <v>11</v>
      </c>
      <c r="D21" s="39"/>
      <c r="E21" s="39"/>
      <c r="F21" s="39"/>
      <c r="G21" s="17"/>
      <c r="H21" s="39" t="s">
        <v>11</v>
      </c>
      <c r="I21" s="39"/>
      <c r="J21" s="39"/>
      <c r="K21" s="39"/>
      <c r="L21" s="16"/>
      <c r="M21" s="39" t="s">
        <v>11</v>
      </c>
      <c r="N21" s="39"/>
      <c r="O21" s="39"/>
      <c r="P21" s="39"/>
      <c r="Q21" s="16"/>
      <c r="R21" s="39" t="s">
        <v>11</v>
      </c>
      <c r="S21" s="39"/>
      <c r="T21" s="39"/>
      <c r="U21" s="39"/>
      <c r="W21" s="39" t="s">
        <v>11</v>
      </c>
      <c r="X21" s="39"/>
      <c r="Y21" s="39"/>
      <c r="Z21" s="39"/>
      <c r="AB21" s="39" t="s">
        <v>11</v>
      </c>
      <c r="AC21" s="39"/>
      <c r="AD21" s="39"/>
      <c r="AE21" s="39"/>
      <c r="AG21" s="39" t="s">
        <v>11</v>
      </c>
      <c r="AH21" s="39"/>
      <c r="AI21" s="39"/>
      <c r="AJ21" s="39"/>
    </row>
    <row r="22" spans="1:36" x14ac:dyDescent="0.25">
      <c r="A22" s="7"/>
      <c r="B22" s="16"/>
      <c r="C22" s="39"/>
      <c r="D22" s="39"/>
      <c r="E22" s="39"/>
      <c r="F22" s="39"/>
      <c r="G22" s="17"/>
      <c r="H22" s="39"/>
      <c r="I22" s="39"/>
      <c r="J22" s="39"/>
      <c r="K22" s="39"/>
      <c r="L22" s="16"/>
      <c r="M22" s="39"/>
      <c r="N22" s="39"/>
      <c r="O22" s="39"/>
      <c r="P22" s="39"/>
      <c r="Q22" s="16"/>
      <c r="R22" s="39"/>
      <c r="S22" s="39"/>
      <c r="T22" s="39"/>
      <c r="U22" s="39"/>
      <c r="W22" s="39"/>
      <c r="X22" s="39"/>
      <c r="Y22" s="39"/>
      <c r="Z22" s="39"/>
      <c r="AB22" s="39"/>
      <c r="AC22" s="39"/>
      <c r="AD22" s="39"/>
      <c r="AE22" s="39"/>
      <c r="AG22" s="39"/>
      <c r="AH22" s="39"/>
      <c r="AI22" s="39"/>
      <c r="AJ22" s="39"/>
    </row>
    <row r="23" spans="1:36" x14ac:dyDescent="0.25">
      <c r="A23" s="2" t="s">
        <v>13</v>
      </c>
      <c r="B23" s="16"/>
      <c r="C23" s="19" t="s">
        <v>4</v>
      </c>
      <c r="D23" s="19" t="s">
        <v>5</v>
      </c>
      <c r="E23" s="19" t="s">
        <v>6</v>
      </c>
      <c r="F23" s="19" t="s">
        <v>7</v>
      </c>
      <c r="G23" s="17"/>
      <c r="H23" s="19" t="s">
        <v>4</v>
      </c>
      <c r="I23" s="19" t="s">
        <v>5</v>
      </c>
      <c r="J23" s="19" t="s">
        <v>6</v>
      </c>
      <c r="K23" s="19" t="s">
        <v>7</v>
      </c>
      <c r="L23" s="16"/>
      <c r="M23" s="19" t="s">
        <v>4</v>
      </c>
      <c r="N23" s="19" t="s">
        <v>5</v>
      </c>
      <c r="O23" s="19" t="s">
        <v>6</v>
      </c>
      <c r="P23" s="19" t="s">
        <v>7</v>
      </c>
      <c r="Q23" s="16"/>
      <c r="R23" s="19" t="s">
        <v>4</v>
      </c>
      <c r="S23" s="19" t="s">
        <v>5</v>
      </c>
      <c r="T23" s="19" t="s">
        <v>6</v>
      </c>
      <c r="U23" s="19" t="s">
        <v>7</v>
      </c>
      <c r="W23" s="19" t="s">
        <v>4</v>
      </c>
      <c r="X23" s="19" t="s">
        <v>5</v>
      </c>
      <c r="Y23" s="19" t="s">
        <v>6</v>
      </c>
      <c r="Z23" s="19" t="s">
        <v>7</v>
      </c>
      <c r="AB23" s="19" t="s">
        <v>4</v>
      </c>
      <c r="AC23" s="19" t="s">
        <v>5</v>
      </c>
      <c r="AD23" s="19" t="s">
        <v>6</v>
      </c>
      <c r="AE23" s="19" t="s">
        <v>7</v>
      </c>
      <c r="AG23" s="19" t="s">
        <v>4</v>
      </c>
      <c r="AH23" s="19" t="s">
        <v>5</v>
      </c>
      <c r="AI23" s="19" t="s">
        <v>6</v>
      </c>
      <c r="AJ23" s="19" t="s">
        <v>7</v>
      </c>
    </row>
    <row r="24" spans="1:36" s="16" customFormat="1" x14ac:dyDescent="0.25">
      <c r="A24"/>
      <c r="C24" s="16">
        <v>0</v>
      </c>
      <c r="D24" s="16">
        <v>0.5</v>
      </c>
      <c r="E24" s="16">
        <v>2</v>
      </c>
      <c r="F24" s="16">
        <v>2.5</v>
      </c>
      <c r="G24" s="17"/>
      <c r="H24" s="16">
        <v>0</v>
      </c>
      <c r="I24" s="16">
        <v>0</v>
      </c>
      <c r="J24" s="16">
        <v>2</v>
      </c>
      <c r="K24" s="16">
        <v>2.5</v>
      </c>
      <c r="M24" s="16">
        <v>0</v>
      </c>
      <c r="N24" s="16">
        <v>0</v>
      </c>
      <c r="O24" s="16">
        <v>1.5</v>
      </c>
      <c r="P24" s="16">
        <v>2</v>
      </c>
      <c r="R24" s="16">
        <v>0</v>
      </c>
      <c r="S24" s="16">
        <v>0</v>
      </c>
      <c r="T24" s="16">
        <v>1</v>
      </c>
      <c r="U24" s="16">
        <v>2</v>
      </c>
      <c r="W24" s="16">
        <v>0</v>
      </c>
      <c r="X24" s="16">
        <v>0</v>
      </c>
      <c r="Y24" s="16">
        <v>1</v>
      </c>
      <c r="Z24" s="16">
        <v>2</v>
      </c>
      <c r="AB24" s="16">
        <v>0</v>
      </c>
      <c r="AC24" s="16">
        <v>0</v>
      </c>
      <c r="AD24" s="16">
        <v>1</v>
      </c>
      <c r="AE24" s="16">
        <v>2</v>
      </c>
      <c r="AG24" s="16">
        <v>0</v>
      </c>
      <c r="AH24" s="16">
        <v>0</v>
      </c>
      <c r="AI24" s="16">
        <v>1</v>
      </c>
      <c r="AJ24" s="16">
        <v>2</v>
      </c>
    </row>
    <row r="25" spans="1:36" s="16" customFormat="1" x14ac:dyDescent="0.25">
      <c r="A25"/>
      <c r="C25" s="16">
        <v>0</v>
      </c>
      <c r="D25" s="16">
        <v>0.5</v>
      </c>
      <c r="E25" s="16">
        <v>1.5</v>
      </c>
      <c r="F25" s="16">
        <v>2.5</v>
      </c>
      <c r="G25" s="17"/>
      <c r="H25" s="16">
        <v>0</v>
      </c>
      <c r="I25" s="16">
        <v>0</v>
      </c>
      <c r="J25" s="16">
        <v>2</v>
      </c>
      <c r="K25" s="16">
        <v>3</v>
      </c>
      <c r="M25" s="16">
        <v>0</v>
      </c>
      <c r="N25" s="16">
        <v>0</v>
      </c>
      <c r="O25" s="16">
        <v>1</v>
      </c>
      <c r="P25" s="16">
        <v>2</v>
      </c>
      <c r="R25" s="16">
        <v>0</v>
      </c>
      <c r="S25" s="16">
        <v>0</v>
      </c>
      <c r="T25" s="16">
        <v>1</v>
      </c>
      <c r="U25" s="16">
        <v>2</v>
      </c>
      <c r="W25" s="16">
        <v>0</v>
      </c>
      <c r="X25" s="16">
        <v>0</v>
      </c>
      <c r="Y25" s="16">
        <v>1</v>
      </c>
      <c r="Z25" s="16">
        <v>2</v>
      </c>
      <c r="AB25" s="16">
        <v>0</v>
      </c>
      <c r="AC25" s="16">
        <v>0</v>
      </c>
      <c r="AD25" s="16">
        <v>1</v>
      </c>
      <c r="AE25" s="16">
        <v>2</v>
      </c>
      <c r="AG25" s="16">
        <v>0</v>
      </c>
      <c r="AH25" s="16">
        <v>0</v>
      </c>
      <c r="AI25" s="16">
        <v>1.5</v>
      </c>
      <c r="AJ25" s="16">
        <v>2</v>
      </c>
    </row>
    <row r="26" spans="1:36" s="16" customFormat="1" x14ac:dyDescent="0.25">
      <c r="A26"/>
      <c r="C26" s="16">
        <v>0</v>
      </c>
      <c r="D26" s="16">
        <v>0</v>
      </c>
      <c r="E26" s="16">
        <v>1.5</v>
      </c>
      <c r="F26" s="16">
        <v>2.5</v>
      </c>
      <c r="G26" s="17"/>
      <c r="H26" s="16">
        <v>0</v>
      </c>
      <c r="I26" s="16">
        <v>0</v>
      </c>
      <c r="J26" s="16">
        <v>1.5</v>
      </c>
      <c r="K26" s="16">
        <v>2</v>
      </c>
      <c r="M26" s="16">
        <v>0</v>
      </c>
      <c r="N26" s="16">
        <v>0</v>
      </c>
      <c r="O26" s="16">
        <v>1.5</v>
      </c>
      <c r="P26" s="16">
        <v>2</v>
      </c>
      <c r="R26" s="16">
        <v>0</v>
      </c>
      <c r="S26" s="16">
        <v>0</v>
      </c>
      <c r="T26" s="16">
        <v>1</v>
      </c>
      <c r="U26" s="16">
        <v>2</v>
      </c>
      <c r="W26" s="16">
        <v>0</v>
      </c>
      <c r="X26" s="16">
        <v>0</v>
      </c>
      <c r="Y26" s="16">
        <v>1</v>
      </c>
      <c r="Z26" s="16">
        <v>2.5</v>
      </c>
      <c r="AB26" s="16">
        <v>0</v>
      </c>
      <c r="AC26" s="16">
        <v>0.5</v>
      </c>
      <c r="AD26" s="16">
        <v>1</v>
      </c>
      <c r="AE26" s="16">
        <v>2.5</v>
      </c>
      <c r="AG26" s="16">
        <v>0</v>
      </c>
      <c r="AH26" s="16">
        <v>0</v>
      </c>
      <c r="AI26" s="16">
        <v>1</v>
      </c>
      <c r="AJ26" s="16">
        <v>2</v>
      </c>
    </row>
    <row r="27" spans="1:36" s="16" customFormat="1" x14ac:dyDescent="0.25">
      <c r="A27"/>
      <c r="C27" s="16">
        <v>0</v>
      </c>
      <c r="D27" s="16">
        <v>0.5</v>
      </c>
      <c r="E27" s="16">
        <v>2</v>
      </c>
      <c r="F27" s="16">
        <v>3</v>
      </c>
      <c r="G27" s="17"/>
      <c r="H27" s="16">
        <v>0</v>
      </c>
      <c r="I27" s="16">
        <v>0</v>
      </c>
      <c r="J27" s="16">
        <v>2</v>
      </c>
      <c r="K27" s="16">
        <v>2.5</v>
      </c>
      <c r="M27" s="16">
        <v>0</v>
      </c>
      <c r="N27" s="16">
        <v>0</v>
      </c>
      <c r="O27" s="16">
        <v>1</v>
      </c>
      <c r="P27" s="16">
        <v>2.5</v>
      </c>
      <c r="R27" s="16">
        <v>0</v>
      </c>
      <c r="S27" s="16">
        <v>0</v>
      </c>
      <c r="T27" s="16">
        <v>1.5</v>
      </c>
      <c r="U27" s="16">
        <v>2.5</v>
      </c>
      <c r="W27" s="16">
        <v>0</v>
      </c>
      <c r="X27" s="16">
        <v>0</v>
      </c>
      <c r="Y27" s="16">
        <v>1</v>
      </c>
      <c r="Z27" s="16">
        <v>2</v>
      </c>
      <c r="AB27" s="16">
        <v>0</v>
      </c>
      <c r="AC27" s="16">
        <v>0</v>
      </c>
      <c r="AD27" s="16">
        <v>1</v>
      </c>
      <c r="AE27" s="16">
        <v>2</v>
      </c>
      <c r="AG27" s="16">
        <v>0</v>
      </c>
      <c r="AH27" s="16">
        <v>0</v>
      </c>
      <c r="AI27" s="16">
        <v>1</v>
      </c>
      <c r="AJ27" s="16">
        <v>2.5</v>
      </c>
    </row>
    <row r="28" spans="1:36" s="16" customFormat="1" x14ac:dyDescent="0.25">
      <c r="C28" s="16">
        <v>0</v>
      </c>
      <c r="D28" s="16">
        <v>0.5</v>
      </c>
      <c r="E28" s="16">
        <v>1.5</v>
      </c>
      <c r="F28" s="16">
        <v>2.5</v>
      </c>
      <c r="G28" s="17"/>
      <c r="H28" s="16">
        <v>0</v>
      </c>
      <c r="I28" s="16">
        <v>0.5</v>
      </c>
      <c r="J28" s="16">
        <v>1.5</v>
      </c>
      <c r="K28" s="16">
        <v>2.5</v>
      </c>
      <c r="M28" s="16">
        <v>0</v>
      </c>
      <c r="N28" s="16">
        <v>0</v>
      </c>
      <c r="O28" s="16">
        <v>1</v>
      </c>
      <c r="P28" s="16">
        <v>2</v>
      </c>
      <c r="R28" s="16">
        <v>0</v>
      </c>
      <c r="S28" s="16">
        <v>0.5</v>
      </c>
      <c r="T28" s="16">
        <v>1.5</v>
      </c>
      <c r="U28" s="16">
        <v>2.5</v>
      </c>
      <c r="W28" s="16">
        <v>0</v>
      </c>
      <c r="X28" s="16">
        <v>0</v>
      </c>
      <c r="Y28" s="16">
        <v>1</v>
      </c>
      <c r="Z28" s="16">
        <v>2</v>
      </c>
      <c r="AB28" s="16">
        <v>0</v>
      </c>
      <c r="AC28" s="16">
        <v>0</v>
      </c>
      <c r="AD28" s="16">
        <v>1</v>
      </c>
      <c r="AE28" s="16">
        <v>2</v>
      </c>
      <c r="AG28" s="16">
        <v>0</v>
      </c>
      <c r="AH28" s="16">
        <v>0</v>
      </c>
      <c r="AI28" s="16">
        <v>1</v>
      </c>
      <c r="AJ28" s="16">
        <v>2</v>
      </c>
    </row>
    <row r="29" spans="1:36" s="16" customFormat="1" x14ac:dyDescent="0.25">
      <c r="A29" s="7"/>
      <c r="C29" s="16">
        <v>0</v>
      </c>
      <c r="D29" s="16">
        <v>0</v>
      </c>
      <c r="E29" s="16">
        <v>2</v>
      </c>
      <c r="F29" s="16">
        <v>3</v>
      </c>
      <c r="G29" s="17"/>
      <c r="H29" s="16">
        <v>0</v>
      </c>
      <c r="I29" s="16">
        <v>0</v>
      </c>
      <c r="J29" s="16">
        <v>2</v>
      </c>
      <c r="K29" s="16">
        <v>3</v>
      </c>
      <c r="M29" s="16">
        <v>0</v>
      </c>
      <c r="N29" s="16">
        <v>0.5</v>
      </c>
      <c r="O29" s="16">
        <v>1</v>
      </c>
      <c r="P29" s="16">
        <v>2.5</v>
      </c>
      <c r="R29" s="16">
        <v>0</v>
      </c>
      <c r="S29" s="16">
        <v>0</v>
      </c>
      <c r="T29" s="16">
        <v>1</v>
      </c>
      <c r="U29" s="16">
        <v>2</v>
      </c>
      <c r="W29" s="16">
        <v>0</v>
      </c>
      <c r="X29" s="16">
        <v>0.5</v>
      </c>
      <c r="Y29" s="16">
        <v>1.5</v>
      </c>
      <c r="Z29" s="16">
        <v>2.5</v>
      </c>
      <c r="AB29" s="16">
        <v>0</v>
      </c>
      <c r="AC29" s="16">
        <v>0</v>
      </c>
      <c r="AD29" s="16">
        <v>1</v>
      </c>
      <c r="AE29" s="16">
        <v>2</v>
      </c>
      <c r="AG29" s="16">
        <v>0</v>
      </c>
      <c r="AH29" s="16">
        <v>0</v>
      </c>
      <c r="AI29" s="16">
        <v>1.5</v>
      </c>
      <c r="AJ29" s="16">
        <v>2.5</v>
      </c>
    </row>
    <row r="30" spans="1:36" s="16" customFormat="1" x14ac:dyDescent="0.25">
      <c r="A30" s="7"/>
      <c r="C30" s="16">
        <v>0</v>
      </c>
      <c r="D30" s="16">
        <v>0</v>
      </c>
      <c r="E30" s="16">
        <v>1.5</v>
      </c>
      <c r="F30" s="16">
        <v>2</v>
      </c>
      <c r="G30" s="17"/>
      <c r="H30" s="16">
        <v>0</v>
      </c>
      <c r="I30" s="16">
        <v>0</v>
      </c>
      <c r="J30" s="16">
        <v>1.5</v>
      </c>
      <c r="K30" s="16">
        <v>2.5</v>
      </c>
      <c r="M30" s="16">
        <v>0</v>
      </c>
      <c r="N30" s="16">
        <v>0</v>
      </c>
      <c r="O30" s="16">
        <v>2</v>
      </c>
      <c r="P30" s="16">
        <v>2.5</v>
      </c>
      <c r="R30" s="16">
        <v>0</v>
      </c>
      <c r="S30" s="16">
        <v>0</v>
      </c>
      <c r="T30" s="16">
        <v>1</v>
      </c>
      <c r="U30" s="16">
        <v>2</v>
      </c>
      <c r="W30" s="16">
        <v>0</v>
      </c>
      <c r="X30" s="16">
        <v>0.5</v>
      </c>
      <c r="Y30" s="16">
        <v>1.5</v>
      </c>
      <c r="Z30" s="16">
        <v>2</v>
      </c>
      <c r="AB30" s="16">
        <v>0</v>
      </c>
      <c r="AC30" s="16">
        <v>0</v>
      </c>
      <c r="AD30" s="16">
        <v>0.5</v>
      </c>
      <c r="AE30" s="16">
        <v>2</v>
      </c>
      <c r="AG30" s="16">
        <v>0</v>
      </c>
      <c r="AH30" s="16">
        <v>0</v>
      </c>
      <c r="AI30" s="16">
        <v>1</v>
      </c>
      <c r="AJ30" s="16">
        <v>2</v>
      </c>
    </row>
    <row r="31" spans="1:36" s="16" customFormat="1" x14ac:dyDescent="0.25">
      <c r="A31" s="7"/>
      <c r="C31" s="16">
        <v>0</v>
      </c>
      <c r="D31" s="16">
        <v>0.5</v>
      </c>
      <c r="E31" s="16">
        <v>1.5</v>
      </c>
      <c r="F31" s="16">
        <v>2</v>
      </c>
      <c r="G31" s="17"/>
      <c r="H31" s="16">
        <v>0</v>
      </c>
      <c r="I31" s="16">
        <v>0</v>
      </c>
      <c r="J31" s="16">
        <v>1</v>
      </c>
      <c r="K31" s="16">
        <v>2</v>
      </c>
      <c r="M31" s="16">
        <v>0</v>
      </c>
      <c r="N31" s="16">
        <v>0</v>
      </c>
      <c r="O31" s="16">
        <v>1</v>
      </c>
      <c r="P31" s="16">
        <v>2</v>
      </c>
      <c r="R31" s="16">
        <v>0</v>
      </c>
      <c r="S31" s="16">
        <v>0</v>
      </c>
      <c r="T31" s="16">
        <v>1</v>
      </c>
      <c r="U31" s="16">
        <v>1.5</v>
      </c>
      <c r="W31" s="16">
        <v>0</v>
      </c>
      <c r="X31" s="16">
        <v>0</v>
      </c>
      <c r="Y31" s="16">
        <v>1</v>
      </c>
      <c r="Z31" s="16">
        <v>2</v>
      </c>
      <c r="AB31" s="16">
        <v>0</v>
      </c>
      <c r="AC31" s="16">
        <v>0</v>
      </c>
      <c r="AD31" s="16">
        <v>1.5</v>
      </c>
      <c r="AE31" s="16">
        <v>2.5</v>
      </c>
      <c r="AG31" s="16">
        <v>0</v>
      </c>
      <c r="AH31" s="16">
        <v>0</v>
      </c>
      <c r="AI31" s="16">
        <v>1</v>
      </c>
      <c r="AJ31" s="16">
        <v>2</v>
      </c>
    </row>
    <row r="32" spans="1:36" s="16" customFormat="1" x14ac:dyDescent="0.25">
      <c r="A32" s="7"/>
      <c r="C32" s="16">
        <v>0</v>
      </c>
      <c r="D32" s="16">
        <v>0.5</v>
      </c>
      <c r="E32" s="16">
        <v>2</v>
      </c>
      <c r="F32" s="16">
        <v>3</v>
      </c>
      <c r="G32" s="17"/>
      <c r="H32" s="16">
        <v>0</v>
      </c>
      <c r="I32" s="16">
        <v>0.5</v>
      </c>
      <c r="J32" s="16">
        <v>1.5</v>
      </c>
      <c r="K32" s="16">
        <v>2</v>
      </c>
      <c r="M32" s="16">
        <v>0</v>
      </c>
      <c r="N32" s="16">
        <v>0</v>
      </c>
      <c r="O32" s="16">
        <v>1.5</v>
      </c>
      <c r="P32" s="16">
        <v>2</v>
      </c>
      <c r="R32" s="16">
        <v>0</v>
      </c>
      <c r="S32" s="16">
        <v>0</v>
      </c>
      <c r="T32" s="16">
        <v>1.5</v>
      </c>
      <c r="U32" s="16">
        <v>2.5</v>
      </c>
      <c r="W32" s="16">
        <v>0</v>
      </c>
      <c r="X32" s="16">
        <v>0.5</v>
      </c>
      <c r="Y32" s="16">
        <v>1</v>
      </c>
      <c r="Z32" s="16">
        <v>2</v>
      </c>
      <c r="AB32" s="16">
        <v>0</v>
      </c>
      <c r="AC32" s="16">
        <v>0</v>
      </c>
      <c r="AD32" s="16">
        <v>1</v>
      </c>
      <c r="AE32" s="16">
        <v>2</v>
      </c>
      <c r="AG32" s="16">
        <v>0</v>
      </c>
      <c r="AH32" s="16">
        <v>0</v>
      </c>
      <c r="AI32" s="16">
        <v>1</v>
      </c>
      <c r="AJ32" s="16">
        <v>2</v>
      </c>
    </row>
    <row r="33" spans="1:36" s="16" customFormat="1" x14ac:dyDescent="0.25">
      <c r="A33" s="7"/>
      <c r="C33" s="16">
        <v>0</v>
      </c>
      <c r="D33" s="16">
        <v>0</v>
      </c>
      <c r="E33" s="16">
        <v>2</v>
      </c>
      <c r="F33" s="16">
        <v>3</v>
      </c>
      <c r="G33" s="17"/>
      <c r="H33" s="16">
        <v>0</v>
      </c>
      <c r="I33" s="16">
        <v>0</v>
      </c>
      <c r="J33" s="16">
        <v>1.5</v>
      </c>
      <c r="K33" s="16">
        <v>2.5</v>
      </c>
      <c r="M33" s="16">
        <v>0</v>
      </c>
      <c r="N33" s="16">
        <v>0</v>
      </c>
      <c r="O33" s="16">
        <v>1.5</v>
      </c>
      <c r="P33" s="16">
        <v>2</v>
      </c>
      <c r="R33" s="16">
        <v>0</v>
      </c>
      <c r="S33" s="16">
        <v>0</v>
      </c>
      <c r="T33" s="16">
        <v>1</v>
      </c>
      <c r="U33" s="16">
        <v>2</v>
      </c>
      <c r="W33" s="16">
        <v>0</v>
      </c>
      <c r="X33" s="16">
        <v>0</v>
      </c>
      <c r="Y33" s="16">
        <v>1</v>
      </c>
      <c r="Z33" s="16">
        <v>2</v>
      </c>
      <c r="AB33" s="16">
        <v>0</v>
      </c>
      <c r="AC33" s="16">
        <v>0</v>
      </c>
      <c r="AD33" s="16">
        <v>1</v>
      </c>
      <c r="AE33" s="16">
        <v>2</v>
      </c>
      <c r="AG33" s="16">
        <v>0</v>
      </c>
      <c r="AH33" s="16">
        <v>0</v>
      </c>
      <c r="AI33" s="16">
        <v>1</v>
      </c>
      <c r="AJ33" s="16">
        <v>2</v>
      </c>
    </row>
    <row r="34" spans="1:36" x14ac:dyDescent="0.25">
      <c r="A34" s="7"/>
      <c r="B34" s="16"/>
      <c r="C34" s="21">
        <f>AVERAGE(C24:C33)</f>
        <v>0</v>
      </c>
      <c r="D34" s="21">
        <f t="shared" ref="D34:F34" si="16">AVERAGE(D24:D33)</f>
        <v>0.3</v>
      </c>
      <c r="E34" s="21">
        <f t="shared" si="16"/>
        <v>1.75</v>
      </c>
      <c r="F34" s="21">
        <f t="shared" si="16"/>
        <v>2.6</v>
      </c>
      <c r="G34" s="17"/>
      <c r="H34" s="21">
        <f>AVERAGE(H24:H33)</f>
        <v>0</v>
      </c>
      <c r="I34" s="21">
        <f t="shared" ref="I34:K34" si="17">AVERAGE(I24:I33)</f>
        <v>0.1</v>
      </c>
      <c r="J34" s="21">
        <f t="shared" si="17"/>
        <v>1.65</v>
      </c>
      <c r="K34" s="21">
        <f t="shared" si="17"/>
        <v>2.4500000000000002</v>
      </c>
      <c r="L34" s="16"/>
      <c r="M34" s="21">
        <f>AVERAGE(M24:M33)</f>
        <v>0</v>
      </c>
      <c r="N34" s="21">
        <f t="shared" ref="N34:P34" si="18">AVERAGE(N24:N33)</f>
        <v>0.05</v>
      </c>
      <c r="O34" s="21">
        <f t="shared" si="18"/>
        <v>1.3</v>
      </c>
      <c r="P34" s="21">
        <f t="shared" si="18"/>
        <v>2.15</v>
      </c>
      <c r="Q34" s="16"/>
      <c r="R34" s="21">
        <f>AVERAGE(R24:R33)</f>
        <v>0</v>
      </c>
      <c r="S34" s="21">
        <f t="shared" ref="S34:U34" si="19">AVERAGE(S24:S33)</f>
        <v>0.05</v>
      </c>
      <c r="T34" s="21">
        <f t="shared" si="19"/>
        <v>1.1499999999999999</v>
      </c>
      <c r="U34" s="21">
        <f t="shared" si="19"/>
        <v>2.1</v>
      </c>
      <c r="W34" s="21">
        <f>AVERAGE(W24:W33)</f>
        <v>0</v>
      </c>
      <c r="X34" s="21">
        <f t="shared" ref="X34:Z34" si="20">AVERAGE(X24:X33)</f>
        <v>0.15</v>
      </c>
      <c r="Y34" s="21">
        <f t="shared" si="20"/>
        <v>1.1000000000000001</v>
      </c>
      <c r="Z34" s="21">
        <f t="shared" si="20"/>
        <v>2.1</v>
      </c>
      <c r="AB34" s="21">
        <f>AVERAGE(AB24:AB33)</f>
        <v>0</v>
      </c>
      <c r="AC34" s="21">
        <f t="shared" ref="AC34:AE34" si="21">AVERAGE(AC24:AC33)</f>
        <v>0.05</v>
      </c>
      <c r="AD34" s="21">
        <f t="shared" si="21"/>
        <v>1</v>
      </c>
      <c r="AE34" s="21">
        <f t="shared" si="21"/>
        <v>2.1</v>
      </c>
      <c r="AG34" s="21">
        <f t="shared" ref="AG34" si="22">AVERAGE(AG24:AG33)</f>
        <v>0</v>
      </c>
      <c r="AH34" s="21">
        <f t="shared" ref="AH34" si="23">AVERAGE(AH24:AH33)</f>
        <v>0</v>
      </c>
      <c r="AI34" s="21">
        <f t="shared" ref="AI34" si="24">AVERAGE(AI24:AI33)</f>
        <v>1.1000000000000001</v>
      </c>
      <c r="AJ34" s="21">
        <f t="shared" ref="AJ34" si="25">AVERAGE(AJ24:AJ33)</f>
        <v>2.1</v>
      </c>
    </row>
    <row r="35" spans="1:36" x14ac:dyDescent="0.25">
      <c r="A35" s="7"/>
      <c r="B35" s="16"/>
      <c r="C35" s="18">
        <f>STDEV(C24:C33)/SQRT(10)</f>
        <v>0</v>
      </c>
      <c r="D35" s="18">
        <f t="shared" ref="D35:F35" si="26">STDEV(D24:D33)/SQRT(10)</f>
        <v>8.1649658092772595E-2</v>
      </c>
      <c r="E35" s="18">
        <f t="shared" si="26"/>
        <v>8.3333333333333329E-2</v>
      </c>
      <c r="F35" s="18">
        <f t="shared" si="26"/>
        <v>0.12472191289246495</v>
      </c>
      <c r="G35" s="17"/>
      <c r="H35" s="18">
        <f>STDEV(H24:H33)/SQRT(10)</f>
        <v>0</v>
      </c>
      <c r="I35" s="18">
        <f t="shared" ref="I35:K35" si="27">STDEV(I24:I33)/SQRT(10)</f>
        <v>6.6666666666666666E-2</v>
      </c>
      <c r="J35" s="18">
        <f t="shared" si="27"/>
        <v>0.1067187372905474</v>
      </c>
      <c r="K35" s="18">
        <f t="shared" si="27"/>
        <v>0.11666666666666672</v>
      </c>
      <c r="L35" s="16"/>
      <c r="M35" s="18">
        <f>STDEV(M24:M33)/SQRT(10)</f>
        <v>0</v>
      </c>
      <c r="N35" s="18">
        <f t="shared" ref="N35:P35" si="28">STDEV(N24:N33)/SQRT(10)</f>
        <v>4.9999999999999996E-2</v>
      </c>
      <c r="O35" s="18">
        <f t="shared" si="28"/>
        <v>0.1105541596785134</v>
      </c>
      <c r="P35" s="18">
        <f t="shared" si="28"/>
        <v>7.6376261582597221E-2</v>
      </c>
      <c r="Q35" s="16"/>
      <c r="R35" s="18">
        <f>STDEV(R24:R33)/SQRT(10)</f>
        <v>0</v>
      </c>
      <c r="S35" s="18">
        <f t="shared" ref="S35:U35" si="29">STDEV(S24:S33)/SQRT(10)</f>
        <v>4.9999999999999996E-2</v>
      </c>
      <c r="T35" s="18">
        <f t="shared" si="29"/>
        <v>7.637626158259736E-2</v>
      </c>
      <c r="U35" s="18">
        <f t="shared" si="29"/>
        <v>9.9999999999999908E-2</v>
      </c>
      <c r="W35" s="18">
        <f>STDEV(W24:W33)/SQRT(10)</f>
        <v>0</v>
      </c>
      <c r="X35" s="18">
        <f>STDEV(X24:X33)/SQRT(10)</f>
        <v>7.6376261582597332E-2</v>
      </c>
      <c r="Y35" s="18">
        <f t="shared" ref="Y35:Z35" si="30">STDEV(Y24:Y33)/SQRT(10)</f>
        <v>6.6666666666666693E-2</v>
      </c>
      <c r="Z35" s="18">
        <f t="shared" si="30"/>
        <v>6.6666666666666652E-2</v>
      </c>
      <c r="AB35" s="18">
        <f>STDEV(AB24:AB33)/SQRT(10)</f>
        <v>0</v>
      </c>
      <c r="AC35" s="18">
        <f>STDEV(AC24:AC33)/SQRT(10)</f>
        <v>4.9999999999999996E-2</v>
      </c>
      <c r="AD35" s="18">
        <f t="shared" ref="AD35:AE35" si="31">STDEV(AD24:AD33)/SQRT(10)</f>
        <v>7.4535599249992979E-2</v>
      </c>
      <c r="AE35" s="18">
        <f t="shared" si="31"/>
        <v>6.6666666666666652E-2</v>
      </c>
      <c r="AG35" s="18">
        <f t="shared" ref="AG35:AJ35" si="32">STDEV(AG24:AG33)/SQRT(10)</f>
        <v>0</v>
      </c>
      <c r="AH35" s="18">
        <f t="shared" si="32"/>
        <v>0</v>
      </c>
      <c r="AI35" s="18">
        <f t="shared" si="32"/>
        <v>6.6666666666666693E-2</v>
      </c>
      <c r="AJ35" s="18">
        <f t="shared" si="32"/>
        <v>6.6666666666666652E-2</v>
      </c>
    </row>
    <row r="36" spans="1:36" ht="18.75" x14ac:dyDescent="0.3">
      <c r="A36" s="7"/>
      <c r="D36" s="22"/>
      <c r="E36" s="22"/>
      <c r="F36" s="22"/>
      <c r="G36" s="16"/>
      <c r="H36" s="16"/>
      <c r="I36" s="16"/>
      <c r="J36" s="22"/>
      <c r="K36" s="16"/>
      <c r="L36" s="16"/>
    </row>
    <row r="37" spans="1:36" x14ac:dyDescent="0.25">
      <c r="A37" s="7"/>
    </row>
    <row r="38" spans="1:36" ht="17.25" x14ac:dyDescent="0.25">
      <c r="A38" s="2" t="s">
        <v>15</v>
      </c>
      <c r="B38" s="16"/>
      <c r="C38" s="19" t="s">
        <v>4</v>
      </c>
      <c r="D38" s="19" t="s">
        <v>5</v>
      </c>
      <c r="E38" s="19" t="s">
        <v>6</v>
      </c>
      <c r="F38" s="19" t="s">
        <v>7</v>
      </c>
      <c r="G38" s="17"/>
      <c r="H38" s="19" t="s">
        <v>4</v>
      </c>
      <c r="I38" s="19" t="s">
        <v>5</v>
      </c>
      <c r="J38" s="19" t="s">
        <v>6</v>
      </c>
      <c r="K38" s="19" t="s">
        <v>7</v>
      </c>
      <c r="L38" s="16"/>
      <c r="M38" s="19" t="s">
        <v>4</v>
      </c>
      <c r="N38" s="19" t="s">
        <v>5</v>
      </c>
      <c r="O38" s="19" t="s">
        <v>6</v>
      </c>
      <c r="P38" s="19" t="s">
        <v>7</v>
      </c>
      <c r="Q38" s="16"/>
      <c r="R38" s="19" t="s">
        <v>4</v>
      </c>
      <c r="S38" s="19" t="s">
        <v>5</v>
      </c>
      <c r="T38" s="19" t="s">
        <v>6</v>
      </c>
      <c r="U38" s="19" t="s">
        <v>7</v>
      </c>
      <c r="W38" s="19" t="s">
        <v>4</v>
      </c>
      <c r="X38" s="19" t="s">
        <v>5</v>
      </c>
      <c r="Y38" s="19" t="s">
        <v>6</v>
      </c>
      <c r="Z38" s="19" t="s">
        <v>7</v>
      </c>
      <c r="AB38" s="19" t="s">
        <v>4</v>
      </c>
      <c r="AC38" s="19" t="s">
        <v>5</v>
      </c>
      <c r="AD38" s="19" t="s">
        <v>6</v>
      </c>
      <c r="AE38" s="19" t="s">
        <v>7</v>
      </c>
      <c r="AG38" s="19" t="s">
        <v>4</v>
      </c>
      <c r="AH38" s="19" t="s">
        <v>5</v>
      </c>
      <c r="AI38" s="19" t="s">
        <v>6</v>
      </c>
      <c r="AJ38" s="19" t="s">
        <v>7</v>
      </c>
    </row>
    <row r="39" spans="1:36" s="16" customFormat="1" x14ac:dyDescent="0.25">
      <c r="A39"/>
      <c r="C39" s="16">
        <v>0</v>
      </c>
      <c r="D39" s="16">
        <v>0.5</v>
      </c>
      <c r="E39" s="16">
        <v>1</v>
      </c>
      <c r="F39" s="16">
        <v>2.5</v>
      </c>
      <c r="G39" s="17"/>
      <c r="H39" s="16">
        <v>0</v>
      </c>
      <c r="I39" s="16">
        <v>0</v>
      </c>
      <c r="J39" s="16">
        <v>1.5</v>
      </c>
      <c r="K39" s="16">
        <v>2</v>
      </c>
      <c r="M39" s="16">
        <v>0</v>
      </c>
      <c r="N39" s="16">
        <v>0</v>
      </c>
      <c r="O39" s="16">
        <v>1.5</v>
      </c>
      <c r="P39" s="16">
        <v>2</v>
      </c>
      <c r="R39" s="16">
        <v>0</v>
      </c>
      <c r="S39" s="16">
        <v>0</v>
      </c>
      <c r="T39" s="16">
        <v>1</v>
      </c>
      <c r="U39" s="16">
        <v>2</v>
      </c>
      <c r="W39" s="16">
        <v>0</v>
      </c>
      <c r="X39" s="16">
        <v>0</v>
      </c>
      <c r="Y39" s="16">
        <v>1.5</v>
      </c>
      <c r="Z39" s="16">
        <v>2</v>
      </c>
      <c r="AB39" s="16">
        <v>0</v>
      </c>
      <c r="AC39" s="16">
        <v>0</v>
      </c>
      <c r="AD39" s="16">
        <v>1</v>
      </c>
      <c r="AE39" s="16">
        <v>2</v>
      </c>
      <c r="AG39" s="16">
        <v>0</v>
      </c>
      <c r="AH39" s="16">
        <v>0</v>
      </c>
      <c r="AI39" s="16">
        <v>1</v>
      </c>
      <c r="AJ39" s="16">
        <v>2.5</v>
      </c>
    </row>
    <row r="40" spans="1:36" s="16" customFormat="1" x14ac:dyDescent="0.25">
      <c r="C40" s="16">
        <v>0</v>
      </c>
      <c r="D40" s="16">
        <v>0</v>
      </c>
      <c r="E40" s="16">
        <v>1.5</v>
      </c>
      <c r="F40" s="16">
        <v>2.5</v>
      </c>
      <c r="G40" s="17"/>
      <c r="H40" s="16">
        <v>0</v>
      </c>
      <c r="I40" s="16">
        <v>1</v>
      </c>
      <c r="J40" s="16">
        <v>2</v>
      </c>
      <c r="K40" s="16">
        <v>3</v>
      </c>
      <c r="M40" s="16">
        <v>0</v>
      </c>
      <c r="N40" s="16">
        <v>0</v>
      </c>
      <c r="O40" s="16">
        <v>1</v>
      </c>
      <c r="P40" s="16">
        <v>2</v>
      </c>
      <c r="R40" s="16">
        <v>0</v>
      </c>
      <c r="S40" s="16">
        <v>0</v>
      </c>
      <c r="T40" s="16">
        <v>1</v>
      </c>
      <c r="U40" s="16">
        <v>2.5</v>
      </c>
      <c r="W40" s="16">
        <v>0</v>
      </c>
      <c r="X40" s="16">
        <v>0</v>
      </c>
      <c r="Y40" s="16">
        <v>1</v>
      </c>
      <c r="Z40" s="16">
        <v>2</v>
      </c>
      <c r="AB40" s="16">
        <v>0</v>
      </c>
      <c r="AC40" s="16">
        <v>0</v>
      </c>
      <c r="AD40" s="16">
        <v>1.5</v>
      </c>
      <c r="AE40" s="16">
        <v>2.5</v>
      </c>
      <c r="AG40" s="16">
        <v>0</v>
      </c>
      <c r="AH40" s="16">
        <v>0</v>
      </c>
      <c r="AI40" s="16">
        <v>1.5</v>
      </c>
      <c r="AJ40" s="16">
        <v>2</v>
      </c>
    </row>
    <row r="41" spans="1:36" s="16" customFormat="1" x14ac:dyDescent="0.25">
      <c r="A41" s="7"/>
      <c r="C41" s="16">
        <v>0</v>
      </c>
      <c r="D41" s="16">
        <v>0.5</v>
      </c>
      <c r="E41" s="16">
        <v>1.5</v>
      </c>
      <c r="F41" s="16">
        <v>2.5</v>
      </c>
      <c r="G41" s="17"/>
      <c r="H41" s="16">
        <v>0</v>
      </c>
      <c r="I41" s="16">
        <v>0</v>
      </c>
      <c r="J41" s="16">
        <v>1.5</v>
      </c>
      <c r="K41" s="16">
        <v>2.5</v>
      </c>
      <c r="M41" s="16">
        <v>0</v>
      </c>
      <c r="N41" s="16">
        <v>0.5</v>
      </c>
      <c r="O41" s="16">
        <v>1.5</v>
      </c>
      <c r="P41" s="16">
        <v>2</v>
      </c>
      <c r="R41" s="16">
        <v>0</v>
      </c>
      <c r="S41" s="16">
        <v>0</v>
      </c>
      <c r="T41" s="16">
        <v>1.5</v>
      </c>
      <c r="U41" s="16">
        <v>3</v>
      </c>
      <c r="W41" s="16">
        <v>0</v>
      </c>
      <c r="X41" s="16">
        <v>0</v>
      </c>
      <c r="Y41" s="16">
        <v>1.5</v>
      </c>
      <c r="Z41" s="16">
        <v>2.5</v>
      </c>
      <c r="AB41" s="16">
        <v>0</v>
      </c>
      <c r="AC41" s="16">
        <v>0</v>
      </c>
      <c r="AD41" s="16">
        <v>1</v>
      </c>
      <c r="AE41" s="16">
        <v>2</v>
      </c>
      <c r="AG41" s="16">
        <v>0</v>
      </c>
      <c r="AH41" s="16">
        <v>0</v>
      </c>
      <c r="AI41" s="16">
        <v>1</v>
      </c>
      <c r="AJ41" s="16">
        <v>2</v>
      </c>
    </row>
    <row r="42" spans="1:36" s="16" customFormat="1" x14ac:dyDescent="0.25">
      <c r="A42" s="7"/>
      <c r="C42" s="16">
        <v>0</v>
      </c>
      <c r="D42" s="16">
        <v>0</v>
      </c>
      <c r="E42" s="16">
        <v>2.5</v>
      </c>
      <c r="F42" s="16">
        <v>3</v>
      </c>
      <c r="G42" s="17"/>
      <c r="H42" s="16">
        <v>0</v>
      </c>
      <c r="I42" s="16">
        <v>1</v>
      </c>
      <c r="J42" s="16">
        <v>2</v>
      </c>
      <c r="K42" s="16">
        <v>3</v>
      </c>
      <c r="M42" s="16">
        <v>0</v>
      </c>
      <c r="N42" s="16">
        <v>0</v>
      </c>
      <c r="O42" s="16">
        <v>2</v>
      </c>
      <c r="P42" s="16">
        <v>3</v>
      </c>
      <c r="R42" s="16">
        <v>0</v>
      </c>
      <c r="S42" s="16">
        <v>0</v>
      </c>
      <c r="T42" s="16">
        <v>1</v>
      </c>
      <c r="U42" s="16">
        <v>2</v>
      </c>
      <c r="W42" s="16">
        <v>0</v>
      </c>
      <c r="X42" s="16">
        <v>0</v>
      </c>
      <c r="Y42" s="16">
        <v>1</v>
      </c>
      <c r="Z42" s="16">
        <v>2</v>
      </c>
      <c r="AB42" s="16">
        <v>0</v>
      </c>
      <c r="AC42" s="16">
        <v>0</v>
      </c>
      <c r="AD42" s="16">
        <v>1</v>
      </c>
      <c r="AE42" s="16">
        <v>2</v>
      </c>
      <c r="AG42" s="16">
        <v>0</v>
      </c>
      <c r="AH42" s="16">
        <v>0.5</v>
      </c>
      <c r="AI42" s="16">
        <v>1</v>
      </c>
      <c r="AJ42" s="16">
        <v>2</v>
      </c>
    </row>
    <row r="43" spans="1:36" s="16" customFormat="1" x14ac:dyDescent="0.25">
      <c r="A43" s="7"/>
      <c r="C43" s="16">
        <v>0</v>
      </c>
      <c r="D43" s="16">
        <v>0.5</v>
      </c>
      <c r="E43" s="16">
        <v>2</v>
      </c>
      <c r="F43" s="16">
        <v>2.5</v>
      </c>
      <c r="G43" s="17"/>
      <c r="H43" s="16">
        <v>0</v>
      </c>
      <c r="I43" s="16">
        <v>0</v>
      </c>
      <c r="J43" s="16">
        <v>1.5</v>
      </c>
      <c r="K43" s="16">
        <v>2.5</v>
      </c>
      <c r="M43" s="16">
        <v>0</v>
      </c>
      <c r="N43" s="16">
        <v>0.5</v>
      </c>
      <c r="O43" s="16">
        <v>1.5</v>
      </c>
      <c r="P43" s="16">
        <v>2</v>
      </c>
      <c r="R43" s="16">
        <v>0</v>
      </c>
      <c r="S43" s="16">
        <v>0</v>
      </c>
      <c r="T43" s="16">
        <v>1.5</v>
      </c>
      <c r="U43" s="16">
        <v>2</v>
      </c>
      <c r="W43" s="16">
        <v>0</v>
      </c>
      <c r="X43" s="16">
        <v>0</v>
      </c>
      <c r="Y43" s="16">
        <v>1</v>
      </c>
      <c r="Z43" s="16">
        <v>2</v>
      </c>
      <c r="AB43" s="16">
        <v>0</v>
      </c>
      <c r="AC43" s="16">
        <v>0</v>
      </c>
      <c r="AD43" s="16">
        <v>1</v>
      </c>
      <c r="AE43" s="16">
        <v>2</v>
      </c>
      <c r="AG43" s="16">
        <v>0</v>
      </c>
      <c r="AH43" s="16">
        <v>0</v>
      </c>
      <c r="AI43" s="16">
        <v>1</v>
      </c>
      <c r="AJ43" s="16">
        <v>2</v>
      </c>
    </row>
    <row r="44" spans="1:36" s="16" customFormat="1" x14ac:dyDescent="0.25">
      <c r="A44" s="7"/>
      <c r="C44" s="16">
        <v>0</v>
      </c>
      <c r="D44" s="16">
        <v>0.5</v>
      </c>
      <c r="E44" s="16">
        <v>1.5</v>
      </c>
      <c r="F44" s="16">
        <v>3</v>
      </c>
      <c r="G44" s="17"/>
      <c r="H44" s="16">
        <v>0</v>
      </c>
      <c r="I44" s="16">
        <v>0.5</v>
      </c>
      <c r="J44" s="16">
        <v>2</v>
      </c>
      <c r="K44" s="16">
        <v>3</v>
      </c>
      <c r="M44" s="16">
        <v>0</v>
      </c>
      <c r="N44" s="16">
        <v>0.5</v>
      </c>
      <c r="O44" s="16">
        <v>2</v>
      </c>
      <c r="P44" s="16">
        <v>3</v>
      </c>
      <c r="R44" s="16">
        <v>0</v>
      </c>
      <c r="S44" s="16">
        <v>0.5</v>
      </c>
      <c r="T44" s="16">
        <v>1</v>
      </c>
      <c r="U44" s="16">
        <v>3</v>
      </c>
      <c r="W44" s="16">
        <v>0</v>
      </c>
      <c r="X44" s="16">
        <v>0.5</v>
      </c>
      <c r="Y44" s="16">
        <v>1.5</v>
      </c>
      <c r="Z44" s="16">
        <v>2.5</v>
      </c>
      <c r="AB44" s="16">
        <v>0</v>
      </c>
      <c r="AC44" s="16">
        <v>0.5</v>
      </c>
      <c r="AD44" s="16">
        <v>1</v>
      </c>
      <c r="AE44" s="16">
        <v>2.5</v>
      </c>
      <c r="AG44" s="16">
        <v>0</v>
      </c>
      <c r="AH44" s="16">
        <v>0</v>
      </c>
      <c r="AI44" s="16">
        <v>1</v>
      </c>
      <c r="AJ44" s="16">
        <v>2</v>
      </c>
    </row>
    <row r="45" spans="1:36" s="16" customFormat="1" x14ac:dyDescent="0.25">
      <c r="A45" s="7"/>
      <c r="C45" s="16">
        <v>0</v>
      </c>
      <c r="D45" s="16">
        <v>0</v>
      </c>
      <c r="E45" s="16">
        <v>1.5</v>
      </c>
      <c r="F45" s="16">
        <v>2.5</v>
      </c>
      <c r="G45" s="17"/>
      <c r="H45" s="16">
        <v>0</v>
      </c>
      <c r="I45" s="16">
        <v>0.5</v>
      </c>
      <c r="J45" s="16">
        <v>2</v>
      </c>
      <c r="K45" s="16">
        <v>2.5</v>
      </c>
      <c r="M45" s="16">
        <v>0</v>
      </c>
      <c r="N45" s="16">
        <v>0</v>
      </c>
      <c r="O45" s="16">
        <v>1.5</v>
      </c>
      <c r="P45" s="16">
        <v>2</v>
      </c>
      <c r="R45" s="16">
        <v>0</v>
      </c>
      <c r="S45" s="16">
        <v>0</v>
      </c>
      <c r="T45" s="16">
        <v>1.5</v>
      </c>
      <c r="U45" s="16">
        <v>2</v>
      </c>
      <c r="W45" s="16">
        <v>0</v>
      </c>
      <c r="X45" s="16">
        <v>0</v>
      </c>
      <c r="Y45" s="16">
        <v>1</v>
      </c>
      <c r="Z45" s="16">
        <v>2</v>
      </c>
      <c r="AB45" s="16">
        <v>0</v>
      </c>
      <c r="AC45" s="16">
        <v>0.5</v>
      </c>
      <c r="AD45" s="16">
        <v>1</v>
      </c>
      <c r="AE45" s="16">
        <v>2.5</v>
      </c>
      <c r="AG45" s="16">
        <v>0</v>
      </c>
      <c r="AH45" s="16">
        <v>0.5</v>
      </c>
      <c r="AI45" s="16">
        <v>1.5</v>
      </c>
      <c r="AJ45" s="16">
        <v>2.5</v>
      </c>
    </row>
    <row r="46" spans="1:36" s="16" customFormat="1" x14ac:dyDescent="0.25">
      <c r="A46" s="7"/>
      <c r="C46" s="16">
        <v>0</v>
      </c>
      <c r="D46" s="16">
        <v>0</v>
      </c>
      <c r="E46" s="16">
        <v>2</v>
      </c>
      <c r="F46" s="16">
        <v>2.5</v>
      </c>
      <c r="G46" s="17"/>
      <c r="H46" s="16">
        <v>0</v>
      </c>
      <c r="I46" s="16">
        <v>0.5</v>
      </c>
      <c r="J46" s="16">
        <v>2</v>
      </c>
      <c r="K46" s="16">
        <v>3</v>
      </c>
      <c r="M46" s="16">
        <v>0</v>
      </c>
      <c r="N46" s="16">
        <v>0</v>
      </c>
      <c r="O46" s="16">
        <v>1.5</v>
      </c>
      <c r="P46" s="16">
        <v>2.5</v>
      </c>
      <c r="R46" s="16">
        <v>0</v>
      </c>
      <c r="S46" s="16">
        <v>0.5</v>
      </c>
      <c r="T46" s="16">
        <v>2</v>
      </c>
      <c r="U46" s="16">
        <v>2.5</v>
      </c>
      <c r="W46" s="16">
        <v>0</v>
      </c>
      <c r="X46" s="16">
        <v>0.5</v>
      </c>
      <c r="Y46" s="16">
        <v>1.5</v>
      </c>
      <c r="Z46" s="16">
        <v>3</v>
      </c>
      <c r="AB46" s="16">
        <v>0</v>
      </c>
      <c r="AC46" s="16">
        <v>0</v>
      </c>
      <c r="AD46" s="16">
        <v>1</v>
      </c>
      <c r="AE46" s="16">
        <v>2</v>
      </c>
      <c r="AG46" s="16">
        <v>0</v>
      </c>
      <c r="AH46" s="16">
        <v>0</v>
      </c>
      <c r="AI46" s="16">
        <v>1</v>
      </c>
      <c r="AJ46" s="16">
        <v>2</v>
      </c>
    </row>
    <row r="47" spans="1:36" s="16" customFormat="1" x14ac:dyDescent="0.25">
      <c r="A47" s="7"/>
      <c r="C47" s="16">
        <v>0</v>
      </c>
      <c r="D47" s="16">
        <v>0</v>
      </c>
      <c r="E47" s="16">
        <v>1</v>
      </c>
      <c r="F47" s="16">
        <v>2</v>
      </c>
      <c r="G47" s="17"/>
      <c r="H47" s="16">
        <v>0</v>
      </c>
      <c r="I47" s="16">
        <v>0</v>
      </c>
      <c r="J47" s="16">
        <v>1</v>
      </c>
      <c r="K47" s="16">
        <v>2</v>
      </c>
      <c r="M47" s="16">
        <v>0</v>
      </c>
      <c r="N47" s="16">
        <v>0.5</v>
      </c>
      <c r="O47" s="16">
        <v>1</v>
      </c>
      <c r="P47" s="16">
        <v>2</v>
      </c>
      <c r="R47" s="16">
        <v>0</v>
      </c>
      <c r="S47" s="16">
        <v>0</v>
      </c>
      <c r="T47" s="16">
        <v>1.5</v>
      </c>
      <c r="U47" s="16">
        <v>2</v>
      </c>
      <c r="W47" s="16">
        <v>0</v>
      </c>
      <c r="X47" s="16">
        <v>0.5</v>
      </c>
      <c r="Y47" s="16">
        <v>1</v>
      </c>
      <c r="Z47" s="16">
        <v>2</v>
      </c>
      <c r="AB47" s="16">
        <v>0</v>
      </c>
      <c r="AC47" s="16">
        <v>0</v>
      </c>
      <c r="AD47" s="16">
        <v>1</v>
      </c>
      <c r="AE47" s="16">
        <v>2</v>
      </c>
      <c r="AG47" s="16">
        <v>0</v>
      </c>
      <c r="AH47" s="16">
        <v>0.5</v>
      </c>
      <c r="AI47" s="16">
        <v>1.5</v>
      </c>
      <c r="AJ47" s="16">
        <v>2.5</v>
      </c>
    </row>
    <row r="48" spans="1:36" s="16" customFormat="1" x14ac:dyDescent="0.25">
      <c r="A48"/>
      <c r="C48" s="16">
        <v>0</v>
      </c>
      <c r="D48" s="16">
        <v>0.5</v>
      </c>
      <c r="E48" s="16">
        <v>2</v>
      </c>
      <c r="F48" s="16">
        <v>2.5</v>
      </c>
      <c r="G48" s="17"/>
      <c r="H48" s="16">
        <v>0</v>
      </c>
      <c r="I48" s="16">
        <v>0</v>
      </c>
      <c r="J48" s="16">
        <v>1.5</v>
      </c>
      <c r="K48" s="16">
        <v>2.5</v>
      </c>
      <c r="M48" s="16">
        <v>0</v>
      </c>
      <c r="N48" s="16">
        <v>0</v>
      </c>
      <c r="O48" s="16">
        <v>2</v>
      </c>
      <c r="P48" s="16">
        <v>2</v>
      </c>
      <c r="R48" s="16">
        <v>0</v>
      </c>
      <c r="S48" s="16">
        <v>0</v>
      </c>
      <c r="T48" s="16">
        <v>1.5</v>
      </c>
      <c r="U48" s="16">
        <v>3</v>
      </c>
      <c r="W48" s="16">
        <v>0</v>
      </c>
      <c r="X48" s="16">
        <v>0</v>
      </c>
      <c r="Y48" s="16">
        <v>1</v>
      </c>
      <c r="Z48" s="16">
        <v>2</v>
      </c>
      <c r="AB48" s="16">
        <v>0</v>
      </c>
      <c r="AC48" s="16">
        <v>0.5</v>
      </c>
      <c r="AD48" s="16">
        <v>1.5</v>
      </c>
      <c r="AE48" s="16">
        <v>2</v>
      </c>
      <c r="AG48" s="16">
        <v>0</v>
      </c>
      <c r="AH48" s="16">
        <v>0.5</v>
      </c>
      <c r="AI48" s="16">
        <v>1</v>
      </c>
      <c r="AJ48" s="16">
        <v>2</v>
      </c>
    </row>
    <row r="49" spans="1:36" x14ac:dyDescent="0.25">
      <c r="B49" s="16"/>
      <c r="C49" s="21">
        <f>AVERAGE(C39:C48)</f>
        <v>0</v>
      </c>
      <c r="D49" s="21">
        <f t="shared" ref="D49:F49" si="33">AVERAGE(D39:D48)</f>
        <v>0.25</v>
      </c>
      <c r="E49" s="21">
        <f t="shared" si="33"/>
        <v>1.65</v>
      </c>
      <c r="F49" s="21">
        <f t="shared" si="33"/>
        <v>2.5499999999999998</v>
      </c>
      <c r="G49" s="17"/>
      <c r="H49" s="21">
        <f>AVERAGE(H39:H48)</f>
        <v>0</v>
      </c>
      <c r="I49" s="21">
        <f t="shared" ref="I49" si="34">AVERAGE(I39:I48)</f>
        <v>0.35</v>
      </c>
      <c r="J49" s="21">
        <f t="shared" ref="J49" si="35">AVERAGE(J39:J48)</f>
        <v>1.7</v>
      </c>
      <c r="K49" s="21">
        <f t="shared" ref="K49" si="36">AVERAGE(K39:K48)</f>
        <v>2.6</v>
      </c>
      <c r="L49" s="16"/>
      <c r="M49" s="21">
        <f>AVERAGE(M39:M48)</f>
        <v>0</v>
      </c>
      <c r="N49" s="21">
        <f t="shared" ref="N49" si="37">AVERAGE(N39:N48)</f>
        <v>0.2</v>
      </c>
      <c r="O49" s="21">
        <f t="shared" ref="O49" si="38">AVERAGE(O39:O48)</f>
        <v>1.55</v>
      </c>
      <c r="P49" s="21">
        <f t="shared" ref="P49" si="39">AVERAGE(P39:P48)</f>
        <v>2.25</v>
      </c>
      <c r="Q49" s="16"/>
      <c r="R49" s="21">
        <f>AVERAGE(R39:R48)</f>
        <v>0</v>
      </c>
      <c r="S49" s="21">
        <f t="shared" ref="S49" si="40">AVERAGE(S39:S48)</f>
        <v>0.1</v>
      </c>
      <c r="T49" s="21">
        <f t="shared" ref="T49" si="41">AVERAGE(T39:T48)</f>
        <v>1.35</v>
      </c>
      <c r="U49" s="21">
        <f t="shared" ref="U49" si="42">AVERAGE(U39:U48)</f>
        <v>2.4</v>
      </c>
      <c r="W49" s="21">
        <f>AVERAGE(W39:W48)</f>
        <v>0</v>
      </c>
      <c r="X49" s="21">
        <f>AVERAGE(X39:X48)</f>
        <v>0.15</v>
      </c>
      <c r="Y49" s="21">
        <f t="shared" ref="Y49" si="43">AVERAGE(Y39:Y48)</f>
        <v>1.2</v>
      </c>
      <c r="Z49" s="21">
        <f t="shared" ref="Z49" si="44">AVERAGE(Z39:Z48)</f>
        <v>2.2000000000000002</v>
      </c>
      <c r="AB49" s="21">
        <f>AVERAGE(AB39:AB48)</f>
        <v>0</v>
      </c>
      <c r="AC49" s="21">
        <f t="shared" ref="AC49" si="45">AVERAGE(AC39:AC48)</f>
        <v>0.15</v>
      </c>
      <c r="AD49" s="21">
        <f>AVERAGE(AD39:AD48)</f>
        <v>1.1000000000000001</v>
      </c>
      <c r="AE49" s="21">
        <f>AVERAGE(AE39:AE48)</f>
        <v>2.15</v>
      </c>
      <c r="AG49" s="21">
        <f t="shared" ref="AG49" si="46">AVERAGE(AG39:AG48)</f>
        <v>0</v>
      </c>
      <c r="AH49" s="21">
        <f t="shared" ref="AH49" si="47">AVERAGE(AH39:AH48)</f>
        <v>0.2</v>
      </c>
      <c r="AI49" s="21">
        <f t="shared" ref="AI49" si="48">AVERAGE(AI39:AI48)</f>
        <v>1.1499999999999999</v>
      </c>
      <c r="AJ49" s="21">
        <f t="shared" ref="AJ49" si="49">AVERAGE(AJ39:AJ48)</f>
        <v>2.15</v>
      </c>
    </row>
    <row r="50" spans="1:36" x14ac:dyDescent="0.25">
      <c r="B50" s="16"/>
      <c r="C50" s="18">
        <f>STDEV(C39:C48)/SQRT(10)</f>
        <v>0</v>
      </c>
      <c r="D50" s="18">
        <f t="shared" ref="D50:F50" si="50">STDEV(D39:D48)/SQRT(10)</f>
        <v>8.3333333333333329E-2</v>
      </c>
      <c r="E50" s="18">
        <f t="shared" si="50"/>
        <v>0.14999999999999994</v>
      </c>
      <c r="F50" s="18">
        <f t="shared" si="50"/>
        <v>8.9752746785574711E-2</v>
      </c>
      <c r="G50" s="17"/>
      <c r="H50" s="18">
        <f>STDEV(H39:H48)/SQRT(10)</f>
        <v>0</v>
      </c>
      <c r="I50" s="18">
        <f t="shared" ref="I50:K50" si="51">STDEV(I39:I48)/SQRT(10)</f>
        <v>0.13017082793177756</v>
      </c>
      <c r="J50" s="18">
        <f t="shared" si="51"/>
        <v>0.1105541596785134</v>
      </c>
      <c r="K50" s="18">
        <f t="shared" si="51"/>
        <v>0.12472191289246495</v>
      </c>
      <c r="L50" s="16"/>
      <c r="M50" s="18">
        <f>STDEV(M39:M48)/SQRT(10)</f>
        <v>0</v>
      </c>
      <c r="N50" s="18">
        <f t="shared" ref="N50:P50" si="52">STDEV(N39:N48)/SQRT(10)</f>
        <v>8.1649658092772595E-2</v>
      </c>
      <c r="O50" s="18">
        <f t="shared" si="52"/>
        <v>0.11666666666666672</v>
      </c>
      <c r="P50" s="18">
        <f t="shared" si="52"/>
        <v>0.13437096247164249</v>
      </c>
      <c r="Q50" s="16"/>
      <c r="R50" s="18">
        <f>STDEV(R39:R48)/SQRT(10)</f>
        <v>0</v>
      </c>
      <c r="S50" s="18">
        <f t="shared" ref="S50:U50" si="53">STDEV(S39:S48)/SQRT(10)</f>
        <v>6.6666666666666666E-2</v>
      </c>
      <c r="T50" s="18">
        <f t="shared" si="53"/>
        <v>0.1067187372905474</v>
      </c>
      <c r="U50" s="18">
        <f t="shared" si="53"/>
        <v>0.14529663145135571</v>
      </c>
      <c r="W50" s="18">
        <f>STDEV(W39:W48)/SQRT(10)</f>
        <v>0</v>
      </c>
      <c r="X50" s="18">
        <f t="shared" ref="X50:Z50" si="54">STDEV(X39:X48)/SQRT(10)</f>
        <v>7.6376261582597332E-2</v>
      </c>
      <c r="Y50" s="18">
        <f t="shared" si="54"/>
        <v>8.1649658092772567E-2</v>
      </c>
      <c r="Z50" s="18">
        <f t="shared" si="54"/>
        <v>0.1105541596785134</v>
      </c>
      <c r="AB50" s="18">
        <f>STDEV(AB39:AB48)/SQRT(10)</f>
        <v>0</v>
      </c>
      <c r="AC50" s="18">
        <f t="shared" ref="AC50" si="55">STDEV(AC39:AC48)/SQRT(10)</f>
        <v>7.6376261582597332E-2</v>
      </c>
      <c r="AD50" s="18">
        <f>STDEV(AD39:AD48)/SQRT(10)</f>
        <v>6.6666666666666693E-2</v>
      </c>
      <c r="AE50" s="18">
        <f>STDEV(AE39:AE48)/SQRT(10)</f>
        <v>7.6376261582597221E-2</v>
      </c>
      <c r="AG50" s="18">
        <f t="shared" ref="AG50:AJ50" si="56">STDEV(AG39:AG48)/SQRT(10)</f>
        <v>0</v>
      </c>
      <c r="AH50" s="18">
        <f t="shared" si="56"/>
        <v>8.1649658092772595E-2</v>
      </c>
      <c r="AI50" s="18">
        <f t="shared" si="56"/>
        <v>7.637626158259736E-2</v>
      </c>
      <c r="AJ50" s="18">
        <f t="shared" si="56"/>
        <v>7.6376261582597221E-2</v>
      </c>
    </row>
    <row r="51" spans="1:36" s="16" customFormat="1" ht="14.25" customHeight="1" x14ac:dyDescent="0.3">
      <c r="E51" s="30"/>
      <c r="F51" s="30"/>
      <c r="G51" s="17"/>
      <c r="I51" s="30"/>
      <c r="J51" s="30"/>
      <c r="K51" s="30"/>
      <c r="N51" s="22"/>
      <c r="O51" s="30"/>
      <c r="P51" s="22"/>
      <c r="T51" s="22"/>
      <c r="Y51" s="22"/>
      <c r="AD51" s="22"/>
      <c r="AI51" s="22"/>
    </row>
    <row r="53" spans="1:36" ht="17.25" x14ac:dyDescent="0.25">
      <c r="A53" s="2" t="s">
        <v>16</v>
      </c>
      <c r="B53" s="16"/>
      <c r="C53" s="19" t="s">
        <v>4</v>
      </c>
      <c r="D53" s="19" t="s">
        <v>5</v>
      </c>
      <c r="E53" s="19" t="s">
        <v>6</v>
      </c>
      <c r="F53" s="19" t="s">
        <v>7</v>
      </c>
      <c r="G53" s="17"/>
      <c r="H53" s="19" t="s">
        <v>4</v>
      </c>
      <c r="I53" s="19" t="s">
        <v>5</v>
      </c>
      <c r="J53" s="19" t="s">
        <v>6</v>
      </c>
      <c r="K53" s="19" t="s">
        <v>7</v>
      </c>
      <c r="L53" s="16"/>
      <c r="M53" s="19" t="s">
        <v>4</v>
      </c>
      <c r="N53" s="19" t="s">
        <v>5</v>
      </c>
      <c r="O53" s="19" t="s">
        <v>6</v>
      </c>
      <c r="P53" s="19" t="s">
        <v>7</v>
      </c>
      <c r="Q53" s="16"/>
      <c r="R53" s="19" t="s">
        <v>4</v>
      </c>
      <c r="S53" s="19" t="s">
        <v>5</v>
      </c>
      <c r="T53" s="19" t="s">
        <v>6</v>
      </c>
      <c r="U53" s="19" t="s">
        <v>7</v>
      </c>
      <c r="W53" s="19" t="s">
        <v>4</v>
      </c>
      <c r="X53" s="19" t="s">
        <v>5</v>
      </c>
      <c r="Y53" s="19" t="s">
        <v>6</v>
      </c>
      <c r="Z53" s="19" t="s">
        <v>7</v>
      </c>
      <c r="AB53" s="19" t="s">
        <v>4</v>
      </c>
      <c r="AC53" s="19" t="s">
        <v>5</v>
      </c>
      <c r="AD53" s="19" t="s">
        <v>6</v>
      </c>
      <c r="AE53" s="19" t="s">
        <v>7</v>
      </c>
      <c r="AG53" s="19" t="s">
        <v>4</v>
      </c>
      <c r="AH53" s="19" t="s">
        <v>5</v>
      </c>
      <c r="AI53" s="19" t="s">
        <v>6</v>
      </c>
      <c r="AJ53" s="19" t="s">
        <v>7</v>
      </c>
    </row>
    <row r="54" spans="1:36" s="16" customFormat="1" x14ac:dyDescent="0.25">
      <c r="A54"/>
      <c r="C54" s="16">
        <v>0</v>
      </c>
      <c r="D54" s="16">
        <v>0</v>
      </c>
      <c r="E54" s="16">
        <v>1.5</v>
      </c>
      <c r="F54" s="16">
        <v>3</v>
      </c>
      <c r="G54" s="17"/>
      <c r="H54" s="17">
        <v>0</v>
      </c>
      <c r="I54" s="17">
        <v>1</v>
      </c>
      <c r="J54" s="17">
        <v>2</v>
      </c>
      <c r="K54" s="17">
        <v>3</v>
      </c>
      <c r="M54" s="16">
        <v>0</v>
      </c>
      <c r="N54" s="16">
        <v>1</v>
      </c>
      <c r="O54" s="16">
        <v>2.5</v>
      </c>
      <c r="P54" s="16">
        <v>3</v>
      </c>
      <c r="R54" s="16">
        <v>0.5</v>
      </c>
      <c r="S54" s="16">
        <v>1</v>
      </c>
      <c r="T54" s="16">
        <v>2</v>
      </c>
      <c r="U54" s="16">
        <v>3</v>
      </c>
      <c r="W54" s="16">
        <v>0.5</v>
      </c>
      <c r="X54" s="16">
        <v>1</v>
      </c>
      <c r="Y54" s="16">
        <v>2</v>
      </c>
      <c r="Z54" s="16">
        <v>3</v>
      </c>
      <c r="AB54" s="16">
        <v>0</v>
      </c>
      <c r="AC54" s="16">
        <v>1</v>
      </c>
      <c r="AD54" s="16">
        <v>2</v>
      </c>
      <c r="AE54" s="16">
        <v>2.5</v>
      </c>
      <c r="AG54" s="16">
        <v>0</v>
      </c>
      <c r="AH54" s="16">
        <v>0</v>
      </c>
      <c r="AI54" s="16">
        <v>1.5</v>
      </c>
      <c r="AJ54" s="16">
        <v>2.5</v>
      </c>
    </row>
    <row r="55" spans="1:36" s="16" customFormat="1" x14ac:dyDescent="0.25">
      <c r="A55"/>
      <c r="C55" s="16">
        <v>0</v>
      </c>
      <c r="D55" s="16">
        <v>0</v>
      </c>
      <c r="E55" s="16">
        <v>1.5</v>
      </c>
      <c r="F55" s="16">
        <v>2.5</v>
      </c>
      <c r="G55" s="17"/>
      <c r="H55" s="17">
        <v>0</v>
      </c>
      <c r="I55" s="17">
        <v>1</v>
      </c>
      <c r="J55" s="17">
        <v>2.5</v>
      </c>
      <c r="K55" s="17">
        <v>3.5</v>
      </c>
      <c r="M55" s="16">
        <v>0.5</v>
      </c>
      <c r="N55" s="16">
        <v>1</v>
      </c>
      <c r="O55" s="16">
        <v>3</v>
      </c>
      <c r="P55" s="16">
        <v>3.5</v>
      </c>
      <c r="R55" s="16">
        <v>0</v>
      </c>
      <c r="S55" s="16">
        <v>1.5</v>
      </c>
      <c r="T55" s="16">
        <v>2.5</v>
      </c>
      <c r="U55" s="16">
        <v>3.5</v>
      </c>
      <c r="W55" s="16">
        <v>0</v>
      </c>
      <c r="X55" s="16">
        <v>1.5</v>
      </c>
      <c r="Y55" s="16">
        <v>2</v>
      </c>
      <c r="Z55" s="16">
        <v>3.5</v>
      </c>
      <c r="AB55" s="16">
        <v>0</v>
      </c>
      <c r="AC55" s="16">
        <v>0.5</v>
      </c>
      <c r="AD55" s="16">
        <v>2.5</v>
      </c>
      <c r="AE55" s="16">
        <v>3</v>
      </c>
      <c r="AG55" s="16">
        <v>0</v>
      </c>
      <c r="AH55" s="16">
        <v>0.5</v>
      </c>
      <c r="AI55" s="16">
        <v>1.5</v>
      </c>
      <c r="AJ55" s="16">
        <v>3</v>
      </c>
    </row>
    <row r="56" spans="1:36" s="16" customFormat="1" x14ac:dyDescent="0.25">
      <c r="A56"/>
      <c r="C56" s="16">
        <v>0</v>
      </c>
      <c r="D56" s="16">
        <v>0</v>
      </c>
      <c r="E56" s="16">
        <v>2</v>
      </c>
      <c r="F56" s="16">
        <v>3</v>
      </c>
      <c r="G56" s="17"/>
      <c r="H56" s="17">
        <v>0</v>
      </c>
      <c r="I56" s="17">
        <v>1</v>
      </c>
      <c r="J56" s="17">
        <v>2</v>
      </c>
      <c r="K56" s="17">
        <v>3</v>
      </c>
      <c r="M56" s="16">
        <v>0</v>
      </c>
      <c r="N56" s="16">
        <v>1</v>
      </c>
      <c r="O56" s="16">
        <v>2</v>
      </c>
      <c r="P56" s="16">
        <v>3</v>
      </c>
      <c r="R56" s="16">
        <v>0</v>
      </c>
      <c r="S56" s="16">
        <v>1</v>
      </c>
      <c r="T56" s="16">
        <v>2.5</v>
      </c>
      <c r="U56" s="16">
        <v>3.5</v>
      </c>
      <c r="W56" s="16">
        <v>0</v>
      </c>
      <c r="X56" s="16">
        <v>1</v>
      </c>
      <c r="Y56" s="16">
        <v>2</v>
      </c>
      <c r="Z56" s="16">
        <v>3</v>
      </c>
      <c r="AB56" s="16">
        <v>0</v>
      </c>
      <c r="AC56" s="16">
        <v>0.5</v>
      </c>
      <c r="AD56" s="16">
        <v>2</v>
      </c>
      <c r="AE56" s="16">
        <v>3</v>
      </c>
      <c r="AG56" s="16">
        <v>0</v>
      </c>
      <c r="AH56" s="16">
        <v>0</v>
      </c>
      <c r="AI56" s="16">
        <v>1</v>
      </c>
      <c r="AJ56" s="16">
        <v>2</v>
      </c>
    </row>
    <row r="57" spans="1:36" s="16" customFormat="1" x14ac:dyDescent="0.25">
      <c r="A57"/>
      <c r="C57" s="16">
        <v>0</v>
      </c>
      <c r="D57" s="16">
        <v>0</v>
      </c>
      <c r="E57" s="16">
        <v>2</v>
      </c>
      <c r="F57" s="16">
        <v>3</v>
      </c>
      <c r="G57" s="17"/>
      <c r="H57" s="17">
        <v>0</v>
      </c>
      <c r="I57" s="17">
        <v>1</v>
      </c>
      <c r="J57" s="17">
        <v>2.5</v>
      </c>
      <c r="K57" s="17">
        <v>3</v>
      </c>
      <c r="M57" s="16">
        <v>0.5</v>
      </c>
      <c r="N57" s="16">
        <v>1</v>
      </c>
      <c r="O57" s="16">
        <v>2.5</v>
      </c>
      <c r="P57" s="16">
        <v>3.5</v>
      </c>
      <c r="R57" s="16">
        <v>0.5</v>
      </c>
      <c r="S57" s="16">
        <v>1</v>
      </c>
      <c r="T57" s="16">
        <v>2.5</v>
      </c>
      <c r="U57" s="16">
        <v>3.5</v>
      </c>
      <c r="W57" s="16">
        <v>0.5</v>
      </c>
      <c r="X57" s="16">
        <v>1</v>
      </c>
      <c r="Y57" s="16">
        <v>2.5</v>
      </c>
      <c r="Z57" s="16">
        <v>3.5</v>
      </c>
      <c r="AB57" s="16">
        <v>0</v>
      </c>
      <c r="AC57" s="16">
        <v>0.5</v>
      </c>
      <c r="AD57" s="16">
        <v>2</v>
      </c>
      <c r="AE57" s="16">
        <v>3</v>
      </c>
      <c r="AG57" s="16">
        <v>0</v>
      </c>
      <c r="AH57" s="16">
        <v>0</v>
      </c>
      <c r="AI57" s="16">
        <v>2</v>
      </c>
      <c r="AJ57" s="16">
        <v>2.5</v>
      </c>
    </row>
    <row r="58" spans="1:36" s="16" customFormat="1" x14ac:dyDescent="0.25">
      <c r="A58"/>
      <c r="C58" s="16">
        <v>0</v>
      </c>
      <c r="D58" s="16">
        <v>0.5</v>
      </c>
      <c r="E58" s="16">
        <v>2</v>
      </c>
      <c r="F58" s="16">
        <v>2.5</v>
      </c>
      <c r="G58" s="17"/>
      <c r="H58" s="17">
        <v>0</v>
      </c>
      <c r="I58" s="17">
        <v>0.5</v>
      </c>
      <c r="J58" s="17">
        <v>2</v>
      </c>
      <c r="K58" s="17">
        <v>2.5</v>
      </c>
      <c r="M58" s="17">
        <v>0</v>
      </c>
      <c r="N58" s="17">
        <v>0.5</v>
      </c>
      <c r="O58" s="17">
        <v>2</v>
      </c>
      <c r="P58" s="17">
        <v>3</v>
      </c>
      <c r="R58" s="17">
        <v>0</v>
      </c>
      <c r="S58" s="17">
        <v>1</v>
      </c>
      <c r="T58" s="17">
        <v>2.5</v>
      </c>
      <c r="U58" s="17">
        <v>3</v>
      </c>
      <c r="W58" s="17">
        <v>0.5</v>
      </c>
      <c r="X58" s="17">
        <v>1</v>
      </c>
      <c r="Y58" s="17">
        <v>2</v>
      </c>
      <c r="Z58" s="17">
        <v>3</v>
      </c>
      <c r="AB58" s="16">
        <v>0</v>
      </c>
      <c r="AC58" s="16">
        <v>0.5</v>
      </c>
      <c r="AD58" s="16">
        <v>2</v>
      </c>
      <c r="AE58" s="16">
        <v>3</v>
      </c>
      <c r="AG58" s="16">
        <v>0</v>
      </c>
      <c r="AH58" s="16">
        <v>0</v>
      </c>
      <c r="AI58" s="16">
        <v>1</v>
      </c>
      <c r="AJ58" s="16">
        <v>2</v>
      </c>
    </row>
    <row r="59" spans="1:36" s="16" customFormat="1" x14ac:dyDescent="0.25">
      <c r="A59"/>
      <c r="C59" s="16">
        <v>0</v>
      </c>
      <c r="D59" s="16">
        <v>0.5</v>
      </c>
      <c r="E59" s="16">
        <v>2</v>
      </c>
      <c r="F59" s="16">
        <v>3</v>
      </c>
      <c r="G59" s="17"/>
      <c r="H59" s="17">
        <v>0</v>
      </c>
      <c r="I59" s="17">
        <v>1</v>
      </c>
      <c r="J59" s="17">
        <v>2</v>
      </c>
      <c r="K59" s="17">
        <v>3</v>
      </c>
      <c r="M59" s="17">
        <v>0</v>
      </c>
      <c r="N59" s="17">
        <v>1</v>
      </c>
      <c r="O59" s="17">
        <v>2.5</v>
      </c>
      <c r="P59" s="17">
        <v>3</v>
      </c>
      <c r="R59" s="17">
        <v>1</v>
      </c>
      <c r="S59" s="17">
        <v>1.5</v>
      </c>
      <c r="T59" s="17">
        <v>2.5</v>
      </c>
      <c r="U59" s="17">
        <v>3</v>
      </c>
      <c r="W59" s="17">
        <v>1</v>
      </c>
      <c r="X59" s="17">
        <v>1.5</v>
      </c>
      <c r="Y59" s="17">
        <v>2.5</v>
      </c>
      <c r="Z59" s="17">
        <v>3.5</v>
      </c>
      <c r="AB59" s="16">
        <v>0</v>
      </c>
      <c r="AC59" s="16">
        <v>0.5</v>
      </c>
      <c r="AD59" s="16">
        <v>1.5</v>
      </c>
      <c r="AE59" s="16">
        <v>2.5</v>
      </c>
      <c r="AG59" s="16">
        <v>0</v>
      </c>
      <c r="AH59" s="16">
        <v>0</v>
      </c>
      <c r="AI59" s="16">
        <v>1.5</v>
      </c>
      <c r="AJ59" s="16">
        <v>2.5</v>
      </c>
    </row>
    <row r="60" spans="1:36" s="16" customFormat="1" x14ac:dyDescent="0.25">
      <c r="A60"/>
      <c r="C60" s="16">
        <v>0</v>
      </c>
      <c r="D60" s="16">
        <v>0</v>
      </c>
      <c r="E60" s="16">
        <v>1.5</v>
      </c>
      <c r="F60" s="16">
        <v>2.5</v>
      </c>
      <c r="G60" s="17"/>
      <c r="H60" s="17">
        <v>0</v>
      </c>
      <c r="I60" s="17">
        <v>0</v>
      </c>
      <c r="J60" s="17">
        <v>1.5</v>
      </c>
      <c r="K60" s="17">
        <v>3</v>
      </c>
      <c r="M60" s="17">
        <v>0.5</v>
      </c>
      <c r="N60" s="17">
        <v>1</v>
      </c>
      <c r="O60" s="17">
        <v>2.5</v>
      </c>
      <c r="P60" s="17">
        <v>3</v>
      </c>
      <c r="R60" s="17">
        <v>0.5</v>
      </c>
      <c r="S60" s="17">
        <v>1</v>
      </c>
      <c r="T60" s="17">
        <v>2.5</v>
      </c>
      <c r="U60" s="17">
        <v>2.5</v>
      </c>
      <c r="W60" s="17">
        <v>0.5</v>
      </c>
      <c r="X60" s="17">
        <v>1.5</v>
      </c>
      <c r="Y60" s="17">
        <v>2.5</v>
      </c>
      <c r="Z60" s="17">
        <v>3</v>
      </c>
      <c r="AB60" s="16">
        <v>0.5</v>
      </c>
      <c r="AC60" s="16">
        <v>1</v>
      </c>
      <c r="AD60" s="16">
        <v>2.5</v>
      </c>
      <c r="AE60" s="16">
        <v>3</v>
      </c>
      <c r="AG60" s="16">
        <v>0</v>
      </c>
      <c r="AH60" s="16">
        <v>0</v>
      </c>
      <c r="AI60" s="16">
        <v>1</v>
      </c>
      <c r="AJ60" s="16">
        <v>2</v>
      </c>
    </row>
    <row r="61" spans="1:36" s="16" customFormat="1" x14ac:dyDescent="0.25">
      <c r="A61"/>
      <c r="C61" s="16">
        <v>0</v>
      </c>
      <c r="D61" s="16">
        <v>0</v>
      </c>
      <c r="E61" s="16">
        <v>2</v>
      </c>
      <c r="F61" s="16">
        <v>2.5</v>
      </c>
      <c r="G61" s="17"/>
      <c r="H61" s="17">
        <v>0</v>
      </c>
      <c r="I61" s="17">
        <v>1</v>
      </c>
      <c r="J61" s="17">
        <v>2.5</v>
      </c>
      <c r="K61" s="17">
        <v>3</v>
      </c>
      <c r="M61" s="17">
        <v>0.5</v>
      </c>
      <c r="N61" s="17">
        <v>1</v>
      </c>
      <c r="O61" s="17">
        <v>2.5</v>
      </c>
      <c r="P61" s="17">
        <v>3</v>
      </c>
      <c r="R61" s="17">
        <v>0</v>
      </c>
      <c r="S61" s="17">
        <v>1</v>
      </c>
      <c r="T61" s="17">
        <v>2.5</v>
      </c>
      <c r="U61" s="17">
        <v>3.5</v>
      </c>
      <c r="W61" s="17">
        <v>0</v>
      </c>
      <c r="X61" s="17">
        <v>1</v>
      </c>
      <c r="Y61" s="17">
        <v>2.5</v>
      </c>
      <c r="Z61" s="17">
        <v>3</v>
      </c>
      <c r="AB61" s="16">
        <v>0.5</v>
      </c>
      <c r="AC61" s="16">
        <v>1</v>
      </c>
      <c r="AD61" s="16">
        <v>2</v>
      </c>
      <c r="AE61" s="16">
        <v>3</v>
      </c>
      <c r="AG61" s="16">
        <v>0</v>
      </c>
      <c r="AH61" s="16">
        <v>0.5</v>
      </c>
      <c r="AI61" s="16">
        <v>2</v>
      </c>
      <c r="AJ61" s="16">
        <v>3</v>
      </c>
    </row>
    <row r="62" spans="1:36" s="16" customFormat="1" x14ac:dyDescent="0.25">
      <c r="A62"/>
      <c r="C62" s="16">
        <v>0</v>
      </c>
      <c r="D62" s="16">
        <v>0.5</v>
      </c>
      <c r="E62" s="16">
        <v>2</v>
      </c>
      <c r="F62" s="16">
        <v>2.5</v>
      </c>
      <c r="G62" s="17"/>
      <c r="H62" s="17">
        <v>0.5</v>
      </c>
      <c r="I62" s="17">
        <v>1.5</v>
      </c>
      <c r="J62" s="17">
        <v>2.5</v>
      </c>
      <c r="K62" s="17">
        <v>3</v>
      </c>
      <c r="M62" s="17">
        <v>1</v>
      </c>
      <c r="N62" s="17">
        <v>1</v>
      </c>
      <c r="O62" s="17">
        <v>3</v>
      </c>
      <c r="P62" s="17">
        <v>3</v>
      </c>
      <c r="R62" s="17">
        <v>0.5</v>
      </c>
      <c r="S62" s="17">
        <v>1.5</v>
      </c>
      <c r="T62" s="17">
        <v>3</v>
      </c>
      <c r="U62" s="17">
        <v>3.5</v>
      </c>
      <c r="W62" s="17">
        <v>0.5</v>
      </c>
      <c r="X62" s="17">
        <v>1.5</v>
      </c>
      <c r="Y62" s="17">
        <v>3</v>
      </c>
      <c r="Z62" s="17">
        <v>4</v>
      </c>
      <c r="AB62" s="16">
        <v>0</v>
      </c>
      <c r="AC62" s="16">
        <v>0.5</v>
      </c>
      <c r="AD62" s="16">
        <v>2</v>
      </c>
      <c r="AE62" s="16">
        <v>3</v>
      </c>
      <c r="AG62" s="16">
        <v>0</v>
      </c>
      <c r="AH62" s="16">
        <v>0</v>
      </c>
      <c r="AI62" s="16">
        <v>1.5</v>
      </c>
      <c r="AJ62" s="16">
        <v>2.5</v>
      </c>
    </row>
    <row r="63" spans="1:36" s="16" customFormat="1" x14ac:dyDescent="0.25">
      <c r="A63"/>
      <c r="C63" s="16">
        <v>0</v>
      </c>
      <c r="D63" s="16">
        <v>0</v>
      </c>
      <c r="E63" s="16">
        <v>1</v>
      </c>
      <c r="F63" s="16">
        <v>2</v>
      </c>
      <c r="G63" s="17"/>
      <c r="H63" s="17">
        <v>1</v>
      </c>
      <c r="I63" s="17">
        <v>2</v>
      </c>
      <c r="J63" s="17">
        <v>3</v>
      </c>
      <c r="K63" s="17">
        <v>3</v>
      </c>
      <c r="M63" s="16">
        <v>1</v>
      </c>
      <c r="N63" s="16">
        <v>1.5</v>
      </c>
      <c r="O63" s="16">
        <v>2</v>
      </c>
      <c r="P63" s="16">
        <v>3.5</v>
      </c>
      <c r="R63" s="16">
        <v>0.5</v>
      </c>
      <c r="S63" s="16">
        <v>2</v>
      </c>
      <c r="T63" s="16">
        <v>3</v>
      </c>
      <c r="U63" s="16">
        <v>3.5</v>
      </c>
      <c r="W63" s="16">
        <v>0</v>
      </c>
      <c r="X63" s="16">
        <v>1</v>
      </c>
      <c r="Y63" s="16">
        <v>2</v>
      </c>
      <c r="Z63" s="16">
        <v>3</v>
      </c>
      <c r="AB63" s="16">
        <v>0</v>
      </c>
      <c r="AC63" s="16">
        <v>0.5</v>
      </c>
      <c r="AD63" s="16">
        <v>2</v>
      </c>
      <c r="AE63" s="16">
        <v>2.5</v>
      </c>
      <c r="AG63" s="16">
        <v>0</v>
      </c>
      <c r="AH63" s="16">
        <v>0</v>
      </c>
      <c r="AI63" s="16">
        <v>1</v>
      </c>
      <c r="AJ63" s="16">
        <v>2.5</v>
      </c>
    </row>
    <row r="64" spans="1:36" s="16" customFormat="1" x14ac:dyDescent="0.25">
      <c r="A64"/>
      <c r="C64" s="16">
        <v>0.5</v>
      </c>
      <c r="D64" s="16">
        <v>1</v>
      </c>
      <c r="E64" s="16">
        <v>2</v>
      </c>
      <c r="F64" s="16">
        <v>3</v>
      </c>
      <c r="G64" s="17"/>
      <c r="H64" s="17">
        <v>0.5</v>
      </c>
      <c r="I64" s="17">
        <v>1.5</v>
      </c>
      <c r="J64" s="17">
        <v>2.5</v>
      </c>
      <c r="K64" s="17">
        <v>3</v>
      </c>
      <c r="M64" s="16">
        <v>0.5</v>
      </c>
      <c r="N64" s="16">
        <v>2</v>
      </c>
      <c r="O64" s="16">
        <v>3</v>
      </c>
      <c r="P64" s="16">
        <v>3.5</v>
      </c>
      <c r="R64" s="16">
        <v>0</v>
      </c>
      <c r="S64" s="16">
        <v>1.5</v>
      </c>
      <c r="T64" s="16">
        <v>2.5</v>
      </c>
      <c r="U64" s="16">
        <v>3</v>
      </c>
      <c r="W64" s="16">
        <v>0.5</v>
      </c>
      <c r="X64" s="16">
        <v>1.5</v>
      </c>
      <c r="Y64" s="16">
        <v>2.5</v>
      </c>
      <c r="Z64" s="16">
        <v>3</v>
      </c>
      <c r="AB64" s="16">
        <v>0</v>
      </c>
      <c r="AC64" s="16">
        <v>0.5</v>
      </c>
      <c r="AD64" s="16">
        <v>1.5</v>
      </c>
      <c r="AE64" s="16">
        <v>2</v>
      </c>
      <c r="AG64" s="16">
        <v>0</v>
      </c>
      <c r="AH64" s="16">
        <v>1</v>
      </c>
      <c r="AI64" s="16">
        <v>2</v>
      </c>
      <c r="AJ64" s="16">
        <v>3</v>
      </c>
    </row>
    <row r="65" spans="1:36" s="16" customFormat="1" x14ac:dyDescent="0.25">
      <c r="A65"/>
      <c r="C65" s="16">
        <v>0</v>
      </c>
      <c r="D65" s="16">
        <v>0.5</v>
      </c>
      <c r="E65" s="16">
        <v>1</v>
      </c>
      <c r="F65" s="16">
        <v>2</v>
      </c>
      <c r="G65" s="17"/>
      <c r="H65" s="17">
        <v>1</v>
      </c>
      <c r="I65" s="17">
        <v>2</v>
      </c>
      <c r="J65" s="17">
        <v>3</v>
      </c>
      <c r="K65" s="17">
        <v>3</v>
      </c>
      <c r="M65" s="16">
        <v>0</v>
      </c>
      <c r="N65" s="16">
        <v>1</v>
      </c>
      <c r="O65" s="16">
        <v>2.5</v>
      </c>
      <c r="P65" s="16">
        <v>2.5</v>
      </c>
      <c r="R65" s="16">
        <v>0</v>
      </c>
      <c r="S65" s="16">
        <v>1.5</v>
      </c>
      <c r="T65" s="16">
        <v>2.5</v>
      </c>
      <c r="U65" s="16">
        <v>3</v>
      </c>
      <c r="W65" s="16">
        <v>0.5</v>
      </c>
      <c r="X65" s="16">
        <v>1.5</v>
      </c>
      <c r="Y65" s="16">
        <v>3</v>
      </c>
      <c r="Z65" s="16">
        <v>3.5</v>
      </c>
      <c r="AB65" s="16">
        <v>0.5</v>
      </c>
      <c r="AC65" s="16">
        <v>1</v>
      </c>
      <c r="AD65" s="16">
        <v>2</v>
      </c>
      <c r="AE65" s="16">
        <v>3</v>
      </c>
      <c r="AG65" s="16">
        <v>0</v>
      </c>
      <c r="AH65" s="16">
        <v>0</v>
      </c>
      <c r="AI65" s="16">
        <v>1.5</v>
      </c>
      <c r="AJ65" s="16">
        <v>2</v>
      </c>
    </row>
    <row r="66" spans="1:36" s="16" customFormat="1" x14ac:dyDescent="0.25">
      <c r="A66"/>
      <c r="C66" s="16">
        <v>0</v>
      </c>
      <c r="D66" s="16">
        <v>0</v>
      </c>
      <c r="E66" s="16">
        <v>1.5</v>
      </c>
      <c r="F66" s="16">
        <v>2</v>
      </c>
      <c r="G66" s="17"/>
      <c r="H66" s="17">
        <v>0</v>
      </c>
      <c r="I66" s="17">
        <v>1</v>
      </c>
      <c r="J66" s="17">
        <v>2.5</v>
      </c>
      <c r="K66" s="17">
        <v>3</v>
      </c>
      <c r="M66" s="16">
        <v>0.5</v>
      </c>
      <c r="N66" s="16">
        <v>1.5</v>
      </c>
      <c r="O66" s="16">
        <v>2</v>
      </c>
      <c r="P66" s="16">
        <v>3</v>
      </c>
      <c r="R66" s="16">
        <v>0.5</v>
      </c>
      <c r="S66" s="16">
        <v>2</v>
      </c>
      <c r="T66" s="16">
        <v>3</v>
      </c>
      <c r="U66" s="16">
        <v>3</v>
      </c>
      <c r="W66" s="16">
        <v>0</v>
      </c>
      <c r="X66" s="16">
        <v>0.5</v>
      </c>
      <c r="Y66" s="16">
        <v>2</v>
      </c>
      <c r="Z66" s="16">
        <v>3</v>
      </c>
      <c r="AB66" s="16">
        <v>0</v>
      </c>
      <c r="AC66" s="16">
        <v>1</v>
      </c>
      <c r="AD66" s="16">
        <v>2.5</v>
      </c>
      <c r="AE66" s="16">
        <v>3.5</v>
      </c>
      <c r="AG66" s="16">
        <v>0</v>
      </c>
      <c r="AH66" s="16">
        <v>0</v>
      </c>
      <c r="AI66" s="16">
        <v>2</v>
      </c>
      <c r="AJ66" s="16">
        <v>3</v>
      </c>
    </row>
    <row r="67" spans="1:36" s="16" customFormat="1" x14ac:dyDescent="0.25">
      <c r="A67"/>
      <c r="C67" s="16">
        <v>0</v>
      </c>
      <c r="D67" s="16">
        <v>0.5</v>
      </c>
      <c r="E67" s="16">
        <v>2</v>
      </c>
      <c r="F67" s="16">
        <v>2.5</v>
      </c>
      <c r="G67" s="17"/>
      <c r="H67" s="17">
        <v>0</v>
      </c>
      <c r="I67" s="17">
        <v>1</v>
      </c>
      <c r="J67" s="17">
        <v>2</v>
      </c>
      <c r="K67" s="17">
        <v>2.5</v>
      </c>
      <c r="M67" s="16">
        <v>0.5</v>
      </c>
      <c r="N67" s="16">
        <v>1.5</v>
      </c>
      <c r="O67" s="16">
        <v>2.5</v>
      </c>
      <c r="P67" s="16">
        <v>3</v>
      </c>
      <c r="R67" s="16">
        <v>0.5</v>
      </c>
      <c r="S67" s="16">
        <v>1.5</v>
      </c>
      <c r="T67" s="16">
        <v>2.5</v>
      </c>
      <c r="U67" s="16">
        <v>3</v>
      </c>
      <c r="W67" s="16">
        <v>0.5</v>
      </c>
      <c r="X67" s="16">
        <v>1</v>
      </c>
      <c r="Y67" s="16">
        <v>2.5</v>
      </c>
      <c r="Z67" s="16">
        <v>3</v>
      </c>
      <c r="AB67" s="16">
        <v>0</v>
      </c>
      <c r="AC67" s="16">
        <v>0.5</v>
      </c>
      <c r="AD67" s="16">
        <v>2</v>
      </c>
      <c r="AE67" s="16">
        <v>3</v>
      </c>
      <c r="AG67" s="16">
        <v>0</v>
      </c>
      <c r="AH67" s="16">
        <v>0</v>
      </c>
      <c r="AI67" s="16">
        <v>1.5</v>
      </c>
      <c r="AJ67" s="16">
        <v>2.5</v>
      </c>
    </row>
    <row r="68" spans="1:36" x14ac:dyDescent="0.25">
      <c r="B68" s="16"/>
      <c r="C68" s="21">
        <f>AVERAGE(C54:C67)</f>
        <v>3.5714285714285712E-2</v>
      </c>
      <c r="D68" s="21">
        <f>AVERAGE(D54:D67)</f>
        <v>0.25</v>
      </c>
      <c r="E68" s="21">
        <f>AVERAGE(E54:E67)</f>
        <v>1.7142857142857142</v>
      </c>
      <c r="F68" s="21">
        <f>AVERAGE(F54:F67)</f>
        <v>2.5714285714285716</v>
      </c>
      <c r="G68" s="17"/>
      <c r="H68" s="21">
        <f>AVERAGE(H54:H67)</f>
        <v>0.21428571428571427</v>
      </c>
      <c r="I68" s="21">
        <f>AVERAGE(I54:I67)</f>
        <v>1.1071428571428572</v>
      </c>
      <c r="J68" s="21">
        <f>AVERAGE(J54:J67)</f>
        <v>2.3214285714285716</v>
      </c>
      <c r="K68" s="21">
        <f>AVERAGE(K54:K67)</f>
        <v>2.9642857142857144</v>
      </c>
      <c r="L68" s="16"/>
      <c r="M68" s="21">
        <f>AVERAGE(M54:M67)</f>
        <v>0.39285714285714285</v>
      </c>
      <c r="N68" s="21">
        <f>AVERAGE(N54:N67)</f>
        <v>1.1428571428571428</v>
      </c>
      <c r="O68" s="21">
        <f>AVERAGE(O54:O67)</f>
        <v>2.4642857142857144</v>
      </c>
      <c r="P68" s="21">
        <f>AVERAGE(P54:P67)</f>
        <v>3.1071428571428572</v>
      </c>
      <c r="Q68" s="16"/>
      <c r="R68" s="21">
        <f>AVERAGE(R54:R67)</f>
        <v>0.32142857142857145</v>
      </c>
      <c r="S68" s="21">
        <f>AVERAGE(S54:S67)</f>
        <v>1.3571428571428572</v>
      </c>
      <c r="T68" s="21">
        <f>AVERAGE(T54:T67)</f>
        <v>2.5714285714285716</v>
      </c>
      <c r="U68" s="21">
        <f>AVERAGE(U54:U67)</f>
        <v>3.1785714285714284</v>
      </c>
      <c r="W68" s="21">
        <f>AVERAGE(W54:W67)</f>
        <v>0.35714285714285715</v>
      </c>
      <c r="X68" s="21">
        <f>AVERAGE(X54:X67)</f>
        <v>1.1785714285714286</v>
      </c>
      <c r="Y68" s="21">
        <f>AVERAGE(Y54:Y67)</f>
        <v>2.3571428571428572</v>
      </c>
      <c r="Z68" s="21">
        <f>AVERAGE(Z54:Z67)</f>
        <v>3.2142857142857144</v>
      </c>
      <c r="AB68" s="21">
        <f>AVERAGE(AB54:AB67)</f>
        <v>0.10714285714285714</v>
      </c>
      <c r="AC68" s="21">
        <f>AVERAGE(AC54:AC67)</f>
        <v>0.6785714285714286</v>
      </c>
      <c r="AD68" s="21">
        <f>AVERAGE(AD54:AD67)</f>
        <v>2.0357142857142856</v>
      </c>
      <c r="AE68" s="21">
        <f>AVERAGE(AE54:AE67)</f>
        <v>2.8571428571428572</v>
      </c>
      <c r="AG68" s="21">
        <f>AVERAGE(AG54:AG67)</f>
        <v>0</v>
      </c>
      <c r="AH68" s="21">
        <f>AVERAGE(AH54:AH67)</f>
        <v>0.14285714285714285</v>
      </c>
      <c r="AI68" s="21">
        <f>AVERAGE(AI54:AI67)</f>
        <v>1.5</v>
      </c>
      <c r="AJ68" s="21">
        <f>AVERAGE(AJ54:AJ67)</f>
        <v>2.5</v>
      </c>
    </row>
    <row r="69" spans="1:36" x14ac:dyDescent="0.25">
      <c r="B69" s="16"/>
      <c r="C69" s="18">
        <f>STDEV(C54:C67)/SQRT(14)</f>
        <v>3.5714285714285719E-2</v>
      </c>
      <c r="D69" s="18">
        <f t="shared" ref="D69:F69" si="57">STDEV(D54:D67)/SQRT(14)</f>
        <v>8.6919186920639421E-2</v>
      </c>
      <c r="E69" s="18">
        <f t="shared" si="57"/>
        <v>0.101015254455221</v>
      </c>
      <c r="F69" s="18">
        <f t="shared" si="57"/>
        <v>0.1029395274461275</v>
      </c>
      <c r="G69" s="17"/>
      <c r="H69" s="18">
        <f>STDEV(H54:H67)/SQRT(14)</f>
        <v>0.10101525445522107</v>
      </c>
      <c r="I69" s="18">
        <f t="shared" ref="I69:K69" si="58">STDEV(I54:I67)/SQRT(14)</f>
        <v>0.1404327243860666</v>
      </c>
      <c r="J69" s="18">
        <f t="shared" si="58"/>
        <v>0.11250327049144658</v>
      </c>
      <c r="K69" s="18">
        <f t="shared" si="58"/>
        <v>6.3425254838545053E-2</v>
      </c>
      <c r="L69" s="16"/>
      <c r="M69" s="18">
        <f>STDEV(M54:M67)/SQRT(14)</f>
        <v>9.3446985448873351E-2</v>
      </c>
      <c r="N69" s="18">
        <f t="shared" ref="N69:P69" si="59">STDEV(N54:N67)/SQRT(14)</f>
        <v>9.7052317212393949E-2</v>
      </c>
      <c r="O69" s="18">
        <f t="shared" si="59"/>
        <v>9.7556488486619367E-2</v>
      </c>
      <c r="P69" s="18">
        <f t="shared" si="59"/>
        <v>7.7363339782025947E-2</v>
      </c>
      <c r="Q69" s="16"/>
      <c r="R69" s="18">
        <f>STDEV(R54:R67)/SQRT(14)</f>
        <v>8.4631438465655837E-2</v>
      </c>
      <c r="S69" s="18">
        <f t="shared" ref="S69:U69" si="60">STDEV(S54:S67)/SQRT(14)</f>
        <v>9.7052317212393949E-2</v>
      </c>
      <c r="T69" s="18">
        <f t="shared" si="60"/>
        <v>7.1428571428571438E-2</v>
      </c>
      <c r="U69" s="18">
        <f t="shared" si="60"/>
        <v>8.4631438465655823E-2</v>
      </c>
      <c r="W69" s="18">
        <f>STDEV(W54:W67)/SQRT(14)</f>
        <v>8.1681696413837948E-2</v>
      </c>
      <c r="X69" s="18">
        <f t="shared" ref="X69:Z69" si="61">STDEV(X54:X67)/SQRT(14)</f>
        <v>8.4631438465655795E-2</v>
      </c>
      <c r="Y69" s="18">
        <f t="shared" si="61"/>
        <v>9.7052317212393741E-2</v>
      </c>
      <c r="Z69" s="18">
        <f t="shared" si="61"/>
        <v>8.6352932118141268E-2</v>
      </c>
      <c r="AB69" s="18">
        <f>STDEV(AB54:AB67)/SQRT(14)</f>
        <v>5.6901964772549399E-2</v>
      </c>
      <c r="AC69" s="18">
        <f t="shared" ref="AC69:AE69" si="62">STDEV(AC54:AC67)/SQRT(14)</f>
        <v>6.6447179244218821E-2</v>
      </c>
      <c r="AD69" s="18">
        <f t="shared" si="62"/>
        <v>8.2280105120175376E-2</v>
      </c>
      <c r="AE69" s="18">
        <f t="shared" si="62"/>
        <v>9.7052317212393741E-2</v>
      </c>
      <c r="AG69" s="18">
        <f>STDEV(AG54:AG67)/SQRT(14)</f>
        <v>0</v>
      </c>
      <c r="AH69" s="18">
        <f t="shared" ref="AH69:AJ69" si="63">STDEV(AH54:AH67)/SQRT(14)</f>
        <v>8.1681696413837962E-2</v>
      </c>
      <c r="AI69" s="18">
        <f t="shared" si="63"/>
        <v>0.10482848367219184</v>
      </c>
      <c r="AJ69" s="18">
        <f t="shared" si="63"/>
        <v>0.10482848367219184</v>
      </c>
    </row>
    <row r="70" spans="1:36" s="16" customFormat="1" ht="18.75" x14ac:dyDescent="0.3">
      <c r="E70" s="22"/>
      <c r="F70" s="22"/>
      <c r="I70" s="30"/>
      <c r="J70" s="30"/>
      <c r="K70" s="30"/>
      <c r="M70" s="30"/>
      <c r="N70" s="30"/>
      <c r="O70" s="30"/>
      <c r="P70" s="30"/>
      <c r="R70" s="30"/>
      <c r="S70" s="30"/>
      <c r="T70" s="30"/>
      <c r="U70" s="30"/>
      <c r="W70" s="30"/>
      <c r="X70" s="30"/>
      <c r="Y70" s="30"/>
      <c r="Z70" s="30"/>
      <c r="AC70" s="30"/>
      <c r="AD70" s="30"/>
      <c r="AE70" s="30"/>
      <c r="AH70" s="30"/>
      <c r="AI70" s="30"/>
      <c r="AJ70" s="30"/>
    </row>
    <row r="71" spans="1:36" s="16" customFormat="1" ht="18.75" x14ac:dyDescent="0.25">
      <c r="I71" s="30"/>
      <c r="J71" s="30"/>
      <c r="K71" s="30"/>
      <c r="M71" s="30"/>
      <c r="N71" s="30"/>
      <c r="O71" s="30"/>
      <c r="P71" s="30"/>
      <c r="R71" s="30"/>
      <c r="S71" s="30"/>
      <c r="T71" s="30"/>
      <c r="U71" s="30"/>
      <c r="W71" s="30"/>
      <c r="X71" s="30"/>
      <c r="Y71" s="30"/>
      <c r="Z71" s="30"/>
      <c r="AC71" s="30"/>
      <c r="AD71" s="30"/>
      <c r="AE71" s="30"/>
      <c r="AH71" s="30"/>
      <c r="AI71" s="30"/>
      <c r="AJ71" s="30"/>
    </row>
    <row r="72" spans="1:36" s="16" customFormat="1" ht="18.75" x14ac:dyDescent="0.25">
      <c r="I72" s="30"/>
      <c r="J72" s="30"/>
      <c r="K72" s="30"/>
      <c r="M72" s="30"/>
      <c r="N72" s="30"/>
      <c r="O72" s="30"/>
      <c r="P72" s="30"/>
      <c r="R72" s="30"/>
      <c r="S72" s="30"/>
      <c r="T72" s="30"/>
      <c r="U72" s="30"/>
      <c r="W72" s="30"/>
      <c r="X72" s="30"/>
      <c r="Y72" s="30"/>
      <c r="Z72" s="30"/>
      <c r="AC72" s="30"/>
      <c r="AD72" s="30"/>
      <c r="AE72" s="30"/>
      <c r="AH72" s="30"/>
      <c r="AI72" s="30"/>
      <c r="AJ72" s="30"/>
    </row>
  </sheetData>
  <mergeCells count="23">
    <mergeCell ref="AB2:AE2"/>
    <mergeCell ref="AB4:AE5"/>
    <mergeCell ref="AB21:AE22"/>
    <mergeCell ref="R1:AJ1"/>
    <mergeCell ref="AG2:AJ2"/>
    <mergeCell ref="AG4:AJ5"/>
    <mergeCell ref="AG21:AJ22"/>
    <mergeCell ref="W2:Z2"/>
    <mergeCell ref="W4:Z5"/>
    <mergeCell ref="W21:Z22"/>
    <mergeCell ref="H1:P1"/>
    <mergeCell ref="C21:F22"/>
    <mergeCell ref="H21:K22"/>
    <mergeCell ref="M21:P22"/>
    <mergeCell ref="R21:U22"/>
    <mergeCell ref="C2:F2"/>
    <mergeCell ref="H2:K2"/>
    <mergeCell ref="M2:P2"/>
    <mergeCell ref="R2:U2"/>
    <mergeCell ref="C4:F5"/>
    <mergeCell ref="H4:K5"/>
    <mergeCell ref="M4:P5"/>
    <mergeCell ref="R4:U5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VMR Day 7</vt:lpstr>
      <vt:lpstr>VMR Day 12</vt:lpstr>
      <vt:lpstr>VMR Day 19</vt:lpstr>
      <vt:lpstr>VMR Day 25</vt:lpstr>
      <vt:lpstr>VMR Day 32</vt:lpstr>
      <vt:lpstr>VMR Day 39</vt:lpstr>
      <vt:lpstr>VMR Day 46</vt:lpstr>
      <vt:lpstr>AWR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2020-09-06T12:49:25Z</dcterms:modified>
</cp:coreProperties>
</file>