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学习\2024\文献翻译\翻译合集\原稿\BMC\投稿\新建文件夹\第二次反馈\"/>
    </mc:Choice>
  </mc:AlternateContent>
  <xr:revisionPtr revIDLastSave="0" documentId="13_ncr:1_{CC238B07-BA2A-4A71-94A2-BD98D7F86A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1 " sheetId="1" r:id="rId1"/>
    <sheet name="Fig 2" sheetId="2" r:id="rId2"/>
    <sheet name="Fig4" sheetId="3" r:id="rId3"/>
    <sheet name="Fig 5" sheetId="4" r:id="rId4"/>
    <sheet name="Fig 6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E66" i="4" l="1"/>
  <c r="C66" i="4"/>
  <c r="C65" i="4"/>
  <c r="E64" i="4"/>
  <c r="C64" i="4"/>
  <c r="I16" i="3" l="1"/>
  <c r="I15" i="3"/>
  <c r="I14" i="3"/>
  <c r="I13" i="3"/>
  <c r="I12" i="3"/>
  <c r="I11" i="3"/>
  <c r="I9" i="3"/>
  <c r="I8" i="3"/>
  <c r="I7" i="3"/>
  <c r="I6" i="3"/>
  <c r="I5" i="3"/>
  <c r="I4" i="3"/>
  <c r="J6" i="3" l="1"/>
  <c r="K6" i="3" s="1"/>
  <c r="L6" i="3" s="1"/>
  <c r="J13" i="3"/>
  <c r="K11" i="3" s="1"/>
  <c r="L11" i="3" s="1"/>
  <c r="I23" i="2"/>
  <c r="I22" i="2"/>
  <c r="I21" i="2"/>
  <c r="J23" i="2" s="1"/>
  <c r="I14" i="2"/>
  <c r="I13" i="2"/>
  <c r="I12" i="2"/>
  <c r="I11" i="2"/>
  <c r="I10" i="2"/>
  <c r="I9" i="2"/>
  <c r="I8" i="2"/>
  <c r="I7" i="2"/>
  <c r="I6" i="2"/>
  <c r="I5" i="2"/>
  <c r="I4" i="2"/>
  <c r="I3" i="2"/>
  <c r="J5" i="2" s="1"/>
  <c r="K14" i="2" s="1"/>
  <c r="L14" i="2" s="1"/>
  <c r="K4" i="3" l="1"/>
  <c r="L4" i="3" s="1"/>
  <c r="K5" i="3"/>
  <c r="L5" i="3" s="1"/>
  <c r="K7" i="3"/>
  <c r="L7" i="3" s="1"/>
  <c r="K9" i="3"/>
  <c r="L9" i="3" s="1"/>
  <c r="K8" i="3"/>
  <c r="L8" i="3" s="1"/>
  <c r="K15" i="3"/>
  <c r="L15" i="3" s="1"/>
  <c r="K14" i="3"/>
  <c r="L14" i="3" s="1"/>
  <c r="K13" i="3"/>
  <c r="L13" i="3" s="1"/>
  <c r="K16" i="3"/>
  <c r="L16" i="3" s="1"/>
  <c r="K12" i="3"/>
  <c r="L12" i="3" s="1"/>
  <c r="K22" i="2"/>
  <c r="L22" i="2" s="1"/>
  <c r="K21" i="2"/>
  <c r="L21" i="2" s="1"/>
  <c r="K4" i="2"/>
  <c r="L4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23" i="2"/>
  <c r="L23" i="2" s="1"/>
  <c r="K3" i="2"/>
  <c r="L3" i="2" s="1"/>
</calcChain>
</file>

<file path=xl/sharedStrings.xml><?xml version="1.0" encoding="utf-8"?>
<sst xmlns="http://schemas.openxmlformats.org/spreadsheetml/2006/main" count="479" uniqueCount="88">
  <si>
    <t>eGFR</t>
  </si>
  <si>
    <t>IL-6</t>
    <phoneticPr fontId="1" type="noConversion"/>
  </si>
  <si>
    <t>Age</t>
    <phoneticPr fontId="1" type="noConversion"/>
  </si>
  <si>
    <t xml:space="preserve">Gender </t>
    <phoneticPr fontId="1" type="noConversion"/>
  </si>
  <si>
    <t>Dialysis duration</t>
    <phoneticPr fontId="1" type="noConversion"/>
  </si>
  <si>
    <t>4h D/Pcr</t>
    <phoneticPr fontId="1" type="noConversion"/>
  </si>
  <si>
    <t>Kt/V</t>
    <phoneticPr fontId="1" type="noConversion"/>
  </si>
  <si>
    <t>内参</t>
    <phoneticPr fontId="1" type="noConversion"/>
  </si>
  <si>
    <t>目的基因</t>
    <phoneticPr fontId="1" type="noConversion"/>
  </si>
  <si>
    <t>分组</t>
    <phoneticPr fontId="1" type="noConversion"/>
  </si>
  <si>
    <t>基因</t>
    <phoneticPr fontId="1" type="noConversion"/>
  </si>
  <si>
    <t>CT</t>
    <phoneticPr fontId="1" type="noConversion"/>
  </si>
  <si>
    <t>CT MEAN</t>
    <phoneticPr fontId="1" type="noConversion"/>
  </si>
  <si>
    <t>Delta Ct</t>
  </si>
  <si>
    <t>平均值</t>
    <phoneticPr fontId="1" type="noConversion"/>
  </si>
  <si>
    <t>Delta Delta Ct=目的-平均</t>
    <phoneticPr fontId="1" type="noConversion"/>
  </si>
  <si>
    <t>2-</t>
    <phoneticPr fontId="1" type="noConversion"/>
  </si>
  <si>
    <t>NC</t>
  </si>
  <si>
    <t>U6</t>
  </si>
  <si>
    <t>503</t>
  </si>
  <si>
    <t>100NG</t>
  </si>
  <si>
    <t>5NG</t>
  </si>
  <si>
    <t>10NG</t>
  </si>
  <si>
    <t>NC</t>
    <phoneticPr fontId="1" type="noConversion"/>
  </si>
  <si>
    <t>100NG</t>
    <phoneticPr fontId="1" type="noConversion"/>
  </si>
  <si>
    <t>50UG</t>
  </si>
  <si>
    <t>MNC</t>
  </si>
  <si>
    <t>INC</t>
  </si>
  <si>
    <t>MNC</t>
    <phoneticPr fontId="1" type="noConversion"/>
  </si>
  <si>
    <t>INC</t>
    <phoneticPr fontId="1" type="noConversion"/>
  </si>
  <si>
    <t>Mimic</t>
  </si>
  <si>
    <t>Inhibitor</t>
  </si>
  <si>
    <t>G0/G1</t>
    <phoneticPr fontId="3" type="noConversion"/>
  </si>
  <si>
    <t>S</t>
    <phoneticPr fontId="3" type="noConversion"/>
  </si>
  <si>
    <t>G2/M</t>
    <phoneticPr fontId="3" type="noConversion"/>
  </si>
  <si>
    <t>FIGURE4A</t>
    <phoneticPr fontId="3" type="noConversion"/>
  </si>
  <si>
    <t>FIGURE4B</t>
    <phoneticPr fontId="3" type="noConversion"/>
  </si>
  <si>
    <t>FIGURE4C</t>
    <phoneticPr fontId="3" type="noConversion"/>
  </si>
  <si>
    <t>FIGURE5C</t>
    <phoneticPr fontId="1" type="noConversion"/>
  </si>
  <si>
    <t>内参</t>
    <phoneticPr fontId="5" type="noConversion"/>
  </si>
  <si>
    <t>目的基因</t>
    <phoneticPr fontId="5" type="noConversion"/>
  </si>
  <si>
    <t>分组</t>
    <phoneticPr fontId="5" type="noConversion"/>
  </si>
  <si>
    <t>基因</t>
    <phoneticPr fontId="5" type="noConversion"/>
  </si>
  <si>
    <t>CT</t>
    <phoneticPr fontId="5" type="noConversion"/>
  </si>
  <si>
    <t>CT MEAN</t>
    <phoneticPr fontId="5" type="noConversion"/>
  </si>
  <si>
    <t>平均值</t>
    <phoneticPr fontId="5" type="noConversion"/>
  </si>
  <si>
    <t>Delta Delta Ct=目的-平均</t>
    <phoneticPr fontId="5" type="noConversion"/>
  </si>
  <si>
    <t>2-</t>
    <phoneticPr fontId="5" type="noConversion"/>
  </si>
  <si>
    <t>mnc</t>
  </si>
  <si>
    <t>u6</t>
  </si>
  <si>
    <t>FIGURE5D</t>
    <phoneticPr fontId="1" type="noConversion"/>
  </si>
  <si>
    <t>MIC</t>
  </si>
  <si>
    <t>MIC</t>
    <phoneticPr fontId="3" type="noConversion"/>
  </si>
  <si>
    <t>INH</t>
  </si>
  <si>
    <t>INH</t>
    <phoneticPr fontId="3" type="noConversion"/>
  </si>
  <si>
    <t>MIC</t>
    <phoneticPr fontId="1" type="noConversion"/>
  </si>
  <si>
    <t>INH</t>
    <phoneticPr fontId="1" type="noConversion"/>
  </si>
  <si>
    <t>mimic</t>
  </si>
  <si>
    <t>FIGURE5E</t>
    <phoneticPr fontId="1" type="noConversion"/>
  </si>
  <si>
    <t>MIMIC</t>
  </si>
  <si>
    <t>MIMIC</t>
    <phoneticPr fontId="1" type="noConversion"/>
  </si>
  <si>
    <t>b-actin</t>
  </si>
  <si>
    <t>ccnd1</t>
  </si>
  <si>
    <t>ccnd2</t>
  </si>
  <si>
    <t>ccnd3</t>
  </si>
  <si>
    <t>actin1</t>
  </si>
  <si>
    <t>actin2</t>
  </si>
  <si>
    <t>actin3</t>
  </si>
  <si>
    <t>ccnd/actin</t>
  </si>
  <si>
    <t>FIGURE5F</t>
    <phoneticPr fontId="1" type="noConversion"/>
  </si>
  <si>
    <t>inc</t>
    <phoneticPr fontId="1" type="noConversion"/>
  </si>
  <si>
    <t>inh</t>
    <phoneticPr fontId="1" type="noConversion"/>
  </si>
  <si>
    <t>FIGURE6A</t>
    <phoneticPr fontId="1" type="noConversion"/>
  </si>
  <si>
    <t>FIGURE6B</t>
    <phoneticPr fontId="1" type="noConversion"/>
  </si>
  <si>
    <t>B-ACTIN</t>
  </si>
  <si>
    <t>SMA</t>
  </si>
  <si>
    <t>fale</t>
  </si>
  <si>
    <t>COL1A1</t>
  </si>
  <si>
    <t>FIGURE6C</t>
    <phoneticPr fontId="1" type="noConversion"/>
  </si>
  <si>
    <t>sma</t>
  </si>
  <si>
    <t>FIGURE6D</t>
    <phoneticPr fontId="1" type="noConversion"/>
  </si>
  <si>
    <t>col</t>
  </si>
  <si>
    <t>inc</t>
  </si>
  <si>
    <t>inhibitor</t>
  </si>
  <si>
    <t>gapdh</t>
  </si>
  <si>
    <t>均一化</t>
  </si>
  <si>
    <t>inh</t>
  </si>
  <si>
    <t>GAPDH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</si>
</sst>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"/>
    <numFmt numFmtId="177" formatCode="#,##0.0000000000000_ "/>
    <numFmt numFmtId="178" formatCode="#,##0.0000000000000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F0000"/>
      <name val="宋体"/>
      <family val="3"/>
      <charset val="134"/>
      <scheme val="minor"/>
    </font>
    <font>
      <sz val="9"/>
      <name val="等线"/>
      <family val="3"/>
      <charset val="134"/>
    </font>
    <font>
      <sz val="11"/>
      <color theme="1"/>
      <name val="等线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vertical="center"/>
    </xf>
    <xf numFmtId="176" fontId="0" fillId="0" borderId="0" xfId="0" applyNumberFormat="1"/>
    <xf numFmtId="177" fontId="0" fillId="0" borderId="0" xfId="0" applyNumberForma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176" fontId="6" fillId="0" borderId="0" xfId="0" applyNumberFormat="1" applyFont="1"/>
    <xf numFmtId="177" fontId="6" fillId="0" borderId="0" xfId="0" applyNumberFormat="1" applyFont="1"/>
    <xf numFmtId="49" fontId="6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17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78" fontId="0" fillId="0" borderId="0" xfId="0" applyNumberFormat="1"/>
    <xf numFmtId="178" fontId="0" fillId="0" borderId="0" xfId="0" applyNumberFormat="1" applyAlignment="1">
      <alignment horizontal="left"/>
    </xf>
    <xf numFmtId="49" fontId="0" fillId="0" borderId="0" xfId="0" applyNumberFormat="1" applyAlignment="1">
      <alignment vertical="center"/>
    </xf>
    <xf numFmtId="0" fontId="0" fillId="2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25</xdr:row>
          <xdr:rowOff>44450</xdr:rowOff>
        </xdr:from>
        <xdr:to>
          <xdr:col>12</xdr:col>
          <xdr:colOff>158750</xdr:colOff>
          <xdr:row>48</xdr:row>
          <xdr:rowOff>120650</xdr:rowOff>
        </xdr:to>
        <xdr:pic>
          <xdr:nvPicPr>
            <xdr:cNvPr id="3" name="图片 2">
              <a:extLst>
                <a:ext uri="{FF2B5EF4-FFF2-40B4-BE49-F238E27FC236}">
                  <a16:creationId xmlns:a16="http://schemas.microsoft.com/office/drawing/2014/main" id="{9BF25442-86C0-2E65-DA10-9BD1D63F3EE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板 1 - Sheet1'!$A$21:$O$46" spid="_x0000_s31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9850" y="5378450"/>
              <a:ext cx="10560050" cy="4165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ir503&#25991;&#31456;\&#25968;&#25454;\&#22270;5\cck8\CCK8-24H-2020.11.29.xlsx" TargetMode="External"/><Relationship Id="rId1" Type="http://schemas.openxmlformats.org/officeDocument/2006/relationships/externalLinkPath" Target="/mir503&#25991;&#31456;/&#25968;&#25454;/&#22270;5/cck8/CCK8-24H-2020.11.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板 1 - 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F10" sqref="F10"/>
    </sheetView>
  </sheetViews>
  <sheetFormatPr defaultRowHeight="14.4" x14ac:dyDescent="0.25"/>
  <sheetData>
    <row r="1" spans="1:10" x14ac:dyDescent="0.25">
      <c r="A1" t="s">
        <v>2</v>
      </c>
      <c r="B1" t="s">
        <v>3</v>
      </c>
      <c r="C1" t="s">
        <v>4</v>
      </c>
      <c r="D1" s="3" t="s">
        <v>5</v>
      </c>
      <c r="E1" t="s">
        <v>0</v>
      </c>
      <c r="F1" t="s">
        <v>6</v>
      </c>
      <c r="G1" t="s">
        <v>1</v>
      </c>
    </row>
    <row r="2" spans="1:10" x14ac:dyDescent="0.25">
      <c r="A2" s="2">
        <v>45</v>
      </c>
      <c r="B2" s="2">
        <v>2</v>
      </c>
      <c r="C2" s="1">
        <v>30</v>
      </c>
      <c r="D2" s="1">
        <v>0.78</v>
      </c>
      <c r="E2" s="1">
        <v>5</v>
      </c>
      <c r="F2" s="1">
        <v>2.67</v>
      </c>
      <c r="G2" s="1">
        <v>335.54</v>
      </c>
      <c r="J2" s="1"/>
    </row>
    <row r="3" spans="1:10" x14ac:dyDescent="0.25">
      <c r="A3" s="2">
        <v>57</v>
      </c>
      <c r="B3" s="2">
        <v>2</v>
      </c>
      <c r="C3" s="1">
        <v>15</v>
      </c>
      <c r="D3" s="1">
        <v>0.72</v>
      </c>
      <c r="E3" s="1">
        <v>3</v>
      </c>
      <c r="F3" s="1">
        <v>1.78</v>
      </c>
      <c r="G3" s="1">
        <v>228.36</v>
      </c>
    </row>
    <row r="4" spans="1:10" x14ac:dyDescent="0.25">
      <c r="A4" s="2">
        <v>49</v>
      </c>
      <c r="B4" s="2">
        <v>2</v>
      </c>
      <c r="C4" s="1">
        <v>16</v>
      </c>
      <c r="D4" s="1">
        <v>0.77</v>
      </c>
      <c r="E4" s="1">
        <v>3</v>
      </c>
      <c r="F4" s="1">
        <v>2.12</v>
      </c>
      <c r="G4" s="1">
        <v>281.54000000000002</v>
      </c>
    </row>
    <row r="5" spans="1:10" x14ac:dyDescent="0.25">
      <c r="A5" s="2">
        <v>61</v>
      </c>
      <c r="B5" s="2">
        <v>2</v>
      </c>
      <c r="C5" s="1">
        <v>66</v>
      </c>
      <c r="D5" s="1">
        <v>0.67</v>
      </c>
      <c r="E5" s="1">
        <v>4</v>
      </c>
      <c r="F5" s="1">
        <v>1.97</v>
      </c>
      <c r="G5" s="1">
        <v>345.53</v>
      </c>
    </row>
    <row r="6" spans="1:10" x14ac:dyDescent="0.25">
      <c r="A6" s="2">
        <v>59</v>
      </c>
      <c r="B6" s="2">
        <v>1</v>
      </c>
      <c r="C6" s="1">
        <v>48</v>
      </c>
      <c r="D6" s="1">
        <v>0.75</v>
      </c>
      <c r="E6" s="1">
        <v>0</v>
      </c>
      <c r="F6" s="1">
        <v>1.69</v>
      </c>
      <c r="G6" s="1">
        <v>273.05</v>
      </c>
    </row>
    <row r="7" spans="1:10" x14ac:dyDescent="0.25">
      <c r="A7" s="2">
        <v>44</v>
      </c>
      <c r="B7" s="2">
        <v>1</v>
      </c>
      <c r="C7" s="1">
        <v>23</v>
      </c>
      <c r="D7" s="1">
        <v>0.74</v>
      </c>
      <c r="E7" s="1">
        <v>0</v>
      </c>
      <c r="F7" s="1">
        <v>1.68</v>
      </c>
      <c r="G7" s="1">
        <v>112.93</v>
      </c>
    </row>
    <row r="8" spans="1:10" x14ac:dyDescent="0.25">
      <c r="A8" s="2">
        <v>66</v>
      </c>
      <c r="B8" s="2">
        <v>2</v>
      </c>
      <c r="C8" s="1">
        <v>15</v>
      </c>
      <c r="D8" s="1">
        <v>0.86</v>
      </c>
      <c r="E8" s="1">
        <v>0</v>
      </c>
      <c r="F8" s="1">
        <v>1.93</v>
      </c>
      <c r="G8" s="1">
        <v>482.12</v>
      </c>
    </row>
    <row r="9" spans="1:10" x14ac:dyDescent="0.25">
      <c r="A9" s="2">
        <v>32</v>
      </c>
      <c r="B9" s="2">
        <v>1</v>
      </c>
      <c r="C9" s="1">
        <v>48</v>
      </c>
      <c r="D9" s="1">
        <v>0.69</v>
      </c>
      <c r="E9" s="1">
        <v>3.17</v>
      </c>
      <c r="F9" s="1">
        <v>1.95</v>
      </c>
      <c r="G9" s="1">
        <v>189.55</v>
      </c>
    </row>
    <row r="10" spans="1:10" x14ac:dyDescent="0.25">
      <c r="A10" s="2">
        <v>65</v>
      </c>
      <c r="B10" s="2">
        <v>1</v>
      </c>
      <c r="C10" s="1">
        <v>51</v>
      </c>
      <c r="D10" s="1">
        <v>0.81</v>
      </c>
      <c r="E10" s="1">
        <v>0</v>
      </c>
      <c r="F10" s="1">
        <v>2.1800000000000002</v>
      </c>
      <c r="G10" s="1">
        <v>120.14</v>
      </c>
    </row>
    <row r="11" spans="1:10" x14ac:dyDescent="0.25">
      <c r="A11" s="2">
        <v>59</v>
      </c>
      <c r="B11" s="2">
        <v>1</v>
      </c>
      <c r="C11" s="1">
        <v>66</v>
      </c>
      <c r="D11" s="1">
        <v>0.77</v>
      </c>
      <c r="E11" s="1">
        <v>0</v>
      </c>
      <c r="F11" s="1">
        <v>1.76</v>
      </c>
      <c r="G11" s="1">
        <v>299.32</v>
      </c>
    </row>
    <row r="12" spans="1:10" x14ac:dyDescent="0.25">
      <c r="A12" s="2">
        <v>49</v>
      </c>
      <c r="B12" s="2">
        <v>1</v>
      </c>
      <c r="C12" s="1">
        <v>44</v>
      </c>
      <c r="D12" s="1">
        <v>0.76</v>
      </c>
      <c r="E12" s="1">
        <v>1.3</v>
      </c>
      <c r="F12" s="1">
        <v>1.72</v>
      </c>
      <c r="G12" s="1">
        <v>63.08</v>
      </c>
    </row>
    <row r="13" spans="1:10" x14ac:dyDescent="0.25">
      <c r="A13" s="2">
        <v>55</v>
      </c>
      <c r="B13" s="2">
        <v>2</v>
      </c>
      <c r="C13" s="1">
        <v>18</v>
      </c>
      <c r="D13" s="1">
        <v>0.81</v>
      </c>
      <c r="E13" s="1">
        <v>3.8</v>
      </c>
      <c r="F13" s="1">
        <v>2.09</v>
      </c>
      <c r="G13" s="1">
        <v>328.3</v>
      </c>
    </row>
    <row r="14" spans="1:10" x14ac:dyDescent="0.25">
      <c r="A14" s="2">
        <v>72</v>
      </c>
      <c r="B14" s="2">
        <v>1</v>
      </c>
      <c r="C14" s="1">
        <v>24</v>
      </c>
      <c r="D14" s="1">
        <v>0.75</v>
      </c>
      <c r="E14" s="1">
        <v>3.1</v>
      </c>
      <c r="F14" s="1">
        <v>2.1</v>
      </c>
      <c r="G14" s="1">
        <v>126.77</v>
      </c>
    </row>
    <row r="15" spans="1:10" x14ac:dyDescent="0.25">
      <c r="A15" s="2">
        <v>64</v>
      </c>
      <c r="B15" s="2">
        <v>2</v>
      </c>
      <c r="C15" s="1">
        <v>36</v>
      </c>
      <c r="D15" s="1">
        <v>0.8</v>
      </c>
      <c r="E15" s="1">
        <v>0</v>
      </c>
      <c r="F15" s="1">
        <v>1.69</v>
      </c>
      <c r="G15" s="1">
        <v>469.07</v>
      </c>
    </row>
    <row r="16" spans="1:10" x14ac:dyDescent="0.25">
      <c r="A16" s="2">
        <v>57</v>
      </c>
      <c r="B16" s="2">
        <v>2</v>
      </c>
      <c r="C16" s="1">
        <v>51</v>
      </c>
      <c r="D16" s="1">
        <v>0.8</v>
      </c>
      <c r="E16" s="1">
        <v>0</v>
      </c>
      <c r="F16" s="1">
        <v>2.11</v>
      </c>
      <c r="G16" s="1">
        <v>124.98</v>
      </c>
    </row>
    <row r="17" spans="1:7" x14ac:dyDescent="0.25">
      <c r="A17" s="2">
        <v>71</v>
      </c>
      <c r="B17" s="2">
        <v>1</v>
      </c>
      <c r="C17" s="1">
        <v>41</v>
      </c>
      <c r="D17" s="1">
        <v>0.78</v>
      </c>
      <c r="E17" s="1">
        <v>3.89</v>
      </c>
      <c r="F17" s="1">
        <v>2.1</v>
      </c>
      <c r="G17" s="1">
        <v>218.22</v>
      </c>
    </row>
    <row r="18" spans="1:7" x14ac:dyDescent="0.25">
      <c r="A18" s="2">
        <v>68</v>
      </c>
      <c r="B18" s="2">
        <v>2</v>
      </c>
      <c r="C18" s="1">
        <v>47</v>
      </c>
      <c r="D18" s="1">
        <v>0.8</v>
      </c>
      <c r="E18" s="1">
        <v>0</v>
      </c>
      <c r="F18" s="1">
        <v>1.72</v>
      </c>
      <c r="G18" s="1">
        <v>298.05</v>
      </c>
    </row>
    <row r="19" spans="1:7" x14ac:dyDescent="0.25">
      <c r="A19" s="2">
        <v>33</v>
      </c>
      <c r="B19" s="2">
        <v>1</v>
      </c>
      <c r="C19" s="1">
        <v>16</v>
      </c>
      <c r="D19" s="1">
        <v>0.84</v>
      </c>
      <c r="E19" s="1">
        <v>0</v>
      </c>
      <c r="F19" s="1">
        <v>1.72</v>
      </c>
      <c r="G19" s="1">
        <v>484.42</v>
      </c>
    </row>
    <row r="20" spans="1:7" x14ac:dyDescent="0.25">
      <c r="A20" s="2">
        <v>50</v>
      </c>
      <c r="B20" s="2">
        <v>1</v>
      </c>
      <c r="C20" s="1">
        <v>19</v>
      </c>
      <c r="D20" s="1">
        <v>0.81</v>
      </c>
      <c r="E20" s="1">
        <v>1.58</v>
      </c>
      <c r="F20" s="1">
        <v>1.87</v>
      </c>
      <c r="G20" s="1">
        <v>209.32</v>
      </c>
    </row>
    <row r="21" spans="1:7" x14ac:dyDescent="0.25">
      <c r="A21" s="2">
        <v>72</v>
      </c>
      <c r="B21" s="2">
        <v>2</v>
      </c>
      <c r="C21" s="1">
        <v>25</v>
      </c>
      <c r="D21" s="1">
        <v>0.76</v>
      </c>
      <c r="E21" s="1">
        <v>3.01</v>
      </c>
      <c r="F21" s="1">
        <v>2.09</v>
      </c>
      <c r="G21" s="1">
        <v>460.22</v>
      </c>
    </row>
    <row r="22" spans="1:7" x14ac:dyDescent="0.25">
      <c r="A22" s="2">
        <v>71</v>
      </c>
      <c r="B22" s="2">
        <v>1</v>
      </c>
      <c r="C22" s="1">
        <v>54</v>
      </c>
      <c r="D22" s="1">
        <v>0.63</v>
      </c>
      <c r="E22" s="1">
        <v>0</v>
      </c>
      <c r="F22" s="1">
        <v>1.72</v>
      </c>
      <c r="G22" s="1">
        <v>148.49</v>
      </c>
    </row>
    <row r="23" spans="1:7" x14ac:dyDescent="0.25">
      <c r="A23" s="2">
        <v>62</v>
      </c>
      <c r="B23" s="2">
        <v>1</v>
      </c>
      <c r="C23" s="1">
        <v>26</v>
      </c>
      <c r="D23" s="1">
        <v>0.53</v>
      </c>
      <c r="E23" s="1">
        <v>3</v>
      </c>
      <c r="F23" s="1">
        <v>1.86</v>
      </c>
      <c r="G23" s="1">
        <v>188.42</v>
      </c>
    </row>
    <row r="24" spans="1:7" x14ac:dyDescent="0.25">
      <c r="A24" s="2">
        <v>69</v>
      </c>
      <c r="B24" s="2">
        <v>2</v>
      </c>
      <c r="C24" s="1">
        <v>46</v>
      </c>
      <c r="D24" s="1">
        <v>0.64</v>
      </c>
      <c r="E24" s="1">
        <v>0</v>
      </c>
      <c r="F24" s="1">
        <v>1.71</v>
      </c>
      <c r="G24" s="1">
        <v>58.03</v>
      </c>
    </row>
    <row r="25" spans="1:7" x14ac:dyDescent="0.25">
      <c r="A25" s="2">
        <v>69</v>
      </c>
      <c r="B25" s="2">
        <v>2</v>
      </c>
      <c r="C25" s="1">
        <v>56</v>
      </c>
      <c r="D25" s="1">
        <v>0.6</v>
      </c>
      <c r="E25" s="1">
        <v>5.38</v>
      </c>
      <c r="F25" s="1">
        <v>2.42</v>
      </c>
      <c r="G25" s="1">
        <v>43.26</v>
      </c>
    </row>
    <row r="26" spans="1:7" x14ac:dyDescent="0.25">
      <c r="A26" s="2">
        <v>44</v>
      </c>
      <c r="B26" s="2">
        <v>2</v>
      </c>
      <c r="C26" s="1">
        <v>35</v>
      </c>
      <c r="D26" s="1">
        <v>0.51</v>
      </c>
      <c r="E26" s="1">
        <v>3.03</v>
      </c>
      <c r="F26" s="1">
        <v>2.15</v>
      </c>
      <c r="G26" s="1">
        <v>73.75</v>
      </c>
    </row>
    <row r="27" spans="1:7" x14ac:dyDescent="0.25">
      <c r="A27" s="2">
        <v>56</v>
      </c>
      <c r="B27" s="2">
        <v>2</v>
      </c>
      <c r="C27" s="1">
        <v>22</v>
      </c>
      <c r="D27" s="1">
        <v>0.62</v>
      </c>
      <c r="E27" s="1">
        <v>0</v>
      </c>
      <c r="F27" s="1">
        <v>1.78</v>
      </c>
      <c r="G27" s="1">
        <v>172.8</v>
      </c>
    </row>
    <row r="28" spans="1:7" x14ac:dyDescent="0.25">
      <c r="A28" s="2">
        <v>44</v>
      </c>
      <c r="B28" s="2">
        <v>1</v>
      </c>
      <c r="C28" s="1">
        <v>39</v>
      </c>
      <c r="D28" s="1">
        <v>0.62</v>
      </c>
      <c r="E28" s="1">
        <v>3.85</v>
      </c>
      <c r="F28" s="1">
        <v>2.16</v>
      </c>
      <c r="G28" s="1">
        <v>220.65</v>
      </c>
    </row>
    <row r="29" spans="1:7" x14ac:dyDescent="0.25">
      <c r="A29" s="2">
        <v>62</v>
      </c>
      <c r="B29" s="2">
        <v>2</v>
      </c>
      <c r="C29" s="1">
        <v>38</v>
      </c>
      <c r="D29" s="1">
        <v>0.57999999999999996</v>
      </c>
      <c r="E29" s="1">
        <v>0</v>
      </c>
      <c r="F29" s="1">
        <v>1.67</v>
      </c>
      <c r="G29" s="1">
        <v>128.62</v>
      </c>
    </row>
    <row r="30" spans="1:7" x14ac:dyDescent="0.25">
      <c r="A30" s="2">
        <v>35</v>
      </c>
      <c r="B30" s="2">
        <v>2</v>
      </c>
      <c r="C30" s="1">
        <v>30</v>
      </c>
      <c r="D30" s="1">
        <v>0.46</v>
      </c>
      <c r="E30" s="1">
        <v>2</v>
      </c>
      <c r="F30" s="1">
        <v>1.68</v>
      </c>
      <c r="G30" s="1">
        <v>460.65</v>
      </c>
    </row>
    <row r="31" spans="1:7" x14ac:dyDescent="0.25">
      <c r="A31" s="2">
        <v>62</v>
      </c>
      <c r="B31" s="2">
        <v>2</v>
      </c>
      <c r="C31" s="1">
        <v>43</v>
      </c>
      <c r="D31" s="1">
        <v>0.59</v>
      </c>
      <c r="E31" s="1">
        <v>2.1</v>
      </c>
      <c r="F31" s="1">
        <v>1.78</v>
      </c>
      <c r="G31" s="1">
        <v>98.07</v>
      </c>
    </row>
    <row r="32" spans="1:7" x14ac:dyDescent="0.25">
      <c r="A32" s="2">
        <v>46</v>
      </c>
      <c r="B32" s="2">
        <v>2</v>
      </c>
      <c r="C32" s="1">
        <v>16</v>
      </c>
      <c r="D32" s="1">
        <v>0.6</v>
      </c>
      <c r="E32" s="1">
        <v>3.28</v>
      </c>
      <c r="F32" s="1">
        <v>2.46</v>
      </c>
      <c r="G32" s="1">
        <v>339.9</v>
      </c>
    </row>
    <row r="33" spans="1:7" x14ac:dyDescent="0.25">
      <c r="A33" s="2">
        <v>62</v>
      </c>
      <c r="B33" s="2">
        <v>2</v>
      </c>
      <c r="C33" s="1">
        <v>43</v>
      </c>
      <c r="D33" s="1">
        <v>0.59</v>
      </c>
      <c r="E33" s="1">
        <v>2.1</v>
      </c>
      <c r="F33" s="1">
        <v>1.78</v>
      </c>
      <c r="G33" s="1">
        <v>183.34</v>
      </c>
    </row>
    <row r="34" spans="1:7" x14ac:dyDescent="0.25">
      <c r="A34" s="2">
        <v>36</v>
      </c>
      <c r="B34" s="2">
        <v>1</v>
      </c>
      <c r="C34" s="1">
        <v>28</v>
      </c>
      <c r="D34" s="1">
        <v>0.64</v>
      </c>
      <c r="E34" s="1">
        <v>6.9</v>
      </c>
      <c r="F34" s="1">
        <v>2.27</v>
      </c>
      <c r="G34" s="1">
        <v>168.07</v>
      </c>
    </row>
    <row r="35" spans="1:7" x14ac:dyDescent="0.25">
      <c r="A35" s="2">
        <v>56</v>
      </c>
      <c r="B35" s="2">
        <v>1</v>
      </c>
      <c r="C35" s="1">
        <v>40</v>
      </c>
      <c r="D35" s="1">
        <v>0.54</v>
      </c>
      <c r="E35" s="1">
        <v>0</v>
      </c>
      <c r="F35" s="1">
        <v>1.71</v>
      </c>
      <c r="G35" s="1">
        <v>97.3</v>
      </c>
    </row>
    <row r="36" spans="1:7" x14ac:dyDescent="0.25">
      <c r="A36" s="2">
        <v>56</v>
      </c>
      <c r="B36" s="2">
        <v>1</v>
      </c>
      <c r="C36" s="1">
        <v>38</v>
      </c>
      <c r="D36" s="1">
        <v>0.62</v>
      </c>
      <c r="E36" s="1">
        <v>3.45</v>
      </c>
      <c r="F36" s="1">
        <v>1.98</v>
      </c>
      <c r="G36" s="1">
        <v>140.94999999999999</v>
      </c>
    </row>
    <row r="37" spans="1:7" x14ac:dyDescent="0.25">
      <c r="A37" s="2">
        <v>61</v>
      </c>
      <c r="B37" s="2">
        <v>1</v>
      </c>
      <c r="C37" s="1">
        <v>25</v>
      </c>
      <c r="D37" s="1">
        <v>0.59</v>
      </c>
      <c r="E37" s="1">
        <v>3.43</v>
      </c>
      <c r="F37" s="1">
        <v>1.99</v>
      </c>
      <c r="G37" s="1">
        <v>174.98</v>
      </c>
    </row>
    <row r="38" spans="1:7" x14ac:dyDescent="0.25">
      <c r="A38" s="2">
        <v>50</v>
      </c>
      <c r="B38" s="2">
        <v>1</v>
      </c>
      <c r="C38" s="1">
        <v>14</v>
      </c>
      <c r="D38" s="1">
        <v>0.61</v>
      </c>
      <c r="E38" s="1">
        <v>1.54</v>
      </c>
      <c r="F38" s="1">
        <v>1.79</v>
      </c>
      <c r="G38" s="1">
        <v>270.45999999999998</v>
      </c>
    </row>
    <row r="39" spans="1:7" x14ac:dyDescent="0.25">
      <c r="A39" s="2">
        <v>50</v>
      </c>
      <c r="B39" s="2">
        <v>2</v>
      </c>
      <c r="C39" s="1">
        <v>37</v>
      </c>
      <c r="D39" s="1">
        <v>0.54</v>
      </c>
      <c r="E39" s="1">
        <v>1.43</v>
      </c>
      <c r="F39" s="1">
        <v>1.78</v>
      </c>
      <c r="G39" s="1">
        <v>86.81</v>
      </c>
    </row>
    <row r="40" spans="1:7" x14ac:dyDescent="0.25">
      <c r="A40" s="2">
        <v>46</v>
      </c>
      <c r="B40" s="2">
        <v>2</v>
      </c>
      <c r="C40" s="1">
        <v>25</v>
      </c>
      <c r="D40" s="1">
        <v>0.6</v>
      </c>
      <c r="E40" s="1">
        <v>1.68</v>
      </c>
      <c r="F40" s="1">
        <v>1.89</v>
      </c>
      <c r="G40" s="1">
        <v>271.04000000000002</v>
      </c>
    </row>
    <row r="41" spans="1:7" x14ac:dyDescent="0.25">
      <c r="A41" s="2">
        <v>41</v>
      </c>
      <c r="B41" s="2">
        <v>1</v>
      </c>
      <c r="C41" s="1">
        <v>63</v>
      </c>
      <c r="D41" s="1">
        <v>0.62</v>
      </c>
      <c r="E41" s="1">
        <v>0.2</v>
      </c>
      <c r="F41" s="1">
        <v>1.73</v>
      </c>
      <c r="G41" s="1">
        <v>152.97999999999999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2C95-F624-4AC7-B12D-8955FC4C394F}">
  <dimension ref="A1:L23"/>
  <sheetViews>
    <sheetView workbookViewId="0">
      <selection activeCell="N10" sqref="N10"/>
    </sheetView>
  </sheetViews>
  <sheetFormatPr defaultRowHeight="14.4" x14ac:dyDescent="0.25"/>
  <cols>
    <col min="9" max="9" width="20.6640625" customWidth="1"/>
    <col min="10" max="10" width="19.33203125" customWidth="1"/>
    <col min="11" max="11" width="22.77734375" customWidth="1"/>
    <col min="12" max="12" width="16.6640625" customWidth="1"/>
  </cols>
  <sheetData>
    <row r="1" spans="1:12" x14ac:dyDescent="0.25">
      <c r="A1" s="22" t="s">
        <v>7</v>
      </c>
      <c r="B1" s="22"/>
      <c r="C1" s="22"/>
      <c r="D1" s="22"/>
      <c r="F1" s="22" t="s">
        <v>8</v>
      </c>
      <c r="G1" s="22"/>
      <c r="H1" s="22"/>
      <c r="I1" s="22"/>
    </row>
    <row r="2" spans="1:12" x14ac:dyDescent="0.25">
      <c r="A2" t="s">
        <v>9</v>
      </c>
      <c r="B2" t="s">
        <v>10</v>
      </c>
      <c r="C2" t="s">
        <v>11</v>
      </c>
      <c r="D2" t="s">
        <v>12</v>
      </c>
      <c r="F2" t="s">
        <v>9</v>
      </c>
      <c r="G2" t="s">
        <v>10</v>
      </c>
      <c r="H2" t="s">
        <v>11</v>
      </c>
      <c r="I2" s="4" t="s">
        <v>13</v>
      </c>
      <c r="J2" t="s">
        <v>14</v>
      </c>
      <c r="K2" s="4" t="s">
        <v>15</v>
      </c>
      <c r="L2" s="4" t="s">
        <v>16</v>
      </c>
    </row>
    <row r="3" spans="1:12" x14ac:dyDescent="0.25">
      <c r="A3" s="4" t="s">
        <v>17</v>
      </c>
      <c r="B3" s="4" t="s">
        <v>18</v>
      </c>
      <c r="C3" s="5">
        <v>13.199816</v>
      </c>
      <c r="D3" s="5">
        <v>13.105087280273438</v>
      </c>
      <c r="F3" s="4" t="s">
        <v>17</v>
      </c>
      <c r="G3" s="4" t="s">
        <v>19</v>
      </c>
      <c r="H3" s="5">
        <v>26.929715999999999</v>
      </c>
      <c r="I3" s="6">
        <f>H3-D3</f>
        <v>13.824628719726562</v>
      </c>
      <c r="K3" s="6">
        <f>I3-$J$5</f>
        <v>0.34442266666666477</v>
      </c>
      <c r="L3">
        <f>POWER(2,-K3)</f>
        <v>0.78762310214028386</v>
      </c>
    </row>
    <row r="4" spans="1:12" x14ac:dyDescent="0.25">
      <c r="A4" s="4" t="s">
        <v>17</v>
      </c>
      <c r="B4" s="4" t="s">
        <v>18</v>
      </c>
      <c r="C4" s="5">
        <v>13.138444</v>
      </c>
      <c r="D4" s="5">
        <v>13.105087280273438</v>
      </c>
      <c r="F4" s="4" t="s">
        <v>17</v>
      </c>
      <c r="G4" s="4" t="s">
        <v>19</v>
      </c>
      <c r="H4" s="5">
        <v>26.448868000000001</v>
      </c>
      <c r="I4" s="6">
        <f t="shared" ref="I4:I14" si="0">H4-D4</f>
        <v>13.343780719726563</v>
      </c>
      <c r="K4" s="6">
        <f t="shared" ref="K4:K14" si="1">I4-$J$5</f>
        <v>-0.1364253333333334</v>
      </c>
      <c r="L4">
        <f t="shared" ref="L4:L14" si="2">POWER(2,-K4)</f>
        <v>1.0991782279995896</v>
      </c>
    </row>
    <row r="5" spans="1:12" x14ac:dyDescent="0.25">
      <c r="A5" s="4" t="s">
        <v>17</v>
      </c>
      <c r="B5" s="4" t="s">
        <v>18</v>
      </c>
      <c r="C5" s="5">
        <v>12.977003</v>
      </c>
      <c r="D5" s="5">
        <v>13.105087280273438</v>
      </c>
      <c r="F5" s="4" t="s">
        <v>17</v>
      </c>
      <c r="G5" s="4" t="s">
        <v>19</v>
      </c>
      <c r="H5" s="5">
        <v>26.377296000000001</v>
      </c>
      <c r="I5" s="6">
        <f t="shared" si="0"/>
        <v>13.272208719726564</v>
      </c>
      <c r="J5" s="6">
        <f>AVERAGE(I3:I5)</f>
        <v>13.480206053059897</v>
      </c>
      <c r="K5" s="6">
        <f t="shared" si="1"/>
        <v>-0.20799733333333315</v>
      </c>
      <c r="L5">
        <f t="shared" si="2"/>
        <v>1.1550836495036776</v>
      </c>
    </row>
    <row r="6" spans="1:12" x14ac:dyDescent="0.25">
      <c r="A6" s="4" t="s">
        <v>20</v>
      </c>
      <c r="B6" s="4" t="s">
        <v>18</v>
      </c>
      <c r="C6" s="5">
        <v>12.939693999999999</v>
      </c>
      <c r="D6" s="5">
        <v>12.850979804992676</v>
      </c>
      <c r="F6" s="4" t="s">
        <v>20</v>
      </c>
      <c r="G6" s="4" t="s">
        <v>19</v>
      </c>
      <c r="H6" s="5">
        <v>25.379802999999999</v>
      </c>
      <c r="I6" s="6">
        <f t="shared" si="0"/>
        <v>12.528823195007323</v>
      </c>
      <c r="K6" s="6">
        <f t="shared" si="1"/>
        <v>-0.95138285805257361</v>
      </c>
      <c r="L6">
        <f t="shared" si="2"/>
        <v>1.9337252922223358</v>
      </c>
    </row>
    <row r="7" spans="1:12" x14ac:dyDescent="0.25">
      <c r="A7" s="4" t="s">
        <v>20</v>
      </c>
      <c r="B7" s="4" t="s">
        <v>18</v>
      </c>
      <c r="C7" s="5">
        <v>12.881406999999999</v>
      </c>
      <c r="D7" s="5">
        <v>12.850979804992676</v>
      </c>
      <c r="F7" s="4" t="s">
        <v>20</v>
      </c>
      <c r="G7" s="4" t="s">
        <v>19</v>
      </c>
      <c r="H7" s="5">
        <v>25.248785000000002</v>
      </c>
      <c r="I7" s="6">
        <f t="shared" si="0"/>
        <v>12.397805195007326</v>
      </c>
      <c r="K7" s="6">
        <f t="shared" si="1"/>
        <v>-1.082400858052571</v>
      </c>
      <c r="L7">
        <f t="shared" si="2"/>
        <v>2.1175570789362173</v>
      </c>
    </row>
    <row r="8" spans="1:12" x14ac:dyDescent="0.25">
      <c r="A8" s="4" t="s">
        <v>20</v>
      </c>
      <c r="B8" s="4" t="s">
        <v>18</v>
      </c>
      <c r="C8" s="5">
        <v>12.731839000000001</v>
      </c>
      <c r="D8" s="5">
        <v>12.850979804992676</v>
      </c>
      <c r="F8" s="4" t="s">
        <v>20</v>
      </c>
      <c r="G8" s="4" t="s">
        <v>19</v>
      </c>
      <c r="H8" s="5">
        <v>25.514361999999998</v>
      </c>
      <c r="I8" s="6">
        <f t="shared" si="0"/>
        <v>12.663382195007323</v>
      </c>
      <c r="K8" s="6">
        <f t="shared" si="1"/>
        <v>-0.81682385805257418</v>
      </c>
      <c r="L8">
        <f t="shared" si="2"/>
        <v>1.7615236666585083</v>
      </c>
    </row>
    <row r="9" spans="1:12" x14ac:dyDescent="0.25">
      <c r="A9" s="4" t="s">
        <v>21</v>
      </c>
      <c r="B9" s="4" t="s">
        <v>18</v>
      </c>
      <c r="C9" s="5">
        <v>12.623333000000001</v>
      </c>
      <c r="D9" s="5">
        <v>12.504890441894531</v>
      </c>
      <c r="F9" s="4" t="s">
        <v>21</v>
      </c>
      <c r="G9" s="4" t="s">
        <v>19</v>
      </c>
      <c r="H9" s="5">
        <v>26.664988000000001</v>
      </c>
      <c r="I9" s="6">
        <f t="shared" si="0"/>
        <v>14.16009755810547</v>
      </c>
      <c r="K9" s="6">
        <f t="shared" si="1"/>
        <v>0.67989150504557294</v>
      </c>
      <c r="L9">
        <f t="shared" si="2"/>
        <v>0.62421221529934146</v>
      </c>
    </row>
    <row r="10" spans="1:12" x14ac:dyDescent="0.25">
      <c r="A10" s="4" t="s">
        <v>21</v>
      </c>
      <c r="B10" s="4" t="s">
        <v>18</v>
      </c>
      <c r="C10" s="5">
        <v>12.366147</v>
      </c>
      <c r="D10" s="5">
        <v>12.504890441894531</v>
      </c>
      <c r="F10" s="4" t="s">
        <v>21</v>
      </c>
      <c r="G10" s="4" t="s">
        <v>19</v>
      </c>
      <c r="H10" s="5">
        <v>26.409222</v>
      </c>
      <c r="I10" s="6">
        <f t="shared" si="0"/>
        <v>13.904331558105469</v>
      </c>
      <c r="K10" s="6">
        <f t="shared" si="1"/>
        <v>0.42412550504557167</v>
      </c>
      <c r="L10">
        <f t="shared" si="2"/>
        <v>0.74529035518622533</v>
      </c>
    </row>
    <row r="11" spans="1:12" x14ac:dyDescent="0.25">
      <c r="A11" s="4" t="s">
        <v>21</v>
      </c>
      <c r="B11" s="4" t="s">
        <v>18</v>
      </c>
      <c r="C11" s="5">
        <v>12.525191</v>
      </c>
      <c r="D11" s="5">
        <v>12.504890441894531</v>
      </c>
      <c r="F11" s="4" t="s">
        <v>21</v>
      </c>
      <c r="G11" s="4" t="s">
        <v>19</v>
      </c>
      <c r="H11" s="5">
        <v>26.719830999999999</v>
      </c>
      <c r="I11" s="6">
        <f t="shared" si="0"/>
        <v>14.214940558105468</v>
      </c>
      <c r="K11" s="6">
        <f t="shared" si="1"/>
        <v>0.73473450504557114</v>
      </c>
      <c r="L11">
        <f t="shared" si="2"/>
        <v>0.60092860172386786</v>
      </c>
    </row>
    <row r="12" spans="1:12" x14ac:dyDescent="0.25">
      <c r="A12" s="4" t="s">
        <v>22</v>
      </c>
      <c r="B12" s="4" t="s">
        <v>18</v>
      </c>
      <c r="C12" s="5">
        <v>12.720853999999999</v>
      </c>
      <c r="D12" s="5">
        <v>12.655056953430176</v>
      </c>
      <c r="F12" s="4" t="s">
        <v>22</v>
      </c>
      <c r="G12" s="4" t="s">
        <v>19</v>
      </c>
      <c r="H12" s="5">
        <v>26.633099000000001</v>
      </c>
      <c r="I12" s="6">
        <f t="shared" si="0"/>
        <v>13.978042046569826</v>
      </c>
      <c r="K12" s="6">
        <f t="shared" si="1"/>
        <v>0.4978359935099288</v>
      </c>
      <c r="L12">
        <f t="shared" si="2"/>
        <v>0.70816821954523967</v>
      </c>
    </row>
    <row r="13" spans="1:12" x14ac:dyDescent="0.25">
      <c r="A13" s="4" t="s">
        <v>22</v>
      </c>
      <c r="B13" s="4" t="s">
        <v>18</v>
      </c>
      <c r="C13" s="5">
        <v>12.491777000000001</v>
      </c>
      <c r="D13" s="5">
        <v>12.655056953430176</v>
      </c>
      <c r="F13" s="4" t="s">
        <v>22</v>
      </c>
      <c r="G13" s="4" t="s">
        <v>19</v>
      </c>
      <c r="H13" s="5">
        <v>26.583492</v>
      </c>
      <c r="I13" s="6">
        <f t="shared" si="0"/>
        <v>13.928435046569824</v>
      </c>
      <c r="K13" s="6">
        <f t="shared" si="1"/>
        <v>0.44822899350992707</v>
      </c>
      <c r="L13">
        <f t="shared" si="2"/>
        <v>0.73294203225341148</v>
      </c>
    </row>
    <row r="14" spans="1:12" x14ac:dyDescent="0.25">
      <c r="A14" s="4" t="s">
        <v>22</v>
      </c>
      <c r="B14" s="4" t="s">
        <v>18</v>
      </c>
      <c r="C14" s="5">
        <v>12.752542999999999</v>
      </c>
      <c r="D14" s="5">
        <v>12.655056953430176</v>
      </c>
      <c r="F14" s="4" t="s">
        <v>22</v>
      </c>
      <c r="G14" s="4" t="s">
        <v>19</v>
      </c>
      <c r="H14" s="5">
        <v>26.645927</v>
      </c>
      <c r="I14" s="6">
        <f t="shared" si="0"/>
        <v>13.990870046569825</v>
      </c>
      <c r="K14" s="6">
        <f t="shared" si="1"/>
        <v>0.51066399350992775</v>
      </c>
      <c r="L14">
        <f t="shared" si="2"/>
        <v>0.70189931770501113</v>
      </c>
    </row>
    <row r="16" spans="1:12" x14ac:dyDescent="0.25">
      <c r="A16" s="4" t="s">
        <v>23</v>
      </c>
      <c r="B16" t="s">
        <v>21</v>
      </c>
      <c r="C16" t="s">
        <v>22</v>
      </c>
      <c r="D16" s="4" t="s">
        <v>24</v>
      </c>
    </row>
    <row r="17" spans="1:12" x14ac:dyDescent="0.25">
      <c r="A17">
        <v>0.78762310214028386</v>
      </c>
      <c r="B17">
        <v>0.62421221529934146</v>
      </c>
      <c r="C17">
        <v>0.70816821954523967</v>
      </c>
      <c r="D17">
        <v>1.9337252922223358</v>
      </c>
    </row>
    <row r="18" spans="1:12" x14ac:dyDescent="0.25">
      <c r="A18">
        <v>1.0991782279995896</v>
      </c>
      <c r="B18">
        <v>0.74529035518622533</v>
      </c>
      <c r="C18">
        <v>0.73294203225341148</v>
      </c>
      <c r="D18">
        <v>2.1175570789362173</v>
      </c>
    </row>
    <row r="19" spans="1:12" x14ac:dyDescent="0.25">
      <c r="A19">
        <v>1.1550836495036776</v>
      </c>
      <c r="B19">
        <v>0.60092860172386786</v>
      </c>
      <c r="C19">
        <v>0.70189931770501113</v>
      </c>
      <c r="D19">
        <v>1.7615236666585083</v>
      </c>
    </row>
    <row r="21" spans="1:12" x14ac:dyDescent="0.25">
      <c r="A21" t="s">
        <v>25</v>
      </c>
      <c r="B21" t="s">
        <v>18</v>
      </c>
      <c r="C21" s="5">
        <v>12.611671447753906</v>
      </c>
      <c r="D21" s="5">
        <v>12.512835502624512</v>
      </c>
      <c r="F21" t="s">
        <v>25</v>
      </c>
      <c r="G21" t="s">
        <v>19</v>
      </c>
      <c r="H21" s="5">
        <v>26.074174880981445</v>
      </c>
      <c r="I21" s="6">
        <f>H21-D21</f>
        <v>13.561339378356934</v>
      </c>
      <c r="K21" s="6">
        <f>I21-$J$23</f>
        <v>7.3236465454101563E-2</v>
      </c>
      <c r="L21">
        <f>POWER(2,-K21)</f>
        <v>0.95050329587393778</v>
      </c>
    </row>
    <row r="22" spans="1:12" x14ac:dyDescent="0.25">
      <c r="A22" t="s">
        <v>25</v>
      </c>
      <c r="B22" t="s">
        <v>18</v>
      </c>
      <c r="C22" s="5">
        <v>12.504022598266602</v>
      </c>
      <c r="D22" s="5">
        <v>12.512835502624512</v>
      </c>
      <c r="F22" t="s">
        <v>25</v>
      </c>
      <c r="G22" t="s">
        <v>19</v>
      </c>
      <c r="H22" s="5">
        <v>25.927701950073242</v>
      </c>
      <c r="I22" s="6">
        <f t="shared" ref="I22:I23" si="3">H22-D22</f>
        <v>13.41486644744873</v>
      </c>
      <c r="K22" s="6">
        <f t="shared" ref="K22:K23" si="4">I22-$J$23</f>
        <v>-7.3236465454101563E-2</v>
      </c>
      <c r="L22">
        <f t="shared" ref="L22:L23" si="5">POWER(2,-K22)</f>
        <v>1.0520742056770593</v>
      </c>
    </row>
    <row r="23" spans="1:12" x14ac:dyDescent="0.25">
      <c r="A23" t="s">
        <v>25</v>
      </c>
      <c r="B23" t="s">
        <v>18</v>
      </c>
      <c r="C23" s="5">
        <v>12.422813415527344</v>
      </c>
      <c r="D23" s="5">
        <v>12.512835502624512</v>
      </c>
      <c r="F23" t="s">
        <v>25</v>
      </c>
      <c r="G23" t="s">
        <v>19</v>
      </c>
      <c r="H23" s="5">
        <v>25.983184814453125</v>
      </c>
      <c r="I23" s="6">
        <f t="shared" si="3"/>
        <v>13.470349311828613</v>
      </c>
      <c r="J23" s="6">
        <f>AVERAGE(I21:I22)</f>
        <v>13.488102912902832</v>
      </c>
      <c r="K23" s="6">
        <f t="shared" si="4"/>
        <v>-1.775360107421875E-2</v>
      </c>
      <c r="L23">
        <f t="shared" si="5"/>
        <v>1.0123818871522021</v>
      </c>
    </row>
  </sheetData>
  <mergeCells count="2">
    <mergeCell ref="A1:D1"/>
    <mergeCell ref="F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371A-F4E7-4EF6-BC95-59F2CE771040}">
  <dimension ref="A1:M56"/>
  <sheetViews>
    <sheetView workbookViewId="0">
      <selection activeCell="I20" sqref="I20"/>
    </sheetView>
  </sheetViews>
  <sheetFormatPr defaultRowHeight="14.4" x14ac:dyDescent="0.25"/>
  <cols>
    <col min="1" max="1" width="11.109375" customWidth="1"/>
    <col min="3" max="3" width="8.77734375" customWidth="1"/>
    <col min="8" max="8" width="12.77734375" customWidth="1"/>
    <col min="9" max="9" width="21" customWidth="1"/>
    <col min="10" max="10" width="18.6640625" customWidth="1"/>
    <col min="11" max="11" width="25.33203125" customWidth="1"/>
  </cols>
  <sheetData>
    <row r="1" spans="1:12" x14ac:dyDescent="0.25">
      <c r="A1" s="7" t="s">
        <v>35</v>
      </c>
    </row>
    <row r="2" spans="1:12" x14ac:dyDescent="0.25">
      <c r="A2" s="22" t="s">
        <v>7</v>
      </c>
      <c r="B2" s="22"/>
      <c r="C2" s="22"/>
      <c r="D2" s="22"/>
      <c r="F2" s="22" t="s">
        <v>8</v>
      </c>
      <c r="G2" s="22"/>
      <c r="H2" s="22"/>
      <c r="I2" s="22"/>
    </row>
    <row r="3" spans="1:12" x14ac:dyDescent="0.25">
      <c r="A3" t="s">
        <v>9</v>
      </c>
      <c r="B3" t="s">
        <v>10</v>
      </c>
      <c r="C3" t="s">
        <v>11</v>
      </c>
      <c r="D3" t="s">
        <v>12</v>
      </c>
      <c r="F3" t="s">
        <v>9</v>
      </c>
      <c r="G3" t="s">
        <v>10</v>
      </c>
      <c r="H3" t="s">
        <v>11</v>
      </c>
      <c r="I3" s="4" t="s">
        <v>13</v>
      </c>
      <c r="J3" t="s">
        <v>14</v>
      </c>
      <c r="K3" s="4" t="s">
        <v>15</v>
      </c>
      <c r="L3" s="4" t="s">
        <v>16</v>
      </c>
    </row>
    <row r="4" spans="1:12" x14ac:dyDescent="0.25">
      <c r="A4" t="s">
        <v>26</v>
      </c>
      <c r="B4" t="s">
        <v>18</v>
      </c>
      <c r="C4" s="5">
        <v>9.8790578842163086</v>
      </c>
      <c r="D4" s="5">
        <v>9.9024009704589844</v>
      </c>
      <c r="F4" t="s">
        <v>26</v>
      </c>
      <c r="G4" t="s">
        <v>19</v>
      </c>
      <c r="H4" s="5">
        <v>23.425270080566406</v>
      </c>
      <c r="I4" s="6">
        <f>H4-D4</f>
        <v>13.522869110107422</v>
      </c>
      <c r="K4" s="6">
        <f>I4-$J$6</f>
        <v>4.108556111653705E-2</v>
      </c>
      <c r="L4">
        <f>POWER(2,-K4)</f>
        <v>0.97192334495202048</v>
      </c>
    </row>
    <row r="5" spans="1:12" x14ac:dyDescent="0.25">
      <c r="A5" t="s">
        <v>26</v>
      </c>
      <c r="B5" t="s">
        <v>18</v>
      </c>
      <c r="C5" s="5">
        <v>9.9912519454956055</v>
      </c>
      <c r="D5" s="5">
        <v>9.9024009704589844</v>
      </c>
      <c r="F5" t="s">
        <v>26</v>
      </c>
      <c r="G5" t="s">
        <v>19</v>
      </c>
      <c r="H5" s="5">
        <v>23.383443832397461</v>
      </c>
      <c r="I5" s="6">
        <f t="shared" ref="I5:I9" si="0">H5-D5</f>
        <v>13.481042861938477</v>
      </c>
      <c r="K5" s="6">
        <f t="shared" ref="K5:K9" si="1">I5-$J$6</f>
        <v>-7.4068705240826205E-4</v>
      </c>
      <c r="L5">
        <f t="shared" ref="L5:L9" si="2">POWER(2,-K5)</f>
        <v>1.0005135369570313</v>
      </c>
    </row>
    <row r="6" spans="1:12" x14ac:dyDescent="0.25">
      <c r="A6" t="s">
        <v>26</v>
      </c>
      <c r="B6" t="s">
        <v>18</v>
      </c>
      <c r="C6" s="5">
        <v>9.8368921279907227</v>
      </c>
      <c r="D6" s="5">
        <v>9.9024009704589844</v>
      </c>
      <c r="F6" t="s">
        <v>26</v>
      </c>
      <c r="G6" t="s">
        <v>19</v>
      </c>
      <c r="H6" s="5">
        <v>23.343839645385742</v>
      </c>
      <c r="I6" s="6">
        <f t="shared" si="0"/>
        <v>13.441438674926758</v>
      </c>
      <c r="J6" s="6">
        <f>AVERAGE(I4:I6)</f>
        <v>13.481783548990885</v>
      </c>
      <c r="K6" s="6">
        <f t="shared" si="1"/>
        <v>-4.0344874064127012E-2</v>
      </c>
      <c r="L6">
        <f t="shared" si="2"/>
        <v>1.0283596250866405</v>
      </c>
    </row>
    <row r="7" spans="1:12" x14ac:dyDescent="0.25">
      <c r="A7" t="s">
        <v>52</v>
      </c>
      <c r="B7" t="s">
        <v>18</v>
      </c>
      <c r="C7" s="5">
        <v>9.921173095703125</v>
      </c>
      <c r="D7" s="5">
        <v>9.9429969787597656</v>
      </c>
      <c r="F7" t="s">
        <v>51</v>
      </c>
      <c r="G7" t="s">
        <v>19</v>
      </c>
      <c r="H7" s="5">
        <v>11.267146110534668</v>
      </c>
      <c r="I7" s="6">
        <f t="shared" si="0"/>
        <v>1.3241491317749023</v>
      </c>
      <c r="K7" s="6">
        <f t="shared" si="1"/>
        <v>-12.157634417215982</v>
      </c>
      <c r="L7">
        <f t="shared" si="2"/>
        <v>4568.9103434316849</v>
      </c>
    </row>
    <row r="8" spans="1:12" x14ac:dyDescent="0.25">
      <c r="A8" t="s">
        <v>52</v>
      </c>
      <c r="B8" t="s">
        <v>18</v>
      </c>
      <c r="C8" s="5">
        <v>10.073468208312988</v>
      </c>
      <c r="D8" s="5">
        <v>9.9429969787597656</v>
      </c>
      <c r="F8" t="s">
        <v>51</v>
      </c>
      <c r="G8" t="s">
        <v>19</v>
      </c>
      <c r="H8" s="5">
        <v>10.985024452209473</v>
      </c>
      <c r="I8" s="6">
        <f t="shared" si="0"/>
        <v>1.042027473449707</v>
      </c>
      <c r="K8" s="6">
        <f t="shared" si="1"/>
        <v>-12.439756075541178</v>
      </c>
      <c r="L8">
        <f t="shared" si="2"/>
        <v>5555.7119107599301</v>
      </c>
    </row>
    <row r="9" spans="1:12" x14ac:dyDescent="0.25">
      <c r="A9" t="s">
        <v>52</v>
      </c>
      <c r="B9" t="s">
        <v>18</v>
      </c>
      <c r="C9" s="5">
        <v>9.8343496322631836</v>
      </c>
      <c r="D9" s="5">
        <v>9.9429969787597656</v>
      </c>
      <c r="F9" t="s">
        <v>51</v>
      </c>
      <c r="G9" t="s">
        <v>19</v>
      </c>
      <c r="H9" s="5">
        <v>11.246559143066406</v>
      </c>
      <c r="I9" s="6">
        <f t="shared" si="0"/>
        <v>1.3035621643066406</v>
      </c>
      <c r="K9" s="6">
        <f t="shared" si="1"/>
        <v>-12.178221384684244</v>
      </c>
      <c r="L9">
        <f t="shared" si="2"/>
        <v>4634.5751708687339</v>
      </c>
    </row>
    <row r="10" spans="1:12" x14ac:dyDescent="0.25">
      <c r="C10" s="5"/>
      <c r="D10" s="5"/>
      <c r="H10" s="5"/>
    </row>
    <row r="11" spans="1:12" x14ac:dyDescent="0.25">
      <c r="A11" t="s">
        <v>27</v>
      </c>
      <c r="B11" t="s">
        <v>18</v>
      </c>
      <c r="C11" s="5">
        <v>9.8446245193481445</v>
      </c>
      <c r="D11" s="5">
        <v>9.7130508422851563</v>
      </c>
      <c r="F11" t="s">
        <v>27</v>
      </c>
      <c r="G11" t="s">
        <v>19</v>
      </c>
      <c r="H11" s="5">
        <v>21.907482147216797</v>
      </c>
      <c r="I11" s="6">
        <f>H11-D11</f>
        <v>12.194431304931641</v>
      </c>
      <c r="K11" s="6">
        <f>I11-$J$13</f>
        <v>8.7399800618490175E-2</v>
      </c>
      <c r="L11">
        <f>POWER(2,-K11)</f>
        <v>0.94121759754440493</v>
      </c>
    </row>
    <row r="12" spans="1:12" x14ac:dyDescent="0.25">
      <c r="A12" t="s">
        <v>27</v>
      </c>
      <c r="B12" t="s">
        <v>18</v>
      </c>
      <c r="C12" s="5">
        <v>9.7510490417480469</v>
      </c>
      <c r="D12" s="5">
        <v>9.7130508422851563</v>
      </c>
      <c r="F12" t="s">
        <v>27</v>
      </c>
      <c r="G12" t="s">
        <v>19</v>
      </c>
      <c r="H12" s="5">
        <v>21.768434524536133</v>
      </c>
      <c r="I12" s="6">
        <f t="shared" ref="I12:I16" si="3">H12-D12</f>
        <v>12.055383682250977</v>
      </c>
      <c r="K12" s="6">
        <f t="shared" ref="K12:K16" si="4">I12-$J$13</f>
        <v>-5.1647822062173887E-2</v>
      </c>
      <c r="L12">
        <f t="shared" ref="L12:L16" si="5">POWER(2,-K12)</f>
        <v>1.0364480616134071</v>
      </c>
    </row>
    <row r="13" spans="1:12" x14ac:dyDescent="0.25">
      <c r="A13" t="s">
        <v>27</v>
      </c>
      <c r="B13" t="s">
        <v>18</v>
      </c>
      <c r="C13" s="5">
        <v>9.5434789657592773</v>
      </c>
      <c r="D13" s="5">
        <v>9.7130508422851563</v>
      </c>
      <c r="F13" t="s">
        <v>27</v>
      </c>
      <c r="G13" t="s">
        <v>19</v>
      </c>
      <c r="H13" s="5">
        <v>21.784330368041992</v>
      </c>
      <c r="I13" s="6">
        <f t="shared" si="3"/>
        <v>12.071279525756836</v>
      </c>
      <c r="J13" s="6">
        <f>AVERAGE(I11:I13)</f>
        <v>12.10703150431315</v>
      </c>
      <c r="K13" s="6">
        <f t="shared" si="4"/>
        <v>-3.5751978556314512E-2</v>
      </c>
      <c r="L13">
        <f t="shared" si="5"/>
        <v>1.0250909938477391</v>
      </c>
    </row>
    <row r="14" spans="1:12" x14ac:dyDescent="0.25">
      <c r="A14" t="s">
        <v>54</v>
      </c>
      <c r="B14" t="s">
        <v>18</v>
      </c>
      <c r="C14" s="5">
        <v>10.81226634979248</v>
      </c>
      <c r="D14" s="5">
        <v>10.765392303466797</v>
      </c>
      <c r="F14" t="s">
        <v>53</v>
      </c>
      <c r="G14" t="s">
        <v>19</v>
      </c>
      <c r="H14" s="5">
        <v>25.581672668457031</v>
      </c>
      <c r="I14" s="6">
        <f t="shared" si="3"/>
        <v>14.816280364990234</v>
      </c>
      <c r="K14" s="6">
        <f t="shared" si="4"/>
        <v>2.7092488606770839</v>
      </c>
      <c r="L14">
        <f t="shared" si="5"/>
        <v>0.1529096264028714</v>
      </c>
    </row>
    <row r="15" spans="1:12" x14ac:dyDescent="0.25">
      <c r="A15" t="s">
        <v>54</v>
      </c>
      <c r="B15" t="s">
        <v>18</v>
      </c>
      <c r="C15" s="5">
        <v>10.717026710510254</v>
      </c>
      <c r="D15" s="5">
        <v>10.765392303466797</v>
      </c>
      <c r="F15" t="s">
        <v>53</v>
      </c>
      <c r="G15" t="s">
        <v>19</v>
      </c>
      <c r="H15" s="5">
        <v>25.500917434692383</v>
      </c>
      <c r="I15" s="6">
        <f t="shared" si="3"/>
        <v>14.735525131225586</v>
      </c>
      <c r="K15" s="6">
        <f t="shared" si="4"/>
        <v>2.6284936269124355</v>
      </c>
      <c r="L15">
        <f t="shared" si="5"/>
        <v>0.16171286629927606</v>
      </c>
    </row>
    <row r="16" spans="1:12" x14ac:dyDescent="0.25">
      <c r="A16" t="s">
        <v>54</v>
      </c>
      <c r="B16" t="s">
        <v>18</v>
      </c>
      <c r="C16" s="5">
        <v>10.766884803771973</v>
      </c>
      <c r="D16" s="5">
        <v>10.765392303466797</v>
      </c>
      <c r="F16" t="s">
        <v>53</v>
      </c>
      <c r="G16" t="s">
        <v>19</v>
      </c>
      <c r="H16" s="5">
        <v>25.563423156738281</v>
      </c>
      <c r="I16" s="6">
        <f t="shared" si="3"/>
        <v>14.798030853271484</v>
      </c>
      <c r="K16" s="6">
        <f t="shared" si="4"/>
        <v>2.6909993489583339</v>
      </c>
      <c r="L16">
        <f t="shared" si="5"/>
        <v>0.15485615710455397</v>
      </c>
    </row>
    <row r="19" spans="1:8" x14ac:dyDescent="0.25">
      <c r="A19" t="s">
        <v>28</v>
      </c>
      <c r="B19" t="s">
        <v>55</v>
      </c>
      <c r="G19" t="s">
        <v>29</v>
      </c>
      <c r="H19" t="s">
        <v>56</v>
      </c>
    </row>
    <row r="20" spans="1:8" x14ac:dyDescent="0.25">
      <c r="A20">
        <v>0.97192334495202048</v>
      </c>
      <c r="B20">
        <v>4568.9103434316849</v>
      </c>
      <c r="G20">
        <v>0.94121759754440493</v>
      </c>
      <c r="H20">
        <v>0.1529096264028714</v>
      </c>
    </row>
    <row r="21" spans="1:8" x14ac:dyDescent="0.25">
      <c r="A21">
        <v>1.0005135369570313</v>
      </c>
      <c r="B21">
        <v>5555.7119107599301</v>
      </c>
      <c r="G21">
        <v>1.0364480616134071</v>
      </c>
      <c r="H21">
        <v>0.16171286629927606</v>
      </c>
    </row>
    <row r="22" spans="1:8" x14ac:dyDescent="0.25">
      <c r="A22">
        <v>1.0283596250866405</v>
      </c>
      <c r="B22">
        <v>4634.5751708687339</v>
      </c>
      <c r="G22">
        <v>1.0250909938477391</v>
      </c>
      <c r="H22">
        <v>0.15485615710455397</v>
      </c>
    </row>
    <row r="25" spans="1:8" x14ac:dyDescent="0.25">
      <c r="A25" s="7" t="s">
        <v>36</v>
      </c>
    </row>
    <row r="52" spans="1:13" x14ac:dyDescent="0.25">
      <c r="A52" s="7" t="s">
        <v>37</v>
      </c>
    </row>
    <row r="53" spans="1:13" x14ac:dyDescent="0.25">
      <c r="B53" s="9" t="s">
        <v>26</v>
      </c>
      <c r="C53" s="9"/>
      <c r="D53" s="9"/>
      <c r="E53" s="9" t="s">
        <v>30</v>
      </c>
      <c r="F53" s="9"/>
      <c r="G53" s="9"/>
      <c r="H53" s="9" t="s">
        <v>27</v>
      </c>
      <c r="I53" s="9"/>
      <c r="J53" s="9"/>
      <c r="K53" s="9" t="s">
        <v>31</v>
      </c>
      <c r="L53" s="9"/>
      <c r="M53" s="9"/>
    </row>
    <row r="54" spans="1:13" x14ac:dyDescent="0.25">
      <c r="A54" t="s">
        <v>32</v>
      </c>
      <c r="B54" s="8">
        <v>52.75</v>
      </c>
      <c r="C54" s="8">
        <v>50</v>
      </c>
      <c r="D54" s="8">
        <v>51</v>
      </c>
      <c r="E54" s="8">
        <v>60.11</v>
      </c>
      <c r="F54" s="8">
        <v>58.11</v>
      </c>
      <c r="G54" s="8">
        <v>61.09</v>
      </c>
      <c r="H54" s="8">
        <v>52.89</v>
      </c>
      <c r="I54" s="8">
        <v>51.37</v>
      </c>
      <c r="J54" s="8">
        <v>51.11</v>
      </c>
      <c r="K54" s="8">
        <v>52.43</v>
      </c>
      <c r="L54" s="8">
        <v>52.56</v>
      </c>
      <c r="M54" s="8">
        <v>53.18</v>
      </c>
    </row>
    <row r="55" spans="1:13" x14ac:dyDescent="0.25">
      <c r="A55" t="s">
        <v>33</v>
      </c>
      <c r="B55" s="8">
        <v>25.35</v>
      </c>
      <c r="C55" s="8">
        <v>24.93</v>
      </c>
      <c r="D55" s="8">
        <v>25.7</v>
      </c>
      <c r="E55" s="8">
        <v>19.82</v>
      </c>
      <c r="F55" s="8">
        <v>20.420000000000002</v>
      </c>
      <c r="G55" s="8">
        <v>20.309999999999999</v>
      </c>
      <c r="H55" s="8">
        <v>24.02</v>
      </c>
      <c r="I55" s="8">
        <v>25.19</v>
      </c>
      <c r="J55" s="8">
        <v>25.21</v>
      </c>
      <c r="K55" s="8">
        <v>24.63</v>
      </c>
      <c r="L55" s="8">
        <v>24.89</v>
      </c>
      <c r="M55" s="8">
        <v>25.09</v>
      </c>
    </row>
    <row r="56" spans="1:13" x14ac:dyDescent="0.25">
      <c r="A56" t="s">
        <v>34</v>
      </c>
      <c r="B56" s="8">
        <v>21.89</v>
      </c>
      <c r="C56" s="8">
        <v>21</v>
      </c>
      <c r="D56" s="8">
        <v>21.5</v>
      </c>
      <c r="E56" s="8">
        <v>18.07</v>
      </c>
      <c r="F56" s="8">
        <v>19.07</v>
      </c>
      <c r="G56" s="8">
        <v>18.88</v>
      </c>
      <c r="H56" s="8">
        <v>23.1</v>
      </c>
      <c r="I56" s="8">
        <v>24.23</v>
      </c>
      <c r="J56" s="8">
        <v>24.33</v>
      </c>
      <c r="K56" s="8">
        <v>22.94</v>
      </c>
      <c r="L56" s="8">
        <v>23.67</v>
      </c>
      <c r="M56" s="8">
        <v>24.05</v>
      </c>
    </row>
  </sheetData>
  <mergeCells count="2">
    <mergeCell ref="A2:D2"/>
    <mergeCell ref="F2:I2"/>
  </mergeCells>
  <phoneticPr fontId="3" type="noConversion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AA0D-3BFB-4F53-BE07-7EF80C37B4E8}">
  <dimension ref="A1:L66"/>
  <sheetViews>
    <sheetView topLeftCell="A43" workbookViewId="0">
      <selection activeCell="I62" sqref="I62"/>
    </sheetView>
  </sheetViews>
  <sheetFormatPr defaultRowHeight="14.4" x14ac:dyDescent="0.25"/>
  <cols>
    <col min="5" max="5" width="11.33203125" customWidth="1"/>
    <col min="9" max="9" width="26.88671875" customWidth="1"/>
    <col min="10" max="10" width="27.6640625" customWidth="1"/>
    <col min="11" max="11" width="24.21875" customWidth="1"/>
    <col min="12" max="12" width="39" customWidth="1"/>
  </cols>
  <sheetData>
    <row r="1" spans="1:12" x14ac:dyDescent="0.25">
      <c r="A1" s="7" t="s">
        <v>38</v>
      </c>
    </row>
    <row r="2" spans="1:12" x14ac:dyDescent="0.25">
      <c r="A2" s="23" t="s">
        <v>39</v>
      </c>
      <c r="B2" s="23"/>
      <c r="C2" s="23"/>
      <c r="D2" s="23"/>
      <c r="E2" s="10"/>
      <c r="F2" s="23" t="s">
        <v>40</v>
      </c>
      <c r="G2" s="23"/>
      <c r="H2" s="23"/>
      <c r="I2" s="23"/>
      <c r="J2" s="10"/>
      <c r="K2" s="10"/>
      <c r="L2" s="10"/>
    </row>
    <row r="3" spans="1:12" x14ac:dyDescent="0.25">
      <c r="A3" s="10" t="s">
        <v>41</v>
      </c>
      <c r="B3" s="10" t="s">
        <v>42</v>
      </c>
      <c r="C3" s="10" t="s">
        <v>43</v>
      </c>
      <c r="D3" s="10" t="s">
        <v>44</v>
      </c>
      <c r="E3" s="10"/>
      <c r="F3" s="10" t="s">
        <v>41</v>
      </c>
      <c r="G3" s="10" t="s">
        <v>42</v>
      </c>
      <c r="H3" s="10" t="s">
        <v>43</v>
      </c>
      <c r="I3" s="11" t="s">
        <v>13</v>
      </c>
      <c r="J3" s="10" t="s">
        <v>45</v>
      </c>
      <c r="K3" s="11" t="s">
        <v>46</v>
      </c>
      <c r="L3" s="11" t="s">
        <v>47</v>
      </c>
    </row>
    <row r="4" spans="1:12" x14ac:dyDescent="0.25">
      <c r="A4" s="10" t="s">
        <v>26</v>
      </c>
      <c r="B4" s="10" t="s">
        <v>49</v>
      </c>
      <c r="C4" s="12">
        <v>11.797464370727539</v>
      </c>
      <c r="D4" s="12">
        <v>11.8193359375</v>
      </c>
      <c r="E4" s="10"/>
      <c r="F4" s="10" t="s">
        <v>26</v>
      </c>
      <c r="G4" s="10" t="s">
        <v>19</v>
      </c>
      <c r="H4" s="12">
        <v>25.77479362487793</v>
      </c>
      <c r="I4" s="13">
        <v>13.95545768737793</v>
      </c>
      <c r="J4" s="10"/>
      <c r="K4" s="14">
        <v>7.0685704549154238E-2</v>
      </c>
      <c r="L4" s="14">
        <v>0.95218532233822228</v>
      </c>
    </row>
    <row r="5" spans="1:12" x14ac:dyDescent="0.25">
      <c r="A5" s="10" t="s">
        <v>26</v>
      </c>
      <c r="B5" s="10" t="s">
        <v>49</v>
      </c>
      <c r="C5" s="12">
        <v>11.925298690795898</v>
      </c>
      <c r="D5" s="12">
        <v>11.8193359375</v>
      </c>
      <c r="E5" s="10"/>
      <c r="F5" s="10" t="s">
        <v>26</v>
      </c>
      <c r="G5" s="10" t="s">
        <v>19</v>
      </c>
      <c r="H5" s="12">
        <v>25.710321426391602</v>
      </c>
      <c r="I5" s="13">
        <v>13.890985488891602</v>
      </c>
      <c r="J5" s="10"/>
      <c r="K5" s="14">
        <v>6.213506062826113E-3</v>
      </c>
      <c r="L5" s="14">
        <v>0.99570238707338898</v>
      </c>
    </row>
    <row r="6" spans="1:12" x14ac:dyDescent="0.25">
      <c r="A6" s="10" t="s">
        <v>26</v>
      </c>
      <c r="B6" s="10" t="s">
        <v>49</v>
      </c>
      <c r="C6" s="12">
        <v>11.735246658325195</v>
      </c>
      <c r="D6" s="12">
        <v>11.8193359375</v>
      </c>
      <c r="E6" s="10"/>
      <c r="F6" s="10" t="s">
        <v>26</v>
      </c>
      <c r="G6" s="10" t="s">
        <v>19</v>
      </c>
      <c r="H6" s="12">
        <v>25.627208709716797</v>
      </c>
      <c r="I6" s="13">
        <v>13.807872772216797</v>
      </c>
      <c r="J6" s="13">
        <v>13.884771982828775</v>
      </c>
      <c r="K6" s="14">
        <v>-7.6899210611978575E-2</v>
      </c>
      <c r="L6" s="14">
        <v>1.0547486277718465</v>
      </c>
    </row>
    <row r="7" spans="1:12" x14ac:dyDescent="0.25">
      <c r="A7" s="10" t="s">
        <v>60</v>
      </c>
      <c r="B7" s="10" t="s">
        <v>49</v>
      </c>
      <c r="C7" s="12">
        <v>10.791132926940918</v>
      </c>
      <c r="D7" s="12">
        <v>11.247699737548828</v>
      </c>
      <c r="E7" s="10"/>
      <c r="F7" s="10" t="s">
        <v>59</v>
      </c>
      <c r="G7" s="10" t="s">
        <v>19</v>
      </c>
      <c r="H7" s="12">
        <v>11.938475608825684</v>
      </c>
      <c r="I7" s="13">
        <v>0.69077587127685547</v>
      </c>
      <c r="J7" s="10"/>
      <c r="K7" s="14">
        <v>-13.19399611155192</v>
      </c>
      <c r="L7" s="14">
        <v>9371.0572749517687</v>
      </c>
    </row>
    <row r="8" spans="1:12" x14ac:dyDescent="0.25">
      <c r="A8" s="10" t="s">
        <v>60</v>
      </c>
      <c r="B8" s="10" t="s">
        <v>49</v>
      </c>
      <c r="C8" s="12">
        <v>11.243797302246094</v>
      </c>
      <c r="D8" s="12">
        <v>11.247699737548828</v>
      </c>
      <c r="E8" s="10"/>
      <c r="F8" s="10" t="s">
        <v>59</v>
      </c>
      <c r="G8" s="10" t="s">
        <v>19</v>
      </c>
      <c r="H8" s="12">
        <v>12.249459266662598</v>
      </c>
      <c r="I8" s="13">
        <v>1.0017595291137695</v>
      </c>
      <c r="J8" s="10"/>
      <c r="K8" s="14">
        <v>-12.883012453715006</v>
      </c>
      <c r="L8" s="14">
        <v>7553.9339491613928</v>
      </c>
    </row>
    <row r="9" spans="1:12" x14ac:dyDescent="0.25">
      <c r="A9" s="10" t="s">
        <v>60</v>
      </c>
      <c r="B9" s="10" t="s">
        <v>49</v>
      </c>
      <c r="C9" s="12">
        <v>11.708169937133789</v>
      </c>
      <c r="D9" s="12">
        <v>11.247699737548828</v>
      </c>
      <c r="E9" s="10"/>
      <c r="F9" s="10" t="s">
        <v>59</v>
      </c>
      <c r="G9" s="10" t="s">
        <v>19</v>
      </c>
      <c r="H9" s="12">
        <v>12.0027824401855</v>
      </c>
      <c r="I9" s="13">
        <v>0.75508270263667221</v>
      </c>
      <c r="J9" s="10"/>
      <c r="K9" s="14">
        <v>-13.129689280192103</v>
      </c>
      <c r="L9" s="14">
        <v>8962.5234933013508</v>
      </c>
    </row>
    <row r="10" spans="1:12" x14ac:dyDescent="0.25">
      <c r="A10" s="10"/>
      <c r="B10" s="10"/>
      <c r="C10" s="12"/>
      <c r="D10" s="12"/>
      <c r="E10" s="10"/>
      <c r="F10" s="10"/>
      <c r="G10" s="10"/>
      <c r="H10" s="12"/>
      <c r="I10" s="13"/>
      <c r="J10" s="10"/>
      <c r="K10" s="14"/>
      <c r="L10" s="14"/>
    </row>
    <row r="11" spans="1:12" x14ac:dyDescent="0.25">
      <c r="A11" t="s">
        <v>27</v>
      </c>
      <c r="B11" t="s">
        <v>49</v>
      </c>
      <c r="C11" s="5">
        <v>11.073156356811523</v>
      </c>
      <c r="D11" s="5">
        <v>13.107874870300293</v>
      </c>
      <c r="F11" t="s">
        <v>27</v>
      </c>
      <c r="G11" t="s">
        <v>19</v>
      </c>
      <c r="H11" s="5">
        <v>25.289285659790039</v>
      </c>
      <c r="I11" s="6">
        <v>12.181410789489746</v>
      </c>
      <c r="K11" s="17">
        <v>0.48027356465657611</v>
      </c>
      <c r="L11" s="18">
        <v>0.71684168319087549</v>
      </c>
    </row>
    <row r="12" spans="1:12" x14ac:dyDescent="0.25">
      <c r="A12" t="s">
        <v>27</v>
      </c>
      <c r="B12" t="s">
        <v>49</v>
      </c>
      <c r="C12" s="5">
        <v>16.930988311767578</v>
      </c>
      <c r="D12" s="5">
        <v>13.107874870300293</v>
      </c>
      <c r="F12" t="s">
        <v>27</v>
      </c>
      <c r="G12" t="s">
        <v>19</v>
      </c>
      <c r="H12" s="5">
        <v>24.597469329833984</v>
      </c>
      <c r="I12" s="6">
        <v>11.489594459533691</v>
      </c>
      <c r="K12" s="17">
        <v>-0.21154276529947857</v>
      </c>
      <c r="L12" s="18">
        <v>1.1579257655290474</v>
      </c>
    </row>
    <row r="13" spans="1:12" x14ac:dyDescent="0.25">
      <c r="A13" t="s">
        <v>27</v>
      </c>
      <c r="B13" t="s">
        <v>49</v>
      </c>
      <c r="C13" s="5">
        <v>11.319478988647461</v>
      </c>
      <c r="D13" s="5">
        <v>13.107874870300293</v>
      </c>
      <c r="F13" t="s">
        <v>27</v>
      </c>
      <c r="G13" t="s">
        <v>19</v>
      </c>
      <c r="H13" s="5">
        <v>24.540281295776367</v>
      </c>
      <c r="I13" s="6">
        <v>11.432406425476074</v>
      </c>
      <c r="J13" s="6">
        <v>11.70113722483317</v>
      </c>
      <c r="K13" s="17">
        <v>-0.26873079935709576</v>
      </c>
      <c r="L13" s="18">
        <v>1.2047474933584181</v>
      </c>
    </row>
    <row r="14" spans="1:12" x14ac:dyDescent="0.25">
      <c r="A14" t="s">
        <v>53</v>
      </c>
      <c r="B14" t="s">
        <v>49</v>
      </c>
      <c r="C14" s="5">
        <v>12.245119094848633</v>
      </c>
      <c r="D14" s="5">
        <v>12.107462882995605</v>
      </c>
      <c r="F14" t="s">
        <v>53</v>
      </c>
      <c r="G14" t="s">
        <v>19</v>
      </c>
      <c r="H14" s="5">
        <v>25.775634765625</v>
      </c>
      <c r="I14" s="6">
        <v>13.668171882629395</v>
      </c>
      <c r="K14" s="17">
        <v>1.9670346577962246</v>
      </c>
      <c r="L14" s="18">
        <v>0.25577822281138868</v>
      </c>
    </row>
    <row r="15" spans="1:12" x14ac:dyDescent="0.25">
      <c r="A15" t="s">
        <v>53</v>
      </c>
      <c r="B15" t="s">
        <v>49</v>
      </c>
      <c r="C15" s="5">
        <v>12.087864875793457</v>
      </c>
      <c r="D15" s="5">
        <v>12.107462882995605</v>
      </c>
      <c r="F15" t="s">
        <v>53</v>
      </c>
      <c r="G15" t="s">
        <v>19</v>
      </c>
      <c r="H15" s="5">
        <v>25.705167770385742</v>
      </c>
      <c r="I15" s="6">
        <v>13.597704887390137</v>
      </c>
      <c r="K15" s="17">
        <v>1.8965676625569667</v>
      </c>
      <c r="L15" s="18">
        <v>0.26858159262680176</v>
      </c>
    </row>
    <row r="16" spans="1:12" x14ac:dyDescent="0.25">
      <c r="A16" t="s">
        <v>53</v>
      </c>
      <c r="B16" t="s">
        <v>49</v>
      </c>
      <c r="C16" s="5">
        <v>11.989406585693359</v>
      </c>
      <c r="D16" s="5">
        <v>12.107462882995605</v>
      </c>
      <c r="F16" t="s">
        <v>53</v>
      </c>
      <c r="G16" t="s">
        <v>19</v>
      </c>
      <c r="H16" s="5">
        <v>25.707420349121094</v>
      </c>
      <c r="I16" s="6">
        <v>13.599957466125488</v>
      </c>
      <c r="K16" s="17">
        <v>1.8988202412923183</v>
      </c>
      <c r="L16" s="18">
        <v>0.26816256497513469</v>
      </c>
    </row>
    <row r="17" spans="1:12" x14ac:dyDescent="0.25"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25">
      <c r="A18" s="7" t="s">
        <v>50</v>
      </c>
    </row>
    <row r="19" spans="1:12" x14ac:dyDescent="0.25">
      <c r="A19" s="22" t="s">
        <v>7</v>
      </c>
      <c r="B19" s="22"/>
      <c r="C19" s="22"/>
      <c r="D19" s="22"/>
      <c r="F19" s="22" t="s">
        <v>8</v>
      </c>
      <c r="G19" s="22"/>
      <c r="H19" s="22"/>
      <c r="I19" s="22"/>
    </row>
    <row r="20" spans="1:12" x14ac:dyDescent="0.25">
      <c r="A20" t="s">
        <v>9</v>
      </c>
      <c r="B20" t="s">
        <v>10</v>
      </c>
      <c r="C20" t="s">
        <v>11</v>
      </c>
      <c r="D20" t="s">
        <v>12</v>
      </c>
      <c r="F20" t="s">
        <v>9</v>
      </c>
      <c r="G20" t="s">
        <v>10</v>
      </c>
      <c r="H20" t="s">
        <v>11</v>
      </c>
      <c r="I20" s="4" t="s">
        <v>13</v>
      </c>
      <c r="J20" t="s">
        <v>14</v>
      </c>
      <c r="K20" s="4" t="s">
        <v>15</v>
      </c>
      <c r="L20" s="4" t="s">
        <v>16</v>
      </c>
    </row>
    <row r="21" spans="1:12" x14ac:dyDescent="0.25">
      <c r="A21" t="s">
        <v>26</v>
      </c>
      <c r="B21" t="s">
        <v>61</v>
      </c>
      <c r="C21" s="5">
        <v>11.217793464660645</v>
      </c>
      <c r="D21" s="5">
        <v>12.303328514099121</v>
      </c>
      <c r="F21" t="s">
        <v>26</v>
      </c>
      <c r="G21" t="s">
        <v>62</v>
      </c>
      <c r="H21" s="5">
        <v>21.391672134399414</v>
      </c>
      <c r="I21" s="19">
        <v>9.088343620300293</v>
      </c>
      <c r="K21" s="20">
        <v>-0.18985048929850201</v>
      </c>
      <c r="L21" s="18">
        <v>1.1406455013177068</v>
      </c>
    </row>
    <row r="22" spans="1:12" x14ac:dyDescent="0.25">
      <c r="A22" t="s">
        <v>26</v>
      </c>
      <c r="B22" t="s">
        <v>61</v>
      </c>
      <c r="C22" s="5">
        <v>13.677874565124512</v>
      </c>
      <c r="D22" s="5">
        <v>12.303328514099121</v>
      </c>
      <c r="F22" t="s">
        <v>26</v>
      </c>
      <c r="G22" t="s">
        <v>62</v>
      </c>
      <c r="H22" s="5">
        <v>21.490360260009766</v>
      </c>
      <c r="I22" s="19">
        <v>9.1870317459106445</v>
      </c>
      <c r="K22" s="20">
        <v>-9.116236368815045E-2</v>
      </c>
      <c r="L22" s="18">
        <v>1.0652280794745432</v>
      </c>
    </row>
    <row r="23" spans="1:12" x14ac:dyDescent="0.25">
      <c r="A23" t="s">
        <v>26</v>
      </c>
      <c r="B23" t="s">
        <v>61</v>
      </c>
      <c r="C23" s="5">
        <v>12.014316558837891</v>
      </c>
      <c r="D23" s="5">
        <v>12.303328514099121</v>
      </c>
      <c r="F23" t="s">
        <v>26</v>
      </c>
      <c r="G23" t="s">
        <v>62</v>
      </c>
      <c r="H23" s="5">
        <v>21.86253547668457</v>
      </c>
      <c r="I23" s="19">
        <v>9.5592069625854492</v>
      </c>
      <c r="J23" s="19">
        <v>9.278194109598795</v>
      </c>
      <c r="K23" s="20">
        <v>0.28101285298665424</v>
      </c>
      <c r="L23" s="18">
        <v>0.82301301301368079</v>
      </c>
    </row>
    <row r="24" spans="1:12" x14ac:dyDescent="0.25">
      <c r="A24" t="s">
        <v>59</v>
      </c>
      <c r="B24" t="s">
        <v>61</v>
      </c>
      <c r="C24" s="5">
        <v>12.743762016296387</v>
      </c>
      <c r="D24" s="5">
        <v>12.443310737609863</v>
      </c>
      <c r="F24" t="s">
        <v>59</v>
      </c>
      <c r="G24" t="s">
        <v>62</v>
      </c>
      <c r="H24" s="5">
        <v>23.524574279785156</v>
      </c>
      <c r="I24" s="19">
        <v>11.081263542175293</v>
      </c>
      <c r="K24" s="20">
        <v>1.803069432576498</v>
      </c>
      <c r="L24" s="18">
        <v>0.28656425462387214</v>
      </c>
    </row>
    <row r="25" spans="1:12" x14ac:dyDescent="0.25">
      <c r="A25" t="s">
        <v>59</v>
      </c>
      <c r="B25" t="s">
        <v>61</v>
      </c>
      <c r="C25" s="5">
        <v>12.698512077331543</v>
      </c>
      <c r="D25" s="5">
        <v>12.443310737609863</v>
      </c>
      <c r="F25" t="s">
        <v>59</v>
      </c>
      <c r="G25" t="s">
        <v>62</v>
      </c>
      <c r="H25" s="5">
        <v>23.775493621826172</v>
      </c>
      <c r="I25" s="19">
        <v>11.332182884216309</v>
      </c>
      <c r="K25" s="20">
        <v>2.0539887746175136</v>
      </c>
      <c r="L25" s="18">
        <v>0.24081734725953044</v>
      </c>
    </row>
    <row r="26" spans="1:12" x14ac:dyDescent="0.25">
      <c r="A26" t="s">
        <v>59</v>
      </c>
      <c r="B26" t="s">
        <v>61</v>
      </c>
      <c r="C26" s="5">
        <v>11.887659072875977</v>
      </c>
      <c r="D26" s="5">
        <v>12.443310737609863</v>
      </c>
      <c r="F26" t="s">
        <v>59</v>
      </c>
      <c r="G26" t="s">
        <v>62</v>
      </c>
      <c r="H26" s="5">
        <v>23.971353530883789</v>
      </c>
      <c r="I26" s="19">
        <v>11.528042793273926</v>
      </c>
      <c r="K26" s="20">
        <v>2.2498486836751308</v>
      </c>
      <c r="L26" s="18">
        <v>0.21024615421642454</v>
      </c>
    </row>
    <row r="28" spans="1:12" x14ac:dyDescent="0.25">
      <c r="A28" t="s">
        <v>27</v>
      </c>
      <c r="B28" t="s">
        <v>61</v>
      </c>
      <c r="C28">
        <v>13.487873077392578</v>
      </c>
      <c r="D28">
        <v>12.918845176696777</v>
      </c>
      <c r="F28" t="s">
        <v>27</v>
      </c>
      <c r="G28" t="s">
        <v>62</v>
      </c>
      <c r="H28">
        <v>23.033035278320313</v>
      </c>
      <c r="I28">
        <v>10.114190101623535</v>
      </c>
      <c r="K28" s="18">
        <v>-0.12496884663899799</v>
      </c>
      <c r="L28" s="18">
        <v>1.0904841846434603</v>
      </c>
    </row>
    <row r="29" spans="1:12" x14ac:dyDescent="0.25">
      <c r="A29" t="s">
        <v>27</v>
      </c>
      <c r="B29" t="s">
        <v>61</v>
      </c>
      <c r="C29">
        <v>13.212431907653809</v>
      </c>
      <c r="D29">
        <v>12.918845176696777</v>
      </c>
      <c r="F29" t="s">
        <v>27</v>
      </c>
      <c r="G29" t="s">
        <v>62</v>
      </c>
      <c r="H29">
        <v>23.067523956298828</v>
      </c>
      <c r="I29">
        <v>10.148678779602051</v>
      </c>
      <c r="K29" s="18">
        <v>-9.0480168660482363E-2</v>
      </c>
      <c r="L29" s="18">
        <v>1.0647244931358</v>
      </c>
    </row>
    <row r="30" spans="1:12" x14ac:dyDescent="0.25">
      <c r="A30" t="s">
        <v>27</v>
      </c>
      <c r="B30" t="s">
        <v>61</v>
      </c>
      <c r="C30">
        <v>12.056229591369629</v>
      </c>
      <c r="D30">
        <v>12.918845176696777</v>
      </c>
      <c r="F30" t="s">
        <v>27</v>
      </c>
      <c r="G30" t="s">
        <v>62</v>
      </c>
      <c r="H30">
        <v>23.373453140258789</v>
      </c>
      <c r="I30">
        <v>10.454607963562012</v>
      </c>
      <c r="J30">
        <v>10.239158948262533</v>
      </c>
      <c r="K30" s="18">
        <v>0.21544901529947857</v>
      </c>
      <c r="L30" s="18">
        <v>0.86127805924571799</v>
      </c>
    </row>
    <row r="31" spans="1:12" x14ac:dyDescent="0.25">
      <c r="A31" t="s">
        <v>53</v>
      </c>
      <c r="B31" t="s">
        <v>61</v>
      </c>
      <c r="C31">
        <v>13.417656898498535</v>
      </c>
      <c r="D31">
        <v>13.33271312713623</v>
      </c>
      <c r="F31" t="s">
        <v>53</v>
      </c>
      <c r="G31" t="s">
        <v>62</v>
      </c>
      <c r="H31">
        <v>23.250703811645508</v>
      </c>
      <c r="I31">
        <v>9.9179906845092773</v>
      </c>
      <c r="K31" s="18">
        <v>-0.3211682637532558</v>
      </c>
      <c r="L31" s="18">
        <v>1.2493418298256547</v>
      </c>
    </row>
    <row r="32" spans="1:12" x14ac:dyDescent="0.25">
      <c r="A32" t="s">
        <v>53</v>
      </c>
      <c r="B32" t="s">
        <v>61</v>
      </c>
      <c r="C32">
        <v>13.183193206787109</v>
      </c>
      <c r="D32">
        <v>13.33271312713623</v>
      </c>
      <c r="F32" t="s">
        <v>53</v>
      </c>
      <c r="G32" t="s">
        <v>62</v>
      </c>
      <c r="H32">
        <v>23.468832015991211</v>
      </c>
      <c r="I32">
        <v>10.13611888885498</v>
      </c>
      <c r="K32" s="18">
        <v>-0.10304005940755268</v>
      </c>
      <c r="L32" s="18">
        <v>1.17403429398657</v>
      </c>
    </row>
    <row r="33" spans="1:12" x14ac:dyDescent="0.25">
      <c r="A33" t="s">
        <v>53</v>
      </c>
      <c r="B33" t="s">
        <v>61</v>
      </c>
      <c r="C33">
        <v>13.39728832244873</v>
      </c>
      <c r="D33">
        <v>13.33271312713623</v>
      </c>
      <c r="F33" t="s">
        <v>53</v>
      </c>
      <c r="G33" t="s">
        <v>62</v>
      </c>
      <c r="H33">
        <v>23.570539474487305</v>
      </c>
      <c r="I33">
        <v>10.237826347351074</v>
      </c>
      <c r="K33" s="18">
        <v>-1.3326009114589255E-3</v>
      </c>
      <c r="L33" s="18">
        <v>1.17092411529625</v>
      </c>
    </row>
    <row r="36" spans="1:12" x14ac:dyDescent="0.25">
      <c r="A36" s="7" t="s">
        <v>58</v>
      </c>
    </row>
    <row r="37" spans="1:12" x14ac:dyDescent="0.25">
      <c r="C37" t="s">
        <v>48</v>
      </c>
      <c r="E37" t="s">
        <v>57</v>
      </c>
    </row>
    <row r="38" spans="1:12" x14ac:dyDescent="0.25">
      <c r="A38" t="s">
        <v>62</v>
      </c>
      <c r="C38">
        <v>88750.149000000005</v>
      </c>
      <c r="E38">
        <v>44770.311999999998</v>
      </c>
    </row>
    <row r="39" spans="1:12" x14ac:dyDescent="0.25">
      <c r="A39" t="s">
        <v>63</v>
      </c>
      <c r="C39">
        <v>88060.634999999995</v>
      </c>
      <c r="E39">
        <v>47982.798000000003</v>
      </c>
    </row>
    <row r="40" spans="1:12" x14ac:dyDescent="0.25">
      <c r="A40" t="s">
        <v>64</v>
      </c>
      <c r="C40">
        <v>88232.785000000003</v>
      </c>
      <c r="E40">
        <v>48298.483999999997</v>
      </c>
    </row>
    <row r="42" spans="1:12" x14ac:dyDescent="0.25">
      <c r="A42" t="s">
        <v>65</v>
      </c>
      <c r="C42">
        <v>60585.019</v>
      </c>
      <c r="E42">
        <v>160901.89499999999</v>
      </c>
    </row>
    <row r="43" spans="1:12" x14ac:dyDescent="0.25">
      <c r="A43" t="s">
        <v>66</v>
      </c>
      <c r="C43">
        <v>61110.898000000001</v>
      </c>
      <c r="E43">
        <v>160379.94500000001</v>
      </c>
    </row>
    <row r="44" spans="1:12" x14ac:dyDescent="0.25">
      <c r="A44" t="s">
        <v>67</v>
      </c>
      <c r="C44">
        <v>60239.483999999997</v>
      </c>
      <c r="E44">
        <v>161251.96599999999</v>
      </c>
    </row>
    <row r="47" spans="1:12" x14ac:dyDescent="0.25">
      <c r="A47" t="s">
        <v>68</v>
      </c>
      <c r="C47">
        <v>1.4648860471596123</v>
      </c>
      <c r="E47">
        <v>0.27824602065749443</v>
      </c>
    </row>
    <row r="48" spans="1:12" x14ac:dyDescent="0.25">
      <c r="C48">
        <v>1.440997234241264</v>
      </c>
      <c r="E48">
        <v>0.29918203301541224</v>
      </c>
    </row>
    <row r="49" spans="1:5" x14ac:dyDescent="0.25">
      <c r="C49">
        <v>1.4647002122395338</v>
      </c>
      <c r="E49">
        <v>0.29952183032608731</v>
      </c>
    </row>
    <row r="53" spans="1:5" x14ac:dyDescent="0.25">
      <c r="A53" s="7" t="s">
        <v>69</v>
      </c>
    </row>
    <row r="54" spans="1:5" x14ac:dyDescent="0.25">
      <c r="C54" t="s">
        <v>70</v>
      </c>
      <c r="E54" t="s">
        <v>71</v>
      </c>
    </row>
    <row r="55" spans="1:5" x14ac:dyDescent="0.25">
      <c r="A55" t="s">
        <v>62</v>
      </c>
      <c r="B55">
        <v>1</v>
      </c>
      <c r="C55">
        <v>78868.827000000005</v>
      </c>
      <c r="D55">
        <v>2</v>
      </c>
      <c r="E55">
        <v>142588.07999999999</v>
      </c>
    </row>
    <row r="56" spans="1:5" x14ac:dyDescent="0.25">
      <c r="A56" t="s">
        <v>63</v>
      </c>
      <c r="B56">
        <v>1</v>
      </c>
      <c r="C56">
        <v>80262.998999999996</v>
      </c>
      <c r="D56">
        <v>2</v>
      </c>
      <c r="E56">
        <v>141186.10999999999</v>
      </c>
    </row>
    <row r="57" spans="1:5" x14ac:dyDescent="0.25">
      <c r="A57" t="s">
        <v>64</v>
      </c>
      <c r="B57">
        <v>1</v>
      </c>
      <c r="C57">
        <v>83151.614000000001</v>
      </c>
      <c r="E57">
        <v>148488.26800000001</v>
      </c>
    </row>
    <row r="59" spans="1:5" x14ac:dyDescent="0.25">
      <c r="A59" t="s">
        <v>65</v>
      </c>
      <c r="C59">
        <v>84648.006999999998</v>
      </c>
      <c r="E59">
        <v>136800.29399999999</v>
      </c>
    </row>
    <row r="60" spans="1:5" x14ac:dyDescent="0.25">
      <c r="A60" t="s">
        <v>66</v>
      </c>
      <c r="B60">
        <v>1</v>
      </c>
      <c r="C60">
        <v>84541.785000000003</v>
      </c>
      <c r="E60">
        <v>136909.97099999999</v>
      </c>
    </row>
    <row r="61" spans="1:5" x14ac:dyDescent="0.25">
      <c r="A61" t="s">
        <v>67</v>
      </c>
      <c r="B61">
        <v>1</v>
      </c>
      <c r="C61">
        <v>82956.441999999995</v>
      </c>
      <c r="D61">
        <v>2</v>
      </c>
      <c r="E61">
        <v>138504.285</v>
      </c>
    </row>
    <row r="64" spans="1:5" x14ac:dyDescent="0.25">
      <c r="A64" t="s">
        <v>68</v>
      </c>
      <c r="C64">
        <f>C55/C59</f>
        <v>0.93172692181636374</v>
      </c>
      <c r="E64">
        <f>E55/E59</f>
        <v>1.0423082862672794</v>
      </c>
    </row>
    <row r="65" spans="3:5" x14ac:dyDescent="0.25">
      <c r="C65">
        <f t="shared" ref="C65:C66" si="0">C56/C60</f>
        <v>0.94938850652372664</v>
      </c>
      <c r="E65">
        <v>1.0312332182146178</v>
      </c>
    </row>
    <row r="66" spans="3:5" x14ac:dyDescent="0.25">
      <c r="C66">
        <f t="shared" si="0"/>
        <v>1.0023527045675369</v>
      </c>
      <c r="E66">
        <f t="shared" ref="E66" si="1">E57/E61</f>
        <v>1.0720842896665617</v>
      </c>
    </row>
  </sheetData>
  <mergeCells count="4">
    <mergeCell ref="A19:D19"/>
    <mergeCell ref="F19:I19"/>
    <mergeCell ref="A2:D2"/>
    <mergeCell ref="F2:I2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8B94-CD19-4227-B9FD-77C31DDBDF9B}">
  <dimension ref="A1:L88"/>
  <sheetViews>
    <sheetView topLeftCell="A52" workbookViewId="0">
      <selection activeCell="L69" sqref="L69"/>
    </sheetView>
  </sheetViews>
  <sheetFormatPr defaultColWidth="8.77734375" defaultRowHeight="14.4" x14ac:dyDescent="0.25"/>
  <cols>
    <col min="1" max="8" width="8.77734375" style="16"/>
    <col min="9" max="9" width="14.21875" style="16" customWidth="1"/>
    <col min="10" max="10" width="21.77734375" style="16" customWidth="1"/>
    <col min="11" max="11" width="14.88671875" style="16" customWidth="1"/>
    <col min="12" max="12" width="15" style="16" customWidth="1"/>
    <col min="13" max="16384" width="8.77734375" style="16"/>
  </cols>
  <sheetData>
    <row r="1" spans="1:12" x14ac:dyDescent="0.25">
      <c r="A1" s="15" t="s">
        <v>72</v>
      </c>
    </row>
    <row r="2" spans="1:12" x14ac:dyDescent="0.25">
      <c r="A2" s="24" t="s">
        <v>7</v>
      </c>
      <c r="B2" s="24"/>
      <c r="C2" s="24"/>
      <c r="D2" s="24"/>
      <c r="F2" s="24" t="s">
        <v>8</v>
      </c>
      <c r="G2" s="24"/>
      <c r="H2" s="24"/>
      <c r="I2" s="24"/>
    </row>
    <row r="3" spans="1:12" x14ac:dyDescent="0.25">
      <c r="A3" s="16" t="s">
        <v>9</v>
      </c>
      <c r="B3" s="16" t="s">
        <v>10</v>
      </c>
      <c r="C3" s="16" t="s">
        <v>11</v>
      </c>
      <c r="D3" s="16" t="s">
        <v>12</v>
      </c>
      <c r="F3" s="16" t="s">
        <v>9</v>
      </c>
      <c r="G3" s="16" t="s">
        <v>10</v>
      </c>
      <c r="H3" s="16" t="s">
        <v>11</v>
      </c>
      <c r="I3" s="21" t="s">
        <v>13</v>
      </c>
      <c r="J3" s="16" t="s">
        <v>14</v>
      </c>
      <c r="K3" s="21" t="s">
        <v>15</v>
      </c>
      <c r="L3" s="21" t="s">
        <v>16</v>
      </c>
    </row>
    <row r="4" spans="1:12" x14ac:dyDescent="0.25">
      <c r="A4" s="16" t="s">
        <v>26</v>
      </c>
      <c r="B4" s="16" t="s">
        <v>18</v>
      </c>
      <c r="C4" s="16">
        <v>9.8790578842163086</v>
      </c>
      <c r="D4" s="16">
        <v>9.9024009704589844</v>
      </c>
      <c r="F4" s="16" t="s">
        <v>26</v>
      </c>
      <c r="G4" s="16" t="s">
        <v>19</v>
      </c>
      <c r="H4" s="16">
        <v>23.425270080566406</v>
      </c>
      <c r="I4" s="16">
        <v>13.522869110107422</v>
      </c>
      <c r="K4" s="16">
        <v>4.108556111653705E-2</v>
      </c>
      <c r="L4" s="16">
        <v>0.97192334495202048</v>
      </c>
    </row>
    <row r="5" spans="1:12" x14ac:dyDescent="0.25">
      <c r="A5" s="16" t="s">
        <v>26</v>
      </c>
      <c r="B5" s="16" t="s">
        <v>18</v>
      </c>
      <c r="C5" s="16">
        <v>9.9912519454956055</v>
      </c>
      <c r="D5" s="16">
        <v>9.9024009704589844</v>
      </c>
      <c r="F5" s="16" t="s">
        <v>26</v>
      </c>
      <c r="G5" s="16" t="s">
        <v>19</v>
      </c>
      <c r="H5" s="16">
        <v>23.383443832397461</v>
      </c>
      <c r="I5" s="16">
        <v>13.481042861938477</v>
      </c>
      <c r="K5" s="16">
        <v>-7.4068705240826205E-4</v>
      </c>
      <c r="L5" s="16">
        <v>1.0005135369570313</v>
      </c>
    </row>
    <row r="6" spans="1:12" x14ac:dyDescent="0.25">
      <c r="A6" s="16" t="s">
        <v>26</v>
      </c>
      <c r="B6" s="16" t="s">
        <v>18</v>
      </c>
      <c r="C6" s="16">
        <v>9.8368921279907227</v>
      </c>
      <c r="D6" s="16">
        <v>9.9024009704589844</v>
      </c>
      <c r="F6" s="16" t="s">
        <v>26</v>
      </c>
      <c r="G6" s="16" t="s">
        <v>19</v>
      </c>
      <c r="H6" s="16">
        <v>23.343839645385742</v>
      </c>
      <c r="I6" s="16">
        <v>13.441438674926758</v>
      </c>
      <c r="J6" s="16">
        <v>13.481783548990885</v>
      </c>
      <c r="K6" s="16">
        <v>-4.0344874064127012E-2</v>
      </c>
      <c r="L6" s="16">
        <v>1.0283596250866405</v>
      </c>
    </row>
    <row r="7" spans="1:12" x14ac:dyDescent="0.25">
      <c r="A7" s="16" t="s">
        <v>59</v>
      </c>
      <c r="B7" s="16" t="s">
        <v>18</v>
      </c>
      <c r="C7" s="16">
        <v>10.692564010620117</v>
      </c>
      <c r="D7" s="16">
        <v>10.645956039428711</v>
      </c>
      <c r="F7" s="16" t="s">
        <v>59</v>
      </c>
      <c r="G7" s="16" t="s">
        <v>19</v>
      </c>
      <c r="H7" s="16">
        <v>11.701764106750488</v>
      </c>
      <c r="I7" s="16">
        <v>1.0558080673217773</v>
      </c>
      <c r="K7" s="16">
        <v>-12.425975481669107</v>
      </c>
      <c r="L7" s="16">
        <v>5502.8965102684751</v>
      </c>
    </row>
    <row r="8" spans="1:12" x14ac:dyDescent="0.25">
      <c r="A8" s="16" t="s">
        <v>59</v>
      </c>
      <c r="B8" s="16" t="s">
        <v>18</v>
      </c>
      <c r="C8" s="16">
        <v>10.637451171875</v>
      </c>
      <c r="D8" s="16">
        <v>10.645956039428711</v>
      </c>
      <c r="F8" s="16" t="s">
        <v>59</v>
      </c>
      <c r="G8" s="16" t="s">
        <v>19</v>
      </c>
      <c r="H8" s="16">
        <v>11.577621459960938</v>
      </c>
      <c r="I8" s="16">
        <v>0.93166542053222656</v>
      </c>
      <c r="K8" s="16">
        <v>-12.550118128458658</v>
      </c>
      <c r="L8" s="16">
        <v>5997.3860589072056</v>
      </c>
    </row>
    <row r="9" spans="1:12" x14ac:dyDescent="0.25">
      <c r="A9" s="16" t="s">
        <v>59</v>
      </c>
      <c r="B9" s="16" t="s">
        <v>18</v>
      </c>
      <c r="C9" s="16">
        <v>10.607851982116699</v>
      </c>
      <c r="D9" s="16">
        <v>10.645956039428711</v>
      </c>
      <c r="F9" s="16" t="s">
        <v>59</v>
      </c>
      <c r="G9" s="16" t="s">
        <v>19</v>
      </c>
      <c r="H9" s="16">
        <v>11.593355178833008</v>
      </c>
      <c r="I9" s="16">
        <v>0.94739913940429688</v>
      </c>
      <c r="K9" s="16">
        <v>-12.534384409586588</v>
      </c>
      <c r="L9" s="16">
        <v>5932.3352285812671</v>
      </c>
    </row>
    <row r="11" spans="1:12" x14ac:dyDescent="0.25">
      <c r="A11" s="16" t="s">
        <v>27</v>
      </c>
      <c r="B11" s="16" t="s">
        <v>18</v>
      </c>
      <c r="C11" s="16">
        <v>9.8446245193481445</v>
      </c>
      <c r="D11" s="16">
        <v>9.7130508422851563</v>
      </c>
      <c r="F11" s="16" t="s">
        <v>27</v>
      </c>
      <c r="G11" s="16" t="s">
        <v>19</v>
      </c>
      <c r="H11" s="16">
        <v>21.907482147216797</v>
      </c>
      <c r="I11" s="16">
        <v>12.194431304931641</v>
      </c>
      <c r="K11" s="16">
        <v>8.7399800618490175E-2</v>
      </c>
      <c r="L11" s="16">
        <v>0.94121759754440493</v>
      </c>
    </row>
    <row r="12" spans="1:12" x14ac:dyDescent="0.25">
      <c r="A12" s="16" t="s">
        <v>27</v>
      </c>
      <c r="B12" s="16" t="s">
        <v>18</v>
      </c>
      <c r="C12" s="16">
        <v>9.7510490417480469</v>
      </c>
      <c r="D12" s="16">
        <v>9.7130508422851563</v>
      </c>
      <c r="F12" s="16" t="s">
        <v>27</v>
      </c>
      <c r="G12" s="16" t="s">
        <v>19</v>
      </c>
      <c r="H12" s="16">
        <v>21.768434524536133</v>
      </c>
      <c r="I12" s="16">
        <v>12.055383682250977</v>
      </c>
      <c r="K12" s="16">
        <v>-5.1647822062173887E-2</v>
      </c>
      <c r="L12" s="16">
        <v>1.0364480616134071</v>
      </c>
    </row>
    <row r="13" spans="1:12" x14ac:dyDescent="0.25">
      <c r="A13" s="16" t="s">
        <v>27</v>
      </c>
      <c r="B13" s="16" t="s">
        <v>18</v>
      </c>
      <c r="C13" s="16">
        <v>9.5434789657592773</v>
      </c>
      <c r="D13" s="16">
        <v>9.7130508422851563</v>
      </c>
      <c r="F13" s="16" t="s">
        <v>27</v>
      </c>
      <c r="G13" s="16" t="s">
        <v>19</v>
      </c>
      <c r="H13" s="16">
        <v>21.784330368041992</v>
      </c>
      <c r="I13" s="16">
        <v>12.071279525756836</v>
      </c>
      <c r="J13" s="16">
        <v>12.10703150431315</v>
      </c>
      <c r="K13" s="16">
        <v>-3.5751978556314512E-2</v>
      </c>
      <c r="L13" s="16">
        <v>1.0250909938477391</v>
      </c>
    </row>
    <row r="14" spans="1:12" x14ac:dyDescent="0.25">
      <c r="A14" s="16" t="s">
        <v>53</v>
      </c>
      <c r="B14" s="16" t="s">
        <v>18</v>
      </c>
      <c r="C14" s="16">
        <v>11.180637359619141</v>
      </c>
      <c r="D14" s="16">
        <v>11.211479187011719</v>
      </c>
      <c r="F14" s="16" t="s">
        <v>53</v>
      </c>
      <c r="G14" s="16" t="s">
        <v>19</v>
      </c>
      <c r="H14" s="16">
        <v>25.094535827636719</v>
      </c>
      <c r="I14" s="16">
        <v>13.883056640625</v>
      </c>
      <c r="K14" s="16">
        <v>1.7760251363118496</v>
      </c>
      <c r="L14" s="16">
        <v>0.29198676127582396</v>
      </c>
    </row>
    <row r="15" spans="1:12" x14ac:dyDescent="0.25">
      <c r="A15" s="16" t="s">
        <v>53</v>
      </c>
      <c r="B15" s="16" t="s">
        <v>18</v>
      </c>
      <c r="C15" s="16">
        <v>11.145474433898926</v>
      </c>
      <c r="D15" s="16">
        <v>11.211479187011719</v>
      </c>
      <c r="F15" s="16" t="s">
        <v>53</v>
      </c>
      <c r="G15" s="16" t="s">
        <v>19</v>
      </c>
      <c r="H15" s="16">
        <v>24.979949951171875</v>
      </c>
      <c r="I15" s="16">
        <v>13.768470764160156</v>
      </c>
      <c r="K15" s="16">
        <v>1.6614392598470058</v>
      </c>
      <c r="L15" s="16">
        <v>0.31612362023038609</v>
      </c>
    </row>
    <row r="16" spans="1:12" x14ac:dyDescent="0.25">
      <c r="A16" s="16" t="s">
        <v>53</v>
      </c>
      <c r="B16" s="16" t="s">
        <v>18</v>
      </c>
      <c r="C16" s="16">
        <v>11.308323860168457</v>
      </c>
      <c r="D16" s="16">
        <v>11.211479187011719</v>
      </c>
      <c r="F16" s="16" t="s">
        <v>53</v>
      </c>
      <c r="G16" s="16" t="s">
        <v>19</v>
      </c>
      <c r="H16" s="16">
        <v>25.052492141723633</v>
      </c>
      <c r="I16" s="16">
        <v>13.841012954711914</v>
      </c>
      <c r="K16" s="16">
        <v>1.7339814503987636</v>
      </c>
      <c r="L16" s="16">
        <v>0.30062117746768846</v>
      </c>
    </row>
    <row r="18" spans="1:12" x14ac:dyDescent="0.25">
      <c r="A18" s="15" t="s">
        <v>73</v>
      </c>
    </row>
    <row r="19" spans="1:12" x14ac:dyDescent="0.25">
      <c r="A19" s="16" t="s">
        <v>26</v>
      </c>
      <c r="B19" s="16" t="s">
        <v>74</v>
      </c>
      <c r="C19" s="16">
        <v>11.300060272216797</v>
      </c>
      <c r="D19" s="16">
        <v>11.303264617919922</v>
      </c>
      <c r="F19" s="16" t="s">
        <v>26</v>
      </c>
      <c r="G19" s="16" t="s">
        <v>75</v>
      </c>
      <c r="H19" s="16">
        <v>20.663219451904297</v>
      </c>
      <c r="I19" s="16">
        <v>9.359954833984375</v>
      </c>
      <c r="K19" s="16">
        <v>0</v>
      </c>
      <c r="L19" s="16">
        <v>1</v>
      </c>
    </row>
    <row r="20" spans="1:12" x14ac:dyDescent="0.25">
      <c r="A20" s="16" t="s">
        <v>26</v>
      </c>
      <c r="B20" s="16" t="s">
        <v>74</v>
      </c>
      <c r="C20" s="16">
        <v>11.306468963623047</v>
      </c>
      <c r="D20" s="16">
        <v>11.303264617919922</v>
      </c>
      <c r="F20" s="16" t="s">
        <v>26</v>
      </c>
      <c r="G20" s="16" t="s">
        <v>75</v>
      </c>
      <c r="H20" s="16">
        <v>20.663219451904297</v>
      </c>
      <c r="I20" s="16">
        <v>9.359954833984375</v>
      </c>
      <c r="K20" s="16">
        <v>0</v>
      </c>
      <c r="L20" s="16">
        <v>1</v>
      </c>
    </row>
    <row r="21" spans="1:12" x14ac:dyDescent="0.25">
      <c r="A21" s="16" t="s">
        <v>26</v>
      </c>
      <c r="B21" s="16" t="s">
        <v>74</v>
      </c>
      <c r="C21" s="16" t="s">
        <v>76</v>
      </c>
      <c r="D21" s="16">
        <v>11.303264617919922</v>
      </c>
      <c r="F21" s="16" t="s">
        <v>26</v>
      </c>
      <c r="G21" s="16" t="s">
        <v>75</v>
      </c>
      <c r="H21" s="16">
        <v>20.663219451904297</v>
      </c>
      <c r="I21" s="16">
        <v>9.359954833984375</v>
      </c>
      <c r="J21" s="16">
        <v>9.359954833984375</v>
      </c>
      <c r="K21" s="16">
        <v>0</v>
      </c>
      <c r="L21" s="16">
        <v>1</v>
      </c>
    </row>
    <row r="22" spans="1:12" x14ac:dyDescent="0.25">
      <c r="A22" s="16" t="s">
        <v>59</v>
      </c>
      <c r="B22" s="16" t="s">
        <v>74</v>
      </c>
      <c r="C22" s="16">
        <v>11.650561332702637</v>
      </c>
      <c r="D22" s="16">
        <v>11.770664215087891</v>
      </c>
      <c r="F22" s="16" t="s">
        <v>59</v>
      </c>
      <c r="G22" s="16" t="s">
        <v>75</v>
      </c>
      <c r="H22" s="16">
        <v>19.885499954223633</v>
      </c>
      <c r="I22" s="16">
        <v>8.1148357391357422</v>
      </c>
      <c r="K22" s="16">
        <v>-1.2451190948486328</v>
      </c>
      <c r="L22" s="16">
        <v>2.3703812093885466</v>
      </c>
    </row>
    <row r="23" spans="1:12" x14ac:dyDescent="0.25">
      <c r="A23" s="16" t="s">
        <v>59</v>
      </c>
      <c r="B23" s="16" t="s">
        <v>74</v>
      </c>
      <c r="C23" s="16">
        <v>11.890766143798828</v>
      </c>
      <c r="D23" s="16">
        <v>11.770664215087891</v>
      </c>
      <c r="F23" s="16" t="s">
        <v>59</v>
      </c>
      <c r="G23" s="16" t="s">
        <v>75</v>
      </c>
      <c r="H23" s="16">
        <v>19.7218017578125</v>
      </c>
      <c r="I23" s="16">
        <v>7.9511375427246094</v>
      </c>
      <c r="K23" s="16">
        <v>-1.4088172912597656</v>
      </c>
      <c r="L23" s="16">
        <v>2.6551940309503044</v>
      </c>
    </row>
    <row r="24" spans="1:12" x14ac:dyDescent="0.25">
      <c r="A24" s="16" t="s">
        <v>59</v>
      </c>
      <c r="B24" s="16" t="s">
        <v>74</v>
      </c>
      <c r="D24" s="16">
        <v>11.771000000000001</v>
      </c>
      <c r="F24" s="16" t="s">
        <v>59</v>
      </c>
      <c r="G24" s="16" t="s">
        <v>75</v>
      </c>
      <c r="H24" s="16">
        <v>19.803650856018066</v>
      </c>
      <c r="I24" s="16">
        <v>8.0326508560180656</v>
      </c>
      <c r="K24" s="16">
        <v>-1.3273039779663094</v>
      </c>
      <c r="L24" s="16">
        <v>2.509333073512904</v>
      </c>
    </row>
    <row r="26" spans="1:12" x14ac:dyDescent="0.25">
      <c r="A26" s="16" t="s">
        <v>27</v>
      </c>
      <c r="B26" s="16" t="s">
        <v>74</v>
      </c>
      <c r="C26" s="16">
        <v>12.920192718505859</v>
      </c>
      <c r="D26" s="16">
        <v>12.940770149230957</v>
      </c>
      <c r="F26" s="16" t="s">
        <v>27</v>
      </c>
      <c r="G26" s="16" t="s">
        <v>75</v>
      </c>
      <c r="H26" s="16">
        <v>19.629350662231445</v>
      </c>
      <c r="I26" s="16">
        <v>6.6885805130004883</v>
      </c>
      <c r="K26" s="16">
        <v>0.17981719970703125</v>
      </c>
      <c r="L26" s="16">
        <v>0.88281484847343972</v>
      </c>
    </row>
    <row r="27" spans="1:12" x14ac:dyDescent="0.25">
      <c r="A27" s="16" t="s">
        <v>27</v>
      </c>
      <c r="B27" s="16" t="s">
        <v>74</v>
      </c>
      <c r="C27" s="16">
        <v>12.880529403686523</v>
      </c>
      <c r="D27" s="16">
        <v>12.940770149230957</v>
      </c>
      <c r="F27" s="16" t="s">
        <v>27</v>
      </c>
      <c r="G27" s="16" t="s">
        <v>75</v>
      </c>
      <c r="H27" s="16">
        <v>19.269716262817383</v>
      </c>
      <c r="I27" s="16">
        <v>6.3289461135864258</v>
      </c>
      <c r="K27" s="16">
        <v>-0.17981719970703125</v>
      </c>
      <c r="L27" s="16">
        <v>1.1327403494959294</v>
      </c>
    </row>
    <row r="28" spans="1:12" x14ac:dyDescent="0.25">
      <c r="A28" s="16" t="s">
        <v>27</v>
      </c>
      <c r="B28" s="16" t="s">
        <v>74</v>
      </c>
      <c r="C28" s="16">
        <v>13.021587371826172</v>
      </c>
      <c r="D28" s="16">
        <v>12.940770149230957</v>
      </c>
      <c r="F28" s="16" t="s">
        <v>27</v>
      </c>
      <c r="G28" s="16" t="s">
        <v>75</v>
      </c>
      <c r="H28" s="16">
        <v>19.449533462524414</v>
      </c>
      <c r="I28" s="16">
        <v>6.508763313293457</v>
      </c>
      <c r="J28" s="16">
        <v>6.508763313293457</v>
      </c>
      <c r="K28" s="16">
        <v>0</v>
      </c>
      <c r="L28" s="16">
        <v>1</v>
      </c>
    </row>
    <row r="29" spans="1:12" x14ac:dyDescent="0.25">
      <c r="A29" s="16" t="s">
        <v>53</v>
      </c>
      <c r="B29" s="16" t="s">
        <v>74</v>
      </c>
      <c r="C29" s="16">
        <v>12.790715217590332</v>
      </c>
      <c r="D29" s="16">
        <v>12.900283813476563</v>
      </c>
      <c r="F29" s="16" t="s">
        <v>53</v>
      </c>
      <c r="G29" s="16" t="s">
        <v>75</v>
      </c>
      <c r="H29" s="16">
        <v>21.204948425292969</v>
      </c>
      <c r="I29" s="16">
        <v>8.3046646118164063</v>
      </c>
      <c r="K29" s="16">
        <v>1.7959012985229492</v>
      </c>
      <c r="L29" s="16">
        <v>0.28799161275891699</v>
      </c>
    </row>
    <row r="30" spans="1:12" x14ac:dyDescent="0.25">
      <c r="A30" s="16" t="s">
        <v>53</v>
      </c>
      <c r="B30" s="16" t="s">
        <v>74</v>
      </c>
      <c r="C30" s="16">
        <v>12.880709648132324</v>
      </c>
      <c r="D30" s="16">
        <v>12.900283813476563</v>
      </c>
      <c r="F30" s="16" t="s">
        <v>53</v>
      </c>
      <c r="G30" s="16" t="s">
        <v>75</v>
      </c>
      <c r="H30" s="16">
        <v>20.978130340576172</v>
      </c>
      <c r="I30" s="16">
        <v>8.0778465270996094</v>
      </c>
      <c r="K30" s="16">
        <v>1.5690832138061523</v>
      </c>
      <c r="L30" s="16">
        <v>0.33702249311334637</v>
      </c>
    </row>
    <row r="31" spans="1:12" x14ac:dyDescent="0.25">
      <c r="A31" s="16" t="s">
        <v>53</v>
      </c>
      <c r="B31" s="16" t="s">
        <v>74</v>
      </c>
      <c r="C31" s="16">
        <v>13.029425621032715</v>
      </c>
      <c r="D31" s="16">
        <v>12.900283813476563</v>
      </c>
      <c r="F31" s="16" t="s">
        <v>53</v>
      </c>
      <c r="G31" s="16" t="s">
        <v>75</v>
      </c>
      <c r="H31" s="16">
        <v>20.676393508911133</v>
      </c>
      <c r="I31" s="16">
        <v>7.7761096954345703</v>
      </c>
      <c r="K31" s="16">
        <v>1.2673463821411133</v>
      </c>
      <c r="L31" s="16">
        <v>0.4154231782909667</v>
      </c>
    </row>
    <row r="34" spans="1:12" x14ac:dyDescent="0.25">
      <c r="A34" s="16" t="s">
        <v>26</v>
      </c>
      <c r="B34" s="16" t="s">
        <v>74</v>
      </c>
      <c r="C34" s="16">
        <v>11.300060272216797</v>
      </c>
      <c r="D34" s="16">
        <v>11.303264617919922</v>
      </c>
      <c r="F34" s="16" t="s">
        <v>26</v>
      </c>
      <c r="G34" s="16" t="s">
        <v>77</v>
      </c>
      <c r="H34" s="16">
        <v>18.798938751220703</v>
      </c>
      <c r="I34" s="16">
        <v>7.4956741333007813</v>
      </c>
      <c r="K34" s="16">
        <v>-0.25451278686523438</v>
      </c>
      <c r="L34" s="16">
        <v>1.1929328091691558</v>
      </c>
    </row>
    <row r="35" spans="1:12" x14ac:dyDescent="0.25">
      <c r="A35" s="16" t="s">
        <v>26</v>
      </c>
      <c r="B35" s="16" t="s">
        <v>74</v>
      </c>
      <c r="C35" s="16">
        <v>11.306468963623047</v>
      </c>
      <c r="D35" s="16">
        <v>11.303264617919922</v>
      </c>
      <c r="F35" s="16" t="s">
        <v>26</v>
      </c>
      <c r="G35" s="16" t="s">
        <v>77</v>
      </c>
      <c r="H35" s="16">
        <v>19.307964324951172</v>
      </c>
      <c r="I35" s="16">
        <v>8.00469970703125</v>
      </c>
      <c r="K35" s="16">
        <v>0.25451278686523438</v>
      </c>
      <c r="L35" s="16">
        <v>0.83827017943824678</v>
      </c>
    </row>
    <row r="36" spans="1:12" x14ac:dyDescent="0.25">
      <c r="A36" s="16" t="s">
        <v>26</v>
      </c>
      <c r="B36" s="16" t="s">
        <v>74</v>
      </c>
      <c r="C36" s="16" t="s">
        <v>76</v>
      </c>
      <c r="D36" s="16">
        <v>11.303264617919922</v>
      </c>
      <c r="F36" s="16" t="s">
        <v>26</v>
      </c>
      <c r="G36" s="16" t="s">
        <v>77</v>
      </c>
      <c r="H36" s="16">
        <v>19.053451538085938</v>
      </c>
      <c r="I36" s="16">
        <v>7.7501869201660156</v>
      </c>
      <c r="J36" s="16">
        <v>7.7501869201660156</v>
      </c>
      <c r="K36" s="16">
        <v>0</v>
      </c>
      <c r="L36" s="16">
        <v>1</v>
      </c>
    </row>
    <row r="37" spans="1:12" x14ac:dyDescent="0.25">
      <c r="A37" s="16" t="s">
        <v>59</v>
      </c>
      <c r="B37" s="16" t="s">
        <v>74</v>
      </c>
      <c r="C37" s="16">
        <v>11.650561332702637</v>
      </c>
      <c r="D37" s="16">
        <v>11.770664215087891</v>
      </c>
      <c r="F37" s="16" t="s">
        <v>59</v>
      </c>
      <c r="G37" s="16" t="s">
        <v>77</v>
      </c>
      <c r="H37" s="16">
        <v>18.917247772216797</v>
      </c>
      <c r="I37" s="16">
        <v>7.1465835571289063</v>
      </c>
      <c r="K37" s="16">
        <v>-0.60360336303710938</v>
      </c>
      <c r="L37" s="16">
        <v>1.5195070442526462</v>
      </c>
    </row>
    <row r="38" spans="1:12" x14ac:dyDescent="0.25">
      <c r="A38" s="16" t="s">
        <v>59</v>
      </c>
      <c r="B38" s="16" t="s">
        <v>74</v>
      </c>
      <c r="C38" s="16">
        <v>11.890766143798828</v>
      </c>
      <c r="D38" s="16">
        <v>11.770664215087891</v>
      </c>
      <c r="F38" s="16" t="s">
        <v>59</v>
      </c>
      <c r="G38" s="16" t="s">
        <v>77</v>
      </c>
      <c r="H38" s="16">
        <v>18.731332778930664</v>
      </c>
      <c r="I38" s="16">
        <v>6.9606685638427734</v>
      </c>
      <c r="K38" s="16">
        <v>-0.78951835632324219</v>
      </c>
      <c r="L38" s="16">
        <v>1.7284973075284249</v>
      </c>
    </row>
    <row r="39" spans="1:12" x14ac:dyDescent="0.25">
      <c r="A39" s="16" t="s">
        <v>59</v>
      </c>
      <c r="B39" s="16" t="s">
        <v>74</v>
      </c>
      <c r="D39" s="16">
        <v>11.771000000000001</v>
      </c>
      <c r="F39" s="16" t="s">
        <v>59</v>
      </c>
      <c r="G39" s="16" t="s">
        <v>77</v>
      </c>
      <c r="H39" s="16">
        <v>18.82429027557373</v>
      </c>
      <c r="I39" s="16">
        <v>7.0532902755737297</v>
      </c>
      <c r="K39" s="16">
        <v>-0.69689664459228595</v>
      </c>
      <c r="L39" s="16">
        <v>1.6210141053343667</v>
      </c>
    </row>
    <row r="41" spans="1:12" x14ac:dyDescent="0.25">
      <c r="A41" s="16" t="s">
        <v>27</v>
      </c>
      <c r="B41" s="16" t="s">
        <v>74</v>
      </c>
      <c r="C41" s="16">
        <v>12.920192718505859</v>
      </c>
      <c r="D41" s="16">
        <v>12.940770149230957</v>
      </c>
      <c r="F41" s="16" t="s">
        <v>27</v>
      </c>
      <c r="G41" s="16" t="s">
        <v>77</v>
      </c>
      <c r="H41" s="16">
        <v>18.934907913208008</v>
      </c>
      <c r="I41" s="16">
        <v>5.9941377639770508</v>
      </c>
      <c r="K41" s="16">
        <v>0.29939460754394531</v>
      </c>
      <c r="L41" s="16">
        <v>0.81259331016361214</v>
      </c>
    </row>
    <row r="42" spans="1:12" x14ac:dyDescent="0.25">
      <c r="A42" s="16" t="s">
        <v>27</v>
      </c>
      <c r="B42" s="16" t="s">
        <v>74</v>
      </c>
      <c r="C42" s="16">
        <v>12.880529403686523</v>
      </c>
      <c r="D42" s="16">
        <v>12.940770149230957</v>
      </c>
      <c r="F42" s="16" t="s">
        <v>27</v>
      </c>
      <c r="G42" s="16" t="s">
        <v>77</v>
      </c>
      <c r="H42" s="16">
        <v>18.336118698120117</v>
      </c>
      <c r="I42" s="16">
        <v>5.3953485488891602</v>
      </c>
      <c r="K42" s="16">
        <v>-0.29939460754394531</v>
      </c>
      <c r="L42" s="16">
        <v>1.2306279014266734</v>
      </c>
    </row>
    <row r="43" spans="1:12" x14ac:dyDescent="0.25">
      <c r="A43" s="16" t="s">
        <v>27</v>
      </c>
      <c r="B43" s="16" t="s">
        <v>74</v>
      </c>
      <c r="C43" s="16">
        <v>13.021587371826172</v>
      </c>
      <c r="D43" s="16">
        <v>12.940770149230957</v>
      </c>
      <c r="F43" s="16" t="s">
        <v>27</v>
      </c>
      <c r="G43" s="16" t="s">
        <v>77</v>
      </c>
      <c r="H43" s="16">
        <v>18.635513305664063</v>
      </c>
      <c r="I43" s="16">
        <v>5.6947431564331055</v>
      </c>
      <c r="J43" s="16">
        <v>5.6947431564331055</v>
      </c>
      <c r="K43" s="16">
        <v>0</v>
      </c>
      <c r="L43" s="16">
        <v>1</v>
      </c>
    </row>
    <row r="44" spans="1:12" x14ac:dyDescent="0.25">
      <c r="A44" s="16" t="s">
        <v>53</v>
      </c>
      <c r="B44" s="16" t="s">
        <v>74</v>
      </c>
      <c r="C44" s="16">
        <v>12.790715217590332</v>
      </c>
      <c r="D44" s="16">
        <v>12.900283813476563</v>
      </c>
      <c r="F44" s="16" t="s">
        <v>53</v>
      </c>
      <c r="G44" s="16" t="s">
        <v>77</v>
      </c>
      <c r="H44" s="16">
        <v>20.163234710693359</v>
      </c>
      <c r="I44" s="16">
        <v>7.2629508972167969</v>
      </c>
      <c r="K44" s="16">
        <v>1.5682077407836914</v>
      </c>
      <c r="L44" s="16">
        <v>0.33722707109726818</v>
      </c>
    </row>
    <row r="45" spans="1:12" x14ac:dyDescent="0.25">
      <c r="A45" s="16" t="s">
        <v>53</v>
      </c>
      <c r="B45" s="16" t="s">
        <v>74</v>
      </c>
      <c r="C45" s="16">
        <v>12.880709648132324</v>
      </c>
      <c r="D45" s="16">
        <v>12.900283813476563</v>
      </c>
      <c r="F45" s="16" t="s">
        <v>53</v>
      </c>
      <c r="G45" s="16" t="s">
        <v>77</v>
      </c>
      <c r="H45" s="16">
        <v>20.468206405639648</v>
      </c>
      <c r="I45" s="16">
        <v>7.5679225921630859</v>
      </c>
      <c r="K45" s="16">
        <v>1.8731794357299805</v>
      </c>
      <c r="L45" s="16">
        <v>0.27297118343296983</v>
      </c>
    </row>
    <row r="46" spans="1:12" x14ac:dyDescent="0.25">
      <c r="A46" s="16" t="s">
        <v>53</v>
      </c>
      <c r="B46" s="16" t="s">
        <v>74</v>
      </c>
      <c r="C46" s="16">
        <v>13.029425621032715</v>
      </c>
      <c r="D46" s="16">
        <v>12.900283813476563</v>
      </c>
      <c r="F46" s="16" t="s">
        <v>53</v>
      </c>
      <c r="G46" s="16" t="s">
        <v>77</v>
      </c>
      <c r="H46" s="16">
        <v>20.222021102905273</v>
      </c>
      <c r="I46" s="16">
        <v>7.3217372894287109</v>
      </c>
      <c r="K46" s="16">
        <v>1.6269941329956055</v>
      </c>
      <c r="L46" s="16">
        <v>0.32376206635333249</v>
      </c>
    </row>
    <row r="49" spans="1:12" x14ac:dyDescent="0.25">
      <c r="A49" s="15" t="s">
        <v>78</v>
      </c>
    </row>
    <row r="50" spans="1:12" x14ac:dyDescent="0.25">
      <c r="A50" s="16" t="s">
        <v>79</v>
      </c>
      <c r="C50" s="16" t="s">
        <v>48</v>
      </c>
      <c r="E50" s="16" t="s">
        <v>57</v>
      </c>
      <c r="G50" s="16" t="s">
        <v>82</v>
      </c>
      <c r="H50"/>
      <c r="I50" t="s">
        <v>83</v>
      </c>
      <c r="J50"/>
      <c r="K50"/>
      <c r="L50"/>
    </row>
    <row r="51" spans="1:12" x14ac:dyDescent="0.25">
      <c r="A51" s="16">
        <v>1</v>
      </c>
      <c r="B51" s="16">
        <v>1</v>
      </c>
      <c r="C51" s="16">
        <v>62049.985999999997</v>
      </c>
      <c r="D51" s="16">
        <v>2</v>
      </c>
      <c r="E51" s="16">
        <v>159382.98800000001</v>
      </c>
      <c r="F51" s="16">
        <v>2</v>
      </c>
      <c r="G51" s="16">
        <v>76744.176999999996</v>
      </c>
      <c r="H51">
        <v>1</v>
      </c>
      <c r="I51">
        <v>60236.409</v>
      </c>
      <c r="J51"/>
      <c r="K51"/>
      <c r="L51"/>
    </row>
    <row r="52" spans="1:12" x14ac:dyDescent="0.25">
      <c r="A52" s="16">
        <v>2</v>
      </c>
      <c r="B52" s="16">
        <v>1</v>
      </c>
      <c r="C52" s="16">
        <v>67947.38</v>
      </c>
      <c r="D52" s="16">
        <v>2</v>
      </c>
      <c r="E52" s="16">
        <v>153468.61199999999</v>
      </c>
      <c r="F52" s="16">
        <v>2</v>
      </c>
      <c r="G52" s="16">
        <v>72655.926000000007</v>
      </c>
      <c r="H52">
        <v>1</v>
      </c>
      <c r="I52">
        <v>65698.38</v>
      </c>
      <c r="J52"/>
      <c r="K52"/>
      <c r="L52"/>
    </row>
    <row r="53" spans="1:12" x14ac:dyDescent="0.25">
      <c r="A53" s="16">
        <v>3</v>
      </c>
      <c r="B53" s="16">
        <v>1</v>
      </c>
      <c r="C53" s="16">
        <v>61634.35</v>
      </c>
      <c r="D53" s="16">
        <v>2</v>
      </c>
      <c r="E53" s="16">
        <v>159807.47399999999</v>
      </c>
      <c r="F53" s="16">
        <v>2</v>
      </c>
      <c r="G53" s="16">
        <v>73168.289999999994</v>
      </c>
      <c r="H53">
        <v>1</v>
      </c>
      <c r="I53">
        <v>62187.500999999997</v>
      </c>
      <c r="J53"/>
      <c r="K53"/>
      <c r="L53"/>
    </row>
    <row r="54" spans="1:12" x14ac:dyDescent="0.25">
      <c r="A54" s="16" t="s">
        <v>84</v>
      </c>
      <c r="H54"/>
      <c r="I54"/>
      <c r="J54"/>
      <c r="K54"/>
      <c r="L54"/>
    </row>
    <row r="55" spans="1:12" x14ac:dyDescent="0.25">
      <c r="A55" s="16">
        <v>1</v>
      </c>
      <c r="B55" s="16">
        <v>1</v>
      </c>
      <c r="C55" s="16">
        <v>77571.885999999999</v>
      </c>
      <c r="D55" s="16">
        <v>2</v>
      </c>
      <c r="E55" s="16">
        <v>143882.07199999999</v>
      </c>
      <c r="F55" s="16">
        <v>1</v>
      </c>
      <c r="G55" s="16">
        <v>95220.187000000005</v>
      </c>
      <c r="H55">
        <v>2</v>
      </c>
      <c r="I55">
        <v>96829.562000000005</v>
      </c>
      <c r="J55"/>
      <c r="K55"/>
      <c r="L55"/>
    </row>
    <row r="56" spans="1:12" x14ac:dyDescent="0.25">
      <c r="A56" s="16">
        <v>2</v>
      </c>
      <c r="B56" s="16">
        <v>1</v>
      </c>
      <c r="C56" s="16">
        <v>77977.107999999993</v>
      </c>
      <c r="D56" s="16">
        <v>2</v>
      </c>
      <c r="E56" s="16">
        <v>143475.02100000001</v>
      </c>
      <c r="F56" s="16">
        <v>1</v>
      </c>
      <c r="G56" s="16">
        <v>94956.773000000001</v>
      </c>
      <c r="H56">
        <v>2</v>
      </c>
      <c r="I56">
        <v>97091.562000000005</v>
      </c>
      <c r="J56"/>
      <c r="K56"/>
      <c r="L56"/>
    </row>
    <row r="57" spans="1:12" x14ac:dyDescent="0.25">
      <c r="A57" s="16">
        <v>3</v>
      </c>
      <c r="B57" s="16">
        <v>1</v>
      </c>
      <c r="C57" s="16">
        <v>79381.229000000007</v>
      </c>
      <c r="D57" s="16">
        <v>2</v>
      </c>
      <c r="E57" s="16">
        <v>142067.41500000001</v>
      </c>
      <c r="F57" s="16">
        <v>1</v>
      </c>
      <c r="G57" s="16">
        <v>96228.873999999996</v>
      </c>
      <c r="H57">
        <v>2</v>
      </c>
      <c r="I57">
        <v>95810.106</v>
      </c>
      <c r="J57"/>
      <c r="K57"/>
      <c r="L57"/>
    </row>
    <row r="58" spans="1:12" x14ac:dyDescent="0.25">
      <c r="H58"/>
      <c r="I58"/>
      <c r="J58"/>
      <c r="K58"/>
      <c r="L58"/>
    </row>
    <row r="59" spans="1:12" x14ac:dyDescent="0.25">
      <c r="H59"/>
      <c r="I59"/>
      <c r="J59"/>
      <c r="K59"/>
      <c r="L59"/>
    </row>
    <row r="60" spans="1:12" x14ac:dyDescent="0.25">
      <c r="C60" s="16">
        <v>0.7999030215663443</v>
      </c>
      <c r="E60" s="16">
        <v>1.1077334777330703</v>
      </c>
      <c r="G60" s="16">
        <v>0.80596540941470729</v>
      </c>
      <c r="H60"/>
      <c r="I60">
        <v>0.62208697174526095</v>
      </c>
      <c r="J60"/>
      <c r="K60"/>
      <c r="L60"/>
    </row>
    <row r="61" spans="1:12" x14ac:dyDescent="0.25">
      <c r="C61" s="16">
        <v>0.87137599409303579</v>
      </c>
      <c r="E61" s="16">
        <v>1.0696538737568819</v>
      </c>
      <c r="G61" s="16">
        <v>0.76514737921854192</v>
      </c>
      <c r="H61"/>
      <c r="I61">
        <v>0.67666415748878361</v>
      </c>
      <c r="J61"/>
      <c r="K61"/>
      <c r="L61"/>
    </row>
    <row r="62" spans="1:12" x14ac:dyDescent="0.25">
      <c r="C62" s="16">
        <v>0.77643481685071913</v>
      </c>
      <c r="E62" s="16">
        <v>1.1248707101484177</v>
      </c>
      <c r="G62" s="16">
        <v>0.76035691740506073</v>
      </c>
      <c r="H62"/>
      <c r="I62">
        <v>0.64907037050976646</v>
      </c>
      <c r="J62"/>
      <c r="K62"/>
      <c r="L62"/>
    </row>
    <row r="63" spans="1:12" x14ac:dyDescent="0.25">
      <c r="H63"/>
      <c r="I63"/>
      <c r="J63"/>
      <c r="K63"/>
      <c r="L63"/>
    </row>
    <row r="64" spans="1:12" x14ac:dyDescent="0.25">
      <c r="C64" s="16">
        <v>0.81590461083669974</v>
      </c>
      <c r="G64" s="16">
        <v>0.77715656867943661</v>
      </c>
      <c r="H64"/>
      <c r="I64"/>
      <c r="J64"/>
      <c r="K64"/>
      <c r="L64"/>
    </row>
    <row r="65" spans="1:12" x14ac:dyDescent="0.25">
      <c r="H65"/>
      <c r="I65"/>
      <c r="J65"/>
      <c r="K65"/>
      <c r="L65"/>
    </row>
    <row r="66" spans="1:12" x14ac:dyDescent="0.25">
      <c r="A66" s="16" t="s">
        <v>85</v>
      </c>
      <c r="C66" s="16">
        <v>0.98038791660468005</v>
      </c>
      <c r="E66" s="16">
        <v>1.3576752270061372</v>
      </c>
      <c r="G66" s="16">
        <v>1.0370699999999999</v>
      </c>
      <c r="H66"/>
      <c r="I66">
        <v>0.8004654362020337</v>
      </c>
      <c r="J66"/>
      <c r="K66"/>
      <c r="L66"/>
    </row>
    <row r="67" spans="1:12" x14ac:dyDescent="0.25">
      <c r="C67" s="16">
        <v>1.067987583989078</v>
      </c>
      <c r="E67" s="16">
        <v>1.3110035898191157</v>
      </c>
      <c r="G67" s="16">
        <v>1.0845469999999999</v>
      </c>
      <c r="I67" s="16">
        <v>0.87069219351589322</v>
      </c>
    </row>
    <row r="68" spans="1:12" x14ac:dyDescent="0.25">
      <c r="C68" s="16">
        <v>0.95162449940624205</v>
      </c>
      <c r="E68" s="16">
        <v>1.378679192650814</v>
      </c>
      <c r="G68" s="16">
        <v>0.92838299999999996</v>
      </c>
      <c r="I68" s="16">
        <v>0.83518610878202149</v>
      </c>
    </row>
    <row r="69" spans="1:12" x14ac:dyDescent="0.25">
      <c r="A69" s="15" t="s">
        <v>80</v>
      </c>
    </row>
    <row r="70" spans="1:12" x14ac:dyDescent="0.25">
      <c r="A70" s="16" t="s">
        <v>81</v>
      </c>
      <c r="C70" s="16" t="s">
        <v>48</v>
      </c>
      <c r="E70" s="16" t="s">
        <v>57</v>
      </c>
      <c r="H70" t="s">
        <v>82</v>
      </c>
      <c r="I70"/>
      <c r="J70" t="s">
        <v>86</v>
      </c>
      <c r="K70"/>
      <c r="L70"/>
    </row>
    <row r="71" spans="1:12" x14ac:dyDescent="0.25">
      <c r="A71" s="16">
        <v>1</v>
      </c>
      <c r="B71" s="16">
        <v>1</v>
      </c>
      <c r="C71" s="16">
        <v>61220.271000000001</v>
      </c>
      <c r="D71" s="16">
        <v>2</v>
      </c>
      <c r="E71" s="16">
        <v>160247.61900000001</v>
      </c>
      <c r="G71" s="16">
        <v>2</v>
      </c>
      <c r="H71">
        <v>134939.96799999999</v>
      </c>
      <c r="I71">
        <v>1</v>
      </c>
      <c r="J71">
        <v>63577.328999999998</v>
      </c>
      <c r="K71"/>
      <c r="L71"/>
    </row>
    <row r="72" spans="1:12" x14ac:dyDescent="0.25">
      <c r="A72" s="16">
        <v>2</v>
      </c>
      <c r="B72" s="16">
        <v>1</v>
      </c>
      <c r="C72" s="16">
        <v>62088.341999999997</v>
      </c>
      <c r="D72" s="16">
        <v>2</v>
      </c>
      <c r="E72" s="16">
        <v>159371.649</v>
      </c>
      <c r="G72" s="16">
        <v>2</v>
      </c>
      <c r="H72">
        <v>135323.524</v>
      </c>
      <c r="I72">
        <v>1</v>
      </c>
      <c r="J72">
        <v>63546.856</v>
      </c>
      <c r="K72"/>
      <c r="L72"/>
    </row>
    <row r="73" spans="1:12" x14ac:dyDescent="0.25">
      <c r="A73" s="16">
        <v>3</v>
      </c>
      <c r="B73" s="16">
        <v>1</v>
      </c>
      <c r="C73" s="16">
        <v>60093.22</v>
      </c>
      <c r="D73" s="16">
        <v>2</v>
      </c>
      <c r="E73" s="16">
        <v>161379.81200000001</v>
      </c>
      <c r="G73" s="16">
        <v>2</v>
      </c>
      <c r="H73">
        <v>136321.93799999999</v>
      </c>
      <c r="I73">
        <v>1</v>
      </c>
      <c r="J73">
        <v>67025.672999999995</v>
      </c>
      <c r="K73"/>
      <c r="L73"/>
    </row>
    <row r="74" spans="1:12" x14ac:dyDescent="0.25">
      <c r="A74" s="16" t="s">
        <v>87</v>
      </c>
      <c r="H74"/>
      <c r="I74"/>
      <c r="J74"/>
      <c r="K74"/>
      <c r="L74"/>
    </row>
    <row r="75" spans="1:12" x14ac:dyDescent="0.25">
      <c r="A75" s="16">
        <v>1</v>
      </c>
      <c r="B75" s="16">
        <v>2</v>
      </c>
      <c r="C75" s="16">
        <v>81035.865000000005</v>
      </c>
      <c r="D75" s="16">
        <v>1</v>
      </c>
      <c r="E75" s="16">
        <v>140403.15100000001</v>
      </c>
      <c r="G75" s="16">
        <v>1</v>
      </c>
      <c r="H75">
        <v>137865.38500000001</v>
      </c>
      <c r="I75">
        <v>2</v>
      </c>
      <c r="J75">
        <v>104180.91499999999</v>
      </c>
      <c r="K75"/>
      <c r="L75"/>
    </row>
    <row r="76" spans="1:12" x14ac:dyDescent="0.25">
      <c r="A76" s="16">
        <v>2</v>
      </c>
      <c r="B76" s="16">
        <v>2</v>
      </c>
      <c r="C76" s="16">
        <v>82906.278999999995</v>
      </c>
      <c r="D76" s="16">
        <v>1</v>
      </c>
      <c r="E76" s="16">
        <v>138528.302</v>
      </c>
      <c r="G76" s="16">
        <v>1</v>
      </c>
      <c r="H76">
        <v>137903.91200000001</v>
      </c>
      <c r="I76">
        <v>2</v>
      </c>
      <c r="J76">
        <v>101201.158</v>
      </c>
      <c r="K76"/>
      <c r="L76"/>
    </row>
    <row r="77" spans="1:12" x14ac:dyDescent="0.25">
      <c r="A77" s="16">
        <v>3</v>
      </c>
      <c r="B77" s="16">
        <v>2</v>
      </c>
      <c r="C77" s="16">
        <v>83387.036999999997</v>
      </c>
      <c r="D77" s="16">
        <v>1</v>
      </c>
      <c r="E77" s="16">
        <v>138043.10999999999</v>
      </c>
      <c r="G77" s="16">
        <v>1</v>
      </c>
      <c r="H77">
        <v>134402.53599999999</v>
      </c>
      <c r="I77">
        <v>2</v>
      </c>
      <c r="J77">
        <v>110611.693</v>
      </c>
      <c r="K77"/>
      <c r="L77"/>
    </row>
    <row r="78" spans="1:12" x14ac:dyDescent="0.25">
      <c r="H78"/>
      <c r="I78"/>
      <c r="J78"/>
      <c r="K78"/>
      <c r="L78"/>
    </row>
    <row r="79" spans="1:12" x14ac:dyDescent="0.25">
      <c r="H79"/>
      <c r="I79"/>
      <c r="J79"/>
      <c r="K79"/>
      <c r="L79"/>
    </row>
    <row r="80" spans="1:12" x14ac:dyDescent="0.25">
      <c r="C80" s="16">
        <v>0.75547130890748182</v>
      </c>
      <c r="E80" s="16">
        <v>1.1413391925940466</v>
      </c>
      <c r="H80">
        <v>0.97878062720384806</v>
      </c>
      <c r="I80"/>
      <c r="J80">
        <v>0.6102588847487086</v>
      </c>
      <c r="K80"/>
      <c r="L80"/>
    </row>
    <row r="81" spans="3:12" x14ac:dyDescent="0.25">
      <c r="C81" s="16">
        <v>0.74889794535345144</v>
      </c>
      <c r="E81" s="16">
        <v>1.1504627336008204</v>
      </c>
      <c r="H81">
        <v>0.98128850760955932</v>
      </c>
      <c r="I81"/>
      <c r="J81">
        <v>0.62792617452065125</v>
      </c>
      <c r="K81"/>
      <c r="L81"/>
    </row>
    <row r="82" spans="3:12" x14ac:dyDescent="0.25">
      <c r="C82" s="16">
        <v>0.72065421871267599</v>
      </c>
      <c r="E82" s="16">
        <v>1.1690537253181272</v>
      </c>
      <c r="H82">
        <v>1.0142809954121699</v>
      </c>
      <c r="I82"/>
      <c r="J82">
        <v>0.60595467967387495</v>
      </c>
      <c r="K82"/>
      <c r="L82"/>
    </row>
    <row r="83" spans="3:12" x14ac:dyDescent="0.25">
      <c r="H83"/>
      <c r="I83"/>
      <c r="J83"/>
      <c r="K83"/>
      <c r="L83"/>
    </row>
    <row r="84" spans="3:12" x14ac:dyDescent="0.25">
      <c r="C84" s="16">
        <v>0.74167449099120308</v>
      </c>
      <c r="H84">
        <v>0.99145004340852572</v>
      </c>
      <c r="I84"/>
      <c r="J84"/>
      <c r="K84"/>
      <c r="L84"/>
    </row>
    <row r="85" spans="3:12" x14ac:dyDescent="0.25">
      <c r="H85"/>
      <c r="I85"/>
      <c r="J85"/>
      <c r="K85"/>
      <c r="L85"/>
    </row>
    <row r="86" spans="3:12" x14ac:dyDescent="0.25">
      <c r="C86" s="16">
        <v>1.0186022548757745</v>
      </c>
      <c r="E86" s="16">
        <v>1.538868070100019</v>
      </c>
      <c r="H86">
        <v>0.98722100000000002</v>
      </c>
      <c r="I86"/>
      <c r="J86">
        <v>0.61552200000000001</v>
      </c>
      <c r="K86"/>
      <c r="L86"/>
    </row>
    <row r="87" spans="3:12" x14ac:dyDescent="0.25">
      <c r="C87" s="16">
        <v>1.0097393862806239</v>
      </c>
      <c r="E87" s="16">
        <v>1.5511693439305112</v>
      </c>
      <c r="H87">
        <v>0.98975100000000005</v>
      </c>
      <c r="I87"/>
      <c r="J87">
        <v>0.63334100000000004</v>
      </c>
      <c r="K87"/>
      <c r="L87"/>
    </row>
    <row r="88" spans="3:12" x14ac:dyDescent="0.25">
      <c r="C88" s="16">
        <v>0.97165835884360163</v>
      </c>
      <c r="E88" s="16">
        <v>1.5762355851766692</v>
      </c>
      <c r="H88" s="16">
        <v>1.1230279999999999</v>
      </c>
      <c r="J88" s="16">
        <v>0.65117999999999998</v>
      </c>
    </row>
  </sheetData>
  <mergeCells count="2">
    <mergeCell ref="A2:D2"/>
    <mergeCell ref="F2:I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Tab1 </vt:lpstr>
      <vt:lpstr>Fig 2</vt:lpstr>
      <vt:lpstr>Fig4</vt:lpstr>
      <vt:lpstr>Fig 5</vt:lpstr>
      <vt:lpstr>Fig 6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方 均燕</cp:lastModifiedBy>
  <dcterms:created xsi:type="dcterms:W3CDTF">2011-08-01T14:22:18Z</dcterms:created>
  <dcterms:modified xsi:type="dcterms:W3CDTF">2025-05-16T05:02:50Z</dcterms:modified>
</cp:coreProperties>
</file>