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charitede-my.sharepoint.com/personal/willie-magnus_luedemann_charite_de/Documents/NNVS/CVIR Endovascular 11-2024/"/>
    </mc:Choice>
  </mc:AlternateContent>
  <xr:revisionPtr revIDLastSave="34" documentId="13_ncr:1_{85E364D4-55BE-40BA-976B-30FBC4DD1AA2}" xr6:coauthVersionLast="47" xr6:coauthVersionMax="47" xr10:uidLastSave="{71B7C5A3-5055-464B-91F4-352B482BCD29}"/>
  <bookViews>
    <workbookView xWindow="0" yWindow="760" windowWidth="29800" windowHeight="15200" xr2:uid="{00000000-000D-0000-FFFF-FFFF00000000}"/>
  </bookViews>
  <sheets>
    <sheet name="Tabelle1" sheetId="2" r:id="rId1"/>
  </sheets>
  <definedNames>
    <definedName name="_xlnm.Print_Area" localSheetId="0">Tabelle1!$A$2:$O$25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9" i="2"/>
  <c r="G6" i="2" l="1"/>
  <c r="G5" i="2"/>
  <c r="G11" i="2" l="1"/>
  <c r="G10" i="2"/>
  <c r="E15" i="2"/>
  <c r="E19" i="2"/>
</calcChain>
</file>

<file path=xl/sharedStrings.xml><?xml version="1.0" encoding="utf-8"?>
<sst xmlns="http://schemas.openxmlformats.org/spreadsheetml/2006/main" count="49" uniqueCount="36">
  <si>
    <t>Variables</t>
  </si>
  <si>
    <t xml:space="preserve">Cut-off </t>
  </si>
  <si>
    <t>Measurements</t>
  </si>
  <si>
    <t>Indices</t>
  </si>
  <si>
    <t>Left adrenal vein aldosterone (ng/L)</t>
  </si>
  <si>
    <t>CSI LAV</t>
  </si>
  <si>
    <t>Left adrenal vein cortisol (nmol/L)</t>
  </si>
  <si>
    <t>ACR sIVC</t>
  </si>
  <si>
    <t>Infrarenal IVC aldosterone (ng/L)</t>
  </si>
  <si>
    <t>Infrarenal IVC cortisol (nmol/L)</t>
  </si>
  <si>
    <t>Suprarenal IVC aldosterone (ng/L)</t>
  </si>
  <si>
    <t>Model output (formula bar)</t>
  </si>
  <si>
    <t>Suprarenal IVC cortisol (nmol/L)</t>
  </si>
  <si>
    <t>APA right</t>
  </si>
  <si>
    <t>Serum potassium level (mmol/L)</t>
  </si>
  <si>
    <t>APA left</t>
  </si>
  <si>
    <t>Specificity (%)</t>
  </si>
  <si>
    <t>Sensitivity (%)</t>
  </si>
  <si>
    <t>Calculated Value</t>
  </si>
  <si>
    <t>40.00</t>
  </si>
  <si>
    <t>&gt; 0.7002</t>
  </si>
  <si>
    <t>60.00</t>
  </si>
  <si>
    <t>0.5246</t>
  </si>
  <si>
    <t>0.4922</t>
  </si>
  <si>
    <t>0.4383</t>
  </si>
  <si>
    <t>42.10</t>
  </si>
  <si>
    <t>&gt; 0.7339</t>
  </si>
  <si>
    <t>47.40</t>
  </si>
  <si>
    <t>0.6790</t>
  </si>
  <si>
    <t>52.60</t>
  </si>
  <si>
    <t>0.5923</t>
  </si>
  <si>
    <t>68.40</t>
  </si>
  <si>
    <t>0.4324</t>
  </si>
  <si>
    <t>Sample data sets</t>
  </si>
  <si>
    <t>IHA</t>
  </si>
  <si>
    <t>Exemplary measurements introduced for a case of confirmed aldosterone producing adenoma (APA) on the right side. Low calculated values for both formulas indicate bilateral disease.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</si>
</sst>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sz val="11"/>
      <color theme="0"/>
      <name val="Arial"/>
      <family val="2"/>
    </font>
    <font>
      <sz val="16"/>
      <color theme="1"/>
      <name val="Arial"/>
      <family val="2"/>
    </font>
    <font>
      <sz val="1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Alignment="1">
      <alignment horizontal="center"/>
    </xf>
    <xf numFmtId="0" fontId="6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9" fillId="3" borderId="5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left"/>
    </xf>
    <xf numFmtId="0" fontId="9" fillId="6" borderId="4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0" borderId="8" xfId="0" applyFont="1" applyBorder="1" applyAlignment="1" applyProtection="1">
      <alignment horizontal="center"/>
      <protection hidden="1"/>
    </xf>
    <xf numFmtId="0" fontId="3" fillId="0" borderId="10" xfId="0" applyFont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3" borderId="5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6" fillId="0" borderId="13" xfId="0" applyFont="1" applyBorder="1"/>
    <xf numFmtId="0" fontId="6" fillId="0" borderId="2" xfId="0" applyFont="1" applyBorder="1"/>
    <xf numFmtId="0" fontId="6" fillId="0" borderId="3" xfId="0" applyFont="1" applyBorder="1"/>
    <xf numFmtId="0" fontId="9" fillId="3" borderId="0" xfId="0" applyFont="1" applyFill="1" applyAlignment="1">
      <alignment horizontal="center"/>
    </xf>
    <xf numFmtId="0" fontId="8" fillId="0" borderId="0" xfId="0" applyFont="1" applyAlignment="1" applyProtection="1">
      <alignment horizontal="center" vertical="center" wrapText="1"/>
      <protection hidden="1"/>
    </xf>
    <xf numFmtId="0" fontId="3" fillId="3" borderId="0" xfId="0" applyFont="1" applyFill="1"/>
    <xf numFmtId="0" fontId="3" fillId="0" borderId="0" xfId="0" applyFont="1" applyAlignment="1" applyProtection="1">
      <alignment horizontal="center"/>
      <protection hidden="1"/>
    </xf>
    <xf numFmtId="0" fontId="3" fillId="5" borderId="10" xfId="0" applyFont="1" applyFill="1" applyBorder="1" applyAlignment="1">
      <alignment horizontal="center"/>
    </xf>
    <xf numFmtId="0" fontId="10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Alignment="1">
      <alignment horizontal="center" vertical="center"/>
    </xf>
    <xf numFmtId="164" fontId="7" fillId="5" borderId="10" xfId="0" applyNumberFormat="1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3" fillId="0" borderId="12" xfId="0" applyFont="1" applyBorder="1" applyAlignment="1" applyProtection="1">
      <alignment horizontal="center"/>
      <protection hidden="1"/>
    </xf>
    <xf numFmtId="0" fontId="3" fillId="0" borderId="12" xfId="0" applyFont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2" fontId="11" fillId="0" borderId="0" xfId="0" applyNumberFormat="1" applyFont="1" applyProtection="1">
      <protection hidden="1"/>
    </xf>
    <xf numFmtId="164" fontId="7" fillId="4" borderId="10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/>
    <xf numFmtId="0" fontId="5" fillId="0" borderId="1" xfId="0" applyFont="1" applyBorder="1" applyAlignment="1">
      <alignment horizontal="left"/>
    </xf>
    <xf numFmtId="0" fontId="6" fillId="0" borderId="0" xfId="0" applyFont="1" applyProtection="1">
      <protection hidden="1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9" fillId="3" borderId="0" xfId="0" applyFont="1" applyFill="1" applyAlignment="1">
      <alignment horizontal="center" wrapText="1"/>
    </xf>
    <xf numFmtId="0" fontId="9" fillId="3" borderId="9" xfId="0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13" fillId="0" borderId="0" xfId="0" applyFont="1" applyAlignment="1">
      <alignment horizontal="left" vertical="center" wrapText="1"/>
    </xf>
  </cellXfs>
  <cellStyles count="3">
    <cellStyle name="Besuchter Hyperlink" xfId="2" builtinId="9" hidden="1"/>
    <cellStyle name="Link" xfId="1" builtinId="8" hidden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view="pageLayout" zoomScaleNormal="100" workbookViewId="0">
      <selection activeCell="F15" sqref="F15"/>
    </sheetView>
  </sheetViews>
  <sheetFormatPr baseColWidth="10" defaultColWidth="11.5" defaultRowHeight="15" x14ac:dyDescent="0.2"/>
  <cols>
    <col min="1" max="1" width="13.5" style="3" customWidth="1"/>
    <col min="2" max="3" width="14.83203125" style="3" customWidth="1"/>
    <col min="4" max="4" width="17.5" style="3" customWidth="1"/>
    <col min="5" max="5" width="18.6640625" style="3" customWidth="1"/>
    <col min="6" max="6" width="17.5" style="3" customWidth="1"/>
    <col min="7" max="7" width="13.5" style="3" customWidth="1"/>
    <col min="8" max="8" width="10.5" style="3" customWidth="1"/>
    <col min="9" max="9" width="11.5" style="3"/>
    <col min="10" max="10" width="14.5" style="3" customWidth="1"/>
  </cols>
  <sheetData>
    <row r="1" spans="1:15" x14ac:dyDescent="0.2">
      <c r="I1" s="2"/>
    </row>
    <row r="2" spans="1:15" ht="51" customHeight="1" x14ac:dyDescent="0.2">
      <c r="A2" s="65" t="s">
        <v>35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</row>
    <row r="3" spans="1:15" ht="16" x14ac:dyDescent="0.2">
      <c r="A3" s="7"/>
      <c r="B3" s="8"/>
      <c r="C3" s="7"/>
      <c r="D3" s="8"/>
      <c r="E3" s="7"/>
      <c r="F3" s="5"/>
      <c r="G3" s="5"/>
      <c r="H3" s="5"/>
      <c r="I3" s="5"/>
      <c r="J3" s="6"/>
      <c r="K3" s="6"/>
      <c r="L3" s="6"/>
      <c r="M3" s="6"/>
      <c r="N3" s="6"/>
      <c r="O3" s="6"/>
    </row>
    <row r="4" spans="1:15" ht="18" x14ac:dyDescent="0.2">
      <c r="A4" s="9" t="s">
        <v>0</v>
      </c>
      <c r="B4" s="10"/>
      <c r="C4" s="10"/>
      <c r="D4" s="10"/>
      <c r="E4" s="9" t="s">
        <v>2</v>
      </c>
      <c r="F4" s="11" t="s">
        <v>3</v>
      </c>
      <c r="G4" s="12"/>
      <c r="H4" s="5"/>
      <c r="I4" s="13" t="s">
        <v>33</v>
      </c>
      <c r="J4" s="14"/>
      <c r="K4" s="14"/>
      <c r="L4" s="14"/>
      <c r="M4" s="14" t="s">
        <v>13</v>
      </c>
      <c r="N4" s="14" t="s">
        <v>15</v>
      </c>
      <c r="O4" s="15" t="s">
        <v>34</v>
      </c>
    </row>
    <row r="5" spans="1:15" ht="18" x14ac:dyDescent="0.2">
      <c r="A5" s="16" t="s">
        <v>4</v>
      </c>
      <c r="B5" s="16"/>
      <c r="C5" s="16"/>
      <c r="D5" s="16"/>
      <c r="E5" s="17">
        <v>8550</v>
      </c>
      <c r="F5" s="18" t="s">
        <v>5</v>
      </c>
      <c r="G5" s="19">
        <f>(E5/E6)/(E7/E8)</f>
        <v>13.77924873413486</v>
      </c>
      <c r="H5" s="5"/>
      <c r="I5" s="20" t="s">
        <v>4</v>
      </c>
      <c r="J5" s="16"/>
      <c r="K5" s="16"/>
      <c r="L5" s="16"/>
      <c r="M5" s="17">
        <v>11140</v>
      </c>
      <c r="N5" s="17">
        <v>8550</v>
      </c>
      <c r="O5" s="21">
        <v>329</v>
      </c>
    </row>
    <row r="6" spans="1:15" ht="18" x14ac:dyDescent="0.2">
      <c r="A6" s="16" t="s">
        <v>6</v>
      </c>
      <c r="B6" s="16"/>
      <c r="C6" s="16"/>
      <c r="D6" s="16"/>
      <c r="E6" s="17">
        <v>1412</v>
      </c>
      <c r="F6" s="22" t="s">
        <v>7</v>
      </c>
      <c r="G6" s="23">
        <f>E9/E10</f>
        <v>0.55679287305122493</v>
      </c>
      <c r="H6" s="5"/>
      <c r="I6" s="20" t="s">
        <v>6</v>
      </c>
      <c r="J6" s="16"/>
      <c r="K6" s="16"/>
      <c r="L6" s="16"/>
      <c r="M6" s="17">
        <v>482758</v>
      </c>
      <c r="N6" s="17">
        <v>1412</v>
      </c>
      <c r="O6" s="24">
        <v>1028</v>
      </c>
    </row>
    <row r="7" spans="1:15" ht="18" x14ac:dyDescent="0.2">
      <c r="A7" s="25" t="s">
        <v>8</v>
      </c>
      <c r="B7" s="25"/>
      <c r="C7" s="25"/>
      <c r="D7" s="25"/>
      <c r="E7" s="26">
        <v>127</v>
      </c>
      <c r="F7" s="27"/>
      <c r="G7" s="23"/>
      <c r="H7" s="5"/>
      <c r="I7" s="28" t="s">
        <v>8</v>
      </c>
      <c r="J7" s="25"/>
      <c r="K7" s="25"/>
      <c r="L7" s="25"/>
      <c r="M7" s="26">
        <v>387</v>
      </c>
      <c r="N7" s="26">
        <v>127</v>
      </c>
      <c r="O7" s="23">
        <v>111</v>
      </c>
    </row>
    <row r="8" spans="1:15" ht="18" x14ac:dyDescent="0.2">
      <c r="A8" s="25" t="s">
        <v>9</v>
      </c>
      <c r="B8" s="25"/>
      <c r="C8" s="25"/>
      <c r="D8" s="25"/>
      <c r="E8" s="26">
        <v>289</v>
      </c>
      <c r="F8" s="29"/>
      <c r="G8" s="30"/>
      <c r="H8" s="5"/>
      <c r="I8" s="28" t="s">
        <v>9</v>
      </c>
      <c r="J8" s="25"/>
      <c r="K8" s="25"/>
      <c r="L8" s="25"/>
      <c r="M8" s="26">
        <v>896</v>
      </c>
      <c r="N8" s="26">
        <v>289</v>
      </c>
      <c r="O8" s="23">
        <v>275</v>
      </c>
    </row>
    <row r="9" spans="1:15" ht="18" x14ac:dyDescent="0.2">
      <c r="A9" s="16" t="s">
        <v>10</v>
      </c>
      <c r="B9" s="16"/>
      <c r="C9" s="16"/>
      <c r="D9" s="16"/>
      <c r="E9" s="17">
        <v>250</v>
      </c>
      <c r="F9" s="31" t="s">
        <v>11</v>
      </c>
      <c r="G9" s="32"/>
      <c r="H9" s="5"/>
      <c r="I9" s="20" t="s">
        <v>10</v>
      </c>
      <c r="J9" s="16"/>
      <c r="K9" s="16"/>
      <c r="L9" s="16"/>
      <c r="M9" s="17">
        <v>1315</v>
      </c>
      <c r="N9" s="17">
        <v>250</v>
      </c>
      <c r="O9" s="24">
        <v>88</v>
      </c>
    </row>
    <row r="10" spans="1:15" ht="18" x14ac:dyDescent="0.2">
      <c r="A10" s="16" t="s">
        <v>12</v>
      </c>
      <c r="B10" s="16"/>
      <c r="C10" s="16"/>
      <c r="D10" s="16"/>
      <c r="E10" s="17">
        <v>449</v>
      </c>
      <c r="F10" s="18" t="s">
        <v>13</v>
      </c>
      <c r="G10" s="19">
        <f>EXP(-2.305-0.319*G5+2.329*G6+0.257*E11)/(1+EXP(-2.305-0.319*G5+2.329*G6+0.257*E11)+EXP(0.096+0.305*G5+1.828*G6-0.768*E11))</f>
        <v>3.7373066815177887E-4</v>
      </c>
      <c r="H10" s="5"/>
      <c r="I10" s="20" t="s">
        <v>12</v>
      </c>
      <c r="J10" s="16"/>
      <c r="K10" s="16"/>
      <c r="L10" s="16"/>
      <c r="M10" s="17">
        <v>1390</v>
      </c>
      <c r="N10" s="17">
        <v>449</v>
      </c>
      <c r="O10" s="24">
        <v>281</v>
      </c>
    </row>
    <row r="11" spans="1:15" ht="18" x14ac:dyDescent="0.2">
      <c r="A11" s="25" t="s">
        <v>14</v>
      </c>
      <c r="B11" s="25"/>
      <c r="C11" s="25"/>
      <c r="D11" s="25"/>
      <c r="E11" s="26">
        <v>2.8</v>
      </c>
      <c r="F11" s="27" t="s">
        <v>15</v>
      </c>
      <c r="G11" s="23">
        <f>EXP(0.096+0.305*G5+1.828*G6-0.768*E11)/(1+EXP(-2.305-0.319*G5+2.329*G6+0.257*E11)+EXP(0.096+0.305*G5+1.828*G6-0.768*E11))</f>
        <v>0.95917937489386573</v>
      </c>
      <c r="H11" s="5"/>
      <c r="I11" s="28" t="s">
        <v>14</v>
      </c>
      <c r="J11" s="25"/>
      <c r="K11" s="25"/>
      <c r="L11" s="25"/>
      <c r="M11" s="26">
        <v>3</v>
      </c>
      <c r="N11" s="26">
        <v>2.8</v>
      </c>
      <c r="O11" s="23">
        <v>3.5</v>
      </c>
    </row>
    <row r="12" spans="1:15" ht="18" x14ac:dyDescent="0.2">
      <c r="A12" s="33"/>
      <c r="B12" s="33"/>
      <c r="C12" s="33"/>
      <c r="D12" s="33"/>
      <c r="E12" s="33"/>
      <c r="F12" s="29"/>
      <c r="G12" s="30"/>
      <c r="H12" s="5"/>
      <c r="I12" s="34"/>
      <c r="J12" s="35"/>
      <c r="K12" s="35"/>
      <c r="L12" s="35"/>
      <c r="M12" s="35"/>
      <c r="N12" s="35"/>
      <c r="O12" s="36"/>
    </row>
    <row r="13" spans="1:15" s="64" customFormat="1" ht="38" customHeight="1" x14ac:dyDescent="0.2">
      <c r="A13" s="59"/>
      <c r="B13" s="59" t="s">
        <v>16</v>
      </c>
      <c r="C13" s="59" t="s">
        <v>17</v>
      </c>
      <c r="D13" s="59" t="s">
        <v>1</v>
      </c>
      <c r="E13" s="60" t="s">
        <v>18</v>
      </c>
      <c r="F13" s="61"/>
      <c r="G13" s="38"/>
      <c r="H13" s="62"/>
      <c r="I13" s="63"/>
      <c r="J13" s="63"/>
      <c r="K13" s="63"/>
      <c r="L13" s="63"/>
      <c r="M13" s="63"/>
      <c r="N13" s="63"/>
      <c r="O13" s="63"/>
    </row>
    <row r="14" spans="1:15" ht="18.75" customHeight="1" x14ac:dyDescent="0.2">
      <c r="A14" s="39"/>
      <c r="B14" s="40">
        <v>100</v>
      </c>
      <c r="C14" s="26" t="s">
        <v>19</v>
      </c>
      <c r="D14" s="26" t="s">
        <v>20</v>
      </c>
      <c r="E14" s="41"/>
      <c r="F14" s="5"/>
      <c r="G14" s="38"/>
      <c r="H14" s="42"/>
      <c r="I14" s="38"/>
      <c r="J14" s="43"/>
      <c r="K14" s="6"/>
      <c r="L14" s="6"/>
      <c r="M14" s="6"/>
      <c r="N14" s="6"/>
      <c r="O14" s="6"/>
    </row>
    <row r="15" spans="1:15" ht="18.75" customHeight="1" x14ac:dyDescent="0.25">
      <c r="A15" s="37" t="s">
        <v>13</v>
      </c>
      <c r="B15" s="40">
        <v>97</v>
      </c>
      <c r="C15" s="26" t="s">
        <v>21</v>
      </c>
      <c r="D15" s="26" t="s">
        <v>22</v>
      </c>
      <c r="E15" s="44">
        <f>G10</f>
        <v>3.7373066815177887E-4</v>
      </c>
      <c r="F15" s="6"/>
      <c r="G15" s="5"/>
      <c r="H15" s="5"/>
      <c r="I15" s="42"/>
      <c r="J15" s="43"/>
      <c r="K15" s="6"/>
      <c r="L15" s="6"/>
      <c r="M15" s="6"/>
      <c r="N15" s="6"/>
      <c r="O15" s="6"/>
    </row>
    <row r="16" spans="1:15" ht="23" x14ac:dyDescent="0.25">
      <c r="A16" s="37"/>
      <c r="B16" s="40">
        <v>94</v>
      </c>
      <c r="C16" s="26" t="s">
        <v>21</v>
      </c>
      <c r="D16" s="26" t="s">
        <v>23</v>
      </c>
      <c r="E16" s="45"/>
      <c r="F16" s="5"/>
      <c r="G16" s="5"/>
      <c r="H16" s="5"/>
      <c r="I16" s="5"/>
      <c r="J16" s="5"/>
      <c r="K16" s="6"/>
      <c r="L16" s="6"/>
      <c r="M16" s="6"/>
      <c r="N16" s="6"/>
      <c r="O16" s="6"/>
    </row>
    <row r="17" spans="1:15" ht="23" x14ac:dyDescent="0.25">
      <c r="A17" s="37"/>
      <c r="B17" s="40">
        <v>90</v>
      </c>
      <c r="C17" s="26" t="s">
        <v>21</v>
      </c>
      <c r="D17" s="26" t="s">
        <v>24</v>
      </c>
      <c r="E17" s="45"/>
      <c r="F17" s="5"/>
      <c r="G17" s="5"/>
      <c r="H17" s="5"/>
      <c r="I17" s="5"/>
      <c r="J17" s="5"/>
      <c r="K17" s="6"/>
      <c r="L17" s="6"/>
      <c r="M17" s="6"/>
      <c r="N17" s="6"/>
      <c r="O17" s="6"/>
    </row>
    <row r="18" spans="1:15" ht="23" x14ac:dyDescent="0.25">
      <c r="A18" s="37"/>
      <c r="B18" s="46">
        <v>100</v>
      </c>
      <c r="C18" s="47" t="s">
        <v>25</v>
      </c>
      <c r="D18" s="47" t="s">
        <v>26</v>
      </c>
      <c r="E18" s="48"/>
      <c r="F18" s="5"/>
      <c r="G18" s="5"/>
      <c r="H18" s="5"/>
      <c r="I18" s="5"/>
      <c r="J18" s="49">
        <f>(E5/E6)/(E9/E10)</f>
        <v>10.875212464589234</v>
      </c>
      <c r="K18" s="6"/>
      <c r="L18" s="6"/>
      <c r="M18" s="6"/>
      <c r="N18" s="6"/>
      <c r="O18" s="6"/>
    </row>
    <row r="19" spans="1:15" ht="23" x14ac:dyDescent="0.25">
      <c r="A19" s="37" t="s">
        <v>15</v>
      </c>
      <c r="B19" s="40">
        <v>97</v>
      </c>
      <c r="C19" s="26" t="s">
        <v>27</v>
      </c>
      <c r="D19" s="26" t="s">
        <v>28</v>
      </c>
      <c r="E19" s="50">
        <f>G11</f>
        <v>0.95917937489386573</v>
      </c>
      <c r="F19" s="5"/>
      <c r="G19" s="5"/>
      <c r="H19" s="5"/>
      <c r="I19" s="5"/>
      <c r="J19" s="49">
        <f>(E5/E6)*E10</f>
        <v>2718.8031161473086</v>
      </c>
      <c r="K19" s="5"/>
      <c r="L19" s="6"/>
      <c r="M19" s="6"/>
      <c r="N19" s="6"/>
      <c r="O19" s="6"/>
    </row>
    <row r="20" spans="1:15" ht="18" x14ac:dyDescent="0.2">
      <c r="A20" s="37"/>
      <c r="B20" s="26">
        <v>94</v>
      </c>
      <c r="C20" s="26" t="s">
        <v>29</v>
      </c>
      <c r="D20" s="26" t="s">
        <v>30</v>
      </c>
      <c r="E20" s="51"/>
      <c r="F20" s="5"/>
      <c r="G20" s="5"/>
      <c r="H20" s="5"/>
      <c r="I20" s="5"/>
      <c r="J20" s="49"/>
      <c r="K20" s="5"/>
      <c r="L20" s="6"/>
      <c r="M20" s="6"/>
      <c r="N20" s="6"/>
      <c r="O20" s="6"/>
    </row>
    <row r="21" spans="1:15" ht="18" x14ac:dyDescent="0.2">
      <c r="A21" s="52"/>
      <c r="B21" s="33">
        <v>90</v>
      </c>
      <c r="C21" s="33" t="s">
        <v>31</v>
      </c>
      <c r="D21" s="33" t="s">
        <v>32</v>
      </c>
      <c r="E21" s="53"/>
      <c r="F21" s="4"/>
      <c r="G21" s="5"/>
      <c r="H21" s="5"/>
      <c r="I21" s="5"/>
      <c r="J21" s="5"/>
      <c r="K21" s="5"/>
      <c r="L21" s="6"/>
      <c r="M21" s="6"/>
      <c r="N21" s="6"/>
      <c r="O21" s="6"/>
    </row>
    <row r="22" spans="1:15" ht="16" x14ac:dyDescent="0.2">
      <c r="A22" s="54"/>
      <c r="B22" s="5"/>
      <c r="C22" s="5"/>
      <c r="D22" s="5"/>
      <c r="E22" s="5"/>
      <c r="F22" s="5"/>
      <c r="G22" s="5"/>
      <c r="H22" s="5"/>
      <c r="I22" s="5"/>
      <c r="J22" s="5"/>
      <c r="K22" s="5"/>
      <c r="L22" s="6"/>
      <c r="M22" s="6"/>
      <c r="N22" s="6"/>
      <c r="O22" s="6"/>
    </row>
    <row r="23" spans="1:15" ht="16" x14ac:dyDescent="0.2">
      <c r="A23" s="54"/>
      <c r="B23" s="5"/>
      <c r="C23" s="5"/>
      <c r="D23" s="5"/>
      <c r="E23" s="5"/>
      <c r="F23" s="5"/>
      <c r="G23" s="5"/>
      <c r="H23" s="5"/>
      <c r="I23" s="5"/>
      <c r="J23" s="5"/>
      <c r="K23" s="5"/>
      <c r="L23" s="6"/>
      <c r="M23" s="6"/>
      <c r="N23" s="6"/>
      <c r="O23" s="6"/>
    </row>
    <row r="24" spans="1:15" ht="23" x14ac:dyDescent="0.25">
      <c r="A24" s="55"/>
      <c r="B24" s="5"/>
      <c r="C24" s="5"/>
      <c r="D24" s="5"/>
      <c r="E24" s="5"/>
      <c r="F24" s="5"/>
      <c r="G24" s="5"/>
      <c r="H24" s="4"/>
      <c r="I24" s="5"/>
      <c r="J24" s="5"/>
      <c r="K24" s="5"/>
      <c r="L24" s="56"/>
      <c r="M24" s="6"/>
      <c r="N24" s="6"/>
      <c r="O24" s="6"/>
    </row>
    <row r="25" spans="1:15" ht="23" x14ac:dyDescent="0.25">
      <c r="A25" s="57"/>
      <c r="B25" s="5"/>
      <c r="C25" s="5"/>
      <c r="D25" s="5"/>
      <c r="E25" s="5"/>
      <c r="F25" s="5"/>
      <c r="G25" s="5"/>
      <c r="H25" s="5"/>
      <c r="I25" s="4"/>
      <c r="J25" s="4"/>
      <c r="K25" s="4"/>
      <c r="L25" s="56"/>
      <c r="M25" s="6"/>
      <c r="N25" s="6"/>
      <c r="O25" s="6"/>
    </row>
    <row r="26" spans="1:15" ht="20" x14ac:dyDescent="0.2">
      <c r="A26" s="5"/>
      <c r="B26" s="58"/>
      <c r="C26" s="58"/>
      <c r="D26" s="58"/>
      <c r="E26" s="58"/>
      <c r="F26" s="5"/>
      <c r="G26" s="5"/>
      <c r="H26" s="5"/>
      <c r="I26" s="5"/>
      <c r="J26" s="4"/>
      <c r="K26" s="4"/>
      <c r="L26" s="56"/>
      <c r="M26" s="6"/>
      <c r="N26" s="6"/>
      <c r="O26" s="6"/>
    </row>
    <row r="27" spans="1:15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6"/>
      <c r="M27" s="6"/>
      <c r="N27" s="6"/>
      <c r="O27" s="6"/>
    </row>
    <row r="28" spans="1:15" ht="20" x14ac:dyDescent="0.2">
      <c r="A28" s="5"/>
      <c r="B28" s="5"/>
      <c r="C28" s="5"/>
      <c r="D28" s="5"/>
      <c r="E28" s="5"/>
      <c r="F28" s="58"/>
      <c r="G28" s="5"/>
      <c r="H28" s="5"/>
      <c r="I28" s="5"/>
      <c r="J28" s="5"/>
      <c r="K28" s="6"/>
      <c r="L28" s="6"/>
      <c r="M28" s="6"/>
      <c r="N28" s="6"/>
      <c r="O28" s="6"/>
    </row>
    <row r="29" spans="1:15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6"/>
      <c r="L29" s="6"/>
      <c r="M29" s="6"/>
      <c r="N29" s="6"/>
      <c r="O29" s="6"/>
    </row>
    <row r="30" spans="1:15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6"/>
      <c r="L30" s="6"/>
      <c r="M30" s="6"/>
      <c r="N30" s="6"/>
      <c r="O30" s="6"/>
    </row>
    <row r="31" spans="1:1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6"/>
      <c r="L31" s="6"/>
      <c r="M31" s="6"/>
      <c r="N31" s="6"/>
      <c r="O31" s="6"/>
    </row>
    <row r="32" spans="1:1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6"/>
      <c r="L32" s="6"/>
      <c r="M32" s="6"/>
      <c r="N32" s="6"/>
      <c r="O32" s="6"/>
    </row>
    <row r="40" spans="12:12" ht="15" customHeight="1" x14ac:dyDescent="0.2">
      <c r="L40" s="1"/>
    </row>
  </sheetData>
  <mergeCells count="1">
    <mergeCell ref="A2:O2"/>
  </mergeCells>
  <pageMargins left="0.70866141732283472" right="0.70866141732283472" top="0.78740157480314965" bottom="0.78740157480314965" header="0.31496062992125984" footer="0.31496062992125984"/>
  <pageSetup paperSize="9" scale="60" orientation="landscape" r:id="rId1"/>
  <headerFooter>
    <oddHeader>&amp;C&amp;"Arial,Fett"&amp;20Supplement 1 - Multivariable multinomial logistic regression model for missing values from the right adrenal vein.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A34C7845C88B4589819AB139DE35DD" ma:contentTypeVersion="7" ma:contentTypeDescription="Create a new document." ma:contentTypeScope="" ma:versionID="261680ee40cc1198e34701c9eaf33b0e">
  <xsd:schema xmlns:xsd="http://www.w3.org/2001/XMLSchema" xmlns:xs="http://www.w3.org/2001/XMLSchema" xmlns:p="http://schemas.microsoft.com/office/2006/metadata/properties" xmlns:ns3="63bc265c-ce59-4c31-a2a5-336a7fcf9d48" xmlns:ns4="d0d5103c-b90a-4a38-b610-628dbca45d0e" targetNamespace="http://schemas.microsoft.com/office/2006/metadata/properties" ma:root="true" ma:fieldsID="2115f625442d1cf23881df830cdeff25" ns3:_="" ns4:_="">
    <xsd:import namespace="63bc265c-ce59-4c31-a2a5-336a7fcf9d48"/>
    <xsd:import namespace="d0d5103c-b90a-4a38-b610-628dbca45d0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bc265c-ce59-4c31-a2a5-336a7fcf9d4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d5103c-b90a-4a38-b610-628dbca45d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2109AB-BF5E-4F9D-BA98-4A920D49B0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185585-47E4-44ED-8CED-E7F51C7B4053}">
  <ds:schemaRefs>
    <ds:schemaRef ds:uri="http://schemas.microsoft.com/office/2006/metadata/properties"/>
    <ds:schemaRef ds:uri="http://www.w3.org/XML/1998/namespace"/>
    <ds:schemaRef ds:uri="63bc265c-ce59-4c31-a2a5-336a7fcf9d48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0d5103c-b90a-4a38-b610-628dbca45d0e"/>
  </ds:schemaRefs>
</ds:datastoreItem>
</file>

<file path=customXml/itemProps3.xml><?xml version="1.0" encoding="utf-8"?>
<ds:datastoreItem xmlns:ds="http://schemas.openxmlformats.org/officeDocument/2006/customXml" ds:itemID="{358BA78C-5025-4D1D-A7B8-374A61748E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bc265c-ce59-4c31-a2a5-336a7fcf9d48"/>
    <ds:schemaRef ds:uri="d0d5103c-b90a-4a38-b610-628dbca45d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Miguel Chagnon</dc:creator>
  <cp:keywords/>
  <dc:description/>
  <cp:lastModifiedBy>Frisch, Anne</cp:lastModifiedBy>
  <cp:revision/>
  <dcterms:created xsi:type="dcterms:W3CDTF">2016-01-15T13:30:45Z</dcterms:created>
  <dcterms:modified xsi:type="dcterms:W3CDTF">2025-01-28T11:23:43Z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0x010100E4A34C7845C88B4589819AB139DE35DD</vt:lpwstr>
  </property>
</Properties>
</file>