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Sheet1" sheetId="1" r:id="rId1"/>
  </sheets>
  <externalReferences>
    <externalReference r:id="rId2"/>
  </externalReferences>
  <definedNames>
    <definedName name="_xlnm._FilterDatabase" localSheetId="0" hidden="1">Sheet1!$A$50:$AU$93</definedName>
  </definedNames>
  <calcPr calcId="125725"/>
</workbook>
</file>

<file path=xl/calcChain.xml><?xml version="1.0" encoding="utf-8"?>
<calcChain xmlns="http://schemas.openxmlformats.org/spreadsheetml/2006/main">
  <c r="U48" i="1"/>
  <c r="D93"/>
  <c r="C93"/>
  <c r="A92"/>
  <c r="D92" s="1"/>
  <c r="A91"/>
  <c r="C91" s="1"/>
  <c r="A90"/>
  <c r="D90" s="1"/>
  <c r="C89"/>
  <c r="A89"/>
  <c r="D89" s="1"/>
  <c r="A88"/>
  <c r="C88" s="1"/>
  <c r="A87"/>
  <c r="D87" s="1"/>
  <c r="C86"/>
  <c r="A86"/>
  <c r="D86" s="1"/>
  <c r="A85"/>
  <c r="D85" s="1"/>
  <c r="A84"/>
  <c r="C84" s="1"/>
  <c r="C83"/>
  <c r="A83"/>
  <c r="D83" s="1"/>
  <c r="A82"/>
  <c r="C82" s="1"/>
  <c r="D81"/>
  <c r="C81"/>
  <c r="A81"/>
  <c r="A80"/>
  <c r="C80" s="1"/>
  <c r="D79"/>
  <c r="C79"/>
  <c r="A79"/>
  <c r="A78"/>
  <c r="C78" s="1"/>
  <c r="D77"/>
  <c r="C77"/>
  <c r="A77"/>
  <c r="D76"/>
  <c r="C76"/>
  <c r="A76"/>
  <c r="A75"/>
  <c r="D75" s="1"/>
  <c r="D74"/>
  <c r="C74"/>
  <c r="A74"/>
  <c r="A73"/>
  <c r="D73" s="1"/>
  <c r="A72"/>
  <c r="C72" s="1"/>
  <c r="A71"/>
  <c r="C71" s="1"/>
  <c r="A70"/>
  <c r="C70" s="1"/>
  <c r="A69"/>
  <c r="C69" s="1"/>
  <c r="D68"/>
  <c r="C68"/>
  <c r="A68"/>
  <c r="A67"/>
  <c r="C67" s="1"/>
  <c r="D66"/>
  <c r="C66"/>
  <c r="A66"/>
  <c r="A65"/>
  <c r="D65" s="1"/>
  <c r="A64"/>
  <c r="C64" s="1"/>
  <c r="A63"/>
  <c r="D63" s="1"/>
  <c r="A62"/>
  <c r="C62" s="1"/>
  <c r="A61"/>
  <c r="C61" s="1"/>
  <c r="A60"/>
  <c r="C60" s="1"/>
  <c r="A59"/>
  <c r="D59" s="1"/>
  <c r="C58"/>
  <c r="A58"/>
  <c r="D58" s="1"/>
  <c r="A57"/>
  <c r="C57" s="1"/>
  <c r="A56"/>
  <c r="C56" s="1"/>
  <c r="A55"/>
  <c r="C55" s="1"/>
  <c r="A54"/>
  <c r="D54" s="1"/>
  <c r="A53"/>
  <c r="C53" s="1"/>
  <c r="A52"/>
  <c r="C52" s="1"/>
  <c r="D51"/>
  <c r="C51"/>
  <c r="A51"/>
  <c r="AU48"/>
  <c r="AT48"/>
  <c r="AS48"/>
  <c r="AR48"/>
  <c r="AQ48"/>
  <c r="AP48"/>
  <c r="AO48"/>
  <c r="AN48"/>
  <c r="AM48"/>
  <c r="AL48"/>
  <c r="AK48"/>
  <c r="AJ48"/>
  <c r="AI48"/>
  <c r="AH48"/>
  <c r="AG48"/>
  <c r="AF48"/>
  <c r="AE48"/>
  <c r="AD48"/>
  <c r="AC48"/>
  <c r="AB48"/>
  <c r="AA48"/>
  <c r="Z48"/>
  <c r="Y48"/>
  <c r="X48"/>
  <c r="W48"/>
  <c r="V48"/>
  <c r="T48"/>
  <c r="S48"/>
  <c r="R48"/>
  <c r="Q48"/>
  <c r="P48"/>
  <c r="O48"/>
  <c r="N48"/>
  <c r="M48"/>
  <c r="L48"/>
  <c r="K48"/>
  <c r="J48"/>
  <c r="I48"/>
  <c r="H48"/>
  <c r="G48"/>
  <c r="F48"/>
  <c r="AU47"/>
  <c r="AT47"/>
  <c r="AT86" s="1"/>
  <c r="AS47"/>
  <c r="AR47"/>
  <c r="AQ47"/>
  <c r="AP47"/>
  <c r="AP63" s="1"/>
  <c r="AO47"/>
  <c r="AN47"/>
  <c r="AM47"/>
  <c r="AL47"/>
  <c r="AL59" s="1"/>
  <c r="AK47"/>
  <c r="AJ47"/>
  <c r="AI47"/>
  <c r="AH47"/>
  <c r="AH57" s="1"/>
  <c r="AG47"/>
  <c r="AF47"/>
  <c r="AE47"/>
  <c r="AD47"/>
  <c r="AD86" s="1"/>
  <c r="AC47"/>
  <c r="AB47"/>
  <c r="AA47"/>
  <c r="Z47"/>
  <c r="Z63" s="1"/>
  <c r="Y47"/>
  <c r="X47"/>
  <c r="W47"/>
  <c r="V47"/>
  <c r="V67" s="1"/>
  <c r="U47"/>
  <c r="T47"/>
  <c r="S47"/>
  <c r="R47"/>
  <c r="Q47"/>
  <c r="Q51" s="1"/>
  <c r="P47"/>
  <c r="O47"/>
  <c r="N47"/>
  <c r="M47"/>
  <c r="M55" s="1"/>
  <c r="L47"/>
  <c r="K47"/>
  <c r="J47"/>
  <c r="I47"/>
  <c r="I53" s="1"/>
  <c r="H47"/>
  <c r="G47"/>
  <c r="F47"/>
  <c r="D44"/>
  <c r="C44"/>
  <c r="A43"/>
  <c r="C43" s="1"/>
  <c r="A42"/>
  <c r="C42" s="1"/>
  <c r="C41"/>
  <c r="A41"/>
  <c r="D41" s="1"/>
  <c r="A40"/>
  <c r="D40" s="1"/>
  <c r="A39"/>
  <c r="C39" s="1"/>
  <c r="A38"/>
  <c r="D38" s="1"/>
  <c r="A37"/>
  <c r="C37" s="1"/>
  <c r="A36"/>
  <c r="D36" s="1"/>
  <c r="A35"/>
  <c r="C35" s="1"/>
  <c r="D34"/>
  <c r="A34"/>
  <c r="C34" s="1"/>
  <c r="A33"/>
  <c r="D33" s="1"/>
  <c r="A32"/>
  <c r="C32" s="1"/>
  <c r="A31"/>
  <c r="C31" s="1"/>
  <c r="C30"/>
  <c r="A30"/>
  <c r="D30" s="1"/>
  <c r="A29"/>
  <c r="D29" s="1"/>
  <c r="A28"/>
  <c r="C28" s="1"/>
  <c r="A27"/>
  <c r="D27" s="1"/>
  <c r="A26"/>
  <c r="C26" s="1"/>
  <c r="A25"/>
  <c r="D25" s="1"/>
  <c r="A24"/>
  <c r="C24" s="1"/>
  <c r="D23"/>
  <c r="A23"/>
  <c r="C23" s="1"/>
  <c r="A22"/>
  <c r="D22" s="1"/>
  <c r="C21"/>
  <c r="A21"/>
  <c r="D21" s="1"/>
  <c r="A20"/>
  <c r="C20" s="1"/>
  <c r="C19"/>
  <c r="A19"/>
  <c r="D19" s="1"/>
  <c r="D18"/>
  <c r="A18"/>
  <c r="C18" s="1"/>
  <c r="A17"/>
  <c r="D17" s="1"/>
  <c r="A16"/>
  <c r="C16" s="1"/>
  <c r="A15"/>
  <c r="C15" s="1"/>
  <c r="A14"/>
  <c r="D14" s="1"/>
  <c r="C13"/>
  <c r="A13"/>
  <c r="D13" s="1"/>
  <c r="A12"/>
  <c r="C12" s="1"/>
  <c r="C11"/>
  <c r="A11"/>
  <c r="D11" s="1"/>
  <c r="A10"/>
  <c r="C10" s="1"/>
  <c r="A9"/>
  <c r="D9" s="1"/>
  <c r="A8"/>
  <c r="C8" s="1"/>
  <c r="D7"/>
  <c r="A7"/>
  <c r="C7" s="1"/>
  <c r="C6"/>
  <c r="A6"/>
  <c r="D6" s="1"/>
  <c r="C5"/>
  <c r="A5"/>
  <c r="D5" s="1"/>
  <c r="A4"/>
  <c r="C4" s="1"/>
  <c r="C3"/>
  <c r="A3"/>
  <c r="D3" s="1"/>
  <c r="A2"/>
  <c r="C2" s="1"/>
  <c r="D2" l="1"/>
  <c r="C22"/>
  <c r="C27"/>
  <c r="C29"/>
  <c r="C38"/>
  <c r="C40"/>
  <c r="G92"/>
  <c r="K81"/>
  <c r="O52"/>
  <c r="S68"/>
  <c r="C59"/>
  <c r="C63"/>
  <c r="C65"/>
  <c r="C92"/>
  <c r="C14"/>
  <c r="D55"/>
  <c r="D62"/>
  <c r="D69"/>
  <c r="D71"/>
  <c r="AS82"/>
  <c r="H91"/>
  <c r="L58"/>
  <c r="P82"/>
  <c r="T72"/>
  <c r="X60"/>
  <c r="AB58"/>
  <c r="AF51"/>
  <c r="AJ72"/>
  <c r="AN68"/>
  <c r="AR64"/>
  <c r="F91"/>
  <c r="J54"/>
  <c r="N52"/>
  <c r="C73"/>
  <c r="C85"/>
  <c r="C90"/>
  <c r="C9"/>
  <c r="C25"/>
  <c r="C36"/>
  <c r="W52"/>
  <c r="AA52"/>
  <c r="AE54"/>
  <c r="AI69"/>
  <c r="AM66"/>
  <c r="AQ52"/>
  <c r="AU58"/>
  <c r="V77"/>
  <c r="Z81"/>
  <c r="AD67"/>
  <c r="AH75"/>
  <c r="AL92"/>
  <c r="AP52"/>
  <c r="AT84"/>
  <c r="D52"/>
  <c r="D64"/>
  <c r="D72"/>
  <c r="D82"/>
  <c r="D91"/>
  <c r="D10"/>
  <c r="D15"/>
  <c r="D26"/>
  <c r="D31"/>
  <c r="D37"/>
  <c r="D42"/>
  <c r="F93"/>
  <c r="J71"/>
  <c r="N58"/>
  <c r="R81"/>
  <c r="C17"/>
  <c r="C33"/>
  <c r="U88"/>
  <c r="Y83"/>
  <c r="AC87"/>
  <c r="AG85"/>
  <c r="AK89"/>
  <c r="AO71"/>
  <c r="G84"/>
  <c r="K90"/>
  <c r="O92"/>
  <c r="X82"/>
  <c r="AB87"/>
  <c r="AF89"/>
  <c r="AJ80"/>
  <c r="AN82"/>
  <c r="AR87"/>
  <c r="C54"/>
  <c r="C75"/>
  <c r="C87"/>
  <c r="D4"/>
  <c r="D12"/>
  <c r="D16"/>
  <c r="D20"/>
  <c r="D32"/>
  <c r="D35"/>
  <c r="D39"/>
  <c r="L51"/>
  <c r="U51"/>
  <c r="AC51"/>
  <c r="AK51"/>
  <c r="AS51"/>
  <c r="F52"/>
  <c r="U52"/>
  <c r="AD52"/>
  <c r="AM52"/>
  <c r="H53"/>
  <c r="Q53"/>
  <c r="Y53"/>
  <c r="AG53"/>
  <c r="AO53"/>
  <c r="X55"/>
  <c r="AF55"/>
  <c r="AN55"/>
  <c r="G56"/>
  <c r="U56"/>
  <c r="H57"/>
  <c r="AB57"/>
  <c r="AN57"/>
  <c r="AC59"/>
  <c r="H60"/>
  <c r="U60"/>
  <c r="Q61"/>
  <c r="AO61"/>
  <c r="F62"/>
  <c r="T62"/>
  <c r="AI62"/>
  <c r="U63"/>
  <c r="AO63"/>
  <c r="O66"/>
  <c r="AB66"/>
  <c r="U69"/>
  <c r="T70"/>
  <c r="AO70"/>
  <c r="F71"/>
  <c r="AE71"/>
  <c r="S73"/>
  <c r="F76"/>
  <c r="AG76"/>
  <c r="F77"/>
  <c r="L78"/>
  <c r="AO78"/>
  <c r="F79"/>
  <c r="L80"/>
  <c r="AR80"/>
  <c r="F81"/>
  <c r="AP81"/>
  <c r="F82"/>
  <c r="AF82"/>
  <c r="X83"/>
  <c r="O84"/>
  <c r="AB85"/>
  <c r="U86"/>
  <c r="U87"/>
  <c r="S88"/>
  <c r="X89"/>
  <c r="U90"/>
  <c r="AG91"/>
  <c r="F92"/>
  <c r="D8"/>
  <c r="D24"/>
  <c r="D28"/>
  <c r="D43"/>
  <c r="I61"/>
  <c r="M51"/>
  <c r="Q55"/>
  <c r="S54"/>
  <c r="AD54"/>
  <c r="AT54"/>
  <c r="H58"/>
  <c r="U58"/>
  <c r="AR58"/>
  <c r="O64"/>
  <c r="AJ64"/>
  <c r="AK65"/>
  <c r="U67"/>
  <c r="AL67"/>
  <c r="P68"/>
  <c r="AF68"/>
  <c r="S72"/>
  <c r="AC72"/>
  <c r="X74"/>
  <c r="U75"/>
  <c r="I51"/>
  <c r="T51"/>
  <c r="AB51"/>
  <c r="AJ51"/>
  <c r="AR51"/>
  <c r="K52"/>
  <c r="S52"/>
  <c r="AL52"/>
  <c r="AU52"/>
  <c r="F53"/>
  <c r="P53"/>
  <c r="X53"/>
  <c r="AF53"/>
  <c r="AN53"/>
  <c r="G54"/>
  <c r="R54"/>
  <c r="W54"/>
  <c r="AM54"/>
  <c r="L55"/>
  <c r="U55"/>
  <c r="AC55"/>
  <c r="AK55"/>
  <c r="AS55"/>
  <c r="F56"/>
  <c r="P56"/>
  <c r="AJ56"/>
  <c r="F57"/>
  <c r="X57"/>
  <c r="G58"/>
  <c r="S58"/>
  <c r="AJ58"/>
  <c r="V59"/>
  <c r="AS59"/>
  <c r="F60"/>
  <c r="S60"/>
  <c r="AN60"/>
  <c r="F61"/>
  <c r="AG61"/>
  <c r="S62"/>
  <c r="AF62"/>
  <c r="R63"/>
  <c r="AG63"/>
  <c r="L64"/>
  <c r="AB64"/>
  <c r="AC65"/>
  <c r="H66"/>
  <c r="W66"/>
  <c r="AR66"/>
  <c r="F67"/>
  <c r="AK67"/>
  <c r="K68"/>
  <c r="X68"/>
  <c r="Q69"/>
  <c r="AT69"/>
  <c r="F70"/>
  <c r="AN70"/>
  <c r="U71"/>
  <c r="I72"/>
  <c r="Y72"/>
  <c r="J73"/>
  <c r="U74"/>
  <c r="S75"/>
  <c r="AF76"/>
  <c r="AL77"/>
  <c r="F78"/>
  <c r="AJ78"/>
  <c r="V79"/>
  <c r="F80"/>
  <c r="AK80"/>
  <c r="U81"/>
  <c r="AC82"/>
  <c r="U83"/>
  <c r="AO83"/>
  <c r="F84"/>
  <c r="U85"/>
  <c r="O86"/>
  <c r="T87"/>
  <c r="AS87"/>
  <c r="F88"/>
  <c r="U89"/>
  <c r="S90"/>
  <c r="AF91"/>
  <c r="AK93"/>
  <c r="H51"/>
  <c r="Y51"/>
  <c r="AG51"/>
  <c r="AO51"/>
  <c r="J52"/>
  <c r="R52"/>
  <c r="AI52"/>
  <c r="AT52"/>
  <c r="D53"/>
  <c r="L53"/>
  <c r="U53"/>
  <c r="AC53"/>
  <c r="AK53"/>
  <c r="AS53"/>
  <c r="F54"/>
  <c r="O54"/>
  <c r="V54"/>
  <c r="AL54"/>
  <c r="H55"/>
  <c r="T55"/>
  <c r="AB55"/>
  <c r="AJ55"/>
  <c r="AR55"/>
  <c r="D56"/>
  <c r="L56"/>
  <c r="AF56"/>
  <c r="D57"/>
  <c r="U57"/>
  <c r="AG57"/>
  <c r="AS57"/>
  <c r="F58"/>
  <c r="AE58"/>
  <c r="U59"/>
  <c r="D60"/>
  <c r="P60"/>
  <c r="AF60"/>
  <c r="D61"/>
  <c r="Y61"/>
  <c r="L62"/>
  <c r="X62"/>
  <c r="J63"/>
  <c r="G64"/>
  <c r="U64"/>
  <c r="U65"/>
  <c r="G66"/>
  <c r="U66"/>
  <c r="D67"/>
  <c r="AC67"/>
  <c r="H68"/>
  <c r="U68"/>
  <c r="I69"/>
  <c r="D70"/>
  <c r="AC70"/>
  <c r="S71"/>
  <c r="H72"/>
  <c r="U72"/>
  <c r="AN72"/>
  <c r="F73"/>
  <c r="H74"/>
  <c r="AN74"/>
  <c r="F75"/>
  <c r="U76"/>
  <c r="U77"/>
  <c r="D78"/>
  <c r="Y78"/>
  <c r="U79"/>
  <c r="D80"/>
  <c r="AB80"/>
  <c r="U82"/>
  <c r="P83"/>
  <c r="AN83"/>
  <c r="D84"/>
  <c r="T85"/>
  <c r="AR85"/>
  <c r="F86"/>
  <c r="F87"/>
  <c r="AJ87"/>
  <c r="D88"/>
  <c r="H89"/>
  <c r="AN89"/>
  <c r="F90"/>
  <c r="U91"/>
  <c r="U92"/>
  <c r="U93"/>
  <c r="F51"/>
  <c r="P51"/>
  <c r="X51"/>
  <c r="AN51"/>
  <c r="G52"/>
  <c r="V52"/>
  <c r="AE52"/>
  <c r="T53"/>
  <c r="AB53"/>
  <c r="AJ53"/>
  <c r="AR53"/>
  <c r="K54"/>
  <c r="U54"/>
  <c r="AU54"/>
  <c r="F55"/>
  <c r="P55"/>
  <c r="Y55"/>
  <c r="AG55"/>
  <c r="AO55"/>
  <c r="K56"/>
  <c r="V56"/>
  <c r="L57"/>
  <c r="AC57"/>
  <c r="AR57"/>
  <c r="F59"/>
  <c r="AK59"/>
  <c r="K60"/>
  <c r="U61"/>
  <c r="K62"/>
  <c r="U62"/>
  <c r="AN62"/>
  <c r="F63"/>
  <c r="Y63"/>
  <c r="F64"/>
  <c r="T64"/>
  <c r="F65"/>
  <c r="AS65"/>
  <c r="F66"/>
  <c r="P66"/>
  <c r="AJ66"/>
  <c r="AS67"/>
  <c r="F68"/>
  <c r="F69"/>
  <c r="Y69"/>
  <c r="U70"/>
  <c r="F72"/>
  <c r="U73"/>
  <c r="F74"/>
  <c r="AK74"/>
  <c r="H76"/>
  <c r="G77"/>
  <c r="U78"/>
  <c r="G79"/>
  <c r="U80"/>
  <c r="F83"/>
  <c r="U84"/>
  <c r="F85"/>
  <c r="F89"/>
  <c r="J91"/>
  <c r="J89"/>
  <c r="J87"/>
  <c r="J85"/>
  <c r="J83"/>
  <c r="J82"/>
  <c r="J80"/>
  <c r="J78"/>
  <c r="J76"/>
  <c r="J74"/>
  <c r="J72"/>
  <c r="J70"/>
  <c r="J93"/>
  <c r="J90"/>
  <c r="J75"/>
  <c r="J68"/>
  <c r="J66"/>
  <c r="J64"/>
  <c r="J62"/>
  <c r="J60"/>
  <c r="J92"/>
  <c r="J84"/>
  <c r="J77"/>
  <c r="J69"/>
  <c r="J61"/>
  <c r="J58"/>
  <c r="J55"/>
  <c r="J53"/>
  <c r="J51"/>
  <c r="J65"/>
  <c r="J86"/>
  <c r="J81"/>
  <c r="J67"/>
  <c r="J59"/>
  <c r="J57"/>
  <c r="J56"/>
  <c r="N91"/>
  <c r="N89"/>
  <c r="N87"/>
  <c r="N85"/>
  <c r="N83"/>
  <c r="N82"/>
  <c r="N80"/>
  <c r="N78"/>
  <c r="N76"/>
  <c r="N74"/>
  <c r="N72"/>
  <c r="N70"/>
  <c r="N86"/>
  <c r="N79"/>
  <c r="N68"/>
  <c r="N66"/>
  <c r="N64"/>
  <c r="N62"/>
  <c r="N60"/>
  <c r="N88"/>
  <c r="N81"/>
  <c r="N73"/>
  <c r="N92"/>
  <c r="N77"/>
  <c r="N71"/>
  <c r="N65"/>
  <c r="N57"/>
  <c r="N56"/>
  <c r="N55"/>
  <c r="N53"/>
  <c r="N51"/>
  <c r="N69"/>
  <c r="N61"/>
  <c r="N63"/>
  <c r="N93"/>
  <c r="N90"/>
  <c r="N84"/>
  <c r="N75"/>
  <c r="R91"/>
  <c r="R89"/>
  <c r="R87"/>
  <c r="R85"/>
  <c r="R83"/>
  <c r="R82"/>
  <c r="R80"/>
  <c r="R78"/>
  <c r="R76"/>
  <c r="R74"/>
  <c r="R72"/>
  <c r="R70"/>
  <c r="R93"/>
  <c r="R90"/>
  <c r="R75"/>
  <c r="R71"/>
  <c r="R68"/>
  <c r="R66"/>
  <c r="R64"/>
  <c r="R62"/>
  <c r="R60"/>
  <c r="R92"/>
  <c r="R84"/>
  <c r="R77"/>
  <c r="R69"/>
  <c r="R61"/>
  <c r="R55"/>
  <c r="R53"/>
  <c r="R51"/>
  <c r="R88"/>
  <c r="R79"/>
  <c r="R73"/>
  <c r="R67"/>
  <c r="R59"/>
  <c r="R65"/>
  <c r="R58"/>
  <c r="W91"/>
  <c r="W89"/>
  <c r="W87"/>
  <c r="W85"/>
  <c r="W83"/>
  <c r="W82"/>
  <c r="W80"/>
  <c r="W78"/>
  <c r="W76"/>
  <c r="W74"/>
  <c r="W93"/>
  <c r="W90"/>
  <c r="W75"/>
  <c r="W72"/>
  <c r="W71"/>
  <c r="W70"/>
  <c r="W92"/>
  <c r="W84"/>
  <c r="W77"/>
  <c r="W69"/>
  <c r="W67"/>
  <c r="W65"/>
  <c r="W63"/>
  <c r="W61"/>
  <c r="W59"/>
  <c r="W57"/>
  <c r="W88"/>
  <c r="W79"/>
  <c r="W73"/>
  <c r="W64"/>
  <c r="W56"/>
  <c r="W68"/>
  <c r="W60"/>
  <c r="W62"/>
  <c r="W55"/>
  <c r="W53"/>
  <c r="W51"/>
  <c r="W86"/>
  <c r="W81"/>
  <c r="AA91"/>
  <c r="AA89"/>
  <c r="AA87"/>
  <c r="AA85"/>
  <c r="AA83"/>
  <c r="AA82"/>
  <c r="AA80"/>
  <c r="AA78"/>
  <c r="AA76"/>
  <c r="AA74"/>
  <c r="AA93"/>
  <c r="AA86"/>
  <c r="AA79"/>
  <c r="AA88"/>
  <c r="AA81"/>
  <c r="AA73"/>
  <c r="AA72"/>
  <c r="AA71"/>
  <c r="AA70"/>
  <c r="AA69"/>
  <c r="AA67"/>
  <c r="AA65"/>
  <c r="AA63"/>
  <c r="AA61"/>
  <c r="AA59"/>
  <c r="AA57"/>
  <c r="AA92"/>
  <c r="AA77"/>
  <c r="AA68"/>
  <c r="AA60"/>
  <c r="AA66"/>
  <c r="AA58"/>
  <c r="AA55"/>
  <c r="AA53"/>
  <c r="AA51"/>
  <c r="AA90"/>
  <c r="AA84"/>
  <c r="AA75"/>
  <c r="AA64"/>
  <c r="AE91"/>
  <c r="AE89"/>
  <c r="AE87"/>
  <c r="AE85"/>
  <c r="AE83"/>
  <c r="AE82"/>
  <c r="AE80"/>
  <c r="AE78"/>
  <c r="AE76"/>
  <c r="AE74"/>
  <c r="AE93"/>
  <c r="AE90"/>
  <c r="AE75"/>
  <c r="AE92"/>
  <c r="AE84"/>
  <c r="AE77"/>
  <c r="AE67"/>
  <c r="AE65"/>
  <c r="AE63"/>
  <c r="AE61"/>
  <c r="AE59"/>
  <c r="AE57"/>
  <c r="AE86"/>
  <c r="AE81"/>
  <c r="AE72"/>
  <c r="AE64"/>
  <c r="AE69"/>
  <c r="AE68"/>
  <c r="AE62"/>
  <c r="AE55"/>
  <c r="AE53"/>
  <c r="AE51"/>
  <c r="AE88"/>
  <c r="AE79"/>
  <c r="AE73"/>
  <c r="AE60"/>
  <c r="AE56"/>
  <c r="AI91"/>
  <c r="AI89"/>
  <c r="AI87"/>
  <c r="AI85"/>
  <c r="AI83"/>
  <c r="AI82"/>
  <c r="AI80"/>
  <c r="AI78"/>
  <c r="AI76"/>
  <c r="AI74"/>
  <c r="AI93"/>
  <c r="AI86"/>
  <c r="AI79"/>
  <c r="AI88"/>
  <c r="AI81"/>
  <c r="AI73"/>
  <c r="AI67"/>
  <c r="AI65"/>
  <c r="AI63"/>
  <c r="AI61"/>
  <c r="AI59"/>
  <c r="AI57"/>
  <c r="AI90"/>
  <c r="AI84"/>
  <c r="AI75"/>
  <c r="AI71"/>
  <c r="AI70"/>
  <c r="AI68"/>
  <c r="AI60"/>
  <c r="AI64"/>
  <c r="AI72"/>
  <c r="AI66"/>
  <c r="AI58"/>
  <c r="AI56"/>
  <c r="AI55"/>
  <c r="AI53"/>
  <c r="AI51"/>
  <c r="AI92"/>
  <c r="AI77"/>
  <c r="AM91"/>
  <c r="AM89"/>
  <c r="AM87"/>
  <c r="AM85"/>
  <c r="AM83"/>
  <c r="AM82"/>
  <c r="AM80"/>
  <c r="AM78"/>
  <c r="AM76"/>
  <c r="AM74"/>
  <c r="AM93"/>
  <c r="AM90"/>
  <c r="AM75"/>
  <c r="AM72"/>
  <c r="AM71"/>
  <c r="AM70"/>
  <c r="AM69"/>
  <c r="AM92"/>
  <c r="AM84"/>
  <c r="AM77"/>
  <c r="AM67"/>
  <c r="AM65"/>
  <c r="AM63"/>
  <c r="AM61"/>
  <c r="AM59"/>
  <c r="AM57"/>
  <c r="AM88"/>
  <c r="AM79"/>
  <c r="AM73"/>
  <c r="AM64"/>
  <c r="AM56"/>
  <c r="AM68"/>
  <c r="AM60"/>
  <c r="AM62"/>
  <c r="AM55"/>
  <c r="AM53"/>
  <c r="AM51"/>
  <c r="AM86"/>
  <c r="AM81"/>
  <c r="AQ91"/>
  <c r="AQ89"/>
  <c r="AQ87"/>
  <c r="AQ85"/>
  <c r="AQ83"/>
  <c r="AQ82"/>
  <c r="AQ80"/>
  <c r="AQ78"/>
  <c r="AQ76"/>
  <c r="AQ74"/>
  <c r="AQ93"/>
  <c r="AQ86"/>
  <c r="AQ79"/>
  <c r="AQ88"/>
  <c r="AQ81"/>
  <c r="AQ73"/>
  <c r="AQ72"/>
  <c r="AQ71"/>
  <c r="AQ70"/>
  <c r="AQ69"/>
  <c r="AQ67"/>
  <c r="AQ65"/>
  <c r="AQ63"/>
  <c r="AQ61"/>
  <c r="AQ59"/>
  <c r="AQ57"/>
  <c r="AQ92"/>
  <c r="AQ77"/>
  <c r="AQ68"/>
  <c r="AQ60"/>
  <c r="AQ66"/>
  <c r="AQ58"/>
  <c r="AQ55"/>
  <c r="AQ53"/>
  <c r="AQ51"/>
  <c r="AQ90"/>
  <c r="AQ84"/>
  <c r="AQ75"/>
  <c r="AQ64"/>
  <c r="AU91"/>
  <c r="AU89"/>
  <c r="AU87"/>
  <c r="AU85"/>
  <c r="AU83"/>
  <c r="AU82"/>
  <c r="AU80"/>
  <c r="AU78"/>
  <c r="AU76"/>
  <c r="AU74"/>
  <c r="AU90"/>
  <c r="AU75"/>
  <c r="AU92"/>
  <c r="AU84"/>
  <c r="AU77"/>
  <c r="AU67"/>
  <c r="AU65"/>
  <c r="AU63"/>
  <c r="AU61"/>
  <c r="AU59"/>
  <c r="AU57"/>
  <c r="AU86"/>
  <c r="AU81"/>
  <c r="AU69"/>
  <c r="AU64"/>
  <c r="AU68"/>
  <c r="AU71"/>
  <c r="AU70"/>
  <c r="AU62"/>
  <c r="AU55"/>
  <c r="AU53"/>
  <c r="AU51"/>
  <c r="AU93"/>
  <c r="AU88"/>
  <c r="AU79"/>
  <c r="AU73"/>
  <c r="AU72"/>
  <c r="AU60"/>
  <c r="AU56"/>
  <c r="Z52"/>
  <c r="AH52"/>
  <c r="N54"/>
  <c r="AA54"/>
  <c r="AI54"/>
  <c r="AQ54"/>
  <c r="I55"/>
  <c r="R56"/>
  <c r="AA56"/>
  <c r="AQ56"/>
  <c r="R57"/>
  <c r="W58"/>
  <c r="AM58"/>
  <c r="AA62"/>
  <c r="AQ62"/>
  <c r="N67"/>
  <c r="AT67"/>
  <c r="AH73"/>
  <c r="J79"/>
  <c r="J88"/>
  <c r="I92"/>
  <c r="I90"/>
  <c r="I88"/>
  <c r="I86"/>
  <c r="I84"/>
  <c r="I81"/>
  <c r="I79"/>
  <c r="I77"/>
  <c r="I75"/>
  <c r="I73"/>
  <c r="I87"/>
  <c r="I80"/>
  <c r="I93"/>
  <c r="I89"/>
  <c r="I82"/>
  <c r="I74"/>
  <c r="I68"/>
  <c r="I66"/>
  <c r="I64"/>
  <c r="I62"/>
  <c r="I60"/>
  <c r="I58"/>
  <c r="I56"/>
  <c r="I91"/>
  <c r="I85"/>
  <c r="I76"/>
  <c r="I67"/>
  <c r="I59"/>
  <c r="I57"/>
  <c r="I71"/>
  <c r="I63"/>
  <c r="I65"/>
  <c r="I54"/>
  <c r="I52"/>
  <c r="I83"/>
  <c r="I78"/>
  <c r="I70"/>
  <c r="M92"/>
  <c r="M90"/>
  <c r="M88"/>
  <c r="M86"/>
  <c r="M84"/>
  <c r="M81"/>
  <c r="M79"/>
  <c r="M77"/>
  <c r="M75"/>
  <c r="M73"/>
  <c r="M91"/>
  <c r="M83"/>
  <c r="M76"/>
  <c r="M71"/>
  <c r="M85"/>
  <c r="M78"/>
  <c r="M68"/>
  <c r="M66"/>
  <c r="M64"/>
  <c r="M62"/>
  <c r="M60"/>
  <c r="M58"/>
  <c r="M56"/>
  <c r="M89"/>
  <c r="M80"/>
  <c r="M74"/>
  <c r="M72"/>
  <c r="M63"/>
  <c r="M59"/>
  <c r="M93"/>
  <c r="M69"/>
  <c r="M61"/>
  <c r="M54"/>
  <c r="M52"/>
  <c r="M87"/>
  <c r="M82"/>
  <c r="M67"/>
  <c r="Q92"/>
  <c r="Q90"/>
  <c r="Q88"/>
  <c r="Q86"/>
  <c r="Q84"/>
  <c r="Q81"/>
  <c r="Q79"/>
  <c r="Q77"/>
  <c r="Q75"/>
  <c r="Q73"/>
  <c r="Q87"/>
  <c r="Q80"/>
  <c r="Q72"/>
  <c r="Q70"/>
  <c r="Q93"/>
  <c r="Q89"/>
  <c r="Q82"/>
  <c r="Q74"/>
  <c r="Q71"/>
  <c r="Q68"/>
  <c r="Q66"/>
  <c r="Q64"/>
  <c r="Q62"/>
  <c r="Q60"/>
  <c r="Q58"/>
  <c r="Q56"/>
  <c r="Q83"/>
  <c r="Q78"/>
  <c r="Q67"/>
  <c r="Q59"/>
  <c r="Q65"/>
  <c r="Q54"/>
  <c r="Q52"/>
  <c r="Q91"/>
  <c r="Q85"/>
  <c r="Q76"/>
  <c r="Q63"/>
  <c r="Q57"/>
  <c r="V91"/>
  <c r="V89"/>
  <c r="V87"/>
  <c r="V85"/>
  <c r="V83"/>
  <c r="V82"/>
  <c r="V80"/>
  <c r="V78"/>
  <c r="V76"/>
  <c r="V74"/>
  <c r="V72"/>
  <c r="V70"/>
  <c r="V88"/>
  <c r="V81"/>
  <c r="V73"/>
  <c r="V68"/>
  <c r="V66"/>
  <c r="V64"/>
  <c r="V62"/>
  <c r="V60"/>
  <c r="V90"/>
  <c r="V75"/>
  <c r="V71"/>
  <c r="V93"/>
  <c r="V65"/>
  <c r="V55"/>
  <c r="V53"/>
  <c r="V51"/>
  <c r="V69"/>
  <c r="V86"/>
  <c r="V84"/>
  <c r="V63"/>
  <c r="V61"/>
  <c r="V58"/>
  <c r="V57"/>
  <c r="Z91"/>
  <c r="Z89"/>
  <c r="Z87"/>
  <c r="Z85"/>
  <c r="Z83"/>
  <c r="Z82"/>
  <c r="Z80"/>
  <c r="Z78"/>
  <c r="Z76"/>
  <c r="Z74"/>
  <c r="Z72"/>
  <c r="Z70"/>
  <c r="Z93"/>
  <c r="Z92"/>
  <c r="Z84"/>
  <c r="Z77"/>
  <c r="Z68"/>
  <c r="Z66"/>
  <c r="Z64"/>
  <c r="Z62"/>
  <c r="Z60"/>
  <c r="Z58"/>
  <c r="Z86"/>
  <c r="Z79"/>
  <c r="Z69"/>
  <c r="Z61"/>
  <c r="Z55"/>
  <c r="Z53"/>
  <c r="Z51"/>
  <c r="Z65"/>
  <c r="Z90"/>
  <c r="Z88"/>
  <c r="Z75"/>
  <c r="Z73"/>
  <c r="Z71"/>
  <c r="Z67"/>
  <c r="Z59"/>
  <c r="Z57"/>
  <c r="AD91"/>
  <c r="AD89"/>
  <c r="AD87"/>
  <c r="AD85"/>
  <c r="AD83"/>
  <c r="AD82"/>
  <c r="AD80"/>
  <c r="AD78"/>
  <c r="AD76"/>
  <c r="AD74"/>
  <c r="AD72"/>
  <c r="AD70"/>
  <c r="AD88"/>
  <c r="AD81"/>
  <c r="AD73"/>
  <c r="AD68"/>
  <c r="AD66"/>
  <c r="AD64"/>
  <c r="AD62"/>
  <c r="AD60"/>
  <c r="AD58"/>
  <c r="AD90"/>
  <c r="AD75"/>
  <c r="AD65"/>
  <c r="AD57"/>
  <c r="AD55"/>
  <c r="AD53"/>
  <c r="AD51"/>
  <c r="AD71"/>
  <c r="AD61"/>
  <c r="AD92"/>
  <c r="AD79"/>
  <c r="AD77"/>
  <c r="AD69"/>
  <c r="AD63"/>
  <c r="AD56"/>
  <c r="AD93"/>
  <c r="AH91"/>
  <c r="AH89"/>
  <c r="AH87"/>
  <c r="AH85"/>
  <c r="AH83"/>
  <c r="AH82"/>
  <c r="AH80"/>
  <c r="AH78"/>
  <c r="AH76"/>
  <c r="AH74"/>
  <c r="AH72"/>
  <c r="AH70"/>
  <c r="AH93"/>
  <c r="AH92"/>
  <c r="AH84"/>
  <c r="AH77"/>
  <c r="AH71"/>
  <c r="AH69"/>
  <c r="AH68"/>
  <c r="AH66"/>
  <c r="AH64"/>
  <c r="AH62"/>
  <c r="AH60"/>
  <c r="AH58"/>
  <c r="AH86"/>
  <c r="AH79"/>
  <c r="AH61"/>
  <c r="AH56"/>
  <c r="AH55"/>
  <c r="AH53"/>
  <c r="AH51"/>
  <c r="AH81"/>
  <c r="AH67"/>
  <c r="AH59"/>
  <c r="AH65"/>
  <c r="AL91"/>
  <c r="AL89"/>
  <c r="AL87"/>
  <c r="AL85"/>
  <c r="AL83"/>
  <c r="AL82"/>
  <c r="AL80"/>
  <c r="AL78"/>
  <c r="AL76"/>
  <c r="AL74"/>
  <c r="AL72"/>
  <c r="AL70"/>
  <c r="AL88"/>
  <c r="AL81"/>
  <c r="AL73"/>
  <c r="AL68"/>
  <c r="AL66"/>
  <c r="AL64"/>
  <c r="AL62"/>
  <c r="AL60"/>
  <c r="AL58"/>
  <c r="AL90"/>
  <c r="AL75"/>
  <c r="AL71"/>
  <c r="AL69"/>
  <c r="AL93"/>
  <c r="AL65"/>
  <c r="AL55"/>
  <c r="AL53"/>
  <c r="AL51"/>
  <c r="AL86"/>
  <c r="AL84"/>
  <c r="AL63"/>
  <c r="AL61"/>
  <c r="AL57"/>
  <c r="AP91"/>
  <c r="AP89"/>
  <c r="AP87"/>
  <c r="AP85"/>
  <c r="AP83"/>
  <c r="AP82"/>
  <c r="AP80"/>
  <c r="AP78"/>
  <c r="AP76"/>
  <c r="AP74"/>
  <c r="AP72"/>
  <c r="AP70"/>
  <c r="AP93"/>
  <c r="AP92"/>
  <c r="AP84"/>
  <c r="AP77"/>
  <c r="AP68"/>
  <c r="AP66"/>
  <c r="AP64"/>
  <c r="AP62"/>
  <c r="AP60"/>
  <c r="AP58"/>
  <c r="AP86"/>
  <c r="AP79"/>
  <c r="AP61"/>
  <c r="AP55"/>
  <c r="AP53"/>
  <c r="AP51"/>
  <c r="AP69"/>
  <c r="AP90"/>
  <c r="AP88"/>
  <c r="AP75"/>
  <c r="AP73"/>
  <c r="AP67"/>
  <c r="AP59"/>
  <c r="AP57"/>
  <c r="AP65"/>
  <c r="AP56"/>
  <c r="AT91"/>
  <c r="AT89"/>
  <c r="AT87"/>
  <c r="AT85"/>
  <c r="AT83"/>
  <c r="AT82"/>
  <c r="AT80"/>
  <c r="AT78"/>
  <c r="AT76"/>
  <c r="AT74"/>
  <c r="AT72"/>
  <c r="AT70"/>
  <c r="AT88"/>
  <c r="AT81"/>
  <c r="AT73"/>
  <c r="AT68"/>
  <c r="AT66"/>
  <c r="AT64"/>
  <c r="AT62"/>
  <c r="AT60"/>
  <c r="AT58"/>
  <c r="AT90"/>
  <c r="AT75"/>
  <c r="AT71"/>
  <c r="AT65"/>
  <c r="AT57"/>
  <c r="AT55"/>
  <c r="AT53"/>
  <c r="AT51"/>
  <c r="AT61"/>
  <c r="AT93"/>
  <c r="AT92"/>
  <c r="AT79"/>
  <c r="AT77"/>
  <c r="AT63"/>
  <c r="AT56"/>
  <c r="M53"/>
  <c r="Z54"/>
  <c r="AH54"/>
  <c r="AP54"/>
  <c r="Z56"/>
  <c r="AL56"/>
  <c r="M57"/>
  <c r="N59"/>
  <c r="AD59"/>
  <c r="AT59"/>
  <c r="AH63"/>
  <c r="M65"/>
  <c r="AE66"/>
  <c r="AU66"/>
  <c r="M70"/>
  <c r="AE70"/>
  <c r="AP71"/>
  <c r="AL79"/>
  <c r="AD84"/>
  <c r="R86"/>
  <c r="AH88"/>
  <c r="AH90"/>
  <c r="V92"/>
  <c r="H93"/>
  <c r="H92"/>
  <c r="H90"/>
  <c r="H88"/>
  <c r="H86"/>
  <c r="H84"/>
  <c r="H81"/>
  <c r="H79"/>
  <c r="H77"/>
  <c r="H75"/>
  <c r="H73"/>
  <c r="H71"/>
  <c r="H85"/>
  <c r="H78"/>
  <c r="H69"/>
  <c r="H67"/>
  <c r="H65"/>
  <c r="H63"/>
  <c r="H61"/>
  <c r="H59"/>
  <c r="H87"/>
  <c r="H80"/>
  <c r="L93"/>
  <c r="L92"/>
  <c r="L90"/>
  <c r="L88"/>
  <c r="L86"/>
  <c r="L84"/>
  <c r="L81"/>
  <c r="L79"/>
  <c r="L77"/>
  <c r="L75"/>
  <c r="L73"/>
  <c r="L71"/>
  <c r="L89"/>
  <c r="L82"/>
  <c r="L74"/>
  <c r="L72"/>
  <c r="L70"/>
  <c r="L69"/>
  <c r="L67"/>
  <c r="L65"/>
  <c r="L63"/>
  <c r="L61"/>
  <c r="L59"/>
  <c r="L91"/>
  <c r="L83"/>
  <c r="L76"/>
  <c r="P93"/>
  <c r="P92"/>
  <c r="P90"/>
  <c r="P88"/>
  <c r="P86"/>
  <c r="P84"/>
  <c r="P81"/>
  <c r="P79"/>
  <c r="P77"/>
  <c r="P75"/>
  <c r="P73"/>
  <c r="P71"/>
  <c r="P85"/>
  <c r="P78"/>
  <c r="P69"/>
  <c r="P67"/>
  <c r="P65"/>
  <c r="P63"/>
  <c r="P61"/>
  <c r="P59"/>
  <c r="P87"/>
  <c r="P80"/>
  <c r="P72"/>
  <c r="P70"/>
  <c r="T93"/>
  <c r="T92"/>
  <c r="T90"/>
  <c r="T88"/>
  <c r="T86"/>
  <c r="T84"/>
  <c r="T81"/>
  <c r="T79"/>
  <c r="T77"/>
  <c r="T75"/>
  <c r="T73"/>
  <c r="T71"/>
  <c r="T89"/>
  <c r="T82"/>
  <c r="T74"/>
  <c r="T69"/>
  <c r="T67"/>
  <c r="T65"/>
  <c r="T63"/>
  <c r="T61"/>
  <c r="T59"/>
  <c r="T91"/>
  <c r="T83"/>
  <c r="T76"/>
  <c r="Y92"/>
  <c r="Y90"/>
  <c r="Y88"/>
  <c r="Y86"/>
  <c r="Y84"/>
  <c r="Y81"/>
  <c r="Y79"/>
  <c r="Y77"/>
  <c r="Y75"/>
  <c r="Y73"/>
  <c r="Y87"/>
  <c r="Y80"/>
  <c r="Y93"/>
  <c r="Y89"/>
  <c r="Y82"/>
  <c r="Y74"/>
  <c r="Y68"/>
  <c r="Y66"/>
  <c r="Y64"/>
  <c r="Y62"/>
  <c r="Y60"/>
  <c r="Y58"/>
  <c r="Y56"/>
  <c r="AC92"/>
  <c r="AC90"/>
  <c r="AC88"/>
  <c r="AC86"/>
  <c r="AC84"/>
  <c r="AC81"/>
  <c r="AC79"/>
  <c r="AC77"/>
  <c r="AC75"/>
  <c r="AC73"/>
  <c r="AC91"/>
  <c r="AC83"/>
  <c r="AC76"/>
  <c r="AC71"/>
  <c r="AC69"/>
  <c r="AC85"/>
  <c r="AC78"/>
  <c r="AC68"/>
  <c r="AC66"/>
  <c r="AC64"/>
  <c r="AC62"/>
  <c r="AC60"/>
  <c r="AC58"/>
  <c r="AC56"/>
  <c r="AG92"/>
  <c r="AG90"/>
  <c r="AG88"/>
  <c r="AG86"/>
  <c r="AG84"/>
  <c r="AG81"/>
  <c r="AG79"/>
  <c r="AG77"/>
  <c r="AG75"/>
  <c r="AG73"/>
  <c r="AG87"/>
  <c r="AG80"/>
  <c r="AG72"/>
  <c r="AG70"/>
  <c r="AG93"/>
  <c r="AG89"/>
  <c r="AG82"/>
  <c r="AG74"/>
  <c r="AG71"/>
  <c r="AG69"/>
  <c r="AG68"/>
  <c r="AG66"/>
  <c r="AG64"/>
  <c r="AG62"/>
  <c r="AG60"/>
  <c r="AG58"/>
  <c r="AG56"/>
  <c r="AK92"/>
  <c r="AK90"/>
  <c r="AK88"/>
  <c r="AK86"/>
  <c r="AK84"/>
  <c r="AK81"/>
  <c r="AK79"/>
  <c r="AK77"/>
  <c r="AK75"/>
  <c r="AK73"/>
  <c r="AK91"/>
  <c r="AK83"/>
  <c r="AK76"/>
  <c r="AK85"/>
  <c r="AK78"/>
  <c r="AK72"/>
  <c r="AK70"/>
  <c r="AK68"/>
  <c r="AK66"/>
  <c r="AK64"/>
  <c r="AK62"/>
  <c r="AK60"/>
  <c r="AK58"/>
  <c r="AK56"/>
  <c r="AO92"/>
  <c r="AO90"/>
  <c r="AO88"/>
  <c r="AO86"/>
  <c r="AO84"/>
  <c r="AO81"/>
  <c r="AO79"/>
  <c r="AO77"/>
  <c r="AO75"/>
  <c r="AO73"/>
  <c r="AO87"/>
  <c r="AO80"/>
  <c r="AO93"/>
  <c r="AO89"/>
  <c r="AO82"/>
  <c r="AO74"/>
  <c r="AO68"/>
  <c r="AO66"/>
  <c r="AO64"/>
  <c r="AO62"/>
  <c r="AO60"/>
  <c r="AO58"/>
  <c r="AO56"/>
  <c r="AS92"/>
  <c r="AS90"/>
  <c r="AS88"/>
  <c r="AS86"/>
  <c r="AS84"/>
  <c r="AS81"/>
  <c r="AS79"/>
  <c r="AS77"/>
  <c r="AS75"/>
  <c r="AS73"/>
  <c r="AS91"/>
  <c r="AS83"/>
  <c r="AS76"/>
  <c r="AS71"/>
  <c r="AS69"/>
  <c r="AS85"/>
  <c r="AS78"/>
  <c r="AS68"/>
  <c r="AS66"/>
  <c r="AS64"/>
  <c r="AS62"/>
  <c r="AS60"/>
  <c r="AS58"/>
  <c r="AS56"/>
  <c r="G51"/>
  <c r="K51"/>
  <c r="O51"/>
  <c r="S51"/>
  <c r="Y52"/>
  <c r="AC52"/>
  <c r="AG52"/>
  <c r="AK52"/>
  <c r="AO52"/>
  <c r="AS52"/>
  <c r="G53"/>
  <c r="K53"/>
  <c r="O53"/>
  <c r="S53"/>
  <c r="Y54"/>
  <c r="AC54"/>
  <c r="AG54"/>
  <c r="AK54"/>
  <c r="AO54"/>
  <c r="AS54"/>
  <c r="G55"/>
  <c r="K55"/>
  <c r="O55"/>
  <c r="S55"/>
  <c r="O56"/>
  <c r="T56"/>
  <c r="X56"/>
  <c r="AN56"/>
  <c r="P57"/>
  <c r="AF57"/>
  <c r="AK57"/>
  <c r="K58"/>
  <c r="P58"/>
  <c r="G60"/>
  <c r="O60"/>
  <c r="AB60"/>
  <c r="AJ60"/>
  <c r="AR60"/>
  <c r="AC61"/>
  <c r="AK61"/>
  <c r="AS61"/>
  <c r="H62"/>
  <c r="P62"/>
  <c r="K64"/>
  <c r="S64"/>
  <c r="X64"/>
  <c r="AF64"/>
  <c r="AN64"/>
  <c r="Y65"/>
  <c r="AG65"/>
  <c r="AO65"/>
  <c r="L66"/>
  <c r="T66"/>
  <c r="G68"/>
  <c r="O68"/>
  <c r="AB68"/>
  <c r="AJ68"/>
  <c r="AR68"/>
  <c r="AO69"/>
  <c r="H70"/>
  <c r="S70"/>
  <c r="Y70"/>
  <c r="AJ70"/>
  <c r="O71"/>
  <c r="AK71"/>
  <c r="O72"/>
  <c r="X72"/>
  <c r="AS72"/>
  <c r="P74"/>
  <c r="AF74"/>
  <c r="K75"/>
  <c r="P76"/>
  <c r="Y76"/>
  <c r="AO76"/>
  <c r="O77"/>
  <c r="T78"/>
  <c r="AG78"/>
  <c r="T80"/>
  <c r="H82"/>
  <c r="H83"/>
  <c r="AG83"/>
  <c r="L85"/>
  <c r="Y85"/>
  <c r="AO85"/>
  <c r="L87"/>
  <c r="P89"/>
  <c r="P91"/>
  <c r="Y91"/>
  <c r="AO91"/>
  <c r="AC93"/>
  <c r="G91"/>
  <c r="G89"/>
  <c r="G87"/>
  <c r="G85"/>
  <c r="G83"/>
  <c r="G82"/>
  <c r="G80"/>
  <c r="G78"/>
  <c r="G76"/>
  <c r="G74"/>
  <c r="G93"/>
  <c r="G88"/>
  <c r="G81"/>
  <c r="G73"/>
  <c r="G72"/>
  <c r="G71"/>
  <c r="G70"/>
  <c r="G90"/>
  <c r="G75"/>
  <c r="G69"/>
  <c r="G67"/>
  <c r="G65"/>
  <c r="G63"/>
  <c r="G61"/>
  <c r="G59"/>
  <c r="G57"/>
  <c r="K91"/>
  <c r="K89"/>
  <c r="K87"/>
  <c r="K85"/>
  <c r="K83"/>
  <c r="K82"/>
  <c r="K80"/>
  <c r="K78"/>
  <c r="K76"/>
  <c r="K74"/>
  <c r="K93"/>
  <c r="K92"/>
  <c r="K84"/>
  <c r="K77"/>
  <c r="K86"/>
  <c r="K79"/>
  <c r="K72"/>
  <c r="K71"/>
  <c r="K70"/>
  <c r="K69"/>
  <c r="K67"/>
  <c r="K65"/>
  <c r="K63"/>
  <c r="K61"/>
  <c r="K59"/>
  <c r="K57"/>
  <c r="O91"/>
  <c r="O89"/>
  <c r="O87"/>
  <c r="O85"/>
  <c r="O83"/>
  <c r="O82"/>
  <c r="O80"/>
  <c r="O78"/>
  <c r="O76"/>
  <c r="O74"/>
  <c r="O93"/>
  <c r="O88"/>
  <c r="O81"/>
  <c r="O73"/>
  <c r="O90"/>
  <c r="O75"/>
  <c r="O69"/>
  <c r="O67"/>
  <c r="O65"/>
  <c r="O63"/>
  <c r="O61"/>
  <c r="O59"/>
  <c r="O57"/>
  <c r="S91"/>
  <c r="S89"/>
  <c r="S87"/>
  <c r="S85"/>
  <c r="S83"/>
  <c r="S82"/>
  <c r="S80"/>
  <c r="S78"/>
  <c r="S76"/>
  <c r="S74"/>
  <c r="S93"/>
  <c r="S92"/>
  <c r="S84"/>
  <c r="S77"/>
  <c r="S86"/>
  <c r="S79"/>
  <c r="S69"/>
  <c r="S67"/>
  <c r="S65"/>
  <c r="S63"/>
  <c r="S61"/>
  <c r="S59"/>
  <c r="S57"/>
  <c r="X93"/>
  <c r="X92"/>
  <c r="X90"/>
  <c r="X88"/>
  <c r="X86"/>
  <c r="X84"/>
  <c r="X81"/>
  <c r="X79"/>
  <c r="X77"/>
  <c r="X75"/>
  <c r="X73"/>
  <c r="X71"/>
  <c r="X85"/>
  <c r="X78"/>
  <c r="X69"/>
  <c r="X67"/>
  <c r="X65"/>
  <c r="X63"/>
  <c r="X61"/>
  <c r="X59"/>
  <c r="X87"/>
  <c r="X80"/>
  <c r="AB93"/>
  <c r="AB92"/>
  <c r="AB90"/>
  <c r="AB88"/>
  <c r="AB86"/>
  <c r="AB84"/>
  <c r="AB81"/>
  <c r="AB79"/>
  <c r="AB77"/>
  <c r="AB75"/>
  <c r="AB73"/>
  <c r="AB71"/>
  <c r="AB69"/>
  <c r="AB89"/>
  <c r="AB82"/>
  <c r="AB74"/>
  <c r="AB72"/>
  <c r="AB70"/>
  <c r="AB67"/>
  <c r="AB65"/>
  <c r="AB63"/>
  <c r="AB61"/>
  <c r="AB59"/>
  <c r="AB91"/>
  <c r="AB83"/>
  <c r="AB76"/>
  <c r="AF93"/>
  <c r="AF92"/>
  <c r="AF90"/>
  <c r="AF88"/>
  <c r="AF86"/>
  <c r="AF84"/>
  <c r="AF81"/>
  <c r="AF79"/>
  <c r="AF77"/>
  <c r="AF75"/>
  <c r="AF73"/>
  <c r="AF71"/>
  <c r="AF69"/>
  <c r="AF85"/>
  <c r="AF78"/>
  <c r="AF67"/>
  <c r="AF65"/>
  <c r="AF63"/>
  <c r="AF61"/>
  <c r="AF59"/>
  <c r="AF87"/>
  <c r="AF80"/>
  <c r="AF72"/>
  <c r="AF70"/>
  <c r="AJ93"/>
  <c r="AJ92"/>
  <c r="AJ90"/>
  <c r="AJ88"/>
  <c r="AJ86"/>
  <c r="AJ84"/>
  <c r="AJ81"/>
  <c r="AJ79"/>
  <c r="AJ77"/>
  <c r="AJ75"/>
  <c r="AJ73"/>
  <c r="AJ71"/>
  <c r="AJ69"/>
  <c r="AJ89"/>
  <c r="AJ82"/>
  <c r="AJ74"/>
  <c r="AJ67"/>
  <c r="AJ65"/>
  <c r="AJ63"/>
  <c r="AJ61"/>
  <c r="AJ59"/>
  <c r="AJ91"/>
  <c r="AJ83"/>
  <c r="AJ76"/>
  <c r="AN93"/>
  <c r="AN92"/>
  <c r="AN90"/>
  <c r="AN88"/>
  <c r="AN86"/>
  <c r="AN84"/>
  <c r="AN81"/>
  <c r="AN79"/>
  <c r="AN77"/>
  <c r="AN75"/>
  <c r="AN73"/>
  <c r="AN71"/>
  <c r="AN69"/>
  <c r="AN85"/>
  <c r="AN78"/>
  <c r="AN67"/>
  <c r="AN65"/>
  <c r="AN63"/>
  <c r="AN61"/>
  <c r="AN59"/>
  <c r="AN87"/>
  <c r="AN80"/>
  <c r="AR93"/>
  <c r="AR92"/>
  <c r="AR90"/>
  <c r="AR88"/>
  <c r="AR86"/>
  <c r="AR84"/>
  <c r="AR81"/>
  <c r="AR79"/>
  <c r="AR77"/>
  <c r="AR75"/>
  <c r="AR73"/>
  <c r="AR71"/>
  <c r="AR69"/>
  <c r="AR89"/>
  <c r="AR82"/>
  <c r="AR74"/>
  <c r="AR72"/>
  <c r="AR70"/>
  <c r="AR67"/>
  <c r="AR65"/>
  <c r="AR63"/>
  <c r="AR61"/>
  <c r="AR59"/>
  <c r="AR91"/>
  <c r="AR83"/>
  <c r="AR76"/>
  <c r="H52"/>
  <c r="L52"/>
  <c r="P52"/>
  <c r="T52"/>
  <c r="X52"/>
  <c r="AB52"/>
  <c r="AF52"/>
  <c r="AJ52"/>
  <c r="AN52"/>
  <c r="AR52"/>
  <c r="H54"/>
  <c r="L54"/>
  <c r="P54"/>
  <c r="T54"/>
  <c r="X54"/>
  <c r="AB54"/>
  <c r="AF54"/>
  <c r="AJ54"/>
  <c r="AN54"/>
  <c r="AR54"/>
  <c r="H56"/>
  <c r="S56"/>
  <c r="AB56"/>
  <c r="AR56"/>
  <c r="T57"/>
  <c r="Y57"/>
  <c r="AJ57"/>
  <c r="AO57"/>
  <c r="O58"/>
  <c r="T58"/>
  <c r="X58"/>
  <c r="AF58"/>
  <c r="AN58"/>
  <c r="Y59"/>
  <c r="AG59"/>
  <c r="AO59"/>
  <c r="L60"/>
  <c r="T60"/>
  <c r="G62"/>
  <c r="O62"/>
  <c r="AB62"/>
  <c r="AJ62"/>
  <c r="AR62"/>
  <c r="AC63"/>
  <c r="AK63"/>
  <c r="AS63"/>
  <c r="H64"/>
  <c r="P64"/>
  <c r="K66"/>
  <c r="S66"/>
  <c r="X66"/>
  <c r="AF66"/>
  <c r="AN66"/>
  <c r="Y67"/>
  <c r="AG67"/>
  <c r="AO67"/>
  <c r="L68"/>
  <c r="T68"/>
  <c r="AK69"/>
  <c r="O70"/>
  <c r="X70"/>
  <c r="AS70"/>
  <c r="Y71"/>
  <c r="AO72"/>
  <c r="K73"/>
  <c r="AC74"/>
  <c r="AS74"/>
  <c r="X76"/>
  <c r="AN76"/>
  <c r="AB78"/>
  <c r="AR78"/>
  <c r="O79"/>
  <c r="AC80"/>
  <c r="AS80"/>
  <c r="S81"/>
  <c r="AK82"/>
  <c r="AF83"/>
  <c r="AJ85"/>
  <c r="G86"/>
  <c r="AK87"/>
  <c r="K88"/>
  <c r="AC89"/>
  <c r="AS89"/>
  <c r="X91"/>
  <c r="AN91"/>
  <c r="B84" l="1"/>
  <c r="B58"/>
  <c r="B61"/>
  <c r="B86"/>
  <c r="B64"/>
  <c r="B62"/>
  <c r="B54"/>
  <c r="B70"/>
  <c r="B76"/>
  <c r="B91"/>
  <c r="B53"/>
  <c r="B66"/>
  <c r="B69"/>
  <c r="B83"/>
  <c r="B77"/>
  <c r="B56"/>
  <c r="B52"/>
  <c r="B57"/>
  <c r="B65"/>
  <c r="B72"/>
  <c r="B93"/>
  <c r="B80"/>
  <c r="B87"/>
  <c r="B55"/>
  <c r="B51"/>
  <c r="B81"/>
  <c r="B92"/>
  <c r="B59"/>
  <c r="B67"/>
  <c r="B90"/>
  <c r="B73"/>
  <c r="B74"/>
  <c r="B82"/>
  <c r="B89"/>
  <c r="B63"/>
  <c r="B75"/>
  <c r="B71"/>
  <c r="B88"/>
  <c r="B78"/>
  <c r="B85"/>
  <c r="B68"/>
  <c r="B60"/>
  <c r="B79"/>
</calcChain>
</file>

<file path=xl/sharedStrings.xml><?xml version="1.0" encoding="utf-8"?>
<sst xmlns="http://schemas.openxmlformats.org/spreadsheetml/2006/main" count="231" uniqueCount="97">
  <si>
    <t>ID</t>
  </si>
  <si>
    <t>Dx</t>
  </si>
  <si>
    <t>FIGO</t>
  </si>
  <si>
    <t>chr1p</t>
  </si>
  <si>
    <t>chr1q</t>
  </si>
  <si>
    <t>chr2p</t>
  </si>
  <si>
    <t>chr2q</t>
  </si>
  <si>
    <t>chr3p</t>
  </si>
  <si>
    <t>chr3q</t>
  </si>
  <si>
    <t>chr4p</t>
  </si>
  <si>
    <t>chr4q</t>
  </si>
  <si>
    <t>chr5p</t>
  </si>
  <si>
    <t>chr5q</t>
  </si>
  <si>
    <t>chr6p</t>
  </si>
  <si>
    <t>chr6q</t>
  </si>
  <si>
    <t>chr7p</t>
  </si>
  <si>
    <t>chr7q</t>
  </si>
  <si>
    <t>chr8p</t>
  </si>
  <si>
    <t>chr8q</t>
  </si>
  <si>
    <t>chr9p</t>
  </si>
  <si>
    <t>chr9q</t>
  </si>
  <si>
    <t>chr10p</t>
  </si>
  <si>
    <t>chr10q</t>
  </si>
  <si>
    <t>chr11p</t>
  </si>
  <si>
    <t>chr11q</t>
  </si>
  <si>
    <t>chr12p</t>
  </si>
  <si>
    <t>chr12q</t>
  </si>
  <si>
    <t>chr13q</t>
  </si>
  <si>
    <t>chr14q</t>
  </si>
  <si>
    <t>chr15q</t>
  </si>
  <si>
    <t>chr16p</t>
  </si>
  <si>
    <t>chr16q</t>
  </si>
  <si>
    <t>chr17p</t>
  </si>
  <si>
    <t>chr17q</t>
  </si>
  <si>
    <t>chr18p</t>
  </si>
  <si>
    <t>chr18q</t>
  </si>
  <si>
    <t>chr19p</t>
  </si>
  <si>
    <t>chr19q</t>
  </si>
  <si>
    <t>chr20p</t>
  </si>
  <si>
    <t>chr20q</t>
  </si>
  <si>
    <t>chr21p</t>
  </si>
  <si>
    <t>chr21q</t>
  </si>
  <si>
    <t>chr22p</t>
  </si>
  <si>
    <t>chr22q</t>
  </si>
  <si>
    <t>chrXp</t>
  </si>
  <si>
    <t>PGPN135-PK034-012_L2.bam.bin.cov.poly.corrected.bin.cov</t>
  </si>
  <si>
    <t>NA</t>
  </si>
  <si>
    <t>PGPN135-PK034-019_L2.bam.bin.cov.poly.corrected.bin.cov</t>
  </si>
  <si>
    <t>PGPN139-PK034-023_L1.bam.bin.cov.poly.corrected.bin.cov</t>
  </si>
  <si>
    <t>PGPN139-PK034-028_L1.bam.bin.cov.poly.corrected.bin.cov</t>
  </si>
  <si>
    <t>PGPN139-PK034-029_L1.bam.bin.cov.poly.corrected.bin.cov</t>
  </si>
  <si>
    <t>PGPN158-PK034-047_L1.bam.bin.cov.poly.corrected.bin.cov</t>
  </si>
  <si>
    <t>PGPN85-PK034-003_L2.bam.bin.cov.poly.corrected.bin.cov</t>
  </si>
  <si>
    <t>PGPN95-PK034-005_L4.bam.bin.cov.poly.corrected.bin.cov</t>
  </si>
  <si>
    <t>PGPN96-PK034-004_L2.bam.bin.cov.poly.corrected.bin.cov</t>
  </si>
  <si>
    <t>PGPN96-PK034-006_L2.bam.bin.cov.poly.corrected.bin.cov</t>
  </si>
  <si>
    <t>PGPN96-PK034-007_L2.bam.bin.cov.poly.corrected.bin.cov</t>
  </si>
  <si>
    <t>PGPN96-PK034-008_L2.bam.bin.cov.poly.corrected.bin.cov</t>
  </si>
  <si>
    <t>PGPN135-PK034-013_L2.bam.bin.cov.poly.corrected.bin.cov</t>
  </si>
  <si>
    <t>PGPN135-PK034-014_L2.bam.bin.cov.poly.corrected.bin.cov</t>
  </si>
  <si>
    <t>PGPN135-PK034-015_L2.bam.bin.cov.poly.corrected.bin.cov</t>
  </si>
  <si>
    <t>PGPN135-PK034-017_L2.bam.bin.cov.poly.corrected.bin.cov</t>
  </si>
  <si>
    <t>PGPN135-PK034-018_L2.bam.bin.cov.poly.corrected.bin.cov</t>
  </si>
  <si>
    <t>PGPN135-PK034-021_L2.bam.bin.cov.poly.corrected.bin.cov</t>
  </si>
  <si>
    <t>PGPN135-PK034-025_L2.bam.bin.cov.poly.corrected.bin.cov</t>
  </si>
  <si>
    <t>PGPN135-PK034-026_L2.bam.bin.cov.poly.corrected.bin.cov</t>
  </si>
  <si>
    <t>PGPN135-PK034-027_L2.bam.bin.cov.poly.corrected.bin.cov</t>
  </si>
  <si>
    <t>PGPN135-PK034-031_L2.bam.bin.cov.poly.corrected.bin.cov</t>
  </si>
  <si>
    <t>PGPN135-PK034-033_L2.bam.bin.cov.poly.corrected.bin.cov</t>
  </si>
  <si>
    <t>PGPN140-PK034-035_L2.bam.bin.cov.poly.corrected.bin.cov</t>
  </si>
  <si>
    <t>PGPN140-PK034-038_L2.bam.bin.cov.poly.corrected.bin.cov</t>
  </si>
  <si>
    <t>PGPN140-PK034-039_L2.bam.bin.cov.poly.corrected.bin.cov</t>
  </si>
  <si>
    <t>PGPN140-PK034-042_L2.bam.bin.cov.poly.corrected.bin.cov</t>
  </si>
  <si>
    <t>PGPN140-PK034-043_L2.bam.bin.cov.poly.corrected.bin.cov</t>
  </si>
  <si>
    <t>PGPN158-PK034-041_L1.bam.bin.cov.poly.corrected.bin.cov</t>
  </si>
  <si>
    <t>PGPN158-PK034-048_L1.bam.bin.cov.poly.corrected.bin.cov</t>
  </si>
  <si>
    <t>PGPN158-PK034-049_L1.bam.bin.cov.poly.corrected.bin.cov</t>
  </si>
  <si>
    <t>PGPN163-PK034-051_L1.bam.bin.cov.poly.corrected.bin.cov</t>
  </si>
  <si>
    <t>PGPN163-PK034-055_L1.bam.bin.cov.poly.corrected.bin.cov</t>
  </si>
  <si>
    <t>PGPN175-PK034-059_L2.bam.bin.cov.poly.corrected.bin.cov</t>
  </si>
  <si>
    <t>PGPN175-PK034-067_L2.bam.bin.cov.poly.corrected.bin.cov</t>
  </si>
  <si>
    <t>PGPN176-PK034-072_L1.bam.bin.cov.poly.corrected.bin.cov</t>
  </si>
  <si>
    <t>PGPN85-PK034-002_L2.bam.bin.cov.poly.corrected.bin.cov</t>
  </si>
  <si>
    <t>PGPN96-PK034-009_L2.bam.bin.cov.poly.corrected.bin.cov</t>
  </si>
  <si>
    <t>PGPN135-PK034-034_L2.bam.bin.cov.poly.corrected.bin.cov</t>
  </si>
  <si>
    <t>PGPN139-PK034-024_L1.bam.bin.cov.poly.corrected.bin.cov</t>
  </si>
  <si>
    <t>PGPN163-PK034-050_L1.bam.bin.cov.poly.corrected.bin.cov</t>
  </si>
  <si>
    <t>PGPN98-PK034-010_L3.bam.bin.cov.poly.corrected.bin.cov</t>
  </si>
  <si>
    <t>PG1249</t>
  </si>
  <si>
    <t>PGPN81-PG1249_L3.bam.bin.cov.poly.corrected.bin.cov</t>
  </si>
  <si>
    <t>mean</t>
  </si>
  <si>
    <t>std</t>
  </si>
  <si>
    <t>Seq</t>
  </si>
  <si>
    <t>Z score</t>
    <phoneticPr fontId="2" type="noConversion"/>
  </si>
  <si>
    <t>PK034-058</t>
  </si>
  <si>
    <t>BE</t>
  </si>
  <si>
    <t>PGPN163-PK034-058_L1.bam.bin.cov.poly.corrected.bin.cov</t>
  </si>
</sst>
</file>

<file path=xl/styles.xml><?xml version="1.0" encoding="utf-8"?>
<styleSheet xmlns="http://schemas.openxmlformats.org/spreadsheetml/2006/main">
  <numFmts count="1">
    <numFmt numFmtId="176" formatCode="0.000"/>
  </numFmts>
  <fonts count="5">
    <font>
      <sz val="11"/>
      <color theme="1"/>
      <name val="等线"/>
      <charset val="134"/>
      <scheme val="minor"/>
    </font>
    <font>
      <sz val="8"/>
      <color theme="1"/>
      <name val="Arial Narrow"/>
      <family val="2"/>
    </font>
    <font>
      <sz val="9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8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Font="1"/>
    <xf numFmtId="0" fontId="0" fillId="0" borderId="0" xfId="0" applyFont="1" applyAlignment="1">
      <alignment textRotation="90"/>
    </xf>
    <xf numFmtId="0" fontId="0" fillId="0" borderId="0" xfId="0" applyFont="1" applyAlignment="1">
      <alignment horizontal="center"/>
    </xf>
    <xf numFmtId="0" fontId="0" fillId="0" borderId="0" xfId="0" applyAlignment="1">
      <alignment textRotation="90"/>
    </xf>
    <xf numFmtId="2" fontId="0" fillId="0" borderId="0" xfId="0" applyNumberFormat="1"/>
    <xf numFmtId="2" fontId="1" fillId="0" borderId="0" xfId="0" applyNumberFormat="1" applyFont="1"/>
    <xf numFmtId="2" fontId="3" fillId="0" borderId="0" xfId="0" applyNumberFormat="1" applyFont="1"/>
    <xf numFmtId="176" fontId="0" fillId="0" borderId="0" xfId="0" applyNumberFormat="1"/>
    <xf numFmtId="0" fontId="0" fillId="0" borderId="0" xfId="0" applyAlignment="1">
      <alignment horizontal="center"/>
    </xf>
    <xf numFmtId="2" fontId="4" fillId="2" borderId="0" xfId="0" applyNumberFormat="1" applyFont="1" applyFill="1"/>
    <xf numFmtId="0" fontId="0" fillId="2" borderId="0" xfId="0" applyFill="1"/>
  </cellXfs>
  <cellStyles count="1">
    <cellStyle name="常规" xfId="0" builtinId="0"/>
  </cellStyles>
  <dxfs count="48">
    <dxf>
      <font>
        <color rgb="FF9C0006"/>
      </font>
      <fill>
        <patternFill patternType="solid">
          <bgColor rgb="FFC00000"/>
        </patternFill>
      </fill>
    </dxf>
    <dxf>
      <font>
        <color rgb="FF9C0006"/>
      </font>
      <fill>
        <patternFill patternType="solid">
          <bgColor rgb="FFFFC000"/>
        </patternFill>
      </fill>
    </dxf>
    <dxf>
      <font>
        <color rgb="FF9C0006"/>
      </font>
      <fill>
        <patternFill patternType="solid">
          <bgColor rgb="FF00B0F0"/>
        </patternFill>
      </fill>
    </dxf>
    <dxf>
      <font>
        <color rgb="FF9C0006"/>
      </font>
      <fill>
        <patternFill patternType="solid">
          <bgColor rgb="FF0070C0"/>
        </patternFill>
      </fill>
    </dxf>
    <dxf>
      <font>
        <color rgb="FF9C0006"/>
      </font>
      <fill>
        <patternFill patternType="solid">
          <bgColor rgb="FFC00000"/>
        </patternFill>
      </fill>
    </dxf>
    <dxf>
      <font>
        <color rgb="FF9C0006"/>
      </font>
      <fill>
        <patternFill patternType="solid">
          <bgColor rgb="FFFFC000"/>
        </patternFill>
      </fill>
    </dxf>
    <dxf>
      <font>
        <color rgb="FF9C0006"/>
      </font>
      <fill>
        <patternFill patternType="solid">
          <bgColor rgb="FF00B0F0"/>
        </patternFill>
      </fill>
    </dxf>
    <dxf>
      <font>
        <color rgb="FF9C0006"/>
      </font>
      <fill>
        <patternFill patternType="solid">
          <bgColor rgb="FF0070C0"/>
        </patternFill>
      </fill>
    </dxf>
    <dxf>
      <font>
        <color rgb="FF9C0006"/>
      </font>
      <fill>
        <patternFill patternType="solid">
          <bgColor rgb="FFC00000"/>
        </patternFill>
      </fill>
    </dxf>
    <dxf>
      <font>
        <color rgb="FF9C0006"/>
      </font>
      <fill>
        <patternFill patternType="solid">
          <bgColor rgb="FFFFC000"/>
        </patternFill>
      </fill>
    </dxf>
    <dxf>
      <font>
        <color rgb="FF9C0006"/>
      </font>
      <fill>
        <patternFill patternType="solid">
          <bgColor rgb="FF00B0F0"/>
        </patternFill>
      </fill>
    </dxf>
    <dxf>
      <font>
        <color rgb="FF9C0006"/>
      </font>
      <fill>
        <patternFill patternType="solid">
          <bgColor rgb="FF0070C0"/>
        </patternFill>
      </fill>
    </dxf>
    <dxf>
      <font>
        <color rgb="FF9C0006"/>
      </font>
      <fill>
        <patternFill patternType="solid">
          <bgColor rgb="FFC00000"/>
        </patternFill>
      </fill>
    </dxf>
    <dxf>
      <font>
        <color rgb="FF9C0006"/>
      </font>
      <fill>
        <patternFill patternType="solid">
          <bgColor rgb="FFFFC000"/>
        </patternFill>
      </fill>
    </dxf>
    <dxf>
      <font>
        <color rgb="FF9C0006"/>
      </font>
      <fill>
        <patternFill patternType="solid">
          <bgColor rgb="FF00B0F0"/>
        </patternFill>
      </fill>
    </dxf>
    <dxf>
      <font>
        <color rgb="FF9C0006"/>
      </font>
      <fill>
        <patternFill patternType="solid">
          <bgColor rgb="FF0070C0"/>
        </patternFill>
      </fill>
    </dxf>
    <dxf>
      <font>
        <color rgb="FF9C0006"/>
      </font>
      <fill>
        <patternFill patternType="solid">
          <bgColor rgb="FFC00000"/>
        </patternFill>
      </fill>
    </dxf>
    <dxf>
      <font>
        <color rgb="FF9C0006"/>
      </font>
      <fill>
        <patternFill patternType="solid">
          <bgColor rgb="FFFFC000"/>
        </patternFill>
      </fill>
    </dxf>
    <dxf>
      <font>
        <color rgb="FF9C0006"/>
      </font>
      <fill>
        <patternFill patternType="solid">
          <bgColor rgb="FF00B0F0"/>
        </patternFill>
      </fill>
    </dxf>
    <dxf>
      <font>
        <color rgb="FF9C0006"/>
      </font>
      <fill>
        <patternFill patternType="solid">
          <bgColor rgb="FF0070C0"/>
        </patternFill>
      </fill>
    </dxf>
    <dxf>
      <font>
        <color rgb="FF9C0006"/>
      </font>
      <fill>
        <patternFill patternType="solid">
          <bgColor rgb="FFC00000"/>
        </patternFill>
      </fill>
    </dxf>
    <dxf>
      <font>
        <color rgb="FF9C0006"/>
      </font>
      <fill>
        <patternFill patternType="solid">
          <bgColor rgb="FFFFC000"/>
        </patternFill>
      </fill>
    </dxf>
    <dxf>
      <font>
        <color rgb="FF9C0006"/>
      </font>
      <fill>
        <patternFill patternType="solid">
          <bgColor rgb="FF00B0F0"/>
        </patternFill>
      </fill>
    </dxf>
    <dxf>
      <font>
        <color rgb="FF9C0006"/>
      </font>
      <fill>
        <patternFill patternType="solid">
          <bgColor rgb="FF0070C0"/>
        </patternFill>
      </fill>
    </dxf>
    <dxf>
      <font>
        <color rgb="FF9C0006"/>
      </font>
      <fill>
        <patternFill patternType="solid">
          <bgColor rgb="FFC00000"/>
        </patternFill>
      </fill>
    </dxf>
    <dxf>
      <font>
        <color rgb="FF9C0006"/>
      </font>
      <fill>
        <patternFill patternType="solid">
          <bgColor rgb="FFFFC000"/>
        </patternFill>
      </fill>
    </dxf>
    <dxf>
      <font>
        <color rgb="FF9C0006"/>
      </font>
      <fill>
        <patternFill patternType="solid">
          <bgColor rgb="FF00B0F0"/>
        </patternFill>
      </fill>
    </dxf>
    <dxf>
      <font>
        <color rgb="FF9C0006"/>
      </font>
      <fill>
        <patternFill patternType="solid">
          <bgColor rgb="FF0070C0"/>
        </patternFill>
      </fill>
    </dxf>
    <dxf>
      <font>
        <color rgb="FF9C0006"/>
      </font>
      <fill>
        <patternFill patternType="solid">
          <bgColor rgb="FFC00000"/>
        </patternFill>
      </fill>
    </dxf>
    <dxf>
      <font>
        <color rgb="FF9C0006"/>
      </font>
      <fill>
        <patternFill patternType="solid">
          <bgColor rgb="FFFFC000"/>
        </patternFill>
      </fill>
    </dxf>
    <dxf>
      <font>
        <color rgb="FF9C0006"/>
      </font>
      <fill>
        <patternFill patternType="solid">
          <bgColor rgb="FF00B0F0"/>
        </patternFill>
      </fill>
    </dxf>
    <dxf>
      <font>
        <color rgb="FF9C0006"/>
      </font>
      <fill>
        <patternFill patternType="solid">
          <bgColor rgb="FF0070C0"/>
        </patternFill>
      </fill>
    </dxf>
    <dxf>
      <font>
        <color rgb="FF9C0006"/>
      </font>
      <fill>
        <patternFill patternType="solid">
          <bgColor rgb="FFC00000"/>
        </patternFill>
      </fill>
    </dxf>
    <dxf>
      <font>
        <color rgb="FF9C0006"/>
      </font>
      <fill>
        <patternFill patternType="solid">
          <bgColor rgb="FFFFC000"/>
        </patternFill>
      </fill>
    </dxf>
    <dxf>
      <font>
        <color rgb="FF9C0006"/>
      </font>
      <fill>
        <patternFill patternType="solid">
          <bgColor rgb="FF00B0F0"/>
        </patternFill>
      </fill>
    </dxf>
    <dxf>
      <font>
        <color rgb="FF9C0006"/>
      </font>
      <fill>
        <patternFill patternType="solid">
          <bgColor rgb="FF0070C0"/>
        </patternFill>
      </fill>
    </dxf>
    <dxf>
      <font>
        <color rgb="FF9C0006"/>
      </font>
      <fill>
        <patternFill patternType="solid">
          <bgColor rgb="FFC00000"/>
        </patternFill>
      </fill>
    </dxf>
    <dxf>
      <font>
        <color rgb="FF9C0006"/>
      </font>
      <fill>
        <patternFill patternType="solid">
          <bgColor rgb="FFFFC000"/>
        </patternFill>
      </fill>
    </dxf>
    <dxf>
      <font>
        <color rgb="FF9C0006"/>
      </font>
      <fill>
        <patternFill patternType="solid">
          <bgColor rgb="FF00B0F0"/>
        </patternFill>
      </fill>
    </dxf>
    <dxf>
      <font>
        <color rgb="FF9C0006"/>
      </font>
      <fill>
        <patternFill patternType="solid">
          <bgColor rgb="FF0070C0"/>
        </patternFill>
      </fill>
    </dxf>
    <dxf>
      <font>
        <color rgb="FF9C0006"/>
      </font>
      <fill>
        <patternFill patternType="solid">
          <bgColor rgb="FFC00000"/>
        </patternFill>
      </fill>
    </dxf>
    <dxf>
      <font>
        <color rgb="FF9C0006"/>
      </font>
      <fill>
        <patternFill patternType="solid">
          <bgColor rgb="FFFFC000"/>
        </patternFill>
      </fill>
    </dxf>
    <dxf>
      <font>
        <color rgb="FF9C0006"/>
      </font>
      <fill>
        <patternFill patternType="solid">
          <bgColor rgb="FF00B0F0"/>
        </patternFill>
      </fill>
    </dxf>
    <dxf>
      <font>
        <color rgb="FF9C0006"/>
      </font>
      <fill>
        <patternFill patternType="solid">
          <bgColor rgb="FF0070C0"/>
        </patternFill>
      </fill>
    </dxf>
    <dxf>
      <font>
        <color rgb="FF9C0006"/>
      </font>
      <fill>
        <patternFill patternType="solid">
          <bgColor rgb="FFC00000"/>
        </patternFill>
      </fill>
    </dxf>
    <dxf>
      <font>
        <color rgb="FF9C0006"/>
      </font>
      <fill>
        <patternFill patternType="solid">
          <bgColor rgb="FFFFC000"/>
        </patternFill>
      </fill>
    </dxf>
    <dxf>
      <font>
        <color rgb="FF9C0006"/>
      </font>
      <fill>
        <patternFill patternType="solid">
          <bgColor rgb="FF00B0F0"/>
        </patternFill>
      </fill>
    </dxf>
    <dxf>
      <font>
        <color rgb="FF9C0006"/>
      </font>
      <fill>
        <patternFill patternType="solid">
          <bgColor rgb="FF007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GKBL\&#39033;&#30446;&#20132;&#20184;\PK034-&#37073;&#22823;&#19968;-&#20869;&#33180;&#30284;\manuscripts\PUB-PK03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ivot"/>
      <sheetName val="MASTER"/>
      <sheetName val="UCAD"/>
      <sheetName val="AUCS"/>
      <sheetName val="Sheet6"/>
      <sheetName val="Sheet7"/>
      <sheetName val="8q"/>
      <sheetName val="临床资料"/>
      <sheetName val="第一阶段汇总"/>
      <sheetName val="新寄样本"/>
    </sheetNames>
    <sheetDataSet>
      <sheetData sheetId="0" refreshError="1"/>
      <sheetData sheetId="1" refreshError="1">
        <row r="1">
          <cell r="A1" t="str">
            <v>实验室编号</v>
          </cell>
          <cell r="B1" t="str">
            <v>DROP</v>
          </cell>
          <cell r="C1" t="str">
            <v>样本标签</v>
          </cell>
          <cell r="D1" t="str">
            <v>性别</v>
          </cell>
          <cell r="E1" t="str">
            <v>年龄</v>
          </cell>
          <cell r="F1" t="str">
            <v>样本类型</v>
          </cell>
          <cell r="G1" t="str">
            <v>UCAD_old</v>
          </cell>
          <cell r="H1" t="str">
            <v>临床诊断</v>
          </cell>
          <cell r="I1" t="str">
            <v>Dx</v>
          </cell>
          <cell r="J1" t="str">
            <v>诊断</v>
          </cell>
          <cell r="K1" t="str">
            <v>FIGO</v>
          </cell>
          <cell r="L1" t="str">
            <v>FIGO分期-u0213</v>
          </cell>
          <cell r="M1" t="str">
            <v>FIGO分期</v>
          </cell>
        </row>
        <row r="2">
          <cell r="A2" t="str">
            <v>PK034-050</v>
          </cell>
          <cell r="C2" t="str">
            <v>周书英</v>
          </cell>
          <cell r="D2" t="str">
            <v>女</v>
          </cell>
          <cell r="E2">
            <v>62</v>
          </cell>
          <cell r="F2" t="str">
            <v>宫颈脱落细胞</v>
          </cell>
          <cell r="G2" t="str">
            <v>8q+,1q+,6p+</v>
          </cell>
          <cell r="H2" t="str">
            <v>浆液性癌</v>
          </cell>
          <cell r="I2" t="str">
            <v>USC</v>
          </cell>
          <cell r="J2" t="str">
            <v>浆液癌</v>
          </cell>
          <cell r="K2" t="str">
            <v>Ib</v>
          </cell>
          <cell r="L2" t="str">
            <v>IB</v>
          </cell>
          <cell r="M2" t="str">
            <v>Ib</v>
          </cell>
        </row>
        <row r="3">
          <cell r="A3" t="str">
            <v>PK034-009</v>
          </cell>
          <cell r="C3" t="str">
            <v>马占娥</v>
          </cell>
          <cell r="D3" t="str">
            <v>女</v>
          </cell>
          <cell r="E3">
            <v>64</v>
          </cell>
          <cell r="F3" t="str">
            <v>宫颈脱落细胞</v>
          </cell>
          <cell r="G3" t="str">
            <v>4q+,8+,16+</v>
          </cell>
          <cell r="H3" t="str">
            <v>癌</v>
          </cell>
          <cell r="I3" t="str">
            <v>EC</v>
          </cell>
          <cell r="J3" t="str">
            <v>腺癌</v>
          </cell>
          <cell r="K3" t="str">
            <v>Ia</v>
          </cell>
          <cell r="L3" t="str">
            <v>Ia</v>
          </cell>
          <cell r="M3" t="str">
            <v>Ia</v>
          </cell>
        </row>
        <row r="4">
          <cell r="A4" t="str">
            <v>PK034-034</v>
          </cell>
          <cell r="C4" t="str">
            <v>费海琴</v>
          </cell>
          <cell r="D4" t="str">
            <v>女</v>
          </cell>
          <cell r="E4">
            <v>58</v>
          </cell>
          <cell r="F4" t="str">
            <v>宫颈脱落细胞</v>
          </cell>
          <cell r="G4" t="str">
            <v>3q+,8+,10+</v>
          </cell>
          <cell r="H4" t="str">
            <v>癌，&gt;1/2，宫颈宫体交界可见癌累及，淋巴结阴性</v>
          </cell>
          <cell r="I4" t="str">
            <v>USC</v>
          </cell>
          <cell r="J4" t="str">
            <v>浆液癌</v>
          </cell>
          <cell r="K4" t="str">
            <v>II</v>
          </cell>
          <cell r="L4" t="str">
            <v>II</v>
          </cell>
          <cell r="M4" t="str">
            <v>II</v>
          </cell>
        </row>
        <row r="5">
          <cell r="A5" t="str">
            <v>PK034-021</v>
          </cell>
          <cell r="C5" t="str">
            <v>张文凡</v>
          </cell>
          <cell r="D5" t="str">
            <v>女</v>
          </cell>
          <cell r="E5">
            <v>53</v>
          </cell>
          <cell r="F5" t="str">
            <v>宫颈脱落细胞</v>
          </cell>
          <cell r="G5" t="str">
            <v>8+,10+</v>
          </cell>
          <cell r="H5" t="str">
            <v>内膜样癌，II级，浸润&lt;1/2肌层，淋巴结阴性</v>
          </cell>
          <cell r="I5" t="str">
            <v>EC</v>
          </cell>
          <cell r="J5" t="str">
            <v>腺癌</v>
          </cell>
          <cell r="K5" t="str">
            <v>Ia</v>
          </cell>
          <cell r="L5" t="str">
            <v>Ia</v>
          </cell>
          <cell r="M5" t="str">
            <v>Ia</v>
          </cell>
        </row>
        <row r="6">
          <cell r="A6" t="str">
            <v>PK034-043</v>
          </cell>
          <cell r="C6" t="str">
            <v>田小红</v>
          </cell>
          <cell r="D6" t="str">
            <v>女</v>
          </cell>
          <cell r="E6">
            <v>54</v>
          </cell>
          <cell r="F6" t="str">
            <v>宫颈脱落细胞</v>
          </cell>
          <cell r="G6" t="str">
            <v>8q+</v>
          </cell>
          <cell r="H6" t="str">
            <v>内膜样癌</v>
          </cell>
          <cell r="I6" t="str">
            <v>EC</v>
          </cell>
          <cell r="J6" t="str">
            <v>腺癌</v>
          </cell>
          <cell r="K6" t="str">
            <v>IIIC1</v>
          </cell>
          <cell r="L6" t="e">
            <v>#N/A</v>
          </cell>
          <cell r="M6" t="str">
            <v>IIIC1</v>
          </cell>
        </row>
        <row r="7">
          <cell r="A7" t="str">
            <v>PK034-039</v>
          </cell>
          <cell r="C7" t="str">
            <v>李新菊</v>
          </cell>
          <cell r="D7" t="str">
            <v>女</v>
          </cell>
          <cell r="E7">
            <v>52</v>
          </cell>
          <cell r="F7" t="str">
            <v>宫颈脱落细胞</v>
          </cell>
          <cell r="G7" t="str">
            <v>8q+</v>
          </cell>
          <cell r="H7" t="str">
            <v>内膜样癌</v>
          </cell>
          <cell r="I7" t="str">
            <v>EC</v>
          </cell>
          <cell r="J7" t="str">
            <v>腺癌</v>
          </cell>
          <cell r="K7" t="str">
            <v>Ia</v>
          </cell>
          <cell r="L7" t="str">
            <v>Ia</v>
          </cell>
          <cell r="M7" t="str">
            <v>Ia</v>
          </cell>
        </row>
        <row r="8">
          <cell r="A8" t="str">
            <v>PK034-067</v>
          </cell>
          <cell r="C8" t="str">
            <v>郭明丽</v>
          </cell>
          <cell r="D8" t="str">
            <v>女</v>
          </cell>
          <cell r="F8" t="str">
            <v>宫颈脱落细胞</v>
          </cell>
          <cell r="G8" t="str">
            <v>10q+</v>
          </cell>
          <cell r="H8" t="str">
            <v>内膜样癌，I级</v>
          </cell>
          <cell r="I8" t="str">
            <v>EC</v>
          </cell>
          <cell r="J8" t="str">
            <v>腺癌</v>
          </cell>
          <cell r="K8" t="str">
            <v>Ia</v>
          </cell>
          <cell r="L8" t="str">
            <v>Ia</v>
          </cell>
          <cell r="M8" t="str">
            <v>Ia</v>
          </cell>
        </row>
        <row r="9">
          <cell r="A9" t="str">
            <v>PK034-042</v>
          </cell>
          <cell r="C9" t="str">
            <v>杨小叶</v>
          </cell>
          <cell r="D9" t="str">
            <v>女</v>
          </cell>
          <cell r="E9">
            <v>71</v>
          </cell>
          <cell r="F9" t="str">
            <v>宫颈脱落细胞</v>
          </cell>
          <cell r="G9" t="str">
            <v>8q+</v>
          </cell>
          <cell r="H9" t="str">
            <v>内膜样癌</v>
          </cell>
          <cell r="I9" t="str">
            <v>EC</v>
          </cell>
          <cell r="J9" t="str">
            <v>腺癌</v>
          </cell>
          <cell r="K9" t="str">
            <v>IB</v>
          </cell>
          <cell r="L9" t="str">
            <v>IB</v>
          </cell>
          <cell r="M9" t="str">
            <v>IB</v>
          </cell>
        </row>
        <row r="10">
          <cell r="A10" t="str">
            <v>PK034-018</v>
          </cell>
          <cell r="C10" t="str">
            <v>李秋满</v>
          </cell>
          <cell r="D10" t="str">
            <v>女</v>
          </cell>
          <cell r="F10" t="str">
            <v>宫颈脱落细胞</v>
          </cell>
          <cell r="G10" t="str">
            <v>neg</v>
          </cell>
          <cell r="H10" t="str">
            <v>内膜样癌，II级，局限于内膜，淋巴结阴性</v>
          </cell>
          <cell r="I10" t="str">
            <v>EC</v>
          </cell>
          <cell r="J10" t="str">
            <v>腺癌</v>
          </cell>
          <cell r="K10" t="str">
            <v>IIIA</v>
          </cell>
          <cell r="L10" t="e">
            <v>#N/A</v>
          </cell>
          <cell r="M10" t="str">
            <v>IIIA</v>
          </cell>
        </row>
        <row r="11">
          <cell r="A11" t="str">
            <v>PK034-072</v>
          </cell>
          <cell r="C11" t="str">
            <v>王新红</v>
          </cell>
          <cell r="D11" t="str">
            <v>女</v>
          </cell>
          <cell r="F11" t="str">
            <v>宫颈脱落细胞</v>
          </cell>
          <cell r="G11" t="str">
            <v>8q+</v>
          </cell>
          <cell r="H11" t="str">
            <v>腺癌，I级，淋巴结阴性</v>
          </cell>
          <cell r="I11" t="str">
            <v>EC</v>
          </cell>
          <cell r="J11" t="str">
            <v>腺癌</v>
          </cell>
          <cell r="K11" t="str">
            <v>Ia</v>
          </cell>
          <cell r="L11" t="str">
            <v>Ia</v>
          </cell>
          <cell r="M11" t="str">
            <v>Ia</v>
          </cell>
        </row>
        <row r="12">
          <cell r="A12" t="str">
            <v>PK034-010</v>
          </cell>
          <cell r="C12" t="str">
            <v>李美月</v>
          </cell>
          <cell r="D12" t="str">
            <v>女</v>
          </cell>
          <cell r="E12">
            <v>67</v>
          </cell>
          <cell r="F12" t="str">
            <v>宫颈脱落细胞</v>
          </cell>
          <cell r="G12" t="str">
            <v>16+</v>
          </cell>
          <cell r="H12" t="str">
            <v>肿瘤</v>
          </cell>
          <cell r="I12" t="str">
            <v>USC</v>
          </cell>
          <cell r="J12" t="str">
            <v>癌肉瘤</v>
          </cell>
          <cell r="K12" t="str">
            <v>Ia</v>
          </cell>
          <cell r="L12" t="str">
            <v>Ia</v>
          </cell>
          <cell r="M12" t="str">
            <v>Ia</v>
          </cell>
        </row>
        <row r="13">
          <cell r="A13" t="str">
            <v>PK034-038</v>
          </cell>
          <cell r="C13" t="str">
            <v>张小梅</v>
          </cell>
          <cell r="D13" t="str">
            <v>女</v>
          </cell>
          <cell r="E13">
            <v>56</v>
          </cell>
          <cell r="F13" t="str">
            <v>宫颈脱落细胞</v>
          </cell>
          <cell r="G13" t="str">
            <v>8q+</v>
          </cell>
          <cell r="H13" t="str">
            <v>内膜样癌</v>
          </cell>
          <cell r="I13" t="str">
            <v>EC</v>
          </cell>
          <cell r="J13" t="str">
            <v>腺癌</v>
          </cell>
          <cell r="K13" t="str">
            <v>Ia</v>
          </cell>
          <cell r="L13" t="str">
            <v>Ia</v>
          </cell>
          <cell r="M13" t="str">
            <v>Ia</v>
          </cell>
        </row>
        <row r="14">
          <cell r="A14" t="str">
            <v>PG1249</v>
          </cell>
          <cell r="C14" t="str">
            <v>马永祯</v>
          </cell>
          <cell r="D14" t="str">
            <v>女</v>
          </cell>
          <cell r="E14">
            <v>33</v>
          </cell>
          <cell r="F14" t="str">
            <v>宫颈脱落细胞</v>
          </cell>
          <cell r="G14" t="str">
            <v>8+</v>
          </cell>
          <cell r="H14" t="str">
            <v>内膜样癌，I级</v>
          </cell>
          <cell r="I14" t="str">
            <v>EC</v>
          </cell>
          <cell r="J14" t="str">
            <v>腺癌</v>
          </cell>
          <cell r="K14" t="str">
            <v>Ia</v>
          </cell>
          <cell r="L14" t="str">
            <v>Ia</v>
          </cell>
          <cell r="M14" t="str">
            <v>Ia</v>
          </cell>
        </row>
        <row r="15">
          <cell r="A15" t="str">
            <v>PK034-055</v>
          </cell>
          <cell r="C15" t="str">
            <v>苑晓萍</v>
          </cell>
          <cell r="D15" t="str">
            <v>女</v>
          </cell>
          <cell r="E15">
            <v>51</v>
          </cell>
          <cell r="F15" t="str">
            <v>宫颈脱落细胞</v>
          </cell>
          <cell r="G15" t="str">
            <v>10q+</v>
          </cell>
          <cell r="H15" t="str">
            <v>诊刮：内膜样癌，I级，切子宫后仅见不典型增生，无癌细胞</v>
          </cell>
          <cell r="I15" t="str">
            <v>EC</v>
          </cell>
          <cell r="J15" t="str">
            <v>腺癌</v>
          </cell>
          <cell r="K15" t="str">
            <v>Ia</v>
          </cell>
          <cell r="L15" t="str">
            <v>Ia</v>
          </cell>
          <cell r="M15" t="str">
            <v>Ia</v>
          </cell>
        </row>
        <row r="16">
          <cell r="A16" t="str">
            <v>PK034-013</v>
          </cell>
          <cell r="B16" t="str">
            <v>？</v>
          </cell>
          <cell r="C16" t="str">
            <v>王杭美</v>
          </cell>
          <cell r="D16" t="str">
            <v>女</v>
          </cell>
          <cell r="E16">
            <v>55</v>
          </cell>
          <cell r="F16" t="str">
            <v>宫颈脱落细胞</v>
          </cell>
          <cell r="G16" t="str">
            <v>neg</v>
          </cell>
          <cell r="H16" t="str">
            <v>内膜样癌，II级，浸润&lt;1/3肌层</v>
          </cell>
          <cell r="I16" t="str">
            <v>EC</v>
          </cell>
          <cell r="J16" t="str">
            <v>腺癌</v>
          </cell>
          <cell r="K16" t="str">
            <v>Ia</v>
          </cell>
          <cell r="L16" t="e">
            <v>#N/A</v>
          </cell>
          <cell r="M16" t="str">
            <v>Ia</v>
          </cell>
        </row>
        <row r="17">
          <cell r="A17" t="str">
            <v>PK034-027</v>
          </cell>
          <cell r="C17" t="str">
            <v>伊英</v>
          </cell>
          <cell r="D17" t="str">
            <v>女</v>
          </cell>
          <cell r="E17">
            <v>57</v>
          </cell>
          <cell r="F17" t="str">
            <v>宫颈脱落细胞</v>
          </cell>
          <cell r="G17" t="str">
            <v>neg</v>
          </cell>
          <cell r="H17" t="str">
            <v>内膜样癌，II级，浸润&gt;1/2肌层，脉管阳性，淋巴结阴性</v>
          </cell>
          <cell r="I17" t="str">
            <v>EC</v>
          </cell>
          <cell r="J17" t="str">
            <v>腺癌</v>
          </cell>
          <cell r="K17" t="str">
            <v>Ia</v>
          </cell>
          <cell r="L17" t="str">
            <v>Ia</v>
          </cell>
          <cell r="M17" t="str">
            <v>Ia</v>
          </cell>
        </row>
        <row r="18">
          <cell r="A18" t="str">
            <v>PK034-024</v>
          </cell>
          <cell r="C18" t="str">
            <v>吴焕香</v>
          </cell>
          <cell r="D18" t="str">
            <v>女</v>
          </cell>
          <cell r="F18" t="str">
            <v>宫颈脱落细胞</v>
          </cell>
          <cell r="G18" t="str">
            <v>X-</v>
          </cell>
          <cell r="H18" t="str">
            <v>子宫内膜浆液性癌</v>
          </cell>
          <cell r="I18" t="str">
            <v>USC</v>
          </cell>
          <cell r="J18" t="str">
            <v>浆液癌</v>
          </cell>
          <cell r="K18" t="str">
            <v>III</v>
          </cell>
          <cell r="L18" t="str">
            <v>II</v>
          </cell>
          <cell r="M18" t="str">
            <v>III</v>
          </cell>
        </row>
        <row r="19">
          <cell r="A19" t="str">
            <v>PK034-002</v>
          </cell>
          <cell r="C19" t="str">
            <v>丁秀勤</v>
          </cell>
          <cell r="D19" t="str">
            <v>女</v>
          </cell>
          <cell r="E19">
            <v>56</v>
          </cell>
          <cell r="F19" t="str">
            <v>宫颈脱落细胞</v>
          </cell>
          <cell r="G19" t="str">
            <v>10+</v>
          </cell>
          <cell r="H19" t="str">
            <v>内膜样癌，II级，浸润&gt;1/2肌层，无LVSI，淋巴结阴性</v>
          </cell>
          <cell r="I19" t="str">
            <v>EC</v>
          </cell>
          <cell r="J19" t="str">
            <v>腺癌</v>
          </cell>
          <cell r="K19" t="str">
            <v>IB</v>
          </cell>
          <cell r="L19" t="str">
            <v>IB</v>
          </cell>
          <cell r="M19" t="str">
            <v>IB</v>
          </cell>
        </row>
        <row r="20">
          <cell r="A20" t="str">
            <v>PK034-025</v>
          </cell>
          <cell r="B20" t="str">
            <v>？</v>
          </cell>
          <cell r="C20" t="str">
            <v>李栓枝</v>
          </cell>
          <cell r="D20" t="str">
            <v>女</v>
          </cell>
          <cell r="E20">
            <v>57</v>
          </cell>
          <cell r="F20" t="str">
            <v>宫颈脱落细胞</v>
          </cell>
          <cell r="G20" t="str">
            <v>neg</v>
          </cell>
          <cell r="H20" t="str">
            <v>内膜样癌，I级，浸润&lt;1/2肌层，淋巴结阴性</v>
          </cell>
          <cell r="I20" t="str">
            <v>EC</v>
          </cell>
          <cell r="J20" t="str">
            <v>腺癌</v>
          </cell>
          <cell r="K20" t="str">
            <v>Ib</v>
          </cell>
          <cell r="L20" t="e">
            <v>#N/A</v>
          </cell>
          <cell r="M20" t="str">
            <v>Ib</v>
          </cell>
        </row>
        <row r="21">
          <cell r="A21" t="str">
            <v>PK034-026</v>
          </cell>
          <cell r="C21" t="str">
            <v>王悦红</v>
          </cell>
          <cell r="D21" t="str">
            <v>女</v>
          </cell>
          <cell r="E21">
            <v>43</v>
          </cell>
          <cell r="F21" t="str">
            <v>宫颈脱落细胞</v>
          </cell>
          <cell r="G21" t="str">
            <v>neg</v>
          </cell>
          <cell r="H21" t="str">
            <v>内膜样癌，II级，浸润&lt;1/2肌层，脉管阳性，淋巴结阴性</v>
          </cell>
          <cell r="I21" t="str">
            <v>EC</v>
          </cell>
          <cell r="J21" t="str">
            <v>腺癌</v>
          </cell>
          <cell r="K21" t="str">
            <v>IB</v>
          </cell>
          <cell r="L21" t="str">
            <v>IB</v>
          </cell>
          <cell r="M21" t="str">
            <v>IB</v>
          </cell>
        </row>
        <row r="22">
          <cell r="A22" t="str">
            <v>PK034-035</v>
          </cell>
          <cell r="C22" t="str">
            <v>段维荣</v>
          </cell>
          <cell r="D22" t="str">
            <v>女</v>
          </cell>
          <cell r="E22">
            <v>64</v>
          </cell>
          <cell r="F22" t="str">
            <v>宫颈脱落细胞</v>
          </cell>
          <cell r="G22" t="str">
            <v>6+,X-</v>
          </cell>
          <cell r="H22" t="str">
            <v>内膜样癌</v>
          </cell>
          <cell r="I22" t="str">
            <v>EC</v>
          </cell>
          <cell r="J22" t="str">
            <v>腺癌</v>
          </cell>
          <cell r="K22" t="str">
            <v>IB</v>
          </cell>
          <cell r="L22" t="str">
            <v>IB</v>
          </cell>
          <cell r="M22" t="str">
            <v>II</v>
          </cell>
        </row>
        <row r="23">
          <cell r="A23" t="str">
            <v>PK034-033</v>
          </cell>
          <cell r="C23" t="str">
            <v>马秀英</v>
          </cell>
          <cell r="D23" t="str">
            <v>女</v>
          </cell>
          <cell r="E23">
            <v>83</v>
          </cell>
          <cell r="F23" t="str">
            <v>宫颈脱落细胞</v>
          </cell>
          <cell r="G23" t="str">
            <v>7p+</v>
          </cell>
          <cell r="H23" t="str">
            <v>内膜样癌，I级，&gt;1/2肌层，</v>
          </cell>
          <cell r="I23" t="str">
            <v>EC</v>
          </cell>
          <cell r="J23" t="str">
            <v>腺癌</v>
          </cell>
          <cell r="K23" t="str">
            <v>IB</v>
          </cell>
          <cell r="L23" t="str">
            <v>IB</v>
          </cell>
          <cell r="M23" t="str">
            <v>IB</v>
          </cell>
        </row>
        <row r="24">
          <cell r="A24" t="str">
            <v>PK034-015</v>
          </cell>
          <cell r="C24" t="str">
            <v>周爱芹</v>
          </cell>
          <cell r="D24" t="str">
            <v>女</v>
          </cell>
          <cell r="E24">
            <v>57</v>
          </cell>
          <cell r="F24" t="str">
            <v>宫颈脱落细胞</v>
          </cell>
          <cell r="G24" t="str">
            <v>neg</v>
          </cell>
          <cell r="H24" t="str">
            <v>内膜样癌，II级，浸润&lt;1/2肌层</v>
          </cell>
          <cell r="I24" t="str">
            <v>EC</v>
          </cell>
          <cell r="J24" t="str">
            <v>腺癌</v>
          </cell>
          <cell r="K24" t="str">
            <v>Ia</v>
          </cell>
          <cell r="L24" t="str">
            <v>Ia</v>
          </cell>
          <cell r="M24" t="str">
            <v>Ia</v>
          </cell>
        </row>
        <row r="25">
          <cell r="A25" t="str">
            <v>PK034-059</v>
          </cell>
          <cell r="C25" t="str">
            <v>陈玲娥</v>
          </cell>
          <cell r="D25" t="str">
            <v>女</v>
          </cell>
          <cell r="F25" t="str">
            <v>宫颈脱落细胞</v>
          </cell>
          <cell r="G25" t="str">
            <v>6p+</v>
          </cell>
          <cell r="H25" t="str">
            <v>内膜样癌，II级</v>
          </cell>
          <cell r="I25" t="str">
            <v>EC</v>
          </cell>
          <cell r="J25" t="str">
            <v>腺癌</v>
          </cell>
          <cell r="K25" t="str">
            <v>Ia</v>
          </cell>
          <cell r="L25" t="str">
            <v>Ia</v>
          </cell>
          <cell r="M25" t="str">
            <v>Ia</v>
          </cell>
        </row>
        <row r="26">
          <cell r="A26" t="str">
            <v>PK034-003</v>
          </cell>
          <cell r="C26" t="str">
            <v>李凤兰</v>
          </cell>
          <cell r="D26" t="str">
            <v>女</v>
          </cell>
          <cell r="E26">
            <v>53</v>
          </cell>
          <cell r="F26" t="str">
            <v>宫颈脱落细胞</v>
          </cell>
          <cell r="G26" t="str">
            <v>neg</v>
          </cell>
          <cell r="H26" t="str">
            <v>局灶不典型增生</v>
          </cell>
          <cell r="I26" t="str">
            <v>BE</v>
          </cell>
          <cell r="J26" t="str">
            <v>良性</v>
          </cell>
          <cell r="L26">
            <v>0</v>
          </cell>
          <cell r="M26">
            <v>0</v>
          </cell>
        </row>
        <row r="27">
          <cell r="A27" t="str">
            <v>PK034-031</v>
          </cell>
          <cell r="C27" t="str">
            <v>伦永红</v>
          </cell>
          <cell r="D27" t="str">
            <v>女</v>
          </cell>
          <cell r="F27" t="str">
            <v>宫颈脱落细胞</v>
          </cell>
          <cell r="G27" t="str">
            <v>neg</v>
          </cell>
          <cell r="H27" t="str">
            <v>内膜样癌，II级，淋巴结阴性</v>
          </cell>
          <cell r="I27" t="str">
            <v>EC</v>
          </cell>
          <cell r="J27" t="str">
            <v>腺癌</v>
          </cell>
          <cell r="K27" t="str">
            <v>Ia</v>
          </cell>
          <cell r="L27" t="str">
            <v>Ia</v>
          </cell>
          <cell r="M27" t="str">
            <v>Ia</v>
          </cell>
        </row>
        <row r="28">
          <cell r="A28" t="str">
            <v>PK034-012</v>
          </cell>
          <cell r="C28" t="str">
            <v>雷显琴</v>
          </cell>
          <cell r="D28" t="str">
            <v>女</v>
          </cell>
          <cell r="E28">
            <v>65</v>
          </cell>
          <cell r="F28" t="str">
            <v>宫颈脱落细胞</v>
          </cell>
          <cell r="G28" t="str">
            <v>neg</v>
          </cell>
          <cell r="H28" t="str">
            <v>子宫内膜息肉</v>
          </cell>
          <cell r="I28" t="str">
            <v>BE</v>
          </cell>
          <cell r="J28" t="str">
            <v>良性</v>
          </cell>
          <cell r="L28">
            <v>0</v>
          </cell>
          <cell r="M28">
            <v>0</v>
          </cell>
        </row>
        <row r="29">
          <cell r="A29" t="str">
            <v>PK034-017</v>
          </cell>
          <cell r="B29" t="str">
            <v>？</v>
          </cell>
          <cell r="C29" t="str">
            <v>马小娇</v>
          </cell>
          <cell r="D29" t="str">
            <v>女</v>
          </cell>
          <cell r="E29">
            <v>50</v>
          </cell>
          <cell r="F29" t="str">
            <v>宫颈脱落细胞</v>
          </cell>
          <cell r="G29" t="str">
            <v>neg</v>
          </cell>
          <cell r="H29" t="str">
            <v>内膜样癌，II级，浸润浅肌层，淋巴结阴性</v>
          </cell>
          <cell r="I29" t="str">
            <v>EC</v>
          </cell>
          <cell r="J29" t="str">
            <v>腺癌</v>
          </cell>
          <cell r="K29" t="str">
            <v>Ia</v>
          </cell>
          <cell r="L29" t="e">
            <v>#N/A</v>
          </cell>
          <cell r="M29" t="str">
            <v>Ia</v>
          </cell>
        </row>
        <row r="30">
          <cell r="A30" t="str">
            <v>PK034-023</v>
          </cell>
          <cell r="C30" t="str">
            <v>仝玉芳</v>
          </cell>
          <cell r="D30" t="str">
            <v>女</v>
          </cell>
          <cell r="F30" t="str">
            <v>宫颈脱落细胞</v>
          </cell>
          <cell r="G30" t="str">
            <v>neg</v>
          </cell>
          <cell r="H30" t="str">
            <v>内膜单纯增生</v>
          </cell>
          <cell r="I30" t="str">
            <v>BE</v>
          </cell>
          <cell r="J30" t="str">
            <v>良性</v>
          </cell>
          <cell r="L30">
            <v>0</v>
          </cell>
          <cell r="M30">
            <v>0</v>
          </cell>
        </row>
        <row r="31">
          <cell r="A31" t="str">
            <v>PK034-014</v>
          </cell>
          <cell r="C31" t="str">
            <v>卢素荣</v>
          </cell>
          <cell r="D31" t="str">
            <v>女</v>
          </cell>
          <cell r="E31">
            <v>56</v>
          </cell>
          <cell r="F31" t="str">
            <v>宫颈脱落细胞</v>
          </cell>
          <cell r="G31" t="str">
            <v>neg</v>
          </cell>
          <cell r="H31" t="str">
            <v>子宫内膜息肉</v>
          </cell>
          <cell r="I31" t="str">
            <v>BE</v>
          </cell>
          <cell r="J31" t="str">
            <v>良性</v>
          </cell>
          <cell r="L31">
            <v>0</v>
          </cell>
          <cell r="M31">
            <v>0</v>
          </cell>
        </row>
        <row r="32">
          <cell r="A32" t="str">
            <v>PK034-048</v>
          </cell>
          <cell r="C32" t="str">
            <v>刘继珍</v>
          </cell>
          <cell r="D32" t="str">
            <v>女</v>
          </cell>
          <cell r="E32">
            <v>61</v>
          </cell>
          <cell r="F32" t="str">
            <v>宫颈脱落细胞</v>
          </cell>
          <cell r="G32" t="str">
            <v>neg</v>
          </cell>
          <cell r="H32" t="str">
            <v>内膜样癌，II级</v>
          </cell>
          <cell r="I32" t="str">
            <v>EC</v>
          </cell>
          <cell r="J32" t="str">
            <v>腺癌</v>
          </cell>
          <cell r="K32" t="str">
            <v>Ia</v>
          </cell>
          <cell r="L32" t="str">
            <v>Ia</v>
          </cell>
          <cell r="M32" t="str">
            <v>Ia</v>
          </cell>
        </row>
        <row r="33">
          <cell r="A33" t="str">
            <v>PK034-004</v>
          </cell>
          <cell r="C33" t="str">
            <v>张大娥</v>
          </cell>
          <cell r="D33" t="str">
            <v>女</v>
          </cell>
          <cell r="E33">
            <v>67</v>
          </cell>
          <cell r="F33" t="str">
            <v>宫颈脱落细胞</v>
          </cell>
          <cell r="G33" t="str">
            <v>neg</v>
          </cell>
          <cell r="H33" t="str">
            <v>粘膜下肌瘤，子宫内膜萎缩</v>
          </cell>
          <cell r="I33" t="str">
            <v>BE</v>
          </cell>
          <cell r="J33" t="str">
            <v>良性</v>
          </cell>
          <cell r="L33">
            <v>0</v>
          </cell>
          <cell r="M33">
            <v>0</v>
          </cell>
        </row>
        <row r="34">
          <cell r="A34" t="str">
            <v>PK034-028</v>
          </cell>
          <cell r="C34" t="str">
            <v>孔庆珍</v>
          </cell>
          <cell r="D34" t="str">
            <v>女</v>
          </cell>
          <cell r="F34" t="str">
            <v>宫颈脱落细胞</v>
          </cell>
          <cell r="G34" t="str">
            <v>neg</v>
          </cell>
          <cell r="H34" t="str">
            <v>未在我院手术，当地刮宫提示良性</v>
          </cell>
          <cell r="I34" t="str">
            <v>BE</v>
          </cell>
          <cell r="J34" t="str">
            <v>良性</v>
          </cell>
          <cell r="L34">
            <v>0</v>
          </cell>
          <cell r="M34">
            <v>0</v>
          </cell>
        </row>
        <row r="35">
          <cell r="A35" t="str">
            <v>PK034-007</v>
          </cell>
          <cell r="C35" t="str">
            <v>边东风</v>
          </cell>
          <cell r="D35" t="str">
            <v>女</v>
          </cell>
          <cell r="E35">
            <v>66</v>
          </cell>
          <cell r="F35" t="str">
            <v>宫颈脱落细胞</v>
          </cell>
          <cell r="G35" t="str">
            <v>neg</v>
          </cell>
          <cell r="H35" t="str">
            <v>良性</v>
          </cell>
          <cell r="I35" t="str">
            <v>BE</v>
          </cell>
          <cell r="J35" t="str">
            <v>良性</v>
          </cell>
          <cell r="L35">
            <v>0</v>
          </cell>
          <cell r="M35">
            <v>0</v>
          </cell>
        </row>
        <row r="36">
          <cell r="A36" t="str">
            <v>PK034-041</v>
          </cell>
          <cell r="C36" t="str">
            <v>朱秀芝</v>
          </cell>
          <cell r="D36" t="str">
            <v>女</v>
          </cell>
          <cell r="E36">
            <v>50</v>
          </cell>
          <cell r="F36" t="str">
            <v>宫颈脱落细胞</v>
          </cell>
          <cell r="G36" t="str">
            <v>neg</v>
          </cell>
          <cell r="H36" t="str">
            <v>内膜样癌，III级</v>
          </cell>
          <cell r="I36" t="str">
            <v>EC</v>
          </cell>
          <cell r="J36" t="str">
            <v>腺癌</v>
          </cell>
          <cell r="K36" t="str">
            <v>IIIC1</v>
          </cell>
          <cell r="L36" t="e">
            <v>#N/A</v>
          </cell>
          <cell r="M36" t="str">
            <v>IIIC1</v>
          </cell>
        </row>
        <row r="37">
          <cell r="A37" t="str">
            <v>PK034-049</v>
          </cell>
          <cell r="C37" t="str">
            <v>马文弟</v>
          </cell>
          <cell r="D37" t="str">
            <v>女</v>
          </cell>
          <cell r="E37">
            <v>68</v>
          </cell>
          <cell r="F37" t="str">
            <v>宫颈脱落细胞</v>
          </cell>
          <cell r="G37" t="str">
            <v>neg</v>
          </cell>
          <cell r="H37" t="str">
            <v>内膜样癌，II级</v>
          </cell>
          <cell r="I37" t="str">
            <v>EC</v>
          </cell>
          <cell r="J37" t="str">
            <v>腺癌</v>
          </cell>
          <cell r="K37" t="str">
            <v>Ia</v>
          </cell>
          <cell r="L37" t="str">
            <v>Ia</v>
          </cell>
          <cell r="M37" t="str">
            <v>Ia</v>
          </cell>
        </row>
        <row r="38">
          <cell r="A38" t="str">
            <v>PK034-008</v>
          </cell>
          <cell r="C38" t="str">
            <v>朱玉莲</v>
          </cell>
          <cell r="F38" t="str">
            <v>宫颈脱落细胞</v>
          </cell>
          <cell r="G38" t="str">
            <v>neg</v>
          </cell>
          <cell r="H38" t="str">
            <v>子宫内膜息肉</v>
          </cell>
          <cell r="I38" t="str">
            <v>BE</v>
          </cell>
          <cell r="J38" t="str">
            <v>良性</v>
          </cell>
          <cell r="L38">
            <v>0</v>
          </cell>
          <cell r="M38">
            <v>0</v>
          </cell>
        </row>
        <row r="39">
          <cell r="A39" t="str">
            <v>PK034-006</v>
          </cell>
          <cell r="C39" t="str">
            <v>张会琴</v>
          </cell>
          <cell r="F39" t="str">
            <v>宫颈脱落细胞</v>
          </cell>
          <cell r="G39" t="str">
            <v>neg</v>
          </cell>
          <cell r="H39" t="str">
            <v>良性</v>
          </cell>
          <cell r="I39" t="str">
            <v>BE</v>
          </cell>
          <cell r="J39" t="str">
            <v>良性</v>
          </cell>
          <cell r="L39">
            <v>0</v>
          </cell>
          <cell r="M39">
            <v>0</v>
          </cell>
        </row>
        <row r="40">
          <cell r="A40" t="str">
            <v>PK034-029</v>
          </cell>
          <cell r="C40" t="str">
            <v>王素琴</v>
          </cell>
          <cell r="D40" t="str">
            <v>女</v>
          </cell>
          <cell r="F40" t="str">
            <v>宫颈脱落细胞</v>
          </cell>
          <cell r="G40" t="str">
            <v>neg</v>
          </cell>
          <cell r="H40" t="str">
            <v>未在我院手术，当地刮宫提示良性</v>
          </cell>
          <cell r="I40" t="str">
            <v>BE</v>
          </cell>
          <cell r="J40" t="str">
            <v>良性</v>
          </cell>
          <cell r="L40">
            <v>0</v>
          </cell>
          <cell r="M40">
            <v>0</v>
          </cell>
        </row>
        <row r="41">
          <cell r="A41" t="str">
            <v>PK034-019</v>
          </cell>
          <cell r="C41" t="str">
            <v>周纪玲</v>
          </cell>
          <cell r="D41" t="str">
            <v>女</v>
          </cell>
          <cell r="E41">
            <v>59</v>
          </cell>
          <cell r="F41" t="str">
            <v>宫颈脱落细胞</v>
          </cell>
          <cell r="G41" t="str">
            <v>neg</v>
          </cell>
          <cell r="H41" t="str">
            <v>子宫内膜息肉</v>
          </cell>
          <cell r="I41" t="str">
            <v>BE</v>
          </cell>
          <cell r="J41" t="str">
            <v>良性</v>
          </cell>
          <cell r="L41">
            <v>0</v>
          </cell>
          <cell r="M41">
            <v>0</v>
          </cell>
        </row>
        <row r="42">
          <cell r="A42" t="str">
            <v>PK034-047</v>
          </cell>
          <cell r="C42" t="str">
            <v>胡廷叶</v>
          </cell>
          <cell r="D42" t="str">
            <v>女</v>
          </cell>
          <cell r="F42" t="str">
            <v>宫颈脱落细胞</v>
          </cell>
          <cell r="G42" t="str">
            <v>neg</v>
          </cell>
          <cell r="H42" t="str">
            <v>内膜息肉，良性</v>
          </cell>
          <cell r="I42" t="str">
            <v>BE</v>
          </cell>
          <cell r="J42" t="str">
            <v>良性</v>
          </cell>
          <cell r="L42">
            <v>0</v>
          </cell>
          <cell r="M42">
            <v>0</v>
          </cell>
        </row>
        <row r="43">
          <cell r="A43" t="str">
            <v>PK034-051</v>
          </cell>
          <cell r="C43" t="str">
            <v>张桂香</v>
          </cell>
          <cell r="D43" t="str">
            <v>女</v>
          </cell>
          <cell r="E43">
            <v>71</v>
          </cell>
          <cell r="F43" t="str">
            <v>宫颈脱落细胞</v>
          </cell>
          <cell r="G43" t="str">
            <v>neg</v>
          </cell>
          <cell r="H43" t="str">
            <v>内膜样癌，III级</v>
          </cell>
          <cell r="I43" t="str">
            <v>EC</v>
          </cell>
          <cell r="J43" t="str">
            <v>腺癌</v>
          </cell>
          <cell r="K43" t="str">
            <v>IB</v>
          </cell>
          <cell r="L43" t="str">
            <v>IB</v>
          </cell>
          <cell r="M43" t="str">
            <v>IB</v>
          </cell>
        </row>
        <row r="44">
          <cell r="A44" t="str">
            <v>PK034-005</v>
          </cell>
          <cell r="C44" t="str">
            <v>王梅仙</v>
          </cell>
          <cell r="D44" t="str">
            <v>女</v>
          </cell>
          <cell r="E44">
            <v>56</v>
          </cell>
          <cell r="F44" t="str">
            <v>宫颈脱落细胞</v>
          </cell>
          <cell r="G44" t="str">
            <v>neg</v>
          </cell>
          <cell r="H44" t="str">
            <v>粘膜下肌瘤，内膜增生性改变</v>
          </cell>
          <cell r="I44" t="str">
            <v>BE</v>
          </cell>
          <cell r="J44" t="str">
            <v>良性</v>
          </cell>
          <cell r="L44">
            <v>0</v>
          </cell>
          <cell r="M44">
            <v>0</v>
          </cell>
        </row>
        <row r="45">
          <cell r="A45" t="str">
            <v>PK034-058</v>
          </cell>
          <cell r="C45" t="str">
            <v>蔡亚利</v>
          </cell>
          <cell r="D45" t="str">
            <v>女</v>
          </cell>
          <cell r="E45">
            <v>58</v>
          </cell>
          <cell r="F45" t="str">
            <v>宫颈脱落细胞</v>
          </cell>
          <cell r="G45" t="str">
            <v>neg</v>
          </cell>
          <cell r="H45" t="str">
            <v>内膜分泌性改变</v>
          </cell>
          <cell r="I45" t="str">
            <v>BE</v>
          </cell>
          <cell r="J45" t="str">
            <v>良性</v>
          </cell>
          <cell r="L45">
            <v>0</v>
          </cell>
          <cell r="M45">
            <v>0</v>
          </cell>
        </row>
        <row r="47">
          <cell r="A47" t="str">
            <v>PK034-071</v>
          </cell>
          <cell r="B47" t="str">
            <v>drop, low qual</v>
          </cell>
          <cell r="C47" t="str">
            <v>冯霞</v>
          </cell>
          <cell r="D47" t="str">
            <v>女</v>
          </cell>
          <cell r="F47" t="str">
            <v>宫颈脱落细胞</v>
          </cell>
          <cell r="G47" t="str">
            <v>neg</v>
          </cell>
          <cell r="H47" t="str">
            <v>良性</v>
          </cell>
          <cell r="I47" t="str">
            <v>BE</v>
          </cell>
          <cell r="J47" t="str">
            <v>良性</v>
          </cell>
          <cell r="L47">
            <v>0</v>
          </cell>
          <cell r="M47">
            <v>0</v>
          </cell>
        </row>
        <row r="48">
          <cell r="A48" t="str">
            <v>PK034-020</v>
          </cell>
          <cell r="B48" t="str">
            <v>drop，刮宫</v>
          </cell>
          <cell r="C48" t="str">
            <v>杨冉</v>
          </cell>
          <cell r="D48" t="str">
            <v>女</v>
          </cell>
          <cell r="E48">
            <v>42</v>
          </cell>
          <cell r="F48" t="str">
            <v>宫颈脱落细胞</v>
          </cell>
          <cell r="G48" t="str">
            <v>neg</v>
          </cell>
          <cell r="H48" t="str">
            <v>不典型增生，局部癌变，I级，浸润&lt;1/2肌层，淋巴结阴性</v>
          </cell>
          <cell r="I48" t="str">
            <v>EC</v>
          </cell>
          <cell r="J48" t="str">
            <v>腺癌</v>
          </cell>
          <cell r="K48" t="str">
            <v>Ia</v>
          </cell>
          <cell r="L48" t="e">
            <v>#N/A</v>
          </cell>
          <cell r="M48" t="str">
            <v>Ia</v>
          </cell>
        </row>
        <row r="49">
          <cell r="A49" t="str">
            <v>PK034-022</v>
          </cell>
          <cell r="B49" t="str">
            <v>drop，刮宫</v>
          </cell>
          <cell r="C49" t="str">
            <v>于玉平</v>
          </cell>
          <cell r="D49" t="str">
            <v>女</v>
          </cell>
          <cell r="E49">
            <v>50</v>
          </cell>
          <cell r="F49" t="str">
            <v>宫颈脱落细胞</v>
          </cell>
          <cell r="G49" t="str">
            <v>neg</v>
          </cell>
          <cell r="H49" t="str">
            <v>不典型增生，局部癌变</v>
          </cell>
          <cell r="I49" t="str">
            <v>EC</v>
          </cell>
          <cell r="J49" t="str">
            <v>腺癌</v>
          </cell>
          <cell r="K49" t="str">
            <v>Ia</v>
          </cell>
          <cell r="L49" t="e">
            <v>#N/A</v>
          </cell>
          <cell r="M49" t="str">
            <v>Ia</v>
          </cell>
        </row>
        <row r="50">
          <cell r="A50" t="str">
            <v>PK034-036</v>
          </cell>
          <cell r="B50" t="str">
            <v>drop，刮宫</v>
          </cell>
          <cell r="C50" t="str">
            <v>王珍</v>
          </cell>
          <cell r="D50" t="str">
            <v>女</v>
          </cell>
          <cell r="E50">
            <v>34</v>
          </cell>
          <cell r="F50" t="str">
            <v>宫颈脱落细胞</v>
          </cell>
          <cell r="G50" t="str">
            <v>neg</v>
          </cell>
          <cell r="H50" t="str">
            <v>癌</v>
          </cell>
          <cell r="I50" t="str">
            <v>EC</v>
          </cell>
          <cell r="J50" t="str">
            <v>腺癌</v>
          </cell>
          <cell r="K50" t="str">
            <v>Ia</v>
          </cell>
          <cell r="L50" t="e">
            <v>#N/A</v>
          </cell>
          <cell r="M50" t="str">
            <v>Ia</v>
          </cell>
        </row>
        <row r="51">
          <cell r="A51" t="str">
            <v>PK034-054</v>
          </cell>
          <cell r="B51" t="str">
            <v>drop，刮宫</v>
          </cell>
          <cell r="C51" t="str">
            <v>吴灵妮</v>
          </cell>
          <cell r="D51" t="str">
            <v>女</v>
          </cell>
          <cell r="E51">
            <v>53</v>
          </cell>
          <cell r="F51" t="str">
            <v>宫颈脱落细胞</v>
          </cell>
          <cell r="G51" t="str">
            <v>neg</v>
          </cell>
          <cell r="H51" t="str">
            <v>诊刮：内膜样癌，I级，切子宫后未找到癌细胞</v>
          </cell>
          <cell r="I51" t="str">
            <v>EC</v>
          </cell>
          <cell r="J51" t="str">
            <v>腺癌</v>
          </cell>
          <cell r="K51" t="str">
            <v>Ia</v>
          </cell>
          <cell r="L51" t="e">
            <v>#N/A</v>
          </cell>
          <cell r="M51" t="str">
            <v>Ia</v>
          </cell>
        </row>
        <row r="52">
          <cell r="A52" t="str">
            <v>PK034-069</v>
          </cell>
          <cell r="B52" t="str">
            <v>drop，刮宫</v>
          </cell>
          <cell r="C52" t="str">
            <v>郑翠芬</v>
          </cell>
          <cell r="D52" t="str">
            <v>女</v>
          </cell>
          <cell r="F52" t="str">
            <v>宫颈脱落细胞</v>
          </cell>
          <cell r="G52" t="str">
            <v>neg</v>
          </cell>
          <cell r="H52" t="str">
            <v>腺癌，I级，当地诊刮后切除子宫时已无病灶，术后大理未查到癌细胞</v>
          </cell>
          <cell r="I52" t="str">
            <v>EC</v>
          </cell>
          <cell r="J52" t="str">
            <v>腺癌</v>
          </cell>
        </row>
        <row r="53">
          <cell r="A53" t="str">
            <v>PK034-016</v>
          </cell>
          <cell r="B53" t="str">
            <v>drop</v>
          </cell>
          <cell r="C53" t="str">
            <v>刘茂兰</v>
          </cell>
          <cell r="D53" t="str">
            <v>女</v>
          </cell>
          <cell r="E53">
            <v>75</v>
          </cell>
          <cell r="F53" t="str">
            <v>宫颈脱落细胞</v>
          </cell>
          <cell r="G53" t="str">
            <v>neg(low qual)</v>
          </cell>
          <cell r="H53" t="str">
            <v>未做手术，不能用于分析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U94"/>
  <sheetViews>
    <sheetView tabSelected="1" workbookViewId="0">
      <selection sqref="A1:XFD1"/>
    </sheetView>
  </sheetViews>
  <sheetFormatPr defaultColWidth="9" defaultRowHeight="13.5"/>
  <cols>
    <col min="1" max="1" width="10.25" customWidth="1"/>
    <col min="2" max="2" width="9" customWidth="1"/>
    <col min="3" max="3" width="6" customWidth="1"/>
    <col min="4" max="4" width="19.25" customWidth="1"/>
    <col min="5" max="5" width="24" customWidth="1"/>
    <col min="6" max="6" width="9.75" customWidth="1"/>
    <col min="7" max="7" width="6.625" customWidth="1"/>
    <col min="8" max="8" width="3.75" customWidth="1"/>
    <col min="9" max="9" width="4.375" customWidth="1"/>
    <col min="10" max="44" width="3.75" customWidth="1"/>
    <col min="45" max="45" width="3.75" hidden="1" customWidth="1"/>
    <col min="46" max="47" width="3.75" customWidth="1"/>
  </cols>
  <sheetData>
    <row r="1" spans="1:47" ht="39.75">
      <c r="A1" s="1" t="s">
        <v>0</v>
      </c>
      <c r="C1" s="1" t="s">
        <v>1</v>
      </c>
      <c r="D1" s="1" t="s">
        <v>2</v>
      </c>
      <c r="E1" s="1"/>
      <c r="F1" s="1" t="s">
        <v>3</v>
      </c>
      <c r="G1" s="1" t="s">
        <v>4</v>
      </c>
      <c r="H1" s="2" t="s">
        <v>5</v>
      </c>
      <c r="I1" s="4" t="s">
        <v>6</v>
      </c>
      <c r="J1" s="4" t="s">
        <v>7</v>
      </c>
      <c r="K1" s="4" t="s">
        <v>8</v>
      </c>
      <c r="L1" s="4" t="s">
        <v>9</v>
      </c>
      <c r="M1" s="4" t="s">
        <v>10</v>
      </c>
      <c r="N1" s="4" t="s">
        <v>11</v>
      </c>
      <c r="O1" s="4" t="s">
        <v>12</v>
      </c>
      <c r="P1" s="4" t="s">
        <v>13</v>
      </c>
      <c r="Q1" s="4" t="s">
        <v>14</v>
      </c>
      <c r="R1" s="4" t="s">
        <v>15</v>
      </c>
      <c r="S1" s="4" t="s">
        <v>16</v>
      </c>
      <c r="T1" s="4" t="s">
        <v>17</v>
      </c>
      <c r="U1" s="4" t="s">
        <v>18</v>
      </c>
      <c r="V1" s="4" t="s">
        <v>19</v>
      </c>
      <c r="W1" s="4" t="s">
        <v>20</v>
      </c>
      <c r="X1" s="4" t="s">
        <v>21</v>
      </c>
      <c r="Y1" s="4" t="s">
        <v>22</v>
      </c>
      <c r="Z1" s="4" t="s">
        <v>23</v>
      </c>
      <c r="AA1" s="4" t="s">
        <v>24</v>
      </c>
      <c r="AB1" s="4" t="s">
        <v>25</v>
      </c>
      <c r="AC1" s="4" t="s">
        <v>26</v>
      </c>
      <c r="AD1" s="4" t="s">
        <v>27</v>
      </c>
      <c r="AE1" s="4" t="s">
        <v>28</v>
      </c>
      <c r="AF1" s="4" t="s">
        <v>29</v>
      </c>
      <c r="AG1" s="4" t="s">
        <v>30</v>
      </c>
      <c r="AH1" s="4" t="s">
        <v>31</v>
      </c>
      <c r="AI1" s="4" t="s">
        <v>32</v>
      </c>
      <c r="AJ1" s="4" t="s">
        <v>33</v>
      </c>
      <c r="AK1" s="4" t="s">
        <v>34</v>
      </c>
      <c r="AL1" s="4" t="s">
        <v>35</v>
      </c>
      <c r="AM1" s="4" t="s">
        <v>36</v>
      </c>
      <c r="AN1" s="4" t="s">
        <v>37</v>
      </c>
      <c r="AO1" s="4" t="s">
        <v>38</v>
      </c>
      <c r="AP1" s="4" t="s">
        <v>39</v>
      </c>
      <c r="AQ1" s="4" t="s">
        <v>40</v>
      </c>
      <c r="AR1" s="4" t="s">
        <v>41</v>
      </c>
      <c r="AS1" s="4" t="s">
        <v>42</v>
      </c>
      <c r="AT1" s="4" t="s">
        <v>43</v>
      </c>
      <c r="AU1" s="4" t="s">
        <v>44</v>
      </c>
    </row>
    <row r="2" spans="1:47">
      <c r="A2" t="str">
        <f t="shared" ref="A2:A24" si="0">MID(E2,FIND("-PK",E2,1)+1,FIND("_L",E2,1)-FIND("-PK",E2,1)-1)</f>
        <v>PK034-012</v>
      </c>
      <c r="C2" s="1" t="str">
        <f>VLOOKUP(A2,[1]MASTER!A:I,9,FALSE)</f>
        <v>BE</v>
      </c>
      <c r="D2" s="3" t="e">
        <f>VLOOKUP(A2,[1]MASTER!A:M,11,FALSE)</f>
        <v>#REF!</v>
      </c>
      <c r="E2" t="s">
        <v>45</v>
      </c>
      <c r="F2">
        <v>0.99514936067742099</v>
      </c>
      <c r="G2">
        <v>1.00176714543821</v>
      </c>
      <c r="H2">
        <v>0.996029315886518</v>
      </c>
      <c r="I2">
        <v>0.99906823826815605</v>
      </c>
      <c r="J2">
        <v>0.99548816757870495</v>
      </c>
      <c r="K2">
        <v>1.0006723311341501</v>
      </c>
      <c r="L2">
        <v>0.99512594411179001</v>
      </c>
      <c r="M2">
        <v>0.99593046574852495</v>
      </c>
      <c r="N2">
        <v>0.99134642269357898</v>
      </c>
      <c r="O2">
        <v>0.99816654337313104</v>
      </c>
      <c r="P2">
        <v>0.99984610104337102</v>
      </c>
      <c r="Q2">
        <v>0.99885690123490201</v>
      </c>
      <c r="R2">
        <v>0.99485265065734196</v>
      </c>
      <c r="S2">
        <v>0.99444954016044296</v>
      </c>
      <c r="T2">
        <v>0.99102937747243103</v>
      </c>
      <c r="U2">
        <v>0.99630875101090899</v>
      </c>
      <c r="V2">
        <v>0.98897639435570295</v>
      </c>
      <c r="W2">
        <v>0.99600680870385905</v>
      </c>
      <c r="X2">
        <v>0.99744436376711498</v>
      </c>
      <c r="Y2">
        <v>0.992666625539533</v>
      </c>
      <c r="Z2">
        <v>0.99450555013810105</v>
      </c>
      <c r="AA2">
        <v>0.99496098370745301</v>
      </c>
      <c r="AB2">
        <v>0.99648861798264998</v>
      </c>
      <c r="AC2">
        <v>0.99948874557022205</v>
      </c>
      <c r="AD2">
        <v>0.99508545108809698</v>
      </c>
      <c r="AE2">
        <v>0.99432562612806297</v>
      </c>
      <c r="AF2">
        <v>0.990946593771587</v>
      </c>
      <c r="AG2">
        <v>0.990698385459442</v>
      </c>
      <c r="AH2">
        <v>0.99246374025926798</v>
      </c>
      <c r="AI2">
        <v>0.99167476796744902</v>
      </c>
      <c r="AJ2">
        <v>0.99698735793001403</v>
      </c>
      <c r="AK2">
        <v>0.99205830591645705</v>
      </c>
      <c r="AL2">
        <v>0.995061626980562</v>
      </c>
      <c r="AM2">
        <v>1.0077288596279399</v>
      </c>
      <c r="AN2">
        <v>0.998466745616578</v>
      </c>
      <c r="AO2">
        <v>0.99966641502951703</v>
      </c>
      <c r="AP2">
        <v>1.0002459135433299</v>
      </c>
      <c r="AQ2">
        <v>1.09575218911322</v>
      </c>
      <c r="AR2">
        <v>0.99871084385206599</v>
      </c>
      <c r="AS2" t="s">
        <v>46</v>
      </c>
      <c r="AT2">
        <v>0.98828683385687299</v>
      </c>
      <c r="AU2">
        <v>0.983054646124633</v>
      </c>
    </row>
    <row r="3" spans="1:47">
      <c r="A3" t="str">
        <f t="shared" si="0"/>
        <v>PK034-019</v>
      </c>
      <c r="C3" s="1" t="str">
        <f>VLOOKUP(A3,[1]MASTER!A:I,9,FALSE)</f>
        <v>BE</v>
      </c>
      <c r="D3" s="3" t="e">
        <f>VLOOKUP(A3,[1]MASTER!A:M,11,FALSE)</f>
        <v>#REF!</v>
      </c>
      <c r="E3" t="s">
        <v>47</v>
      </c>
      <c r="F3">
        <v>0.99884050054926399</v>
      </c>
      <c r="G3">
        <v>1.00178350614941</v>
      </c>
      <c r="H3">
        <v>1.0009801649657799</v>
      </c>
      <c r="I3">
        <v>0.99906187345387298</v>
      </c>
      <c r="J3">
        <v>0.99917598356487303</v>
      </c>
      <c r="K3">
        <v>0.99941997508859604</v>
      </c>
      <c r="L3">
        <v>0.99449881992636502</v>
      </c>
      <c r="M3">
        <v>0.99865162777704597</v>
      </c>
      <c r="N3">
        <v>0.99894194888675203</v>
      </c>
      <c r="O3">
        <v>0.99840572075489198</v>
      </c>
      <c r="P3">
        <v>1.00446939023211</v>
      </c>
      <c r="Q3">
        <v>1.0010005698606701</v>
      </c>
      <c r="R3">
        <v>0.99868657001425198</v>
      </c>
      <c r="S3">
        <v>0.99805154921650197</v>
      </c>
      <c r="T3">
        <v>0.99858240225174399</v>
      </c>
      <c r="U3">
        <v>0.99983349180602499</v>
      </c>
      <c r="V3">
        <v>0.99289121824744897</v>
      </c>
      <c r="W3">
        <v>0.99974710751343399</v>
      </c>
      <c r="X3">
        <v>1.0011094761299999</v>
      </c>
      <c r="Y3">
        <v>0.99949538729848597</v>
      </c>
      <c r="Z3">
        <v>0.99828761352281403</v>
      </c>
      <c r="AA3">
        <v>0.99985274572516003</v>
      </c>
      <c r="AB3">
        <v>0.999555845858074</v>
      </c>
      <c r="AC3">
        <v>0.99853952614325203</v>
      </c>
      <c r="AD3">
        <v>0.99829161781602305</v>
      </c>
      <c r="AE3">
        <v>0.99801542492693096</v>
      </c>
      <c r="AF3">
        <v>1.00014961459685</v>
      </c>
      <c r="AG3">
        <v>0.99449351042272405</v>
      </c>
      <c r="AH3">
        <v>0.99800612341736605</v>
      </c>
      <c r="AI3">
        <v>0.99789442961198704</v>
      </c>
      <c r="AJ3">
        <v>0.99948431221089196</v>
      </c>
      <c r="AK3">
        <v>0.99930952386763405</v>
      </c>
      <c r="AL3">
        <v>0.99895872744935699</v>
      </c>
      <c r="AM3">
        <v>0.99855728984583703</v>
      </c>
      <c r="AN3">
        <v>0.99932133013015301</v>
      </c>
      <c r="AO3">
        <v>0.99968709883358697</v>
      </c>
      <c r="AP3">
        <v>1.0034277288886899</v>
      </c>
      <c r="AQ3">
        <v>1.1173901295327799</v>
      </c>
      <c r="AR3">
        <v>1.00370940321084</v>
      </c>
      <c r="AS3" t="s">
        <v>46</v>
      </c>
      <c r="AT3">
        <v>1.00019025868751</v>
      </c>
      <c r="AU3">
        <v>0.99566651256238603</v>
      </c>
    </row>
    <row r="4" spans="1:47">
      <c r="A4" t="str">
        <f t="shared" si="0"/>
        <v>PK034-023</v>
      </c>
      <c r="C4" s="1" t="str">
        <f>VLOOKUP(A4,[1]MASTER!A:I,9,FALSE)</f>
        <v>BE</v>
      </c>
      <c r="D4" s="3" t="e">
        <f>VLOOKUP(A4,[1]MASTER!A:M,11,FALSE)</f>
        <v>#REF!</v>
      </c>
      <c r="E4" t="s">
        <v>48</v>
      </c>
      <c r="F4">
        <v>0.99905677520953295</v>
      </c>
      <c r="G4">
        <v>1.00223164631613</v>
      </c>
      <c r="H4">
        <v>1.00115195699843</v>
      </c>
      <c r="I4">
        <v>1.0005192276811401</v>
      </c>
      <c r="J4">
        <v>0.99850638389935198</v>
      </c>
      <c r="K4">
        <v>1.00081918252182</v>
      </c>
      <c r="L4">
        <v>0.99873103284863995</v>
      </c>
      <c r="M4">
        <v>0.99869882591208103</v>
      </c>
      <c r="N4">
        <v>0.99928253628325403</v>
      </c>
      <c r="O4">
        <v>1.00129809575102</v>
      </c>
      <c r="P4">
        <v>1.00055074238497</v>
      </c>
      <c r="Q4">
        <v>1.00031294220455</v>
      </c>
      <c r="R4">
        <v>0.99799730644079299</v>
      </c>
      <c r="S4">
        <v>0.99749238915542005</v>
      </c>
      <c r="T4">
        <v>0.99714078252775695</v>
      </c>
      <c r="U4">
        <v>1.00010758785323</v>
      </c>
      <c r="V4">
        <v>0.99112407604321695</v>
      </c>
      <c r="W4">
        <v>1.00019799478493</v>
      </c>
      <c r="X4">
        <v>0.99810227199324597</v>
      </c>
      <c r="Y4">
        <v>0.99648088580284</v>
      </c>
      <c r="Z4">
        <v>0.99736362931970601</v>
      </c>
      <c r="AA4">
        <v>0.99890124777320299</v>
      </c>
      <c r="AB4">
        <v>1.00255093818804</v>
      </c>
      <c r="AC4">
        <v>1.00155257548259</v>
      </c>
      <c r="AD4">
        <v>0.99816841018482205</v>
      </c>
      <c r="AE4">
        <v>0.99783790803079897</v>
      </c>
      <c r="AF4">
        <v>0.99353918894860005</v>
      </c>
      <c r="AG4">
        <v>0.99529641094566901</v>
      </c>
      <c r="AH4">
        <v>0.995206397330477</v>
      </c>
      <c r="AI4">
        <v>0.99335519553038099</v>
      </c>
      <c r="AJ4">
        <v>1.0005856017083099</v>
      </c>
      <c r="AK4">
        <v>0.99029470486660998</v>
      </c>
      <c r="AL4">
        <v>0.99560095079399302</v>
      </c>
      <c r="AM4">
        <v>1.00351046353062</v>
      </c>
      <c r="AN4">
        <v>1.00762179123952</v>
      </c>
      <c r="AO4">
        <v>1.0048081560473801</v>
      </c>
      <c r="AP4">
        <v>1.0027092514018801</v>
      </c>
      <c r="AQ4">
        <v>1.15105755966459</v>
      </c>
      <c r="AR4">
        <v>1.0022333611243599</v>
      </c>
      <c r="AS4" t="s">
        <v>46</v>
      </c>
      <c r="AT4">
        <v>0.99300812898430302</v>
      </c>
      <c r="AU4">
        <v>0.99680109801095096</v>
      </c>
    </row>
    <row r="5" spans="1:47">
      <c r="A5" t="str">
        <f t="shared" si="0"/>
        <v>PK034-028</v>
      </c>
      <c r="C5" s="1" t="str">
        <f>VLOOKUP(A5,[1]MASTER!A:I,9,FALSE)</f>
        <v>BE</v>
      </c>
      <c r="D5" s="3" t="e">
        <f>VLOOKUP(A5,[1]MASTER!A:M,11,FALSE)</f>
        <v>#REF!</v>
      </c>
      <c r="E5" t="s">
        <v>49</v>
      </c>
      <c r="F5">
        <v>0.99488839893100101</v>
      </c>
      <c r="G5">
        <v>1.0004154579720701</v>
      </c>
      <c r="H5">
        <v>0.99740621187449596</v>
      </c>
      <c r="I5">
        <v>0.99984900180319702</v>
      </c>
      <c r="J5">
        <v>0.99717446629622697</v>
      </c>
      <c r="K5">
        <v>1.0010614340755899</v>
      </c>
      <c r="L5">
        <v>0.99640743074592097</v>
      </c>
      <c r="M5">
        <v>0.99764758565905998</v>
      </c>
      <c r="N5">
        <v>0.99471963892441795</v>
      </c>
      <c r="O5">
        <v>1.00085814894657</v>
      </c>
      <c r="P5">
        <v>1.00470454987757</v>
      </c>
      <c r="Q5">
        <v>1.0010489210711699</v>
      </c>
      <c r="R5">
        <v>0.99936017653735498</v>
      </c>
      <c r="S5">
        <v>0.99586306182508</v>
      </c>
      <c r="T5">
        <v>0.99372584622798499</v>
      </c>
      <c r="U5">
        <v>0.99957431215258397</v>
      </c>
      <c r="V5">
        <v>0.99107626684699002</v>
      </c>
      <c r="W5">
        <v>0.99610365075420304</v>
      </c>
      <c r="X5">
        <v>0.99845894466364304</v>
      </c>
      <c r="Y5">
        <v>0.99553848869052397</v>
      </c>
      <c r="Z5">
        <v>0.99494830418212998</v>
      </c>
      <c r="AA5">
        <v>0.99734169060298405</v>
      </c>
      <c r="AB5">
        <v>0.99988835972431001</v>
      </c>
      <c r="AC5">
        <v>0.99757343650253205</v>
      </c>
      <c r="AD5">
        <v>0.99606865972304603</v>
      </c>
      <c r="AE5">
        <v>0.99511585156121796</v>
      </c>
      <c r="AF5">
        <v>0.99470556742336302</v>
      </c>
      <c r="AG5">
        <v>0.99100754187032303</v>
      </c>
      <c r="AH5">
        <v>0.99271920983466799</v>
      </c>
      <c r="AI5">
        <v>0.992066106991218</v>
      </c>
      <c r="AJ5">
        <v>0.99872903464092899</v>
      </c>
      <c r="AK5">
        <v>0.99321747218883205</v>
      </c>
      <c r="AL5">
        <v>0.99761879051992697</v>
      </c>
      <c r="AM5">
        <v>0.99721924249232896</v>
      </c>
      <c r="AN5">
        <v>0.99672874656408905</v>
      </c>
      <c r="AO5">
        <v>0.99875615623963598</v>
      </c>
      <c r="AP5">
        <v>0.99909031778162705</v>
      </c>
      <c r="AQ5">
        <v>1.15602843087134</v>
      </c>
      <c r="AR5">
        <v>1.0038875651810599</v>
      </c>
      <c r="AS5" t="s">
        <v>46</v>
      </c>
      <c r="AT5">
        <v>0.99116174046191297</v>
      </c>
      <c r="AU5">
        <v>0.98705062851327796</v>
      </c>
    </row>
    <row r="6" spans="1:47">
      <c r="A6" t="str">
        <f t="shared" si="0"/>
        <v>PK034-029</v>
      </c>
      <c r="C6" s="1" t="str">
        <f>VLOOKUP(A6,[1]MASTER!A:I,9,FALSE)</f>
        <v>BE</v>
      </c>
      <c r="D6" s="3" t="e">
        <f>VLOOKUP(A6,[1]MASTER!A:M,11,FALSE)</f>
        <v>#REF!</v>
      </c>
      <c r="E6" t="s">
        <v>50</v>
      </c>
      <c r="F6">
        <v>0.99963296463030205</v>
      </c>
      <c r="G6">
        <v>1.0002580522323501</v>
      </c>
      <c r="H6">
        <v>0.99941955055057197</v>
      </c>
      <c r="I6">
        <v>0.99930487319325101</v>
      </c>
      <c r="J6">
        <v>0.99912966508205303</v>
      </c>
      <c r="K6">
        <v>1.00095333315246</v>
      </c>
      <c r="L6">
        <v>0.99862591329232797</v>
      </c>
      <c r="M6">
        <v>0.99959103370312996</v>
      </c>
      <c r="N6">
        <v>0.99872018451889999</v>
      </c>
      <c r="O6">
        <v>0.99905336366439701</v>
      </c>
      <c r="P6">
        <v>1.0031327244310999</v>
      </c>
      <c r="Q6">
        <v>0.999341985751249</v>
      </c>
      <c r="R6">
        <v>0.99789044857991505</v>
      </c>
      <c r="S6">
        <v>0.99731036305050702</v>
      </c>
      <c r="T6">
        <v>0.99601339537904399</v>
      </c>
      <c r="U6">
        <v>0.99968884844213202</v>
      </c>
      <c r="V6">
        <v>0.99725911713642201</v>
      </c>
      <c r="W6">
        <v>0.99947706938236602</v>
      </c>
      <c r="X6">
        <v>0.99916705497733305</v>
      </c>
      <c r="Y6">
        <v>1.0002906258042401</v>
      </c>
      <c r="Z6">
        <v>0.999675872229837</v>
      </c>
      <c r="AA6">
        <v>1.00065358385772</v>
      </c>
      <c r="AB6">
        <v>0.99878017517542905</v>
      </c>
      <c r="AC6">
        <v>0.99948372965780397</v>
      </c>
      <c r="AD6">
        <v>0.99816461343463603</v>
      </c>
      <c r="AE6">
        <v>0.99942719626882603</v>
      </c>
      <c r="AF6">
        <v>1.0010243326085799</v>
      </c>
      <c r="AG6">
        <v>0.998783309722586</v>
      </c>
      <c r="AH6">
        <v>1.00034109337562</v>
      </c>
      <c r="AI6">
        <v>1.00121713245848</v>
      </c>
      <c r="AJ6">
        <v>1.00180562766536</v>
      </c>
      <c r="AK6">
        <v>0.99914311553122703</v>
      </c>
      <c r="AL6">
        <v>0.99923769390470896</v>
      </c>
      <c r="AM6">
        <v>1.0016616335467201</v>
      </c>
      <c r="AN6">
        <v>1.0000655965607099</v>
      </c>
      <c r="AO6">
        <v>1.00020325895085</v>
      </c>
      <c r="AP6">
        <v>1.0019581573629099</v>
      </c>
      <c r="AQ6">
        <v>1.07448932181307</v>
      </c>
      <c r="AR6">
        <v>1.0016682035579501</v>
      </c>
      <c r="AS6" t="s">
        <v>46</v>
      </c>
      <c r="AT6">
        <v>0.998262990563619</v>
      </c>
      <c r="AU6">
        <v>0.99801016743897897</v>
      </c>
    </row>
    <row r="7" spans="1:47">
      <c r="A7" t="str">
        <f t="shared" si="0"/>
        <v>PK034-047</v>
      </c>
      <c r="C7" s="1" t="str">
        <f>VLOOKUP(A7,[1]MASTER!A:I,9,FALSE)</f>
        <v>BE</v>
      </c>
      <c r="D7" s="3" t="e">
        <f>VLOOKUP(A7,[1]MASTER!A:M,11,FALSE)</f>
        <v>#REF!</v>
      </c>
      <c r="E7" t="s">
        <v>51</v>
      </c>
      <c r="F7">
        <v>0.99875634768001897</v>
      </c>
      <c r="G7">
        <v>1.0000227088715701</v>
      </c>
      <c r="H7">
        <v>0.99972922414923504</v>
      </c>
      <c r="I7">
        <v>0.99984598552620496</v>
      </c>
      <c r="J7">
        <v>1.0002664335223199</v>
      </c>
      <c r="K7">
        <v>0.99983879870069603</v>
      </c>
      <c r="L7">
        <v>0.99970219911361902</v>
      </c>
      <c r="M7">
        <v>0.99859120480287999</v>
      </c>
      <c r="N7">
        <v>0.99869129883089003</v>
      </c>
      <c r="O7">
        <v>0.99962979689551001</v>
      </c>
      <c r="P7">
        <v>1.0004515706760999</v>
      </c>
      <c r="Q7">
        <v>1.00021910511333</v>
      </c>
      <c r="R7">
        <v>0.99959962808199998</v>
      </c>
      <c r="S7">
        <v>0.99800998051242196</v>
      </c>
      <c r="T7">
        <v>1.00031263143881</v>
      </c>
      <c r="U7">
        <v>0.99899263707295105</v>
      </c>
      <c r="V7">
        <v>0.99386375312803299</v>
      </c>
      <c r="W7">
        <v>0.99915206618722996</v>
      </c>
      <c r="X7">
        <v>0.99986334288485501</v>
      </c>
      <c r="Y7">
        <v>0.99970306960004596</v>
      </c>
      <c r="Z7">
        <v>0.99736468496918695</v>
      </c>
      <c r="AA7">
        <v>1.0003417427347301</v>
      </c>
      <c r="AB7">
        <v>0.996494362331246</v>
      </c>
      <c r="AC7">
        <v>1.00041242243436</v>
      </c>
      <c r="AD7">
        <v>0.99810310247393896</v>
      </c>
      <c r="AE7">
        <v>1.0008590402465101</v>
      </c>
      <c r="AF7">
        <v>1.0014236317960199</v>
      </c>
      <c r="AG7">
        <v>0.99704119572652095</v>
      </c>
      <c r="AH7">
        <v>0.99931778848700603</v>
      </c>
      <c r="AI7">
        <v>1.0005289794562999</v>
      </c>
      <c r="AJ7">
        <v>1.00243803998797</v>
      </c>
      <c r="AK7">
        <v>1.00098454921498</v>
      </c>
      <c r="AL7">
        <v>0.99874850431209605</v>
      </c>
      <c r="AM7">
        <v>0.99911915330800605</v>
      </c>
      <c r="AN7">
        <v>1.00233691764313</v>
      </c>
      <c r="AO7">
        <v>1.00094553750648</v>
      </c>
      <c r="AP7">
        <v>1.00223508861661</v>
      </c>
      <c r="AQ7">
        <v>1.10758859935707</v>
      </c>
      <c r="AR7">
        <v>1.00023189386431</v>
      </c>
      <c r="AS7" t="s">
        <v>46</v>
      </c>
      <c r="AT7">
        <v>0.99936675592836899</v>
      </c>
      <c r="AU7">
        <v>0.99666480298270499</v>
      </c>
    </row>
    <row r="8" spans="1:47">
      <c r="A8" t="str">
        <f t="shared" si="0"/>
        <v>PK034-003</v>
      </c>
      <c r="C8" s="1" t="str">
        <f>VLOOKUP(A8,[1]MASTER!A:I,9,FALSE)</f>
        <v>BE</v>
      </c>
      <c r="D8" s="3" t="e">
        <f>VLOOKUP(A8,[1]MASTER!A:M,11,FALSE)</f>
        <v>#REF!</v>
      </c>
      <c r="E8" t="s">
        <v>52</v>
      </c>
      <c r="F8">
        <v>1.00167992173266</v>
      </c>
      <c r="G8">
        <v>0.999950408580768</v>
      </c>
      <c r="H8">
        <v>1.00028885488327</v>
      </c>
      <c r="I8">
        <v>0.999470704916818</v>
      </c>
      <c r="J8">
        <v>1.0011368214038501</v>
      </c>
      <c r="K8">
        <v>0.99816401968892898</v>
      </c>
      <c r="L8">
        <v>1.00005290265034</v>
      </c>
      <c r="M8">
        <v>0.99839677345745503</v>
      </c>
      <c r="N8">
        <v>1.0021207769729501</v>
      </c>
      <c r="O8">
        <v>1.00174952574419</v>
      </c>
      <c r="P8">
        <v>0.99579352033607005</v>
      </c>
      <c r="Q8">
        <v>0.99790984232003499</v>
      </c>
      <c r="R8">
        <v>1.00169765977674</v>
      </c>
      <c r="S8">
        <v>0.99916837731512798</v>
      </c>
      <c r="T8">
        <v>1.00088530314007</v>
      </c>
      <c r="U8">
        <v>0.99955715059460404</v>
      </c>
      <c r="V8">
        <v>0.99723100451665103</v>
      </c>
      <c r="W8">
        <v>1.0019688311436299</v>
      </c>
      <c r="X8">
        <v>0.99770049535340899</v>
      </c>
      <c r="Y8">
        <v>1.0006364925792</v>
      </c>
      <c r="Z8">
        <v>0.997857262483687</v>
      </c>
      <c r="AA8">
        <v>1.0013182237460601</v>
      </c>
      <c r="AB8">
        <v>0.99918103408627201</v>
      </c>
      <c r="AC8">
        <v>0.99948642707031299</v>
      </c>
      <c r="AD8">
        <v>1.00053757791843</v>
      </c>
      <c r="AE8">
        <v>1.0007238180363001</v>
      </c>
      <c r="AF8">
        <v>1.00118629270496</v>
      </c>
      <c r="AG8">
        <v>1.0012018640007101</v>
      </c>
      <c r="AH8">
        <v>1.00166968112007</v>
      </c>
      <c r="AI8">
        <v>0.99855564167745703</v>
      </c>
      <c r="AJ8">
        <v>1.0018959783260899</v>
      </c>
      <c r="AK8">
        <v>0.99883502150266801</v>
      </c>
      <c r="AL8">
        <v>1.0007558999128701</v>
      </c>
      <c r="AM8">
        <v>1.0029944492148699</v>
      </c>
      <c r="AN8">
        <v>1.0016373002149801</v>
      </c>
      <c r="AO8">
        <v>1.00096283150599</v>
      </c>
      <c r="AP8">
        <v>1.00339264443649</v>
      </c>
      <c r="AQ8">
        <v>1.29134054992151</v>
      </c>
      <c r="AR8">
        <v>0.99540985127825499</v>
      </c>
      <c r="AS8" t="s">
        <v>46</v>
      </c>
      <c r="AT8">
        <v>1.00277388363551</v>
      </c>
      <c r="AU8">
        <v>1.0061727328421499</v>
      </c>
    </row>
    <row r="9" spans="1:47">
      <c r="A9" t="str">
        <f t="shared" si="0"/>
        <v>PK034-005</v>
      </c>
      <c r="C9" s="1" t="str">
        <f>VLOOKUP(A9,[1]MASTER!A:I,9,FALSE)</f>
        <v>BE</v>
      </c>
      <c r="D9" s="3" t="e">
        <f>VLOOKUP(A9,[1]MASTER!A:M,11,FALSE)</f>
        <v>#REF!</v>
      </c>
      <c r="E9" t="s">
        <v>53</v>
      </c>
      <c r="F9">
        <v>0.999424798565688</v>
      </c>
      <c r="G9">
        <v>1.0032489861073399</v>
      </c>
      <c r="H9">
        <v>0.99901374286339195</v>
      </c>
      <c r="I9">
        <v>1.00004916154144</v>
      </c>
      <c r="J9">
        <v>0.99881472015067896</v>
      </c>
      <c r="K9">
        <v>0.99980466238673504</v>
      </c>
      <c r="L9">
        <v>0.99787251911686004</v>
      </c>
      <c r="M9">
        <v>0.99670835900809296</v>
      </c>
      <c r="N9">
        <v>0.99980459392009702</v>
      </c>
      <c r="O9">
        <v>0.99976274541243904</v>
      </c>
      <c r="P9">
        <v>1.0019195212990899</v>
      </c>
      <c r="Q9">
        <v>0.99955936411513302</v>
      </c>
      <c r="R9">
        <v>1.0006241696198701</v>
      </c>
      <c r="S9">
        <v>0.99674855727730804</v>
      </c>
      <c r="T9">
        <v>0.99816015848503004</v>
      </c>
      <c r="U9">
        <v>0.99968709428938096</v>
      </c>
      <c r="V9">
        <v>0.99362855662404204</v>
      </c>
      <c r="W9">
        <v>1.0003863015968999</v>
      </c>
      <c r="X9">
        <v>0.99711948565873498</v>
      </c>
      <c r="Y9">
        <v>0.99857441032345595</v>
      </c>
      <c r="Z9">
        <v>0.99739766457395296</v>
      </c>
      <c r="AA9">
        <v>1.0012402263334399</v>
      </c>
      <c r="AB9">
        <v>0.99888598014235896</v>
      </c>
      <c r="AC9">
        <v>0.99848770627501005</v>
      </c>
      <c r="AD9">
        <v>0.99688581005516697</v>
      </c>
      <c r="AE9">
        <v>0.99803659241397902</v>
      </c>
      <c r="AF9">
        <v>0.99904053697897</v>
      </c>
      <c r="AG9">
        <v>0.993919945588983</v>
      </c>
      <c r="AH9">
        <v>0.99482503237069397</v>
      </c>
      <c r="AI9">
        <v>0.99586663949995402</v>
      </c>
      <c r="AJ9">
        <v>1.0012090142483401</v>
      </c>
      <c r="AK9">
        <v>0.99800628133768299</v>
      </c>
      <c r="AL9">
        <v>0.99683816578141204</v>
      </c>
      <c r="AM9">
        <v>1.00076412262935</v>
      </c>
      <c r="AN9">
        <v>1.0042218435949299</v>
      </c>
      <c r="AO9">
        <v>0.99991417078390998</v>
      </c>
      <c r="AP9">
        <v>1.0017857153179199</v>
      </c>
      <c r="AQ9">
        <v>1.06837287734425</v>
      </c>
      <c r="AR9">
        <v>1.00109648643178</v>
      </c>
      <c r="AS9" t="s">
        <v>46</v>
      </c>
      <c r="AT9">
        <v>0.99675858351413904</v>
      </c>
      <c r="AU9">
        <v>0.99259660451047904</v>
      </c>
    </row>
    <row r="10" spans="1:47">
      <c r="A10" t="str">
        <f t="shared" si="0"/>
        <v>PK034-004</v>
      </c>
      <c r="C10" s="1" t="str">
        <f>VLOOKUP(A10,[1]MASTER!A:I,9,FALSE)</f>
        <v>BE</v>
      </c>
      <c r="D10" s="3" t="e">
        <f>VLOOKUP(A10,[1]MASTER!A:M,11,FALSE)</f>
        <v>#REF!</v>
      </c>
      <c r="E10" t="s">
        <v>54</v>
      </c>
      <c r="F10">
        <v>1.0009027377395301</v>
      </c>
      <c r="G10">
        <v>1.0010413234467499</v>
      </c>
      <c r="H10">
        <v>0.99981079210157497</v>
      </c>
      <c r="I10">
        <v>0.99931440803295302</v>
      </c>
      <c r="J10">
        <v>0.99982011107858204</v>
      </c>
      <c r="K10">
        <v>1.00078817258032</v>
      </c>
      <c r="L10">
        <v>0.997992260376519</v>
      </c>
      <c r="M10">
        <v>1.00057115596707</v>
      </c>
      <c r="N10">
        <v>1.0021354173260699</v>
      </c>
      <c r="O10">
        <v>1.00031271623398</v>
      </c>
      <c r="P10">
        <v>1.00021787256823</v>
      </c>
      <c r="Q10">
        <v>0.99970842527999804</v>
      </c>
      <c r="R10">
        <v>0.99843084467642096</v>
      </c>
      <c r="S10">
        <v>0.99900495678146495</v>
      </c>
      <c r="T10">
        <v>0.99887542909951998</v>
      </c>
      <c r="U10">
        <v>0.99985419971980105</v>
      </c>
      <c r="V10">
        <v>0.99696101035588003</v>
      </c>
      <c r="W10">
        <v>1.0003707413332901</v>
      </c>
      <c r="X10">
        <v>1.00147853443353</v>
      </c>
      <c r="Y10">
        <v>0.998232413262507</v>
      </c>
      <c r="Z10">
        <v>0.99926088767211696</v>
      </c>
      <c r="AA10">
        <v>1.00048213439844</v>
      </c>
      <c r="AB10">
        <v>0.99806978841674099</v>
      </c>
      <c r="AC10">
        <v>0.999252597743855</v>
      </c>
      <c r="AD10">
        <v>1.0011396708367899</v>
      </c>
      <c r="AE10">
        <v>0.99944682837677801</v>
      </c>
      <c r="AF10">
        <v>0.99947995949790602</v>
      </c>
      <c r="AG10">
        <v>1.0010772439680999</v>
      </c>
      <c r="AH10">
        <v>0.99854392169941897</v>
      </c>
      <c r="AI10">
        <v>0.99765299958911602</v>
      </c>
      <c r="AJ10">
        <v>0.99831497878042896</v>
      </c>
      <c r="AK10">
        <v>0.99947807665866695</v>
      </c>
      <c r="AL10">
        <v>0.99900260907699401</v>
      </c>
      <c r="AM10">
        <v>0.99819354307290098</v>
      </c>
      <c r="AN10">
        <v>0.99581948406160703</v>
      </c>
      <c r="AO10">
        <v>1.0021567027815399</v>
      </c>
      <c r="AP10">
        <v>0.99908901548401297</v>
      </c>
      <c r="AQ10">
        <v>1.1347454863461199</v>
      </c>
      <c r="AR10">
        <v>0.99998481976977005</v>
      </c>
      <c r="AS10" t="s">
        <v>46</v>
      </c>
      <c r="AT10">
        <v>0.99796109381281495</v>
      </c>
      <c r="AU10">
        <v>1.0026569013951401</v>
      </c>
    </row>
    <row r="11" spans="1:47">
      <c r="A11" t="str">
        <f t="shared" si="0"/>
        <v>PK034-006</v>
      </c>
      <c r="C11" s="1" t="str">
        <f>VLOOKUP(A11,[1]MASTER!A:I,9,FALSE)</f>
        <v>BE</v>
      </c>
      <c r="D11" s="3" t="e">
        <f>VLOOKUP(A11,[1]MASTER!A:M,11,FALSE)</f>
        <v>#REF!</v>
      </c>
      <c r="E11" t="s">
        <v>55</v>
      </c>
      <c r="F11">
        <v>0.99723924073382497</v>
      </c>
      <c r="G11">
        <v>1.0011858876162201</v>
      </c>
      <c r="H11">
        <v>0.99871331833533405</v>
      </c>
      <c r="I11">
        <v>0.99999090405537305</v>
      </c>
      <c r="J11">
        <v>0.99891695892685495</v>
      </c>
      <c r="K11">
        <v>1.00038859166379</v>
      </c>
      <c r="L11">
        <v>0.99891301765147</v>
      </c>
      <c r="M11">
        <v>0.99730123826347505</v>
      </c>
      <c r="N11">
        <v>0.99553611155670696</v>
      </c>
      <c r="O11">
        <v>0.99929087305126996</v>
      </c>
      <c r="P11">
        <v>1.00335327978776</v>
      </c>
      <c r="Q11">
        <v>1.0003932162436</v>
      </c>
      <c r="R11">
        <v>0.99913579537765995</v>
      </c>
      <c r="S11">
        <v>0.997842770384467</v>
      </c>
      <c r="T11">
        <v>0.99605794723200003</v>
      </c>
      <c r="U11">
        <v>0.99883612400293498</v>
      </c>
      <c r="V11">
        <v>0.98768773394678</v>
      </c>
      <c r="W11">
        <v>0.99856265707830705</v>
      </c>
      <c r="X11">
        <v>0.99779739268117595</v>
      </c>
      <c r="Y11">
        <v>0.99621721064614599</v>
      </c>
      <c r="Z11">
        <v>0.99651562215769596</v>
      </c>
      <c r="AA11">
        <v>0.997895013829457</v>
      </c>
      <c r="AB11">
        <v>0.99676244397194302</v>
      </c>
      <c r="AC11">
        <v>1.0004148434897</v>
      </c>
      <c r="AD11">
        <v>0.99632455768488304</v>
      </c>
      <c r="AE11">
        <v>0.99613723260647902</v>
      </c>
      <c r="AF11">
        <v>0.99383174470521796</v>
      </c>
      <c r="AG11">
        <v>0.99642806082940805</v>
      </c>
      <c r="AH11">
        <v>0.99545609247854905</v>
      </c>
      <c r="AI11">
        <v>0.99301313825638005</v>
      </c>
      <c r="AJ11">
        <v>1.0002281631460701</v>
      </c>
      <c r="AK11">
        <v>0.98624317854783705</v>
      </c>
      <c r="AL11">
        <v>0.99633297605628002</v>
      </c>
      <c r="AM11">
        <v>1.0113587102416599</v>
      </c>
      <c r="AN11">
        <v>1.0115025275835601</v>
      </c>
      <c r="AO11">
        <v>0.99897324599173898</v>
      </c>
      <c r="AP11">
        <v>1.0062165038042501</v>
      </c>
      <c r="AQ11">
        <v>1.0924447578996399</v>
      </c>
      <c r="AR11">
        <v>1.00495605443862</v>
      </c>
      <c r="AS11" t="s">
        <v>46</v>
      </c>
      <c r="AT11">
        <v>0.99451440670963098</v>
      </c>
      <c r="AU11">
        <v>0.98726792027278598</v>
      </c>
    </row>
    <row r="12" spans="1:47">
      <c r="A12" t="str">
        <f t="shared" si="0"/>
        <v>PK034-007</v>
      </c>
      <c r="C12" s="1" t="str">
        <f>VLOOKUP(A12,[1]MASTER!A:I,9,FALSE)</f>
        <v>BE</v>
      </c>
      <c r="D12" s="3" t="e">
        <f>VLOOKUP(A12,[1]MASTER!A:M,11,FALSE)</f>
        <v>#REF!</v>
      </c>
      <c r="E12" t="s">
        <v>56</v>
      </c>
      <c r="F12">
        <v>1.00052597100201</v>
      </c>
      <c r="G12">
        <v>1.00184092906402</v>
      </c>
      <c r="H12">
        <v>0.99857346692385696</v>
      </c>
      <c r="I12">
        <v>1.00061248134686</v>
      </c>
      <c r="J12">
        <v>1.00038293298085</v>
      </c>
      <c r="K12">
        <v>1.00175618076796</v>
      </c>
      <c r="L12">
        <v>0.99597705607000897</v>
      </c>
      <c r="M12">
        <v>1.0002254692875501</v>
      </c>
      <c r="N12">
        <v>0.99735644409869895</v>
      </c>
      <c r="O12">
        <v>1.0005830244248199</v>
      </c>
      <c r="P12">
        <v>1.0068988451072001</v>
      </c>
      <c r="Q12">
        <v>0.99787561962226501</v>
      </c>
      <c r="R12">
        <v>0.99857269973517504</v>
      </c>
      <c r="S12">
        <v>0.99812712369155598</v>
      </c>
      <c r="T12">
        <v>0.99388106597593995</v>
      </c>
      <c r="U12">
        <v>0.99990644546857999</v>
      </c>
      <c r="V12">
        <v>0.99377351398413705</v>
      </c>
      <c r="W12">
        <v>1.0001599094800999</v>
      </c>
      <c r="X12">
        <v>1.0006588421248099</v>
      </c>
      <c r="Y12">
        <v>0.99779565451221897</v>
      </c>
      <c r="Z12">
        <v>0.99536664911398298</v>
      </c>
      <c r="AA12">
        <v>0.99766051584548998</v>
      </c>
      <c r="AB12">
        <v>1.0008119806918401</v>
      </c>
      <c r="AC12">
        <v>1.00194592169327</v>
      </c>
      <c r="AD12">
        <v>0.99657146837691402</v>
      </c>
      <c r="AE12">
        <v>0.99914659127740502</v>
      </c>
      <c r="AF12">
        <v>1.0023984509398001</v>
      </c>
      <c r="AG12">
        <v>0.99435654286228103</v>
      </c>
      <c r="AH12">
        <v>0.99868220784268102</v>
      </c>
      <c r="AI12">
        <v>0.99530518295644499</v>
      </c>
      <c r="AJ12">
        <v>1.0005591177509201</v>
      </c>
      <c r="AK12">
        <v>1.0019210771723099</v>
      </c>
      <c r="AL12">
        <v>0.99774574466348498</v>
      </c>
      <c r="AM12">
        <v>0.99791374315641401</v>
      </c>
      <c r="AN12">
        <v>1.0012528420034299</v>
      </c>
      <c r="AO12">
        <v>0.996394433517651</v>
      </c>
      <c r="AP12">
        <v>1.0028929619570199</v>
      </c>
      <c r="AQ12">
        <v>1.0789363470868301</v>
      </c>
      <c r="AR12">
        <v>1.0058614594481301</v>
      </c>
      <c r="AS12" t="s">
        <v>46</v>
      </c>
      <c r="AT12">
        <v>0.99882087099107797</v>
      </c>
      <c r="AU12">
        <v>0.99656133608781206</v>
      </c>
    </row>
    <row r="13" spans="1:47">
      <c r="A13" t="str">
        <f t="shared" si="0"/>
        <v>PK034-008</v>
      </c>
      <c r="C13" s="1" t="str">
        <f>VLOOKUP(A13,[1]MASTER!A:I,9,FALSE)</f>
        <v>BE</v>
      </c>
      <c r="D13" s="3" t="e">
        <f>VLOOKUP(A13,[1]MASTER!A:M,11,FALSE)</f>
        <v>#REF!</v>
      </c>
      <c r="E13" t="s">
        <v>57</v>
      </c>
      <c r="F13">
        <v>1.00013837848299</v>
      </c>
      <c r="G13">
        <v>1.0015930449608801</v>
      </c>
      <c r="H13">
        <v>0.99601500457277803</v>
      </c>
      <c r="I13">
        <v>1.0004853041972801</v>
      </c>
      <c r="J13">
        <v>0.99706177818821595</v>
      </c>
      <c r="K13">
        <v>1.00157995054037</v>
      </c>
      <c r="L13">
        <v>0.99624290098771595</v>
      </c>
      <c r="M13">
        <v>0.99929759640923399</v>
      </c>
      <c r="N13">
        <v>0.99313130794471105</v>
      </c>
      <c r="O13">
        <v>0.99863634021938597</v>
      </c>
      <c r="P13">
        <v>1.00622179981004</v>
      </c>
      <c r="Q13">
        <v>0.99934679447658104</v>
      </c>
      <c r="R13">
        <v>0.99943277496452698</v>
      </c>
      <c r="S13">
        <v>0.99636786792464105</v>
      </c>
      <c r="T13">
        <v>0.99469475073737801</v>
      </c>
      <c r="U13">
        <v>0.99935657875485595</v>
      </c>
      <c r="V13">
        <v>0.99241439977260504</v>
      </c>
      <c r="W13">
        <v>0.99859289458496903</v>
      </c>
      <c r="X13">
        <v>1.00030701299193</v>
      </c>
      <c r="Y13">
        <v>0.99762903296747496</v>
      </c>
      <c r="Z13">
        <v>0.99759168846281798</v>
      </c>
      <c r="AA13">
        <v>0.99845343065214998</v>
      </c>
      <c r="AB13">
        <v>0.99924097000637102</v>
      </c>
      <c r="AC13">
        <v>1.0000566509173501</v>
      </c>
      <c r="AD13">
        <v>0.99496590528266804</v>
      </c>
      <c r="AE13">
        <v>0.99787488426034698</v>
      </c>
      <c r="AF13">
        <v>1.00127122192442</v>
      </c>
      <c r="AG13">
        <v>0.99345775998955199</v>
      </c>
      <c r="AH13">
        <v>1.0011172268158699</v>
      </c>
      <c r="AI13">
        <v>0.99340897411699103</v>
      </c>
      <c r="AJ13">
        <v>1.0015066344871499</v>
      </c>
      <c r="AK13">
        <v>0.99487587212941597</v>
      </c>
      <c r="AL13">
        <v>0.99792118850667599</v>
      </c>
      <c r="AM13">
        <v>0.99797840855874598</v>
      </c>
      <c r="AN13">
        <v>0.99713682424876005</v>
      </c>
      <c r="AO13">
        <v>1.00243638054846</v>
      </c>
      <c r="AP13">
        <v>0.99928479220564004</v>
      </c>
      <c r="AQ13">
        <v>1.0816652229722501</v>
      </c>
      <c r="AR13">
        <v>1.0014584928152701</v>
      </c>
      <c r="AS13" t="s">
        <v>46</v>
      </c>
      <c r="AT13">
        <v>0.99750901517367796</v>
      </c>
      <c r="AU13">
        <v>0.98633643348843902</v>
      </c>
    </row>
    <row r="14" spans="1:47">
      <c r="A14" t="str">
        <f t="shared" si="0"/>
        <v>PK034-013</v>
      </c>
      <c r="C14" s="1" t="str">
        <f>VLOOKUP(A14,[1]MASTER!A:I,9,FALSE)</f>
        <v>EC</v>
      </c>
      <c r="D14" s="3" t="str">
        <f>VLOOKUP(A14,[1]MASTER!A:M,11,FALSE)</f>
        <v>Ia</v>
      </c>
      <c r="E14" t="s">
        <v>58</v>
      </c>
      <c r="F14">
        <v>0.99811127438644198</v>
      </c>
      <c r="G14">
        <v>1.0001172947674299</v>
      </c>
      <c r="H14">
        <v>0.999028517178149</v>
      </c>
      <c r="I14">
        <v>1.0006056965447101</v>
      </c>
      <c r="J14">
        <v>0.99853800122880698</v>
      </c>
      <c r="K14">
        <v>0.99942918756661103</v>
      </c>
      <c r="L14">
        <v>0.99808805075094098</v>
      </c>
      <c r="M14">
        <v>0.99965536866347804</v>
      </c>
      <c r="N14">
        <v>0.99869245543527296</v>
      </c>
      <c r="O14">
        <v>1.0016122599058599</v>
      </c>
      <c r="P14">
        <v>0.99836256986956495</v>
      </c>
      <c r="Q14">
        <v>1.00076170280383</v>
      </c>
      <c r="R14">
        <v>1.00113570971161</v>
      </c>
      <c r="S14">
        <v>0.99907139478152096</v>
      </c>
      <c r="T14">
        <v>0.99852080849854996</v>
      </c>
      <c r="U14">
        <v>1.0010942600394199</v>
      </c>
      <c r="V14">
        <v>0.99660636625407095</v>
      </c>
      <c r="W14">
        <v>0.99980885719669799</v>
      </c>
      <c r="X14">
        <v>0.99841643892040999</v>
      </c>
      <c r="Y14">
        <v>0.99849402645997398</v>
      </c>
      <c r="Z14">
        <v>0.99651602751911605</v>
      </c>
      <c r="AA14">
        <v>1.00080243517615</v>
      </c>
      <c r="AB14">
        <v>1.00155791501054</v>
      </c>
      <c r="AC14">
        <v>0.99920176814306005</v>
      </c>
      <c r="AD14">
        <v>0.99974931606264805</v>
      </c>
      <c r="AE14">
        <v>1.0020771010524701</v>
      </c>
      <c r="AF14">
        <v>0.99910153386399003</v>
      </c>
      <c r="AG14">
        <v>0.99880883834241896</v>
      </c>
      <c r="AH14">
        <v>1.00141183761398</v>
      </c>
      <c r="AI14">
        <v>0.99564503977538799</v>
      </c>
      <c r="AJ14">
        <v>1.00026510248999</v>
      </c>
      <c r="AK14">
        <v>0.999142996589508</v>
      </c>
      <c r="AL14">
        <v>0.99934482593603602</v>
      </c>
      <c r="AM14">
        <v>0.99926399991283399</v>
      </c>
      <c r="AN14">
        <v>0.99593193026913596</v>
      </c>
      <c r="AO14">
        <v>1.00165081553216</v>
      </c>
      <c r="AP14">
        <v>1.0000542995000401</v>
      </c>
      <c r="AQ14">
        <v>1.17662346886293</v>
      </c>
      <c r="AR14">
        <v>0.99869368322996999</v>
      </c>
      <c r="AS14" t="s">
        <v>46</v>
      </c>
      <c r="AT14">
        <v>0.99478459516847295</v>
      </c>
      <c r="AU14">
        <v>0.99515991345047605</v>
      </c>
    </row>
    <row r="15" spans="1:47">
      <c r="A15" t="str">
        <f t="shared" si="0"/>
        <v>PK034-014</v>
      </c>
      <c r="C15" s="1" t="str">
        <f>VLOOKUP(A15,[1]MASTER!A:I,9,FALSE)</f>
        <v>BE</v>
      </c>
      <c r="D15" s="3" t="e">
        <f>VLOOKUP(A15,[1]MASTER!A:M,11,FALSE)</f>
        <v>#REF!</v>
      </c>
      <c r="E15" t="s">
        <v>59</v>
      </c>
      <c r="F15">
        <v>0.99781899620341996</v>
      </c>
      <c r="G15">
        <v>1.00393498648778</v>
      </c>
      <c r="H15">
        <v>1.0002437594365601</v>
      </c>
      <c r="I15">
        <v>0.99955234866128895</v>
      </c>
      <c r="J15">
        <v>0.99963154915591301</v>
      </c>
      <c r="K15">
        <v>1.00151776619961</v>
      </c>
      <c r="L15">
        <v>0.99594903000742796</v>
      </c>
      <c r="M15">
        <v>0.999210605128386</v>
      </c>
      <c r="N15">
        <v>0.99631874320124303</v>
      </c>
      <c r="O15">
        <v>1.0003406349716399</v>
      </c>
      <c r="P15">
        <v>1.0029134746896</v>
      </c>
      <c r="Q15">
        <v>0.99877782776152702</v>
      </c>
      <c r="R15">
        <v>0.99651966213841703</v>
      </c>
      <c r="S15">
        <v>0.99803098896081199</v>
      </c>
      <c r="T15">
        <v>0.98995093470281004</v>
      </c>
      <c r="U15">
        <v>0.99988463772102398</v>
      </c>
      <c r="V15">
        <v>0.992171348768768</v>
      </c>
      <c r="W15">
        <v>1.00050800101167</v>
      </c>
      <c r="X15">
        <v>0.99605357095649205</v>
      </c>
      <c r="Y15">
        <v>0.99670617471009004</v>
      </c>
      <c r="Z15">
        <v>0.998596448872624</v>
      </c>
      <c r="AA15">
        <v>0.99766189498499303</v>
      </c>
      <c r="AB15">
        <v>0.99922141823781097</v>
      </c>
      <c r="AC15">
        <v>0.99954292108237897</v>
      </c>
      <c r="AD15">
        <v>0.99838738050653197</v>
      </c>
      <c r="AE15">
        <v>0.99684579345667601</v>
      </c>
      <c r="AF15">
        <v>0.99436659803692096</v>
      </c>
      <c r="AG15">
        <v>0.99170372842891596</v>
      </c>
      <c r="AH15">
        <v>0.99239189619409596</v>
      </c>
      <c r="AI15">
        <v>0.99475967271074195</v>
      </c>
      <c r="AJ15">
        <v>1.00190968124159</v>
      </c>
      <c r="AK15">
        <v>0.99364552064480005</v>
      </c>
      <c r="AL15">
        <v>0.99111927342153805</v>
      </c>
      <c r="AM15">
        <v>1.00170154449688</v>
      </c>
      <c r="AN15">
        <v>1.0062627943175499</v>
      </c>
      <c r="AO15">
        <v>0.99865969780209196</v>
      </c>
      <c r="AP15">
        <v>0.99591098578813397</v>
      </c>
      <c r="AQ15">
        <v>1.1323179426077801</v>
      </c>
      <c r="AR15">
        <v>0.99975705695403005</v>
      </c>
      <c r="AS15" t="s">
        <v>46</v>
      </c>
      <c r="AT15">
        <v>0.99468710455227505</v>
      </c>
      <c r="AU15">
        <v>0.98844618928455497</v>
      </c>
    </row>
    <row r="16" spans="1:47">
      <c r="A16" t="str">
        <f t="shared" si="0"/>
        <v>PK034-015</v>
      </c>
      <c r="C16" s="1" t="str">
        <f>VLOOKUP(A16,[1]MASTER!A:I,9,FALSE)</f>
        <v>EC</v>
      </c>
      <c r="D16" s="3" t="str">
        <f>VLOOKUP(A16,[1]MASTER!A:M,11,FALSE)</f>
        <v>Ia</v>
      </c>
      <c r="E16" t="s">
        <v>60</v>
      </c>
      <c r="F16">
        <v>0.99767706850105997</v>
      </c>
      <c r="G16">
        <v>1.0018029148499401</v>
      </c>
      <c r="H16">
        <v>0.99682670119608197</v>
      </c>
      <c r="I16">
        <v>0.99820927843749596</v>
      </c>
      <c r="J16">
        <v>0.99773256966477497</v>
      </c>
      <c r="K16">
        <v>0.99970672793022097</v>
      </c>
      <c r="L16">
        <v>0.99497746038416301</v>
      </c>
      <c r="M16">
        <v>0.99693796990497996</v>
      </c>
      <c r="N16">
        <v>0.99270308192516299</v>
      </c>
      <c r="O16">
        <v>0.99905155039056903</v>
      </c>
      <c r="P16">
        <v>1.0034668382776399</v>
      </c>
      <c r="Q16">
        <v>0.99798060230623198</v>
      </c>
      <c r="R16">
        <v>0.99457954660266301</v>
      </c>
      <c r="S16">
        <v>0.99522344821709696</v>
      </c>
      <c r="T16">
        <v>0.99469047143618405</v>
      </c>
      <c r="U16">
        <v>0.99936552496745401</v>
      </c>
      <c r="V16">
        <v>0.991292777991999</v>
      </c>
      <c r="W16">
        <v>0.99703498602664098</v>
      </c>
      <c r="X16">
        <v>0.99448195510216797</v>
      </c>
      <c r="Y16">
        <v>0.99466869392469703</v>
      </c>
      <c r="Z16">
        <v>0.99667929252848397</v>
      </c>
      <c r="AA16">
        <v>0.99988133217345498</v>
      </c>
      <c r="AB16">
        <v>0.99984147435191495</v>
      </c>
      <c r="AC16">
        <v>0.99991685920518303</v>
      </c>
      <c r="AD16">
        <v>0.99467675939587596</v>
      </c>
      <c r="AE16">
        <v>0.99757327529505302</v>
      </c>
      <c r="AF16">
        <v>0.99446155448310902</v>
      </c>
      <c r="AG16">
        <v>0.98712408778562499</v>
      </c>
      <c r="AH16">
        <v>0.99349130280416698</v>
      </c>
      <c r="AI16">
        <v>0.99113708354469199</v>
      </c>
      <c r="AJ16">
        <v>1.00030066538882</v>
      </c>
      <c r="AK16">
        <v>0.99383465186518904</v>
      </c>
      <c r="AL16">
        <v>0.99573061777496896</v>
      </c>
      <c r="AM16">
        <v>0.997770524603384</v>
      </c>
      <c r="AN16">
        <v>0.99615694273922095</v>
      </c>
      <c r="AO16">
        <v>0.99886377524168302</v>
      </c>
      <c r="AP16">
        <v>1.00055228017302</v>
      </c>
      <c r="AQ16">
        <v>1.1390133466527299</v>
      </c>
      <c r="AR16">
        <v>1.00079058521485</v>
      </c>
      <c r="AS16" t="s">
        <v>46</v>
      </c>
      <c r="AT16">
        <v>0.99446985316796399</v>
      </c>
      <c r="AU16">
        <v>0.98824207303501699</v>
      </c>
    </row>
    <row r="17" spans="1:47">
      <c r="A17" t="str">
        <f t="shared" si="0"/>
        <v>PK034-017</v>
      </c>
      <c r="C17" s="1" t="str">
        <f>VLOOKUP(A17,[1]MASTER!A:I,9,FALSE)</f>
        <v>EC</v>
      </c>
      <c r="D17" s="3" t="str">
        <f>VLOOKUP(A17,[1]MASTER!A:M,11,FALSE)</f>
        <v>Ia</v>
      </c>
      <c r="E17" t="s">
        <v>61</v>
      </c>
      <c r="F17">
        <v>0.99973725204085595</v>
      </c>
      <c r="G17">
        <v>0.999941205537209</v>
      </c>
      <c r="H17">
        <v>1.00097566049605</v>
      </c>
      <c r="I17">
        <v>1.00093853471353</v>
      </c>
      <c r="J17">
        <v>0.99999735159103897</v>
      </c>
      <c r="K17">
        <v>1.00115702959479</v>
      </c>
      <c r="L17">
        <v>0.99821049560306496</v>
      </c>
      <c r="M17">
        <v>0.99990227891685501</v>
      </c>
      <c r="N17">
        <v>0.99728493490429904</v>
      </c>
      <c r="O17">
        <v>0.99999118718822699</v>
      </c>
      <c r="P17">
        <v>1.0038089474055301</v>
      </c>
      <c r="Q17">
        <v>1.00111834778374</v>
      </c>
      <c r="R17">
        <v>0.99717609688223596</v>
      </c>
      <c r="S17">
        <v>0.99846679242696801</v>
      </c>
      <c r="T17">
        <v>0.99855268895164195</v>
      </c>
      <c r="U17">
        <v>0.99876215270308699</v>
      </c>
      <c r="V17">
        <v>0.99786558720105001</v>
      </c>
      <c r="W17">
        <v>0.99951702231414197</v>
      </c>
      <c r="X17">
        <v>1.0006428172483599</v>
      </c>
      <c r="Y17">
        <v>0.99736101848701997</v>
      </c>
      <c r="Z17">
        <v>0.996256473870062</v>
      </c>
      <c r="AA17">
        <v>0.99949363298555005</v>
      </c>
      <c r="AB17">
        <v>0.99871213960057104</v>
      </c>
      <c r="AC17">
        <v>1.00140881636038</v>
      </c>
      <c r="AD17">
        <v>0.99950641605259005</v>
      </c>
      <c r="AE17">
        <v>0.99728546397871098</v>
      </c>
      <c r="AF17">
        <v>0.99955274897679303</v>
      </c>
      <c r="AG17">
        <v>0.995640782576526</v>
      </c>
      <c r="AH17">
        <v>0.99818361499716002</v>
      </c>
      <c r="AI17">
        <v>0.99961651902988402</v>
      </c>
      <c r="AJ17">
        <v>1.0016137503471201</v>
      </c>
      <c r="AK17">
        <v>0.99677735966273595</v>
      </c>
      <c r="AL17">
        <v>0.99967346201824903</v>
      </c>
      <c r="AM17">
        <v>1.0037607580160299</v>
      </c>
      <c r="AN17">
        <v>0.99933161999714404</v>
      </c>
      <c r="AO17">
        <v>1.00064486346499</v>
      </c>
      <c r="AP17">
        <v>0.99988294146352097</v>
      </c>
      <c r="AQ17">
        <v>1.09374404824287</v>
      </c>
      <c r="AR17">
        <v>1.00265790344067</v>
      </c>
      <c r="AS17" t="s">
        <v>46</v>
      </c>
      <c r="AT17">
        <v>0.99878156396096196</v>
      </c>
      <c r="AU17">
        <v>0.99479124644302197</v>
      </c>
    </row>
    <row r="18" spans="1:47">
      <c r="A18" t="str">
        <f t="shared" si="0"/>
        <v>PK034-018</v>
      </c>
      <c r="C18" s="1" t="str">
        <f>VLOOKUP(A18,[1]MASTER!A:I,9,FALSE)</f>
        <v>EC</v>
      </c>
      <c r="D18" s="3" t="str">
        <f>VLOOKUP(A18,[1]MASTER!A:M,11,FALSE)</f>
        <v>IIIA</v>
      </c>
      <c r="E18" t="s">
        <v>62</v>
      </c>
      <c r="F18">
        <v>0.99513826054825905</v>
      </c>
      <c r="G18">
        <v>1.0019917297824701</v>
      </c>
      <c r="H18">
        <v>0.99648850166249803</v>
      </c>
      <c r="I18">
        <v>0.99974700944295303</v>
      </c>
      <c r="J18">
        <v>0.99589767579843202</v>
      </c>
      <c r="K18">
        <v>1.00252846609668</v>
      </c>
      <c r="L18">
        <v>0.99444326371348002</v>
      </c>
      <c r="M18">
        <v>0.99706963962307005</v>
      </c>
      <c r="N18">
        <v>0.99352289510768799</v>
      </c>
      <c r="O18">
        <v>0.99957017182849295</v>
      </c>
      <c r="P18">
        <v>1.0038610935778101</v>
      </c>
      <c r="Q18">
        <v>0.99996791382306704</v>
      </c>
      <c r="R18">
        <v>0.99508722159602103</v>
      </c>
      <c r="S18">
        <v>0.99527766085305303</v>
      </c>
      <c r="T18">
        <v>0.99168146815022795</v>
      </c>
      <c r="U18">
        <v>1.0015684058334999</v>
      </c>
      <c r="V18">
        <v>0.99156798725911799</v>
      </c>
      <c r="W18">
        <v>0.99701414335065497</v>
      </c>
      <c r="X18">
        <v>0.99818633079994001</v>
      </c>
      <c r="Y18">
        <v>0.99503220813090498</v>
      </c>
      <c r="Z18">
        <v>0.99600044669383003</v>
      </c>
      <c r="AA18">
        <v>0.99842584073819196</v>
      </c>
      <c r="AB18">
        <v>1.00088111683165</v>
      </c>
      <c r="AC18">
        <v>0.999203013408001</v>
      </c>
      <c r="AD18">
        <v>0.99439834365866897</v>
      </c>
      <c r="AE18">
        <v>0.99712449764546895</v>
      </c>
      <c r="AF18">
        <v>0.99560406065154805</v>
      </c>
      <c r="AG18">
        <v>0.98808610326832902</v>
      </c>
      <c r="AH18">
        <v>0.99468491573985096</v>
      </c>
      <c r="AI18">
        <v>0.98417770404652105</v>
      </c>
      <c r="AJ18">
        <v>0.99739040521921696</v>
      </c>
      <c r="AK18">
        <v>0.99389367600106604</v>
      </c>
      <c r="AL18">
        <v>0.99616385762969795</v>
      </c>
      <c r="AM18">
        <v>0.99248659698860398</v>
      </c>
      <c r="AN18">
        <v>1.0003500722323999</v>
      </c>
      <c r="AO18">
        <v>0.99794219089602298</v>
      </c>
      <c r="AP18">
        <v>1.00040590858815</v>
      </c>
      <c r="AQ18">
        <v>1.0644422513290099</v>
      </c>
      <c r="AR18">
        <v>1.0024046760032499</v>
      </c>
      <c r="AS18" t="s">
        <v>46</v>
      </c>
      <c r="AT18">
        <v>0.99356843239768</v>
      </c>
      <c r="AU18">
        <v>0.98773074103240399</v>
      </c>
    </row>
    <row r="19" spans="1:47">
      <c r="A19" t="str">
        <f t="shared" si="0"/>
        <v>PK034-021</v>
      </c>
      <c r="C19" s="1" t="str">
        <f>VLOOKUP(A19,[1]MASTER!A:I,9,FALSE)</f>
        <v>EC</v>
      </c>
      <c r="D19" s="3" t="str">
        <f>VLOOKUP(A19,[1]MASTER!A:M,11,FALSE)</f>
        <v>Ia</v>
      </c>
      <c r="E19" t="s">
        <v>63</v>
      </c>
      <c r="F19">
        <v>0.99937076381511702</v>
      </c>
      <c r="G19">
        <v>1.0002668674045101</v>
      </c>
      <c r="H19">
        <v>1.0035004968272201</v>
      </c>
      <c r="I19">
        <v>1.00083419536629</v>
      </c>
      <c r="J19">
        <v>1.0001117382025799</v>
      </c>
      <c r="K19">
        <v>1.0023286158231599</v>
      </c>
      <c r="L19">
        <v>0.99968600543531705</v>
      </c>
      <c r="M19">
        <v>0.99924595636250402</v>
      </c>
      <c r="N19">
        <v>0.99545565602652397</v>
      </c>
      <c r="O19">
        <v>1.0005771782274</v>
      </c>
      <c r="P19">
        <v>1.00245636138829</v>
      </c>
      <c r="Q19">
        <v>1.00120512053514</v>
      </c>
      <c r="R19">
        <v>0.99958200838614497</v>
      </c>
      <c r="S19">
        <v>0.99602728979712796</v>
      </c>
      <c r="T19">
        <v>1.00065408784177</v>
      </c>
      <c r="U19">
        <v>1.00284431357198</v>
      </c>
      <c r="V19">
        <v>0.99376532262423201</v>
      </c>
      <c r="W19">
        <v>0.99910679471467201</v>
      </c>
      <c r="X19">
        <v>0.99777550182379904</v>
      </c>
      <c r="Y19">
        <v>1.0036177239492201</v>
      </c>
      <c r="Z19">
        <v>0.99960852265723599</v>
      </c>
      <c r="AA19">
        <v>1.0018487000963801</v>
      </c>
      <c r="AB19">
        <v>0.99688734480040397</v>
      </c>
      <c r="AC19">
        <v>0.99799994234367795</v>
      </c>
      <c r="AD19">
        <v>0.99622585479841796</v>
      </c>
      <c r="AE19">
        <v>0.99998021768886602</v>
      </c>
      <c r="AF19">
        <v>1.0002323336963499</v>
      </c>
      <c r="AG19">
        <v>0.99428928496899305</v>
      </c>
      <c r="AH19">
        <v>0.99930530914653903</v>
      </c>
      <c r="AI19">
        <v>0.99664814837504601</v>
      </c>
      <c r="AJ19">
        <v>1.0009178459285</v>
      </c>
      <c r="AK19">
        <v>0.99323345924777495</v>
      </c>
      <c r="AL19">
        <v>0.99949464274002198</v>
      </c>
      <c r="AM19">
        <v>0.99626467741219304</v>
      </c>
      <c r="AN19">
        <v>0.99665452844674196</v>
      </c>
      <c r="AO19">
        <v>0.99906651400282698</v>
      </c>
      <c r="AP19">
        <v>0.99951040574056405</v>
      </c>
      <c r="AQ19">
        <v>1.1109690583385801</v>
      </c>
      <c r="AR19">
        <v>0.99966631102928305</v>
      </c>
      <c r="AS19" t="s">
        <v>46</v>
      </c>
      <c r="AT19">
        <v>0.99461225512711005</v>
      </c>
      <c r="AU19">
        <v>0.98952060274041997</v>
      </c>
    </row>
    <row r="20" spans="1:47">
      <c r="A20" t="str">
        <f t="shared" si="0"/>
        <v>PK034-025</v>
      </c>
      <c r="C20" s="1" t="str">
        <f>VLOOKUP(A20,[1]MASTER!A:I,9,FALSE)</f>
        <v>EC</v>
      </c>
      <c r="D20" s="3" t="str">
        <f>VLOOKUP(A20,[1]MASTER!A:M,11,FALSE)</f>
        <v>Ib</v>
      </c>
      <c r="E20" t="s">
        <v>64</v>
      </c>
      <c r="F20">
        <v>0.99953457592894501</v>
      </c>
      <c r="G20">
        <v>1.00289542855729</v>
      </c>
      <c r="H20">
        <v>0.99872350092477502</v>
      </c>
      <c r="I20">
        <v>0.99738025966850796</v>
      </c>
      <c r="J20">
        <v>0.99797886347459897</v>
      </c>
      <c r="K20">
        <v>1.00043860817344</v>
      </c>
      <c r="L20">
        <v>0.99738354560325204</v>
      </c>
      <c r="M20">
        <v>0.99863310641520497</v>
      </c>
      <c r="N20">
        <v>0.99564034933581202</v>
      </c>
      <c r="O20">
        <v>1.0000278348807401</v>
      </c>
      <c r="P20">
        <v>1.0036680722722999</v>
      </c>
      <c r="Q20">
        <v>1.00136445445746</v>
      </c>
      <c r="R20">
        <v>0.99640433282907503</v>
      </c>
      <c r="S20">
        <v>0.99832104673237099</v>
      </c>
      <c r="T20">
        <v>0.99098573712426596</v>
      </c>
      <c r="U20">
        <v>0.99993430023946495</v>
      </c>
      <c r="V20">
        <v>0.99283555140397295</v>
      </c>
      <c r="W20">
        <v>0.99701871734523495</v>
      </c>
      <c r="X20">
        <v>0.99516572613415</v>
      </c>
      <c r="Y20">
        <v>0.99621404654928403</v>
      </c>
      <c r="Z20">
        <v>0.99561912149652798</v>
      </c>
      <c r="AA20">
        <v>0.99953270121988502</v>
      </c>
      <c r="AB20">
        <v>1.00068284243501</v>
      </c>
      <c r="AC20">
        <v>0.99954505074718503</v>
      </c>
      <c r="AD20">
        <v>0.99621107918000895</v>
      </c>
      <c r="AE20">
        <v>0.99657226810650401</v>
      </c>
      <c r="AF20">
        <v>0.99435165667722503</v>
      </c>
      <c r="AG20">
        <v>0.99124912706552903</v>
      </c>
      <c r="AH20">
        <v>0.99389308201551396</v>
      </c>
      <c r="AI20">
        <v>0.98758173436177199</v>
      </c>
      <c r="AJ20">
        <v>0.99830286825769099</v>
      </c>
      <c r="AK20">
        <v>0.99140952745172695</v>
      </c>
      <c r="AL20">
        <v>0.99586583131208795</v>
      </c>
      <c r="AM20">
        <v>0.999512641602049</v>
      </c>
      <c r="AN20">
        <v>1.00712794309276</v>
      </c>
      <c r="AO20">
        <v>1.0003327240091999</v>
      </c>
      <c r="AP20">
        <v>0.99751731800589105</v>
      </c>
      <c r="AQ20">
        <v>1.09836418914784</v>
      </c>
      <c r="AR20">
        <v>0.99985469509215297</v>
      </c>
      <c r="AS20" t="s">
        <v>46</v>
      </c>
      <c r="AT20">
        <v>0.99293804507785699</v>
      </c>
      <c r="AU20">
        <v>0.98557954674459303</v>
      </c>
    </row>
    <row r="21" spans="1:47">
      <c r="A21" t="str">
        <f t="shared" si="0"/>
        <v>PK034-026</v>
      </c>
      <c r="C21" s="1" t="str">
        <f>VLOOKUP(A21,[1]MASTER!A:I,9,FALSE)</f>
        <v>EC</v>
      </c>
      <c r="D21" s="3" t="str">
        <f>VLOOKUP(A21,[1]MASTER!A:M,11,FALSE)</f>
        <v>IB</v>
      </c>
      <c r="E21" t="s">
        <v>65</v>
      </c>
      <c r="F21">
        <v>0.99980137643464895</v>
      </c>
      <c r="G21">
        <v>1.00064560616914</v>
      </c>
      <c r="H21">
        <v>0.99964877767195204</v>
      </c>
      <c r="I21">
        <v>1.0020912742246899</v>
      </c>
      <c r="J21">
        <v>1.0003686690860001</v>
      </c>
      <c r="K21">
        <v>1.00072060685203</v>
      </c>
      <c r="L21">
        <v>0.99965751915496104</v>
      </c>
      <c r="M21">
        <v>0.99930775854950804</v>
      </c>
      <c r="N21">
        <v>0.996011379270905</v>
      </c>
      <c r="O21">
        <v>0.99905015998592295</v>
      </c>
      <c r="P21">
        <v>1.0043492477740299</v>
      </c>
      <c r="Q21">
        <v>1.0004409743051701</v>
      </c>
      <c r="R21">
        <v>1.0022955647877501</v>
      </c>
      <c r="S21">
        <v>0.99733678909735002</v>
      </c>
      <c r="T21">
        <v>0.99677912574527505</v>
      </c>
      <c r="U21">
        <v>1.00047230149731</v>
      </c>
      <c r="V21">
        <v>0.99646618674301102</v>
      </c>
      <c r="W21">
        <v>1.0000843599560201</v>
      </c>
      <c r="X21">
        <v>0.99859729492830196</v>
      </c>
      <c r="Y21">
        <v>0.99835867983774496</v>
      </c>
      <c r="Z21">
        <v>0.99873032603343703</v>
      </c>
      <c r="AA21">
        <v>1.0001860565860301</v>
      </c>
      <c r="AB21">
        <v>1.00024459262677</v>
      </c>
      <c r="AC21">
        <v>0.99831355084726203</v>
      </c>
      <c r="AD21">
        <v>0.99792463263734998</v>
      </c>
      <c r="AE21">
        <v>0.99921676984790597</v>
      </c>
      <c r="AF21">
        <v>0.99964078427707603</v>
      </c>
      <c r="AG21">
        <v>0.99686791959885102</v>
      </c>
      <c r="AH21">
        <v>0.99844512019224696</v>
      </c>
      <c r="AI21">
        <v>1.00160349315223</v>
      </c>
      <c r="AJ21">
        <v>1.00068162719423</v>
      </c>
      <c r="AK21">
        <v>0.99828561799091597</v>
      </c>
      <c r="AL21">
        <v>0.99819640585242297</v>
      </c>
      <c r="AM21">
        <v>1.0038838264805301</v>
      </c>
      <c r="AN21">
        <v>1.00301023392249</v>
      </c>
      <c r="AO21">
        <v>1.0004983427485199</v>
      </c>
      <c r="AP21">
        <v>1.0015693265768399</v>
      </c>
      <c r="AQ21">
        <v>1.1346188556577099</v>
      </c>
      <c r="AR21">
        <v>0.99939493812413605</v>
      </c>
      <c r="AS21" t="s">
        <v>46</v>
      </c>
      <c r="AT21">
        <v>1.0001539893476099</v>
      </c>
      <c r="AU21">
        <v>0.99687119568386096</v>
      </c>
    </row>
    <row r="22" spans="1:47">
      <c r="A22" t="str">
        <f t="shared" si="0"/>
        <v>PK034-027</v>
      </c>
      <c r="C22" s="1" t="str">
        <f>VLOOKUP(A22,[1]MASTER!A:I,9,FALSE)</f>
        <v>EC</v>
      </c>
      <c r="D22" s="3" t="str">
        <f>VLOOKUP(A22,[1]MASTER!A:M,11,FALSE)</f>
        <v>Ia</v>
      </c>
      <c r="E22" t="s">
        <v>66</v>
      </c>
      <c r="F22">
        <v>1.0007861974729999</v>
      </c>
      <c r="G22">
        <v>1.0010009756717799</v>
      </c>
      <c r="H22">
        <v>1.0008538976735499</v>
      </c>
      <c r="I22">
        <v>1.00002312891789</v>
      </c>
      <c r="J22">
        <v>1.0015345189765601</v>
      </c>
      <c r="K22">
        <v>1.00218818608386</v>
      </c>
      <c r="L22">
        <v>0.998766767194053</v>
      </c>
      <c r="M22">
        <v>0.99854114690878104</v>
      </c>
      <c r="N22">
        <v>0.99947187925997005</v>
      </c>
      <c r="O22">
        <v>1.0000836677263001</v>
      </c>
      <c r="P22">
        <v>1.00161154063263</v>
      </c>
      <c r="Q22">
        <v>1.0001786414204401</v>
      </c>
      <c r="R22">
        <v>0.99983874030113495</v>
      </c>
      <c r="S22">
        <v>0.99896776044859603</v>
      </c>
      <c r="T22">
        <v>0.99927908957273004</v>
      </c>
      <c r="U22">
        <v>1.0009824132399101</v>
      </c>
      <c r="V22">
        <v>0.99438534017227198</v>
      </c>
      <c r="W22">
        <v>1.0002234136866801</v>
      </c>
      <c r="X22">
        <v>0.99926968433125296</v>
      </c>
      <c r="Y22">
        <v>1.0001475775156199</v>
      </c>
      <c r="Z22">
        <v>0.99697529854235001</v>
      </c>
      <c r="AA22">
        <v>1.00101173019519</v>
      </c>
      <c r="AB22">
        <v>0.99876239560861102</v>
      </c>
      <c r="AC22">
        <v>0.99975915864614495</v>
      </c>
      <c r="AD22">
        <v>0.99940768668593405</v>
      </c>
      <c r="AE22">
        <v>0.99909676693628202</v>
      </c>
      <c r="AF22">
        <v>0.99861249033958299</v>
      </c>
      <c r="AG22">
        <v>0.99618556722574503</v>
      </c>
      <c r="AH22">
        <v>0.99943969529674004</v>
      </c>
      <c r="AI22">
        <v>0.99498107110296097</v>
      </c>
      <c r="AJ22">
        <v>0.99836239402876503</v>
      </c>
      <c r="AK22">
        <v>0.99649290360859299</v>
      </c>
      <c r="AL22">
        <v>1.00095276083333</v>
      </c>
      <c r="AM22">
        <v>0.99795408574773503</v>
      </c>
      <c r="AN22">
        <v>1.0009529287732899</v>
      </c>
      <c r="AO22">
        <v>1.00104624188266</v>
      </c>
      <c r="AP22">
        <v>1.0019241431424</v>
      </c>
      <c r="AQ22">
        <v>1.1239956267987501</v>
      </c>
      <c r="AR22">
        <v>1.0010651378134201</v>
      </c>
      <c r="AS22" t="s">
        <v>46</v>
      </c>
      <c r="AT22">
        <v>0.99731588830734796</v>
      </c>
      <c r="AU22">
        <v>0.99461158936578697</v>
      </c>
    </row>
    <row r="23" spans="1:47">
      <c r="A23" t="str">
        <f t="shared" si="0"/>
        <v>PK034-031</v>
      </c>
      <c r="C23" s="1" t="str">
        <f>VLOOKUP(A23,[1]MASTER!A:I,9,FALSE)</f>
        <v>EC</v>
      </c>
      <c r="D23" s="3" t="str">
        <f>VLOOKUP(A23,[1]MASTER!A:M,11,FALSE)</f>
        <v>Ia</v>
      </c>
      <c r="E23" t="s">
        <v>67</v>
      </c>
      <c r="F23">
        <v>0.99929022453704897</v>
      </c>
      <c r="G23">
        <v>1.0002556236492901</v>
      </c>
      <c r="H23">
        <v>1.00171692196554</v>
      </c>
      <c r="I23">
        <v>0.99899408459561201</v>
      </c>
      <c r="J23">
        <v>0.99839781223423996</v>
      </c>
      <c r="K23">
        <v>1.0006229073244199</v>
      </c>
      <c r="L23">
        <v>0.99799064933124204</v>
      </c>
      <c r="M23">
        <v>0.99803183717346799</v>
      </c>
      <c r="N23">
        <v>0.99868192148122503</v>
      </c>
      <c r="O23">
        <v>0.99991807073329597</v>
      </c>
      <c r="P23">
        <v>0.99940113478207604</v>
      </c>
      <c r="Q23">
        <v>1.0006477131386899</v>
      </c>
      <c r="R23">
        <v>0.999116829242505</v>
      </c>
      <c r="S23">
        <v>0.99862702415946303</v>
      </c>
      <c r="T23">
        <v>0.99877270137400698</v>
      </c>
      <c r="U23">
        <v>0.99939362170815405</v>
      </c>
      <c r="V23">
        <v>0.99368440416157799</v>
      </c>
      <c r="W23">
        <v>0.99954933280568503</v>
      </c>
      <c r="X23">
        <v>1.0022238254409599</v>
      </c>
      <c r="Y23">
        <v>1.0006686563309199</v>
      </c>
      <c r="Z23">
        <v>0.99807069854457897</v>
      </c>
      <c r="AA23">
        <v>0.99969117410849595</v>
      </c>
      <c r="AB23">
        <v>1.0020799922702699</v>
      </c>
      <c r="AC23">
        <v>0.99921590890092604</v>
      </c>
      <c r="AD23">
        <v>0.99805912174237899</v>
      </c>
      <c r="AE23">
        <v>0.997968220826844</v>
      </c>
      <c r="AF23">
        <v>1.00054379534559</v>
      </c>
      <c r="AG23">
        <v>1.00072128438715</v>
      </c>
      <c r="AH23">
        <v>1.0012902239232599</v>
      </c>
      <c r="AI23">
        <v>1.00311666975782</v>
      </c>
      <c r="AJ23">
        <v>0.99861119492602901</v>
      </c>
      <c r="AK23">
        <v>1.0014154373374899</v>
      </c>
      <c r="AL23">
        <v>1.0009706522046899</v>
      </c>
      <c r="AM23">
        <v>0.99750305723204602</v>
      </c>
      <c r="AN23">
        <v>0.99701277715216596</v>
      </c>
      <c r="AO23">
        <v>1.00088915468094</v>
      </c>
      <c r="AP23">
        <v>1.0028962372535399</v>
      </c>
      <c r="AQ23">
        <v>1.1454482337893901</v>
      </c>
      <c r="AR23">
        <v>1.0015914011581699</v>
      </c>
      <c r="AS23" t="s">
        <v>46</v>
      </c>
      <c r="AT23">
        <v>0.99814449451690102</v>
      </c>
      <c r="AU23">
        <v>0.99412460611489095</v>
      </c>
    </row>
    <row r="24" spans="1:47">
      <c r="A24" t="str">
        <f t="shared" si="0"/>
        <v>PK034-033</v>
      </c>
      <c r="C24" s="1" t="str">
        <f>VLOOKUP(A24,[1]MASTER!A:I,9,FALSE)</f>
        <v>EC</v>
      </c>
      <c r="D24" s="3" t="str">
        <f>VLOOKUP(A24,[1]MASTER!A:M,11,FALSE)</f>
        <v>IB</v>
      </c>
      <c r="E24" t="s">
        <v>68</v>
      </c>
      <c r="F24">
        <v>1.0000338257619199</v>
      </c>
      <c r="G24">
        <v>0.99950623874126499</v>
      </c>
      <c r="H24">
        <v>1.0005589218754201</v>
      </c>
      <c r="I24">
        <v>0.99931023926082296</v>
      </c>
      <c r="J24">
        <v>0.99802784059500305</v>
      </c>
      <c r="K24">
        <v>0.99840972617700097</v>
      </c>
      <c r="L24">
        <v>0.99827459387734296</v>
      </c>
      <c r="M24">
        <v>0.99964587134782201</v>
      </c>
      <c r="N24">
        <v>0.99696750615003604</v>
      </c>
      <c r="O24">
        <v>0.99876333354394198</v>
      </c>
      <c r="P24">
        <v>1.00202906039443</v>
      </c>
      <c r="Q24">
        <v>0.99981964261707001</v>
      </c>
      <c r="R24">
        <v>1.0044590301737899</v>
      </c>
      <c r="S24">
        <v>1.00134233269377</v>
      </c>
      <c r="T24">
        <v>0.99824382954652902</v>
      </c>
      <c r="U24">
        <v>0.99829598059415403</v>
      </c>
      <c r="V24">
        <v>0.99249238127501205</v>
      </c>
      <c r="W24">
        <v>1.0004942555315</v>
      </c>
      <c r="X24">
        <v>1.0002707654587699</v>
      </c>
      <c r="Y24">
        <v>0.99862034828569801</v>
      </c>
      <c r="Z24">
        <v>0.99729691102641704</v>
      </c>
      <c r="AA24">
        <v>0.99978356461165896</v>
      </c>
      <c r="AB24">
        <v>1.0032743431871001</v>
      </c>
      <c r="AC24">
        <v>1.0012232336888101</v>
      </c>
      <c r="AD24">
        <v>1.00003900801652</v>
      </c>
      <c r="AE24">
        <v>0.99818494450700801</v>
      </c>
      <c r="AF24">
        <v>0.99860508868547304</v>
      </c>
      <c r="AG24">
        <v>0.99690297288400698</v>
      </c>
      <c r="AH24">
        <v>0.99763997447419295</v>
      </c>
      <c r="AI24">
        <v>0.99959712202015805</v>
      </c>
      <c r="AJ24">
        <v>1.00081214960525</v>
      </c>
      <c r="AK24">
        <v>0.99720625194055801</v>
      </c>
      <c r="AL24">
        <v>0.99809357205974802</v>
      </c>
      <c r="AM24">
        <v>0.99956722727163505</v>
      </c>
      <c r="AN24">
        <v>1.00393790578441</v>
      </c>
      <c r="AO24">
        <v>1.0005043343362801</v>
      </c>
      <c r="AP24">
        <v>1.0034749108647201</v>
      </c>
      <c r="AQ24">
        <v>1.12188946442969</v>
      </c>
      <c r="AR24">
        <v>1.00165055901223</v>
      </c>
      <c r="AS24" t="s">
        <v>46</v>
      </c>
      <c r="AT24">
        <v>0.99932960355297995</v>
      </c>
      <c r="AU24">
        <v>0.99280008341299497</v>
      </c>
    </row>
    <row r="25" spans="1:47">
      <c r="A25" t="str">
        <f t="shared" ref="A25:A36" si="1">MID(E25,FIND("-PK",E25,1)+1,FIND("_L",E25,1)-FIND("-PK",E25,1)-1)</f>
        <v>PK034-035</v>
      </c>
      <c r="C25" s="1" t="str">
        <f>VLOOKUP(A25,[1]MASTER!A:I,9,FALSE)</f>
        <v>EC</v>
      </c>
      <c r="D25" s="3" t="str">
        <f>VLOOKUP(A25,[1]MASTER!A:M,11,FALSE)</f>
        <v>IB</v>
      </c>
      <c r="E25" t="s">
        <v>69</v>
      </c>
      <c r="F25">
        <v>0.99895144002087999</v>
      </c>
      <c r="G25">
        <v>1.0016717200763801</v>
      </c>
      <c r="H25">
        <v>0.99956246981410501</v>
      </c>
      <c r="I25">
        <v>0.99975859741474005</v>
      </c>
      <c r="J25">
        <v>0.99678666230651003</v>
      </c>
      <c r="K25">
        <v>1.0015385095323599</v>
      </c>
      <c r="L25">
        <v>1.0004675060330901</v>
      </c>
      <c r="M25">
        <v>0.99974823110724398</v>
      </c>
      <c r="N25">
        <v>0.99457803894059005</v>
      </c>
      <c r="O25">
        <v>1.0004289243567099</v>
      </c>
      <c r="P25">
        <v>1.0077579955423901</v>
      </c>
      <c r="Q25">
        <v>1.0021391438944101</v>
      </c>
      <c r="R25">
        <v>0.99797558586921298</v>
      </c>
      <c r="S25">
        <v>0.99442433382625195</v>
      </c>
      <c r="T25">
        <v>0.98735305349759195</v>
      </c>
      <c r="U25">
        <v>0.99805527220893997</v>
      </c>
      <c r="V25">
        <v>0.98812937454657601</v>
      </c>
      <c r="W25">
        <v>0.99717883264600604</v>
      </c>
      <c r="X25">
        <v>0.99219636352142004</v>
      </c>
      <c r="Y25">
        <v>0.99626549825413102</v>
      </c>
      <c r="Z25">
        <v>0.99656454075815004</v>
      </c>
      <c r="AA25">
        <v>0.99716863769268804</v>
      </c>
      <c r="AB25">
        <v>0.99913005262520105</v>
      </c>
      <c r="AC25">
        <v>1.00058994181463</v>
      </c>
      <c r="AD25">
        <v>1.00029959509392</v>
      </c>
      <c r="AE25">
        <v>0.99704966000541695</v>
      </c>
      <c r="AF25">
        <v>0.99393330056921902</v>
      </c>
      <c r="AG25">
        <v>0.98391620232923205</v>
      </c>
      <c r="AH25">
        <v>0.99453292904755197</v>
      </c>
      <c r="AI25">
        <v>0.98508052503580001</v>
      </c>
      <c r="AJ25">
        <v>1.00450718348845</v>
      </c>
      <c r="AK25">
        <v>0.98402370002769501</v>
      </c>
      <c r="AL25">
        <v>0.99461103495895697</v>
      </c>
      <c r="AM25">
        <v>1.01011644911177</v>
      </c>
      <c r="AN25">
        <v>1.0070484840542799</v>
      </c>
      <c r="AO25">
        <v>0.99583672926948297</v>
      </c>
      <c r="AP25">
        <v>0.99462691867637298</v>
      </c>
      <c r="AQ25">
        <v>1.15097645421922</v>
      </c>
      <c r="AR25">
        <v>1.00077975421423</v>
      </c>
      <c r="AS25" t="s">
        <v>46</v>
      </c>
      <c r="AT25">
        <v>0.99586643873772496</v>
      </c>
      <c r="AU25">
        <v>0.98464193847214598</v>
      </c>
    </row>
    <row r="26" spans="1:47">
      <c r="A26" t="str">
        <f t="shared" si="1"/>
        <v>PK034-038</v>
      </c>
      <c r="C26" s="1" t="str">
        <f>VLOOKUP(A26,[1]MASTER!A:I,9,FALSE)</f>
        <v>EC</v>
      </c>
      <c r="D26" s="3" t="str">
        <f>VLOOKUP(A26,[1]MASTER!A:M,11,FALSE)</f>
        <v>Ia</v>
      </c>
      <c r="E26" t="s">
        <v>70</v>
      </c>
      <c r="F26">
        <v>0.99721148146496497</v>
      </c>
      <c r="G26">
        <v>1.00332503039454</v>
      </c>
      <c r="H26">
        <v>1.0014205902805</v>
      </c>
      <c r="I26">
        <v>0.99977546283579</v>
      </c>
      <c r="J26">
        <v>0.99992830386005704</v>
      </c>
      <c r="K26">
        <v>1.0014756195757299</v>
      </c>
      <c r="L26">
        <v>0.99778935489124299</v>
      </c>
      <c r="M26">
        <v>1.0017379243364699</v>
      </c>
      <c r="N26">
        <v>0.99668584945497696</v>
      </c>
      <c r="O26">
        <v>0.99891171577448501</v>
      </c>
      <c r="P26">
        <v>1.0050469389604799</v>
      </c>
      <c r="Q26">
        <v>0.99982310410012698</v>
      </c>
      <c r="R26">
        <v>1.0002731278982799</v>
      </c>
      <c r="S26">
        <v>0.99700390671723504</v>
      </c>
      <c r="T26">
        <v>0.99091761183724802</v>
      </c>
      <c r="U26">
        <v>1.0015719375099601</v>
      </c>
      <c r="V26">
        <v>0.99209802860166596</v>
      </c>
      <c r="W26">
        <v>0.99792886460659502</v>
      </c>
      <c r="X26">
        <v>0.99521368481293704</v>
      </c>
      <c r="Y26">
        <v>0.99800208863180095</v>
      </c>
      <c r="Z26">
        <v>0.99672933024392496</v>
      </c>
      <c r="AA26">
        <v>0.99991692110325203</v>
      </c>
      <c r="AB26">
        <v>0.99674113621425697</v>
      </c>
      <c r="AC26">
        <v>1.00196634357514</v>
      </c>
      <c r="AD26">
        <v>0.99533437021377802</v>
      </c>
      <c r="AE26">
        <v>0.99762085106861997</v>
      </c>
      <c r="AF26">
        <v>0.99539496577761</v>
      </c>
      <c r="AG26">
        <v>0.98603847308040105</v>
      </c>
      <c r="AH26">
        <v>0.99302936971274103</v>
      </c>
      <c r="AI26">
        <v>0.992888527348608</v>
      </c>
      <c r="AJ26">
        <v>0.99718284707862903</v>
      </c>
      <c r="AK26">
        <v>0.99343713655892996</v>
      </c>
      <c r="AL26">
        <v>0.99736918174133005</v>
      </c>
      <c r="AM26">
        <v>1.0025418505964201</v>
      </c>
      <c r="AN26">
        <v>1.00287511074472</v>
      </c>
      <c r="AO26">
        <v>0.99877889558038302</v>
      </c>
      <c r="AP26">
        <v>0.99858123097867602</v>
      </c>
      <c r="AQ26">
        <v>1.0900481338176899</v>
      </c>
      <c r="AR26">
        <v>1.00319013016652</v>
      </c>
      <c r="AS26" t="s">
        <v>46</v>
      </c>
      <c r="AT26">
        <v>0.99095530940908905</v>
      </c>
      <c r="AU26">
        <v>0.99097356419895199</v>
      </c>
    </row>
    <row r="27" spans="1:47">
      <c r="A27" t="str">
        <f t="shared" si="1"/>
        <v>PK034-039</v>
      </c>
      <c r="C27" s="1" t="str">
        <f>VLOOKUP(A27,[1]MASTER!A:I,9,FALSE)</f>
        <v>EC</v>
      </c>
      <c r="D27" s="3" t="str">
        <f>VLOOKUP(A27,[1]MASTER!A:M,11,FALSE)</f>
        <v>Ia</v>
      </c>
      <c r="E27" t="s">
        <v>71</v>
      </c>
      <c r="F27">
        <v>0.99928686222081498</v>
      </c>
      <c r="G27">
        <v>1.000718753763</v>
      </c>
      <c r="H27">
        <v>0.99949441053382704</v>
      </c>
      <c r="I27">
        <v>1.0009581792248201</v>
      </c>
      <c r="J27">
        <v>0.99907337277121</v>
      </c>
      <c r="K27">
        <v>1.00026905022829</v>
      </c>
      <c r="L27">
        <v>0.99995583731429105</v>
      </c>
      <c r="M27">
        <v>0.99917223574768699</v>
      </c>
      <c r="N27">
        <v>0.99961775639093398</v>
      </c>
      <c r="O27">
        <v>1.00118466321737</v>
      </c>
      <c r="P27">
        <v>1.0027015352867099</v>
      </c>
      <c r="Q27">
        <v>1.0009278724330499</v>
      </c>
      <c r="R27">
        <v>1.0005271759035701</v>
      </c>
      <c r="S27">
        <v>0.99810989463828403</v>
      </c>
      <c r="T27">
        <v>0.99870747667900395</v>
      </c>
      <c r="U27">
        <v>1.0024306982045399</v>
      </c>
      <c r="V27">
        <v>0.99388280644724802</v>
      </c>
      <c r="W27">
        <v>0.99920545781819003</v>
      </c>
      <c r="X27">
        <v>1.0008396656626</v>
      </c>
      <c r="Y27">
        <v>0.99887492603807504</v>
      </c>
      <c r="Z27">
        <v>0.99461811408799605</v>
      </c>
      <c r="AA27">
        <v>0.99939039251060202</v>
      </c>
      <c r="AB27">
        <v>0.99980930505986398</v>
      </c>
      <c r="AC27">
        <v>1.0000149338324</v>
      </c>
      <c r="AD27">
        <v>0.99755852363075004</v>
      </c>
      <c r="AE27">
        <v>0.99937193950413805</v>
      </c>
      <c r="AF27">
        <v>0.99844283612533302</v>
      </c>
      <c r="AG27">
        <v>0.99391125683715897</v>
      </c>
      <c r="AH27">
        <v>0.99711294421790497</v>
      </c>
      <c r="AI27">
        <v>0.99702911515435899</v>
      </c>
      <c r="AJ27">
        <v>0.99877462535606998</v>
      </c>
      <c r="AK27">
        <v>0.999017651615276</v>
      </c>
      <c r="AL27">
        <v>0.99769939861754997</v>
      </c>
      <c r="AM27">
        <v>1.0000141369140001</v>
      </c>
      <c r="AN27">
        <v>0.99916916037394499</v>
      </c>
      <c r="AO27">
        <v>1.00127158068266</v>
      </c>
      <c r="AP27">
        <v>0.99920931870941199</v>
      </c>
      <c r="AQ27">
        <v>1.1531460933676101</v>
      </c>
      <c r="AR27">
        <v>1.00468112656691</v>
      </c>
      <c r="AS27" t="s">
        <v>46</v>
      </c>
      <c r="AT27">
        <v>0.99262932629002998</v>
      </c>
      <c r="AU27">
        <v>0.99307532846109703</v>
      </c>
    </row>
    <row r="28" spans="1:47">
      <c r="A28" t="str">
        <f t="shared" si="1"/>
        <v>PK034-042</v>
      </c>
      <c r="C28" s="1" t="str">
        <f>VLOOKUP(A28,[1]MASTER!A:I,9,FALSE)</f>
        <v>EC</v>
      </c>
      <c r="D28" s="3" t="str">
        <f>VLOOKUP(A28,[1]MASTER!A:M,11,FALSE)</f>
        <v>IB</v>
      </c>
      <c r="E28" t="s">
        <v>72</v>
      </c>
      <c r="F28">
        <v>0.99883583324261704</v>
      </c>
      <c r="G28">
        <v>1.0022391104594</v>
      </c>
      <c r="H28">
        <v>1.00060703139554</v>
      </c>
      <c r="I28">
        <v>1.0007357269947399</v>
      </c>
      <c r="J28">
        <v>1.00010598085595</v>
      </c>
      <c r="K28">
        <v>1.0019787348486</v>
      </c>
      <c r="L28">
        <v>0.997101625656446</v>
      </c>
      <c r="M28">
        <v>0.99888681818111302</v>
      </c>
      <c r="N28">
        <v>0.99650861457401496</v>
      </c>
      <c r="O28">
        <v>1.00119874955351</v>
      </c>
      <c r="P28">
        <v>1.0019682517455299</v>
      </c>
      <c r="Q28">
        <v>1.00117967595202</v>
      </c>
      <c r="R28">
        <v>0.998629446610936</v>
      </c>
      <c r="S28">
        <v>0.99755860949384001</v>
      </c>
      <c r="T28">
        <v>0.99741707139057101</v>
      </c>
      <c r="U28">
        <v>1.00226087803633</v>
      </c>
      <c r="V28">
        <v>0.99613525149708004</v>
      </c>
      <c r="W28">
        <v>0.99748408961514701</v>
      </c>
      <c r="X28">
        <v>0.99837456802673097</v>
      </c>
      <c r="Y28">
        <v>0.99805984603690701</v>
      </c>
      <c r="Z28">
        <v>0.99788335893893698</v>
      </c>
      <c r="AA28">
        <v>1.00237623412393</v>
      </c>
      <c r="AB28">
        <v>1.0003863034375899</v>
      </c>
      <c r="AC28">
        <v>1.0004445450734101</v>
      </c>
      <c r="AD28">
        <v>0.99671950501960804</v>
      </c>
      <c r="AE28">
        <v>0.999123399652043</v>
      </c>
      <c r="AF28">
        <v>0.997828133447064</v>
      </c>
      <c r="AG28">
        <v>0.99596402387815997</v>
      </c>
      <c r="AH28">
        <v>1.00108206550822</v>
      </c>
      <c r="AI28">
        <v>0.99257193606155703</v>
      </c>
      <c r="AJ28">
        <v>0.99913449931763298</v>
      </c>
      <c r="AK28">
        <v>0.99594504199911105</v>
      </c>
      <c r="AL28">
        <v>0.99863992215448605</v>
      </c>
      <c r="AM28">
        <v>0.99534862130381996</v>
      </c>
      <c r="AN28">
        <v>0.99940213531337396</v>
      </c>
      <c r="AO28">
        <v>0.99911478146110699</v>
      </c>
      <c r="AP28">
        <v>0.99985491061444898</v>
      </c>
      <c r="AQ28">
        <v>1.17078782241373</v>
      </c>
      <c r="AR28">
        <v>1.0003099929399699</v>
      </c>
      <c r="AS28" t="s">
        <v>46</v>
      </c>
      <c r="AT28">
        <v>0.99557226946882205</v>
      </c>
      <c r="AU28">
        <v>0.99110604680743397</v>
      </c>
    </row>
    <row r="29" spans="1:47">
      <c r="A29" t="str">
        <f t="shared" si="1"/>
        <v>PK034-043</v>
      </c>
      <c r="C29" s="1" t="str">
        <f>VLOOKUP(A29,[1]MASTER!A:I,9,FALSE)</f>
        <v>EC</v>
      </c>
      <c r="D29" s="3" t="str">
        <f>VLOOKUP(A29,[1]MASTER!A:M,11,FALSE)</f>
        <v>IIIC1</v>
      </c>
      <c r="E29" t="s">
        <v>73</v>
      </c>
      <c r="F29">
        <v>0.99548018711418196</v>
      </c>
      <c r="G29">
        <v>1.0064332828353999</v>
      </c>
      <c r="H29">
        <v>0.99872119193164299</v>
      </c>
      <c r="I29">
        <v>0.99933928967222396</v>
      </c>
      <c r="J29">
        <v>0.99811085664334498</v>
      </c>
      <c r="K29">
        <v>1.0009384886036099</v>
      </c>
      <c r="L29">
        <v>0.99912929641571502</v>
      </c>
      <c r="M29">
        <v>0.99813464346313996</v>
      </c>
      <c r="N29">
        <v>0.99591464548095798</v>
      </c>
      <c r="O29">
        <v>0.999154687635607</v>
      </c>
      <c r="P29">
        <v>1.0011296947233801</v>
      </c>
      <c r="Q29">
        <v>0.99980005631551405</v>
      </c>
      <c r="R29">
        <v>0.99654467782359402</v>
      </c>
      <c r="S29">
        <v>0.99551034689592899</v>
      </c>
      <c r="T29">
        <v>0.99686423652261003</v>
      </c>
      <c r="U29">
        <v>1.00278550668751</v>
      </c>
      <c r="V29">
        <v>0.98779660963987204</v>
      </c>
      <c r="W29">
        <v>0.99686272039076296</v>
      </c>
      <c r="X29">
        <v>0.99569155342674998</v>
      </c>
      <c r="Y29">
        <v>0.99600380336664096</v>
      </c>
      <c r="Z29">
        <v>0.99456075398440502</v>
      </c>
      <c r="AA29">
        <v>0.99768324096070105</v>
      </c>
      <c r="AB29">
        <v>0.99657184468126403</v>
      </c>
      <c r="AC29">
        <v>1.0001290782562</v>
      </c>
      <c r="AD29">
        <v>0.99619278547615497</v>
      </c>
      <c r="AE29">
        <v>0.99741475137480196</v>
      </c>
      <c r="AF29">
        <v>0.98746269949138799</v>
      </c>
      <c r="AG29">
        <v>0.99383870896496795</v>
      </c>
      <c r="AH29">
        <v>0.99233409088006697</v>
      </c>
      <c r="AI29">
        <v>0.98969588500403005</v>
      </c>
      <c r="AJ29">
        <v>1.00462297493527</v>
      </c>
      <c r="AK29">
        <v>0.99244304063583799</v>
      </c>
      <c r="AL29">
        <v>0.99274728996496298</v>
      </c>
      <c r="AM29">
        <v>1.01676178418479</v>
      </c>
      <c r="AN29">
        <v>1.0194789261463399</v>
      </c>
      <c r="AO29">
        <v>0.99642992829719501</v>
      </c>
      <c r="AP29">
        <v>1.0036182113272101</v>
      </c>
      <c r="AQ29">
        <v>1.11945904890672</v>
      </c>
      <c r="AR29">
        <v>1.00063157002934</v>
      </c>
      <c r="AS29" t="s">
        <v>46</v>
      </c>
      <c r="AT29">
        <v>0.99278735168741605</v>
      </c>
      <c r="AU29">
        <v>0.98490832505225501</v>
      </c>
    </row>
    <row r="30" spans="1:47">
      <c r="A30" t="str">
        <f t="shared" si="1"/>
        <v>PK034-041</v>
      </c>
      <c r="C30" s="1" t="str">
        <f>VLOOKUP(A30,[1]MASTER!A:I,9,FALSE)</f>
        <v>EC</v>
      </c>
      <c r="D30" s="3" t="str">
        <f>VLOOKUP(A30,[1]MASTER!A:M,11,FALSE)</f>
        <v>IIIC1</v>
      </c>
      <c r="E30" t="s">
        <v>74</v>
      </c>
      <c r="F30">
        <v>1.0002889170903599</v>
      </c>
      <c r="G30">
        <v>0.99945160727608995</v>
      </c>
      <c r="H30">
        <v>1.0003835642657499</v>
      </c>
      <c r="I30">
        <v>0.99954624885431598</v>
      </c>
      <c r="J30">
        <v>0.99913683554407495</v>
      </c>
      <c r="K30">
        <v>1.0023359394814699</v>
      </c>
      <c r="L30">
        <v>0.99812587731424196</v>
      </c>
      <c r="M30">
        <v>0.99901778982686595</v>
      </c>
      <c r="N30">
        <v>0.996847505697676</v>
      </c>
      <c r="O30">
        <v>0.99958476488480197</v>
      </c>
      <c r="P30">
        <v>1.00099584892742</v>
      </c>
      <c r="Q30">
        <v>1.00107877462256</v>
      </c>
      <c r="R30">
        <v>0.998396619982306</v>
      </c>
      <c r="S30">
        <v>0.99812915488991105</v>
      </c>
      <c r="T30">
        <v>0.99949978361205305</v>
      </c>
      <c r="U30">
        <v>0.99903863447505503</v>
      </c>
      <c r="V30">
        <v>0.996357755385328</v>
      </c>
      <c r="W30">
        <v>0.99895359156529195</v>
      </c>
      <c r="X30">
        <v>0.999487273081621</v>
      </c>
      <c r="Y30">
        <v>0.99991609279224503</v>
      </c>
      <c r="Z30">
        <v>0.99837541098747595</v>
      </c>
      <c r="AA30">
        <v>1.0003148757571301</v>
      </c>
      <c r="AB30">
        <v>1.00086344029032</v>
      </c>
      <c r="AC30">
        <v>0.99892005092753799</v>
      </c>
      <c r="AD30">
        <v>0.99926630063275801</v>
      </c>
      <c r="AE30">
        <v>0.998276751538411</v>
      </c>
      <c r="AF30">
        <v>1.0023280438048101</v>
      </c>
      <c r="AG30">
        <v>0.99742667248637995</v>
      </c>
      <c r="AH30">
        <v>1.0001014290603201</v>
      </c>
      <c r="AI30">
        <v>0.99995997111311896</v>
      </c>
      <c r="AJ30">
        <v>1.0000454406135499</v>
      </c>
      <c r="AK30">
        <v>0.99855622374859498</v>
      </c>
      <c r="AL30">
        <v>0.99942213097029198</v>
      </c>
      <c r="AM30">
        <v>0.99659161378274996</v>
      </c>
      <c r="AN30">
        <v>1.00129883329571</v>
      </c>
      <c r="AO30">
        <v>0.99802853464822705</v>
      </c>
      <c r="AP30">
        <v>1.00329519627484</v>
      </c>
      <c r="AQ30">
        <v>1.0982986356380899</v>
      </c>
      <c r="AR30">
        <v>0.99942132445609899</v>
      </c>
      <c r="AS30" t="s">
        <v>46</v>
      </c>
      <c r="AT30">
        <v>0.99898632725046299</v>
      </c>
      <c r="AU30">
        <v>0.99633031702934205</v>
      </c>
    </row>
    <row r="31" spans="1:47">
      <c r="A31" t="str">
        <f t="shared" si="1"/>
        <v>PK034-048</v>
      </c>
      <c r="C31" s="1" t="str">
        <f>VLOOKUP(A31,[1]MASTER!A:I,9,FALSE)</f>
        <v>EC</v>
      </c>
      <c r="D31" s="3" t="str">
        <f>VLOOKUP(A31,[1]MASTER!A:M,11,FALSE)</f>
        <v>Ia</v>
      </c>
      <c r="E31" t="s">
        <v>75</v>
      </c>
      <c r="F31">
        <v>0.99856565659823104</v>
      </c>
      <c r="G31">
        <v>1.00295448221307</v>
      </c>
      <c r="H31">
        <v>0.999651177220509</v>
      </c>
      <c r="I31">
        <v>0.99939268529109704</v>
      </c>
      <c r="J31">
        <v>0.99796551510799603</v>
      </c>
      <c r="K31">
        <v>1.00093592030874</v>
      </c>
      <c r="L31">
        <v>0.99834914033699995</v>
      </c>
      <c r="M31">
        <v>0.99828942886368399</v>
      </c>
      <c r="N31">
        <v>0.995801552599481</v>
      </c>
      <c r="O31">
        <v>0.99764625001614105</v>
      </c>
      <c r="P31">
        <v>1.0044885041324401</v>
      </c>
      <c r="Q31">
        <v>0.99830312602115201</v>
      </c>
      <c r="R31">
        <v>0.99900890452997804</v>
      </c>
      <c r="S31">
        <v>0.99565315548989997</v>
      </c>
      <c r="T31">
        <v>0.99603470588786402</v>
      </c>
      <c r="U31">
        <v>1.0000660127908001</v>
      </c>
      <c r="V31">
        <v>0.99512640863599799</v>
      </c>
      <c r="W31">
        <v>1.00002489332448</v>
      </c>
      <c r="X31">
        <v>1.0000381190827501</v>
      </c>
      <c r="Y31">
        <v>0.99526451252818204</v>
      </c>
      <c r="Z31">
        <v>0.99664419804343296</v>
      </c>
      <c r="AA31">
        <v>0.99879890402085403</v>
      </c>
      <c r="AB31">
        <v>0.99875994726402195</v>
      </c>
      <c r="AC31">
        <v>1.0006550623286401</v>
      </c>
      <c r="AD31">
        <v>0.99755601795139004</v>
      </c>
      <c r="AE31">
        <v>0.99749078293108195</v>
      </c>
      <c r="AF31">
        <v>0.99818685022329701</v>
      </c>
      <c r="AG31">
        <v>0.996246950424168</v>
      </c>
      <c r="AH31">
        <v>0.99652353341553201</v>
      </c>
      <c r="AI31">
        <v>0.99934611239914595</v>
      </c>
      <c r="AJ31">
        <v>1.0032960960416699</v>
      </c>
      <c r="AK31">
        <v>0.99407106029494297</v>
      </c>
      <c r="AL31">
        <v>0.99819441547513998</v>
      </c>
      <c r="AM31">
        <v>1.0003679888480701</v>
      </c>
      <c r="AN31">
        <v>1.0060225735624799</v>
      </c>
      <c r="AO31">
        <v>0.99913323652487596</v>
      </c>
      <c r="AP31">
        <v>1.0031452196961499</v>
      </c>
      <c r="AQ31">
        <v>1.06173526452858</v>
      </c>
      <c r="AR31">
        <v>1.0049581799630101</v>
      </c>
      <c r="AS31" t="s">
        <v>46</v>
      </c>
      <c r="AT31">
        <v>0.99611816193042502</v>
      </c>
      <c r="AU31">
        <v>0.99063204040256003</v>
      </c>
    </row>
    <row r="32" spans="1:47">
      <c r="A32" t="str">
        <f t="shared" si="1"/>
        <v>PK034-049</v>
      </c>
      <c r="C32" s="1" t="str">
        <f>VLOOKUP(A32,[1]MASTER!A:I,9,FALSE)</f>
        <v>EC</v>
      </c>
      <c r="D32" s="3" t="str">
        <f>VLOOKUP(A32,[1]MASTER!A:M,11,FALSE)</f>
        <v>Ia</v>
      </c>
      <c r="E32" t="s">
        <v>76</v>
      </c>
      <c r="F32">
        <v>0.99981335026120699</v>
      </c>
      <c r="G32">
        <v>0.99930643368021299</v>
      </c>
      <c r="H32">
        <v>1.0000533465537</v>
      </c>
      <c r="I32">
        <v>0.99942379656083102</v>
      </c>
      <c r="J32">
        <v>0.99793560718346797</v>
      </c>
      <c r="K32">
        <v>1.00055819856373</v>
      </c>
      <c r="L32">
        <v>0.99916488523401104</v>
      </c>
      <c r="M32">
        <v>0.99971367255427102</v>
      </c>
      <c r="N32">
        <v>0.99874146453600798</v>
      </c>
      <c r="O32">
        <v>0.99907301664188597</v>
      </c>
      <c r="P32">
        <v>1.00360414185931</v>
      </c>
      <c r="Q32">
        <v>0.99900213922377001</v>
      </c>
      <c r="R32">
        <v>0.99970407239043002</v>
      </c>
      <c r="S32">
        <v>0.99668166474414699</v>
      </c>
      <c r="T32">
        <v>0.99580732902152003</v>
      </c>
      <c r="U32">
        <v>0.99931047610249402</v>
      </c>
      <c r="V32">
        <v>0.99538143378222799</v>
      </c>
      <c r="W32">
        <v>1.0010988737700699</v>
      </c>
      <c r="X32">
        <v>0.99933851159002896</v>
      </c>
      <c r="Y32">
        <v>0.99788579928057197</v>
      </c>
      <c r="Z32">
        <v>0.99948499944071401</v>
      </c>
      <c r="AA32">
        <v>0.99838210574067698</v>
      </c>
      <c r="AB32">
        <v>1.00092661565977</v>
      </c>
      <c r="AC32">
        <v>1.00124444261108</v>
      </c>
      <c r="AD32">
        <v>0.99932317290419004</v>
      </c>
      <c r="AE32">
        <v>0.99921170178103802</v>
      </c>
      <c r="AF32">
        <v>0.999527721242919</v>
      </c>
      <c r="AG32">
        <v>0.99852568738439895</v>
      </c>
      <c r="AH32">
        <v>0.99599276470256803</v>
      </c>
      <c r="AI32">
        <v>0.99955304791951105</v>
      </c>
      <c r="AJ32">
        <v>1.0017069797354401</v>
      </c>
      <c r="AK32">
        <v>0.996360610467658</v>
      </c>
      <c r="AL32">
        <v>0.99868520943887995</v>
      </c>
      <c r="AM32">
        <v>1.00022407022698</v>
      </c>
      <c r="AN32">
        <v>1.00065101247876</v>
      </c>
      <c r="AO32">
        <v>0.99834182870418298</v>
      </c>
      <c r="AP32">
        <v>1.0021816972803399</v>
      </c>
      <c r="AQ32">
        <v>1.10508065185536</v>
      </c>
      <c r="AR32">
        <v>1.00280845267541</v>
      </c>
      <c r="AS32" t="s">
        <v>46</v>
      </c>
      <c r="AT32">
        <v>1.00048786103843</v>
      </c>
      <c r="AU32">
        <v>0.99661024764019202</v>
      </c>
    </row>
    <row r="33" spans="1:47">
      <c r="A33" t="str">
        <f t="shared" si="1"/>
        <v>PK034-051</v>
      </c>
      <c r="C33" s="1" t="str">
        <f>VLOOKUP(A33,[1]MASTER!A:I,9,FALSE)</f>
        <v>EC</v>
      </c>
      <c r="D33" s="3" t="str">
        <f>VLOOKUP(A33,[1]MASTER!A:M,11,FALSE)</f>
        <v>IB</v>
      </c>
      <c r="E33" t="s">
        <v>77</v>
      </c>
      <c r="F33">
        <v>0.99862328194955396</v>
      </c>
      <c r="G33">
        <v>1.0017705065812601</v>
      </c>
      <c r="H33">
        <v>0.99845545991842</v>
      </c>
      <c r="I33">
        <v>0.99896941235591896</v>
      </c>
      <c r="J33">
        <v>0.99882663579976805</v>
      </c>
      <c r="K33">
        <v>0.99994714388694805</v>
      </c>
      <c r="L33">
        <v>0.99798872476573897</v>
      </c>
      <c r="M33">
        <v>0.99908429230265405</v>
      </c>
      <c r="N33">
        <v>0.99813616947622996</v>
      </c>
      <c r="O33">
        <v>1.0010491252601701</v>
      </c>
      <c r="P33">
        <v>1.00385655675611</v>
      </c>
      <c r="Q33">
        <v>1.0001160878072799</v>
      </c>
      <c r="R33">
        <v>1.0005136712927101</v>
      </c>
      <c r="S33">
        <v>0.99736597638580604</v>
      </c>
      <c r="T33">
        <v>0.99857025333581295</v>
      </c>
      <c r="U33">
        <v>1.00039301800387</v>
      </c>
      <c r="V33">
        <v>0.99420002800691998</v>
      </c>
      <c r="W33">
        <v>0.99989873819043495</v>
      </c>
      <c r="X33">
        <v>1.0003663754090799</v>
      </c>
      <c r="Y33">
        <v>0.99627188059000105</v>
      </c>
      <c r="Z33">
        <v>0.99800841864645295</v>
      </c>
      <c r="AA33">
        <v>0.99791237697847401</v>
      </c>
      <c r="AB33">
        <v>0.99858294094742195</v>
      </c>
      <c r="AC33">
        <v>0.99867683939933305</v>
      </c>
      <c r="AD33">
        <v>0.99868099908326702</v>
      </c>
      <c r="AE33">
        <v>0.99894668193497904</v>
      </c>
      <c r="AF33">
        <v>0.99829593065269795</v>
      </c>
      <c r="AG33">
        <v>0.99605121023993803</v>
      </c>
      <c r="AH33">
        <v>0.997811765251158</v>
      </c>
      <c r="AI33">
        <v>0.99978923892696903</v>
      </c>
      <c r="AJ33">
        <v>1.0009276516665</v>
      </c>
      <c r="AK33">
        <v>0.99594984485243998</v>
      </c>
      <c r="AL33">
        <v>0.999801688131574</v>
      </c>
      <c r="AM33">
        <v>1.0001808649364401</v>
      </c>
      <c r="AN33">
        <v>1.00566727424069</v>
      </c>
      <c r="AO33">
        <v>0.99970384165300497</v>
      </c>
      <c r="AP33">
        <v>0.99885610589426599</v>
      </c>
      <c r="AQ33">
        <v>1.1145885276794201</v>
      </c>
      <c r="AR33">
        <v>1.0043588448179599</v>
      </c>
      <c r="AS33" t="s">
        <v>46</v>
      </c>
      <c r="AT33">
        <v>0.99635623738132695</v>
      </c>
      <c r="AU33">
        <v>0.99280019575481804</v>
      </c>
    </row>
    <row r="34" spans="1:47">
      <c r="A34" t="str">
        <f t="shared" si="1"/>
        <v>PK034-055</v>
      </c>
      <c r="C34" s="1" t="str">
        <f>VLOOKUP(A34,[1]MASTER!A:I,9,FALSE)</f>
        <v>EC</v>
      </c>
      <c r="D34" s="3" t="str">
        <f>VLOOKUP(A34,[1]MASTER!A:M,11,FALSE)</f>
        <v>Ia</v>
      </c>
      <c r="E34" t="s">
        <v>78</v>
      </c>
      <c r="F34">
        <v>1.0002845922877699</v>
      </c>
      <c r="G34">
        <v>1.0005387784680599</v>
      </c>
      <c r="H34">
        <v>1.0004279415612101</v>
      </c>
      <c r="I34">
        <v>1.0000710025476001</v>
      </c>
      <c r="J34">
        <v>0.99965173685870701</v>
      </c>
      <c r="K34">
        <v>0.99942821982978203</v>
      </c>
      <c r="L34">
        <v>1.0007360014820801</v>
      </c>
      <c r="M34">
        <v>0.99896360985009303</v>
      </c>
      <c r="N34">
        <v>0.99856841168654698</v>
      </c>
      <c r="O34">
        <v>1.0001147600196001</v>
      </c>
      <c r="P34">
        <v>1.00072274487306</v>
      </c>
      <c r="Q34">
        <v>0.99966914890366998</v>
      </c>
      <c r="R34">
        <v>0.99763510421163804</v>
      </c>
      <c r="S34">
        <v>0.99858664455037505</v>
      </c>
      <c r="T34">
        <v>1.00137663008916</v>
      </c>
      <c r="U34">
        <v>1.0011461636642001</v>
      </c>
      <c r="V34">
        <v>0.99640216317125296</v>
      </c>
      <c r="W34">
        <v>0.99794948427516705</v>
      </c>
      <c r="X34">
        <v>0.99986361786885503</v>
      </c>
      <c r="Y34">
        <v>1.00054395358841</v>
      </c>
      <c r="Z34">
        <v>0.99698994198878399</v>
      </c>
      <c r="AA34">
        <v>1.0001141228963299</v>
      </c>
      <c r="AB34">
        <v>0.99998155689305901</v>
      </c>
      <c r="AC34">
        <v>0.99957988779538898</v>
      </c>
      <c r="AD34">
        <v>0.998815122335175</v>
      </c>
      <c r="AE34">
        <v>1.00031369904292</v>
      </c>
      <c r="AF34">
        <v>0.99899711739515296</v>
      </c>
      <c r="AG34">
        <v>0.999665566812867</v>
      </c>
      <c r="AH34">
        <v>1.0001690153849001</v>
      </c>
      <c r="AI34">
        <v>0.99476918091982103</v>
      </c>
      <c r="AJ34">
        <v>1.00095692655247</v>
      </c>
      <c r="AK34">
        <v>0.999438131003756</v>
      </c>
      <c r="AL34">
        <v>1.0005482481408301</v>
      </c>
      <c r="AM34">
        <v>0.99766723260656198</v>
      </c>
      <c r="AN34">
        <v>0.99900398663317402</v>
      </c>
      <c r="AO34">
        <v>1.00036678849808</v>
      </c>
      <c r="AP34">
        <v>0.99987935484996404</v>
      </c>
      <c r="AQ34">
        <v>1.1356993073056001</v>
      </c>
      <c r="AR34">
        <v>1.0017231643476501</v>
      </c>
      <c r="AS34" t="s">
        <v>46</v>
      </c>
      <c r="AT34">
        <v>0.99723339773275899</v>
      </c>
      <c r="AU34">
        <v>0.99536215161791697</v>
      </c>
    </row>
    <row r="35" spans="1:47">
      <c r="A35" t="str">
        <f t="shared" si="1"/>
        <v>PK034-059</v>
      </c>
      <c r="C35" s="1" t="str">
        <f>VLOOKUP(A35,[1]MASTER!A:I,9,FALSE)</f>
        <v>EC</v>
      </c>
      <c r="D35" s="3" t="str">
        <f>VLOOKUP(A35,[1]MASTER!A:M,11,FALSE)</f>
        <v>Ia</v>
      </c>
      <c r="E35" t="s">
        <v>79</v>
      </c>
      <c r="F35">
        <v>0.99938975346315695</v>
      </c>
      <c r="G35">
        <v>1.0036155196773999</v>
      </c>
      <c r="H35">
        <v>0.99867984446034597</v>
      </c>
      <c r="I35">
        <v>0.99970113095270197</v>
      </c>
      <c r="J35">
        <v>1.00078490162353</v>
      </c>
      <c r="K35">
        <v>1.00160835139305</v>
      </c>
      <c r="L35">
        <v>0.99854285034489298</v>
      </c>
      <c r="M35">
        <v>0.99829765891379496</v>
      </c>
      <c r="N35">
        <v>0.99651151409329397</v>
      </c>
      <c r="O35">
        <v>0.99980833289986604</v>
      </c>
      <c r="P35">
        <v>1.00517726788916</v>
      </c>
      <c r="Q35">
        <v>0.99918968876087799</v>
      </c>
      <c r="R35">
        <v>0.999097631021438</v>
      </c>
      <c r="S35">
        <v>0.99728908382161996</v>
      </c>
      <c r="T35">
        <v>0.99711949485014695</v>
      </c>
      <c r="U35">
        <v>0.99759464308228296</v>
      </c>
      <c r="V35">
        <v>0.99433767837481501</v>
      </c>
      <c r="W35">
        <v>0.99924748372259597</v>
      </c>
      <c r="X35">
        <v>0.99582284585255698</v>
      </c>
      <c r="Y35">
        <v>0.99818796797755105</v>
      </c>
      <c r="Z35">
        <v>0.99739718737944705</v>
      </c>
      <c r="AA35">
        <v>1.00104426662961</v>
      </c>
      <c r="AB35">
        <v>0.99993514986981502</v>
      </c>
      <c r="AC35">
        <v>1.00173168355311</v>
      </c>
      <c r="AD35">
        <v>0.996477277146534</v>
      </c>
      <c r="AE35">
        <v>1.0004251321586299</v>
      </c>
      <c r="AF35">
        <v>0.99858412932511098</v>
      </c>
      <c r="AG35">
        <v>0.99616238789510303</v>
      </c>
      <c r="AH35">
        <v>0.99742618114132098</v>
      </c>
      <c r="AI35">
        <v>1.00166571212491</v>
      </c>
      <c r="AJ35">
        <v>1.0044846702299901</v>
      </c>
      <c r="AK35">
        <v>0.99603989994919695</v>
      </c>
      <c r="AL35">
        <v>0.99695072792675399</v>
      </c>
      <c r="AM35">
        <v>1.0171457554597501</v>
      </c>
      <c r="AN35">
        <v>1.0179446683575899</v>
      </c>
      <c r="AO35">
        <v>1.0002387367683501</v>
      </c>
      <c r="AP35">
        <v>1.00247492006343</v>
      </c>
      <c r="AQ35">
        <v>1.0842399628777299</v>
      </c>
      <c r="AR35">
        <v>1.00017805336469</v>
      </c>
      <c r="AS35" t="s">
        <v>46</v>
      </c>
      <c r="AT35">
        <v>0.99828941580947606</v>
      </c>
      <c r="AU35">
        <v>0.99381305154613198</v>
      </c>
    </row>
    <row r="36" spans="1:47">
      <c r="A36" t="str">
        <f t="shared" si="1"/>
        <v>PK034-067</v>
      </c>
      <c r="C36" s="1" t="str">
        <f>VLOOKUP(A36,[1]MASTER!A:I,9,FALSE)</f>
        <v>EC</v>
      </c>
      <c r="D36" s="3" t="str">
        <f>VLOOKUP(A36,[1]MASTER!A:M,11,FALSE)</f>
        <v>Ia</v>
      </c>
      <c r="E36" t="s">
        <v>80</v>
      </c>
      <c r="F36">
        <v>1.0009463131109699</v>
      </c>
      <c r="G36">
        <v>0.99967151088815198</v>
      </c>
      <c r="H36">
        <v>1.00179523542826</v>
      </c>
      <c r="I36">
        <v>1.0012332440075</v>
      </c>
      <c r="J36">
        <v>0.99974506582317302</v>
      </c>
      <c r="K36">
        <v>1.0004385716314299</v>
      </c>
      <c r="L36">
        <v>0.99904956472523698</v>
      </c>
      <c r="M36">
        <v>0.99868392012231699</v>
      </c>
      <c r="N36">
        <v>0.99967562412108901</v>
      </c>
      <c r="O36">
        <v>0.99984061523472501</v>
      </c>
      <c r="P36">
        <v>1.00058907347697</v>
      </c>
      <c r="Q36">
        <v>1.0011402134695</v>
      </c>
      <c r="R36">
        <v>0.99988055631329198</v>
      </c>
      <c r="S36">
        <v>1.00162107478867</v>
      </c>
      <c r="T36">
        <v>1.00062480182795</v>
      </c>
      <c r="U36">
        <v>1.0022931929229799</v>
      </c>
      <c r="V36">
        <v>0.99713513930884001</v>
      </c>
      <c r="W36">
        <v>0.99845499700333296</v>
      </c>
      <c r="X36">
        <v>1.00146896347667</v>
      </c>
      <c r="Y36">
        <v>1.0020385587528</v>
      </c>
      <c r="Z36">
        <v>0.99858368373814899</v>
      </c>
      <c r="AA36">
        <v>0.99821553729286905</v>
      </c>
      <c r="AB36">
        <v>1.00303323191322</v>
      </c>
      <c r="AC36">
        <v>1.0019336074295899</v>
      </c>
      <c r="AD36">
        <v>0.99848074720992996</v>
      </c>
      <c r="AE36">
        <v>0.99798685209929405</v>
      </c>
      <c r="AF36">
        <v>0.99887994144374004</v>
      </c>
      <c r="AG36">
        <v>0.99465246747158098</v>
      </c>
      <c r="AH36">
        <v>0.99793271046376297</v>
      </c>
      <c r="AI36">
        <v>0.99597699133039297</v>
      </c>
      <c r="AJ36">
        <v>0.99994817939399905</v>
      </c>
      <c r="AK36">
        <v>1.00186966304818</v>
      </c>
      <c r="AL36">
        <v>0.99903965199311495</v>
      </c>
      <c r="AM36">
        <v>0.99503782570875998</v>
      </c>
      <c r="AN36">
        <v>0.99674877104529502</v>
      </c>
      <c r="AO36">
        <v>1.0002560427438401</v>
      </c>
      <c r="AP36">
        <v>1.0000939270682001</v>
      </c>
      <c r="AQ36">
        <v>1.1348061746862801</v>
      </c>
      <c r="AR36">
        <v>1.0014888902519701</v>
      </c>
      <c r="AS36" t="s">
        <v>46</v>
      </c>
      <c r="AT36">
        <v>0.99690955536856196</v>
      </c>
      <c r="AU36">
        <v>0.99488354782470401</v>
      </c>
    </row>
    <row r="37" spans="1:47">
      <c r="A37" t="str">
        <f t="shared" ref="A37:A43" si="2">MID(E37,FIND("-PK",E37,1)+1,FIND("_L",E37,1)-FIND("-PK",E37,1)-1)</f>
        <v>PK034-072</v>
      </c>
      <c r="C37" s="1" t="str">
        <f>VLOOKUP(A37,[1]MASTER!A:I,9,FALSE)</f>
        <v>EC</v>
      </c>
      <c r="D37" s="3" t="str">
        <f>VLOOKUP(A37,[1]MASTER!A:M,11,FALSE)</f>
        <v>Ia</v>
      </c>
      <c r="E37" t="s">
        <v>81</v>
      </c>
      <c r="F37">
        <v>0.99916043891304496</v>
      </c>
      <c r="G37">
        <v>1.00240971497945</v>
      </c>
      <c r="H37">
        <v>0.999481736753697</v>
      </c>
      <c r="I37">
        <v>1.00086521040937</v>
      </c>
      <c r="J37">
        <v>1.00066498519254</v>
      </c>
      <c r="K37">
        <v>1.0006413129809399</v>
      </c>
      <c r="L37">
        <v>1.0015062595100299</v>
      </c>
      <c r="M37">
        <v>1.00033943084278</v>
      </c>
      <c r="N37">
        <v>0.99861577442932703</v>
      </c>
      <c r="O37">
        <v>1.00052327278639</v>
      </c>
      <c r="P37">
        <v>1.00331831548757</v>
      </c>
      <c r="Q37">
        <v>1.0005402510086301</v>
      </c>
      <c r="R37">
        <v>1.0011635864411501</v>
      </c>
      <c r="S37">
        <v>0.99824362486734097</v>
      </c>
      <c r="T37">
        <v>0.99647094196308905</v>
      </c>
      <c r="U37">
        <v>1.0018100328953301</v>
      </c>
      <c r="V37">
        <v>0.99283569535523997</v>
      </c>
      <c r="W37">
        <v>0.99839625226778905</v>
      </c>
      <c r="X37">
        <v>0.99789278280419502</v>
      </c>
      <c r="Y37">
        <v>0.99936910364389997</v>
      </c>
      <c r="Z37">
        <v>0.99687758575798002</v>
      </c>
      <c r="AA37">
        <v>0.99947271674170401</v>
      </c>
      <c r="AB37">
        <v>1.00167489566011</v>
      </c>
      <c r="AC37">
        <v>0.99936134784016994</v>
      </c>
      <c r="AD37">
        <v>0.99859054611431097</v>
      </c>
      <c r="AE37">
        <v>1.0006437698125401</v>
      </c>
      <c r="AF37">
        <v>0.99712553076036403</v>
      </c>
      <c r="AG37">
        <v>0.99313316848256705</v>
      </c>
      <c r="AH37">
        <v>0.99423504891557402</v>
      </c>
      <c r="AI37">
        <v>0.99584399496863796</v>
      </c>
      <c r="AJ37">
        <v>0.99826884318791798</v>
      </c>
      <c r="AK37">
        <v>0.995027963315821</v>
      </c>
      <c r="AL37">
        <v>0.99848798256511795</v>
      </c>
      <c r="AM37">
        <v>0.998113573612739</v>
      </c>
      <c r="AN37">
        <v>0.99813345066040304</v>
      </c>
      <c r="AO37">
        <v>1.00266327240133</v>
      </c>
      <c r="AP37">
        <v>1.0036878853908699</v>
      </c>
      <c r="AQ37">
        <v>1.15205056222071</v>
      </c>
      <c r="AR37">
        <v>0.99940897065850498</v>
      </c>
      <c r="AS37" t="s">
        <v>46</v>
      </c>
      <c r="AT37">
        <v>0.99700743358426802</v>
      </c>
      <c r="AU37">
        <v>0.99672377705485904</v>
      </c>
    </row>
    <row r="38" spans="1:47">
      <c r="A38" t="str">
        <f t="shared" si="2"/>
        <v>PK034-002</v>
      </c>
      <c r="C38" s="1" t="str">
        <f>VLOOKUP(A38,[1]MASTER!A:I,9,FALSE)</f>
        <v>EC</v>
      </c>
      <c r="D38" s="3" t="str">
        <f>VLOOKUP(A38,[1]MASTER!A:M,11,FALSE)</f>
        <v>IB</v>
      </c>
      <c r="E38" t="s">
        <v>82</v>
      </c>
      <c r="F38">
        <v>1.00024072261678</v>
      </c>
      <c r="G38">
        <v>0.99554645755911997</v>
      </c>
      <c r="H38">
        <v>0.99773240389409001</v>
      </c>
      <c r="I38">
        <v>0.99437729874817404</v>
      </c>
      <c r="J38">
        <v>0.990478833566797</v>
      </c>
      <c r="K38">
        <v>0.99696841762195498</v>
      </c>
      <c r="L38">
        <v>0.99251088587921699</v>
      </c>
      <c r="M38">
        <v>0.994194846458339</v>
      </c>
      <c r="N38">
        <v>0.99417586771336497</v>
      </c>
      <c r="O38">
        <v>0.99528793811230298</v>
      </c>
      <c r="P38">
        <v>0.99171277468056196</v>
      </c>
      <c r="Q38">
        <v>0.99311609309580395</v>
      </c>
      <c r="R38">
        <v>0.99758544713527897</v>
      </c>
      <c r="S38">
        <v>0.99334932826398903</v>
      </c>
      <c r="T38">
        <v>0.99015991531625303</v>
      </c>
      <c r="U38">
        <v>0.99482881219591701</v>
      </c>
      <c r="V38">
        <v>0.99122198854589905</v>
      </c>
      <c r="W38">
        <v>1.0021936814035</v>
      </c>
      <c r="X38">
        <v>1.0003885494338001</v>
      </c>
      <c r="Y38">
        <v>1.0072204998706</v>
      </c>
      <c r="Z38">
        <v>0.99990777826907196</v>
      </c>
      <c r="AA38">
        <v>1.0035832460346299</v>
      </c>
      <c r="AB38">
        <v>0.99984106795655403</v>
      </c>
      <c r="AC38">
        <v>0.99479575249355201</v>
      </c>
      <c r="AD38">
        <v>0.99313439317797703</v>
      </c>
      <c r="AE38">
        <v>1.0037140653755201</v>
      </c>
      <c r="AF38">
        <v>1.0052411945044599</v>
      </c>
      <c r="AG38">
        <v>0.98483123214778001</v>
      </c>
      <c r="AH38">
        <v>0.990529378601962</v>
      </c>
      <c r="AI38">
        <v>1.01203547915829</v>
      </c>
      <c r="AJ38">
        <v>1.00857967923989</v>
      </c>
      <c r="AK38">
        <v>1.01828839208373</v>
      </c>
      <c r="AL38">
        <v>0.998340707089868</v>
      </c>
      <c r="AM38">
        <v>1.00144300857879</v>
      </c>
      <c r="AN38">
        <v>0.999980005175786</v>
      </c>
      <c r="AO38">
        <v>0.99621680980423799</v>
      </c>
      <c r="AP38">
        <v>0.99731756168614005</v>
      </c>
      <c r="AQ38">
        <v>1.17358387816518</v>
      </c>
      <c r="AR38">
        <v>0.99064466977134702</v>
      </c>
      <c r="AS38" t="s">
        <v>46</v>
      </c>
      <c r="AT38">
        <v>1.01891954029746</v>
      </c>
      <c r="AU38">
        <v>1.0029646258526199</v>
      </c>
    </row>
    <row r="39" spans="1:47">
      <c r="A39" t="str">
        <f t="shared" si="2"/>
        <v>PK034-009</v>
      </c>
      <c r="C39" s="1" t="str">
        <f>VLOOKUP(A39,[1]MASTER!A:I,9,FALSE)</f>
        <v>EC</v>
      </c>
      <c r="D39" s="3" t="str">
        <f>VLOOKUP(A39,[1]MASTER!A:M,11,FALSE)</f>
        <v>Ia</v>
      </c>
      <c r="E39" t="s">
        <v>83</v>
      </c>
      <c r="F39">
        <v>0.99676354149470103</v>
      </c>
      <c r="G39">
        <v>0.99986909919034594</v>
      </c>
      <c r="H39">
        <v>1.00529534412014</v>
      </c>
      <c r="I39">
        <v>1.00661406711408</v>
      </c>
      <c r="J39">
        <v>0.99879980135526703</v>
      </c>
      <c r="K39">
        <v>1.0018629682106299</v>
      </c>
      <c r="L39">
        <v>0.99665833168739504</v>
      </c>
      <c r="M39">
        <v>1.0043383170809199</v>
      </c>
      <c r="N39">
        <v>0.99606761964416701</v>
      </c>
      <c r="O39">
        <v>0.99853908614958997</v>
      </c>
      <c r="P39">
        <v>0.99992134857642601</v>
      </c>
      <c r="Q39">
        <v>0.99891745187695002</v>
      </c>
      <c r="R39">
        <v>0.99784678953301797</v>
      </c>
      <c r="S39">
        <v>0.99441541031890701</v>
      </c>
      <c r="T39">
        <v>1.0114352231014601</v>
      </c>
      <c r="U39">
        <v>1.01924233518853</v>
      </c>
      <c r="V39">
        <v>0.98921030658573605</v>
      </c>
      <c r="W39">
        <v>0.99648036648193195</v>
      </c>
      <c r="X39">
        <v>0.99561900720929897</v>
      </c>
      <c r="Y39">
        <v>1.00524333825993</v>
      </c>
      <c r="Z39">
        <v>0.99469179708403799</v>
      </c>
      <c r="AA39">
        <v>0.997585558435231</v>
      </c>
      <c r="AB39">
        <v>0.99752345628161798</v>
      </c>
      <c r="AC39">
        <v>0.99527895022927804</v>
      </c>
      <c r="AD39">
        <v>1.0008251887853501</v>
      </c>
      <c r="AE39">
        <v>0.99627330014388005</v>
      </c>
      <c r="AF39">
        <v>0.996533460640045</v>
      </c>
      <c r="AG39">
        <v>0.99419220211755799</v>
      </c>
      <c r="AH39">
        <v>0.99134880636109701</v>
      </c>
      <c r="AI39">
        <v>0.99569735688165895</v>
      </c>
      <c r="AJ39">
        <v>0.99814190988451801</v>
      </c>
      <c r="AK39">
        <v>1.01072304669654</v>
      </c>
      <c r="AL39">
        <v>1.00003779099281</v>
      </c>
      <c r="AM39">
        <v>0.98962829395492802</v>
      </c>
      <c r="AN39">
        <v>0.99186852423098504</v>
      </c>
      <c r="AO39">
        <v>0.99703080837788005</v>
      </c>
      <c r="AP39">
        <v>1.0017511222308499</v>
      </c>
      <c r="AQ39">
        <v>1.1113712012603001</v>
      </c>
      <c r="AR39">
        <v>0.99310761936623804</v>
      </c>
      <c r="AS39" t="s">
        <v>46</v>
      </c>
      <c r="AT39">
        <v>0.99711983193797804</v>
      </c>
      <c r="AU39">
        <v>0.98031197226644196</v>
      </c>
    </row>
    <row r="40" spans="1:47">
      <c r="A40" t="str">
        <f t="shared" si="2"/>
        <v>PK034-034</v>
      </c>
      <c r="C40" s="1" t="str">
        <f>VLOOKUP(A40,[1]MASTER!A:I,9,FALSE)</f>
        <v>USC</v>
      </c>
      <c r="D40" s="3" t="str">
        <f>VLOOKUP(A40,[1]MASTER!A:M,11,FALSE)</f>
        <v>II</v>
      </c>
      <c r="E40" t="s">
        <v>84</v>
      </c>
      <c r="F40">
        <v>1.0005416773156099</v>
      </c>
      <c r="G40">
        <v>0.99871554902214299</v>
      </c>
      <c r="H40">
        <v>1.00236256367717</v>
      </c>
      <c r="I40">
        <v>1.0047385996876901</v>
      </c>
      <c r="J40">
        <v>1.0000200572184099</v>
      </c>
      <c r="K40">
        <v>1.0117249438699001</v>
      </c>
      <c r="L40">
        <v>0.99915733311008603</v>
      </c>
      <c r="M40">
        <v>0.99494465755370498</v>
      </c>
      <c r="N40">
        <v>1.0031550836443699</v>
      </c>
      <c r="O40">
        <v>0.99661959660910804</v>
      </c>
      <c r="P40">
        <v>1.00299525443499</v>
      </c>
      <c r="Q40">
        <v>0.99989309064812504</v>
      </c>
      <c r="R40">
        <v>0.99605700363996696</v>
      </c>
      <c r="S40">
        <v>0.99250945529505796</v>
      </c>
      <c r="T40">
        <v>0.99304667671006097</v>
      </c>
      <c r="U40">
        <v>1.0088950157311301</v>
      </c>
      <c r="V40">
        <v>0.99499238038874704</v>
      </c>
      <c r="W40">
        <v>0.99631955740592804</v>
      </c>
      <c r="X40">
        <v>1.00578944990046</v>
      </c>
      <c r="Y40">
        <v>0.99677045596094405</v>
      </c>
      <c r="Z40">
        <v>0.99308262992155805</v>
      </c>
      <c r="AA40">
        <v>0.99683628947783798</v>
      </c>
      <c r="AB40">
        <v>1.00027093797843</v>
      </c>
      <c r="AC40">
        <v>0.99868698669665101</v>
      </c>
      <c r="AD40">
        <v>1.0005219141553201</v>
      </c>
      <c r="AE40">
        <v>1.00021828294936</v>
      </c>
      <c r="AF40">
        <v>0.99193139415266895</v>
      </c>
      <c r="AG40">
        <v>0.991596111728829</v>
      </c>
      <c r="AH40">
        <v>0.99163640272805598</v>
      </c>
      <c r="AI40">
        <v>0.98806041251071797</v>
      </c>
      <c r="AJ40">
        <v>1.0000491558645099</v>
      </c>
      <c r="AK40">
        <v>0.99443490931458201</v>
      </c>
      <c r="AL40">
        <v>0.99155518974454804</v>
      </c>
      <c r="AM40">
        <v>1.00285222022932</v>
      </c>
      <c r="AN40">
        <v>1.00208165152822</v>
      </c>
      <c r="AO40">
        <v>0.99710306939245796</v>
      </c>
      <c r="AP40">
        <v>1.0060670344912701</v>
      </c>
      <c r="AQ40">
        <v>1.1458918028988401</v>
      </c>
      <c r="AR40">
        <v>1.00153692703153</v>
      </c>
      <c r="AS40" t="s">
        <v>46</v>
      </c>
      <c r="AT40">
        <v>0.99709568140156801</v>
      </c>
      <c r="AU40">
        <v>0.98705126425602596</v>
      </c>
    </row>
    <row r="41" spans="1:47">
      <c r="A41" t="str">
        <f t="shared" si="2"/>
        <v>PK034-024</v>
      </c>
      <c r="C41" s="1" t="str">
        <f>VLOOKUP(A41,[1]MASTER!A:I,9,FALSE)</f>
        <v>USC</v>
      </c>
      <c r="D41" s="3" t="str">
        <f>VLOOKUP(A41,[1]MASTER!A:M,11,FALSE)</f>
        <v>III</v>
      </c>
      <c r="E41" t="s">
        <v>85</v>
      </c>
      <c r="F41">
        <v>0.99986146084981797</v>
      </c>
      <c r="G41">
        <v>1.0014617793557401</v>
      </c>
      <c r="H41">
        <v>0.99949846841458601</v>
      </c>
      <c r="I41">
        <v>1.0010860334892799</v>
      </c>
      <c r="J41">
        <v>0.99956139557411705</v>
      </c>
      <c r="K41">
        <v>1.00220077707287</v>
      </c>
      <c r="L41">
        <v>0.99883590871300898</v>
      </c>
      <c r="M41">
        <v>0.99938304007483802</v>
      </c>
      <c r="N41">
        <v>0.99590207768109795</v>
      </c>
      <c r="O41">
        <v>0.99980035859081196</v>
      </c>
      <c r="P41">
        <v>1.00294989315759</v>
      </c>
      <c r="Q41">
        <v>0.99967396346854698</v>
      </c>
      <c r="R41">
        <v>1.00046753275629</v>
      </c>
      <c r="S41">
        <v>0.99700750440765495</v>
      </c>
      <c r="T41">
        <v>0.99763810208834103</v>
      </c>
      <c r="U41">
        <v>1.0008557431624201</v>
      </c>
      <c r="V41">
        <v>0.99235231230902998</v>
      </c>
      <c r="W41">
        <v>1.0000540544711201</v>
      </c>
      <c r="X41">
        <v>0.998516464594845</v>
      </c>
      <c r="Y41">
        <v>1.00032693815717</v>
      </c>
      <c r="Z41">
        <v>0.99787558504799601</v>
      </c>
      <c r="AA41">
        <v>1.0021686216971999</v>
      </c>
      <c r="AB41">
        <v>0.99761069285673598</v>
      </c>
      <c r="AC41">
        <v>0.99943583071349895</v>
      </c>
      <c r="AD41">
        <v>0.99662511755939298</v>
      </c>
      <c r="AE41">
        <v>1.00061097160561</v>
      </c>
      <c r="AF41">
        <v>1.0014061664702301</v>
      </c>
      <c r="AG41">
        <v>0.99368786686658295</v>
      </c>
      <c r="AH41">
        <v>0.99860044444365403</v>
      </c>
      <c r="AI41">
        <v>0.99423968021895304</v>
      </c>
      <c r="AJ41">
        <v>0.99808472334986298</v>
      </c>
      <c r="AK41">
        <v>1.00144859044957</v>
      </c>
      <c r="AL41">
        <v>1.00006758737225</v>
      </c>
      <c r="AM41">
        <v>0.99067240389524402</v>
      </c>
      <c r="AN41">
        <v>0.99580273324531698</v>
      </c>
      <c r="AO41">
        <v>1.00128571983645</v>
      </c>
      <c r="AP41">
        <v>0.998113010463483</v>
      </c>
      <c r="AQ41">
        <v>1.06496573623527</v>
      </c>
      <c r="AR41">
        <v>1.00291623907994</v>
      </c>
      <c r="AS41" t="s">
        <v>46</v>
      </c>
      <c r="AT41">
        <v>0.99868152641874197</v>
      </c>
      <c r="AU41">
        <v>0.98936905879492598</v>
      </c>
    </row>
    <row r="42" spans="1:47">
      <c r="A42" t="str">
        <f t="shared" si="2"/>
        <v>PK034-050</v>
      </c>
      <c r="C42" s="1" t="str">
        <f>VLOOKUP(A42,[1]MASTER!A:I,9,FALSE)</f>
        <v>USC</v>
      </c>
      <c r="D42" s="3" t="str">
        <f>VLOOKUP(A42,[1]MASTER!A:M,11,FALSE)</f>
        <v>Ib</v>
      </c>
      <c r="E42" t="s">
        <v>86</v>
      </c>
      <c r="F42">
        <v>1.0007623407239601</v>
      </c>
      <c r="G42">
        <v>1.0043510378737599</v>
      </c>
      <c r="H42">
        <v>0.99864405000430101</v>
      </c>
      <c r="I42">
        <v>0.99928435749224798</v>
      </c>
      <c r="J42">
        <v>0.99486488626411296</v>
      </c>
      <c r="K42">
        <v>0.99842250678590905</v>
      </c>
      <c r="L42">
        <v>0.99581804587405198</v>
      </c>
      <c r="M42">
        <v>0.99559820509951202</v>
      </c>
      <c r="N42">
        <v>0.99909237298267495</v>
      </c>
      <c r="O42">
        <v>1.0002257644078001</v>
      </c>
      <c r="P42">
        <v>1.0076465716244301</v>
      </c>
      <c r="Q42">
        <v>1.00033312725723</v>
      </c>
      <c r="R42">
        <v>0.99597392071951896</v>
      </c>
      <c r="S42">
        <v>1.0006220809920201</v>
      </c>
      <c r="T42">
        <v>0.991988147146458</v>
      </c>
      <c r="U42">
        <v>1.0207487672739901</v>
      </c>
      <c r="V42">
        <v>0.98810957306038405</v>
      </c>
      <c r="W42">
        <v>0.99621398072240497</v>
      </c>
      <c r="X42">
        <v>1.000516104328</v>
      </c>
      <c r="Y42">
        <v>0.99906952979024399</v>
      </c>
      <c r="Z42">
        <v>0.99646726826253096</v>
      </c>
      <c r="AA42">
        <v>0.99745496286926505</v>
      </c>
      <c r="AB42">
        <v>0.99954646347459497</v>
      </c>
      <c r="AC42">
        <v>0.99774537218749004</v>
      </c>
      <c r="AD42">
        <v>0.99429999651215295</v>
      </c>
      <c r="AE42">
        <v>0.99918349523121297</v>
      </c>
      <c r="AF42">
        <v>0.99298565381829396</v>
      </c>
      <c r="AG42">
        <v>0.99091733144109395</v>
      </c>
      <c r="AH42">
        <v>0.99411983449292196</v>
      </c>
      <c r="AI42">
        <v>0.99248413890283105</v>
      </c>
      <c r="AJ42">
        <v>0.99990211784847005</v>
      </c>
      <c r="AK42">
        <v>0.99336995522188898</v>
      </c>
      <c r="AL42">
        <v>0.99885640680298304</v>
      </c>
      <c r="AM42">
        <v>1.01218581499122</v>
      </c>
      <c r="AN42">
        <v>1.0189512877537501</v>
      </c>
      <c r="AO42">
        <v>1.0025110621553801</v>
      </c>
      <c r="AP42">
        <v>1.0109766719975299</v>
      </c>
      <c r="AQ42">
        <v>1.1086641317342401</v>
      </c>
      <c r="AR42">
        <v>1.0087406674564501</v>
      </c>
      <c r="AS42" t="s">
        <v>46</v>
      </c>
      <c r="AT42">
        <v>0.99452607824143002</v>
      </c>
      <c r="AU42">
        <v>0.97979081680039704</v>
      </c>
    </row>
    <row r="43" spans="1:47">
      <c r="A43" t="str">
        <f t="shared" si="2"/>
        <v>PK034-010</v>
      </c>
      <c r="C43" s="1" t="str">
        <f>VLOOKUP(A43,[1]MASTER!A:I,9,FALSE)</f>
        <v>USC</v>
      </c>
      <c r="D43" s="3" t="str">
        <f>VLOOKUP(A43,[1]MASTER!A:M,11,FALSE)</f>
        <v>Ia</v>
      </c>
      <c r="E43" t="s">
        <v>87</v>
      </c>
      <c r="F43">
        <v>0.99942110605519896</v>
      </c>
      <c r="G43">
        <v>1.0004930247316399</v>
      </c>
      <c r="H43">
        <v>0.99943314623044599</v>
      </c>
      <c r="I43">
        <v>1.0003205546649201</v>
      </c>
      <c r="J43">
        <v>1.0009587227952601</v>
      </c>
      <c r="K43">
        <v>1.0002462088945401</v>
      </c>
      <c r="L43">
        <v>0.99873275509467097</v>
      </c>
      <c r="M43">
        <v>1.0004548413637699</v>
      </c>
      <c r="N43">
        <v>0.99852278688820195</v>
      </c>
      <c r="O43">
        <v>0.99928765368633599</v>
      </c>
      <c r="P43">
        <v>1.00280132964361</v>
      </c>
      <c r="Q43">
        <v>0.99936901269712397</v>
      </c>
      <c r="R43">
        <v>0.99757824667836803</v>
      </c>
      <c r="S43">
        <v>0.99772549442172598</v>
      </c>
      <c r="T43">
        <v>0.99746654743515495</v>
      </c>
      <c r="U43">
        <v>1.0015871095236999</v>
      </c>
      <c r="V43">
        <v>0.99657385197996995</v>
      </c>
      <c r="W43">
        <v>0.99910279126172896</v>
      </c>
      <c r="X43">
        <v>1.0000545095473701</v>
      </c>
      <c r="Y43">
        <v>1.0016480552078399</v>
      </c>
      <c r="Z43">
        <v>1.0011656783115399</v>
      </c>
      <c r="AA43">
        <v>1.00086226237287</v>
      </c>
      <c r="AB43">
        <v>0.99931174725470695</v>
      </c>
      <c r="AC43">
        <v>0.99879828046327002</v>
      </c>
      <c r="AD43">
        <v>0.99911552390947</v>
      </c>
      <c r="AE43">
        <v>1.0005815658288599</v>
      </c>
      <c r="AF43">
        <v>1.0009241776270801</v>
      </c>
      <c r="AG43">
        <v>0.99728294811293805</v>
      </c>
      <c r="AH43">
        <v>1.0006705748512801</v>
      </c>
      <c r="AI43">
        <v>0.99315927843597496</v>
      </c>
      <c r="AJ43">
        <v>0.99632266102165001</v>
      </c>
      <c r="AK43">
        <v>1.0002650464684999</v>
      </c>
      <c r="AL43">
        <v>1.0030034404666299</v>
      </c>
      <c r="AM43">
        <v>0.99146163318652103</v>
      </c>
      <c r="AN43">
        <v>0.99623294175707899</v>
      </c>
      <c r="AO43">
        <v>1.0013829329391299</v>
      </c>
      <c r="AP43">
        <v>0.99993152805037999</v>
      </c>
      <c r="AQ43">
        <v>1.11424416504513</v>
      </c>
      <c r="AR43">
        <v>0.99962078153462697</v>
      </c>
      <c r="AS43" t="s">
        <v>46</v>
      </c>
      <c r="AT43">
        <v>0.99834636279252198</v>
      </c>
      <c r="AU43">
        <v>0.997170695247382</v>
      </c>
    </row>
    <row r="44" spans="1:47">
      <c r="A44" t="s">
        <v>88</v>
      </c>
      <c r="C44" s="1" t="str">
        <f>VLOOKUP(A44,[1]MASTER!A:I,9,FALSE)</f>
        <v>EC</v>
      </c>
      <c r="D44" s="3" t="str">
        <f>VLOOKUP(A44,[1]MASTER!A:M,11,FALSE)</f>
        <v>Ia</v>
      </c>
      <c r="E44" t="s">
        <v>89</v>
      </c>
      <c r="F44">
        <v>1.0011322478298199</v>
      </c>
      <c r="G44">
        <v>1.00011225127452</v>
      </c>
      <c r="H44">
        <v>1.00079405043045</v>
      </c>
      <c r="I44">
        <v>0.99984997669500797</v>
      </c>
      <c r="J44">
        <v>1.0010264108303399</v>
      </c>
      <c r="K44">
        <v>1.0003871257600201</v>
      </c>
      <c r="L44">
        <v>1.0000148856740101</v>
      </c>
      <c r="M44">
        <v>0.99844830938249196</v>
      </c>
      <c r="N44">
        <v>0.99941591013206899</v>
      </c>
      <c r="O44">
        <v>0.99985527657114603</v>
      </c>
      <c r="P44">
        <v>1.00072250155156</v>
      </c>
      <c r="Q44">
        <v>0.99943494167094604</v>
      </c>
      <c r="R44">
        <v>0.99969685304054401</v>
      </c>
      <c r="S44">
        <v>0.99765579589864195</v>
      </c>
      <c r="T44">
        <v>0.99986205483901303</v>
      </c>
      <c r="U44">
        <v>1.00142666446447</v>
      </c>
      <c r="V44">
        <v>0.99716244201698601</v>
      </c>
      <c r="W44">
        <v>1.00122465882801</v>
      </c>
      <c r="X44">
        <v>0.99686592797597795</v>
      </c>
      <c r="Y44">
        <v>1.0001259658116599</v>
      </c>
      <c r="Z44">
        <v>0.99867118981476699</v>
      </c>
      <c r="AA44">
        <v>1.00065954089149</v>
      </c>
      <c r="AB44">
        <v>0.99725933356750096</v>
      </c>
      <c r="AC44">
        <v>0.99826417599975503</v>
      </c>
      <c r="AD44">
        <v>1.00102169732572</v>
      </c>
      <c r="AE44">
        <v>1.0007535354272501</v>
      </c>
      <c r="AF44">
        <v>1.0002932845146399</v>
      </c>
      <c r="AG44">
        <v>0.99907431262119695</v>
      </c>
      <c r="AH44">
        <v>1.0017456081431599</v>
      </c>
      <c r="AI44">
        <v>0.99624115495583299</v>
      </c>
      <c r="AJ44">
        <v>1.0001209757973299</v>
      </c>
      <c r="AK44">
        <v>1.0030454261367701</v>
      </c>
      <c r="AL44">
        <v>0.99878603329541005</v>
      </c>
      <c r="AM44">
        <v>0.99330440615970905</v>
      </c>
      <c r="AN44">
        <v>0.99749936127264505</v>
      </c>
      <c r="AO44">
        <v>1.0020238351475801</v>
      </c>
      <c r="AP44">
        <v>1.00204709839787</v>
      </c>
      <c r="AQ44">
        <v>1.10623569213179</v>
      </c>
      <c r="AR44">
        <v>0.99805982717602504</v>
      </c>
      <c r="AS44" t="s">
        <v>46</v>
      </c>
      <c r="AT44">
        <v>1.00296584043601</v>
      </c>
      <c r="AU44">
        <v>0.99919014757637903</v>
      </c>
    </row>
    <row r="45" spans="1:47">
      <c r="A45" t="s">
        <v>94</v>
      </c>
      <c r="B45" s="8">
        <v>2.20062683478446</v>
      </c>
      <c r="C45" t="s">
        <v>95</v>
      </c>
      <c r="D45" s="9">
        <v>0</v>
      </c>
      <c r="E45" s="11" t="s">
        <v>96</v>
      </c>
      <c r="F45">
        <v>0.167109998340331</v>
      </c>
      <c r="G45">
        <v>0.151247693297476</v>
      </c>
      <c r="H45">
        <v>0.80088787217669799</v>
      </c>
      <c r="I45">
        <v>0.93464678411870195</v>
      </c>
      <c r="J45">
        <v>0.91897563023814099</v>
      </c>
      <c r="K45">
        <v>-0.53681559981507199</v>
      </c>
      <c r="L45">
        <v>0.64108380860286196</v>
      </c>
      <c r="M45">
        <v>-2.3823465290908001E-2</v>
      </c>
      <c r="N45">
        <v>0.73667003764302696</v>
      </c>
      <c r="O45">
        <v>0.88916314768538895</v>
      </c>
      <c r="P45">
        <v>-0.84574369615240597</v>
      </c>
      <c r="Q45">
        <v>-4.8434389445223901E-2</v>
      </c>
      <c r="R45">
        <v>0.278313999991887</v>
      </c>
      <c r="S45">
        <v>0.21072423887512001</v>
      </c>
      <c r="T45">
        <v>0.46733414072386298</v>
      </c>
      <c r="U45">
        <v>2.59210703700351</v>
      </c>
      <c r="V45">
        <v>2.20062683478446</v>
      </c>
      <c r="W45">
        <v>7.5103790769837406E-2</v>
      </c>
      <c r="X45">
        <v>0.23280800516187999</v>
      </c>
      <c r="Y45">
        <v>1.6095395369138501</v>
      </c>
      <c r="Z45">
        <v>8.9077706987468502E-2</v>
      </c>
      <c r="AA45">
        <v>0.72944676139787801</v>
      </c>
      <c r="AB45">
        <v>1.79585161905525</v>
      </c>
      <c r="AC45">
        <v>0.28179819512778198</v>
      </c>
      <c r="AD45">
        <v>0.71613346578951598</v>
      </c>
      <c r="AE45">
        <v>0.85682478512831795</v>
      </c>
      <c r="AF45">
        <v>0.27131546818227098</v>
      </c>
      <c r="AG45">
        <v>1.39859737837897</v>
      </c>
      <c r="AH45">
        <v>0.869902681365052</v>
      </c>
      <c r="AI45">
        <v>0.19984074136635599</v>
      </c>
      <c r="AJ45">
        <v>-0.45956573910663501</v>
      </c>
      <c r="AK45">
        <v>0.71496703331093103</v>
      </c>
      <c r="AL45">
        <v>1.21625513765994</v>
      </c>
      <c r="AM45">
        <v>-1.1907656448555901</v>
      </c>
      <c r="AN45">
        <v>-1.6524602296887401</v>
      </c>
      <c r="AO45">
        <v>1.3770118784985701</v>
      </c>
      <c r="AP45">
        <v>0.22432437972170999</v>
      </c>
      <c r="AQ45">
        <v>0.41464063514011601</v>
      </c>
      <c r="AR45">
        <v>-0.17965178140944199</v>
      </c>
      <c r="AS45" t="e">
        <v>#VALUE!</v>
      </c>
      <c r="AT45">
        <v>0.25498647562697702</v>
      </c>
      <c r="AU45">
        <v>0.49062789283536501</v>
      </c>
    </row>
    <row r="47" spans="1:47">
      <c r="E47" s="1" t="s">
        <v>90</v>
      </c>
      <c r="F47">
        <f>AVERAGE(F2:F7,F8:F13,F15)</f>
        <v>0.9987734147798204</v>
      </c>
      <c r="G47">
        <f t="shared" ref="G47:AU47" si="3">AVERAGE(G2:G7,G8:G13,G15)</f>
        <v>1.0014826217879613</v>
      </c>
      <c r="H47">
        <f t="shared" si="3"/>
        <v>0.99902887411859953</v>
      </c>
      <c r="I47">
        <f t="shared" si="3"/>
        <v>0.99977880866752578</v>
      </c>
      <c r="J47">
        <f t="shared" si="3"/>
        <v>0.99888507475603661</v>
      </c>
      <c r="K47">
        <f t="shared" si="3"/>
        <v>1.0005203383462329</v>
      </c>
      <c r="L47">
        <f t="shared" si="3"/>
        <v>0.99739161745376947</v>
      </c>
      <c r="M47">
        <f t="shared" si="3"/>
        <v>0.99852476470184481</v>
      </c>
      <c r="N47">
        <f t="shared" si="3"/>
        <v>0.99754657116602086</v>
      </c>
      <c r="O47">
        <f t="shared" si="3"/>
        <v>0.99985288688024965</v>
      </c>
      <c r="P47">
        <f t="shared" si="3"/>
        <v>1.0023441070956314</v>
      </c>
      <c r="Q47">
        <f t="shared" si="3"/>
        <v>0.99956550115807785</v>
      </c>
      <c r="R47">
        <f t="shared" si="3"/>
        <v>0.99867695281542046</v>
      </c>
      <c r="S47">
        <f t="shared" si="3"/>
        <v>0.99742057894275027</v>
      </c>
      <c r="T47">
        <f t="shared" si="3"/>
        <v>0.99610077112850148</v>
      </c>
      <c r="U47">
        <f t="shared" si="3"/>
        <v>0.99935291222223177</v>
      </c>
      <c r="V47">
        <f t="shared" si="3"/>
        <v>0.99300449182512895</v>
      </c>
      <c r="W47">
        <f t="shared" si="3"/>
        <v>0.99932569488883749</v>
      </c>
      <c r="X47">
        <f t="shared" si="3"/>
        <v>0.99886621450894431</v>
      </c>
      <c r="Y47">
        <f t="shared" si="3"/>
        <v>0.99768972859513549</v>
      </c>
      <c r="Z47">
        <f t="shared" si="3"/>
        <v>0.99728706751528096</v>
      </c>
      <c r="AA47">
        <f t="shared" si="3"/>
        <v>0.99898180263009861</v>
      </c>
      <c r="AB47">
        <f t="shared" si="3"/>
        <v>0.99891783960100655</v>
      </c>
      <c r="AC47">
        <f t="shared" si="3"/>
        <v>0.99971057723558765</v>
      </c>
      <c r="AD47">
        <f t="shared" si="3"/>
        <v>0.99759186349091888</v>
      </c>
      <c r="AE47">
        <f t="shared" si="3"/>
        <v>0.99798406058387001</v>
      </c>
      <c r="AF47">
        <f t="shared" si="3"/>
        <v>0.9979510564563997</v>
      </c>
      <c r="AG47">
        <f t="shared" si="3"/>
        <v>0.99534349998578575</v>
      </c>
      <c r="AH47">
        <f t="shared" si="3"/>
        <v>0.99698003163275262</v>
      </c>
      <c r="AI47">
        <f t="shared" si="3"/>
        <v>0.99579222006330004</v>
      </c>
      <c r="AJ47">
        <f t="shared" si="3"/>
        <v>1.0004348878556975</v>
      </c>
      <c r="AK47">
        <f t="shared" si="3"/>
        <v>0.99600097689070188</v>
      </c>
      <c r="AL47">
        <f t="shared" si="3"/>
        <v>0.99730324241383839</v>
      </c>
      <c r="AM47">
        <f t="shared" si="3"/>
        <v>1.0014385510555595</v>
      </c>
      <c r="AN47">
        <f t="shared" si="3"/>
        <v>1.0017211341368457</v>
      </c>
      <c r="AO47">
        <f t="shared" si="3"/>
        <v>1.0002741604260637</v>
      </c>
      <c r="AP47">
        <f t="shared" si="3"/>
        <v>1.0014030058914243</v>
      </c>
      <c r="AQ47">
        <f t="shared" si="3"/>
        <v>1.1217022626561886</v>
      </c>
      <c r="AR47">
        <f t="shared" si="3"/>
        <v>1.0014588839943419</v>
      </c>
      <c r="AS47" t="e">
        <f t="shared" si="3"/>
        <v>#DIV/0!</v>
      </c>
      <c r="AT47">
        <f t="shared" si="3"/>
        <v>0.99640782052859334</v>
      </c>
      <c r="AU47">
        <f t="shared" si="3"/>
        <v>0.99363738257802248</v>
      </c>
    </row>
    <row r="48" spans="1:47">
      <c r="E48" s="1" t="s">
        <v>91</v>
      </c>
      <c r="F48">
        <f>STDEV(F2:F7,F8:F13,F15)</f>
        <v>2.054594667306188E-3</v>
      </c>
      <c r="G48">
        <f t="shared" ref="G48:AU48" si="4">STDEV(G2:G7,G8:G13,G15)</f>
        <v>1.204417680805896E-3</v>
      </c>
      <c r="H48">
        <f t="shared" si="4"/>
        <v>1.6746646635879658E-3</v>
      </c>
      <c r="I48">
        <f t="shared" si="4"/>
        <v>5.3815135370995494E-4</v>
      </c>
      <c r="J48">
        <f t="shared" si="4"/>
        <v>1.5474981628891685E-3</v>
      </c>
      <c r="K48">
        <f t="shared" si="4"/>
        <v>1.0027646451040233E-3</v>
      </c>
      <c r="L48">
        <f t="shared" si="4"/>
        <v>1.7915824449436508E-3</v>
      </c>
      <c r="M48">
        <f t="shared" si="4"/>
        <v>1.3431323195041952E-3</v>
      </c>
      <c r="N48">
        <f t="shared" si="4"/>
        <v>3.2434748874868528E-3</v>
      </c>
      <c r="O48">
        <f t="shared" si="4"/>
        <v>1.1221216173743986E-3</v>
      </c>
      <c r="P48">
        <f t="shared" si="4"/>
        <v>3.0067202860193142E-3</v>
      </c>
      <c r="Q48">
        <f t="shared" si="4"/>
        <v>1.0315296518667836E-3</v>
      </c>
      <c r="R48">
        <f t="shared" si="4"/>
        <v>1.7187078559484543E-3</v>
      </c>
      <c r="S48">
        <f t="shared" si="4"/>
        <v>1.2971337100985698E-3</v>
      </c>
      <c r="T48">
        <f t="shared" si="4"/>
        <v>3.3653216339480261E-3</v>
      </c>
      <c r="U48">
        <f>STDEV(U2:U7,U8:U13,U15)</f>
        <v>9.8403817130444373E-4</v>
      </c>
      <c r="V48">
        <f t="shared" si="4"/>
        <v>2.9740703368420431E-3</v>
      </c>
      <c r="W48">
        <f t="shared" si="4"/>
        <v>1.7030436832877938E-3</v>
      </c>
      <c r="X48">
        <f t="shared" si="4"/>
        <v>1.6947238028834672E-3</v>
      </c>
      <c r="Y48">
        <f t="shared" si="4"/>
        <v>2.2043609803195281E-3</v>
      </c>
      <c r="Z48">
        <f t="shared" si="4"/>
        <v>1.5877066155281505E-3</v>
      </c>
      <c r="AA48">
        <f t="shared" si="4"/>
        <v>1.8713820931844595E-3</v>
      </c>
      <c r="AB48">
        <f t="shared" si="4"/>
        <v>1.7214632605670067E-3</v>
      </c>
      <c r="AC48">
        <f t="shared" si="4"/>
        <v>1.2014219973225165E-3</v>
      </c>
      <c r="AD48">
        <f t="shared" si="4"/>
        <v>1.8697633269866287E-3</v>
      </c>
      <c r="AE48">
        <f t="shared" si="4"/>
        <v>1.9937360541387741E-3</v>
      </c>
      <c r="AF48">
        <f t="shared" si="4"/>
        <v>3.8730789750157381E-3</v>
      </c>
      <c r="AG48">
        <f t="shared" si="4"/>
        <v>3.4640276202215878E-3</v>
      </c>
      <c r="AH48">
        <f t="shared" si="4"/>
        <v>3.3163952287447976E-3</v>
      </c>
      <c r="AI48">
        <f t="shared" si="4"/>
        <v>3.1473973614914064E-3</v>
      </c>
      <c r="AJ48">
        <f t="shared" si="4"/>
        <v>1.6386770237732872E-3</v>
      </c>
      <c r="AK48">
        <f t="shared" si="4"/>
        <v>4.6791125669849174E-3</v>
      </c>
      <c r="AL48">
        <f t="shared" si="4"/>
        <v>2.438907959130104E-3</v>
      </c>
      <c r="AM48">
        <f t="shared" si="4"/>
        <v>4.199957699224678E-3</v>
      </c>
      <c r="AN48">
        <f t="shared" si="4"/>
        <v>4.6353655463850785E-3</v>
      </c>
      <c r="AO48">
        <f t="shared" si="4"/>
        <v>2.0857731136189497E-3</v>
      </c>
      <c r="AP48">
        <f t="shared" si="4"/>
        <v>2.629832841341937E-3</v>
      </c>
      <c r="AQ48">
        <f t="shared" si="4"/>
        <v>5.8702752082959914E-2</v>
      </c>
      <c r="AR48">
        <f t="shared" si="4"/>
        <v>2.7998254299825345E-3</v>
      </c>
      <c r="AS48" t="e">
        <f t="shared" si="4"/>
        <v>#DIV/0!</v>
      </c>
      <c r="AT48">
        <f t="shared" si="4"/>
        <v>3.9599794797462564E-3</v>
      </c>
      <c r="AU48">
        <f t="shared" si="4"/>
        <v>6.8722538155182823E-3</v>
      </c>
    </row>
    <row r="49" spans="1:47">
      <c r="E49" s="1"/>
    </row>
    <row r="50" spans="1:47" ht="39.75">
      <c r="A50" s="1" t="s">
        <v>0</v>
      </c>
      <c r="B50" t="s">
        <v>93</v>
      </c>
      <c r="C50" s="1" t="s">
        <v>1</v>
      </c>
      <c r="D50" s="1" t="s">
        <v>2</v>
      </c>
      <c r="E50" s="1" t="s">
        <v>92</v>
      </c>
      <c r="F50" s="1" t="s">
        <v>3</v>
      </c>
      <c r="G50" s="2" t="s">
        <v>4</v>
      </c>
      <c r="H50" s="4" t="s">
        <v>5</v>
      </c>
      <c r="I50" s="4" t="s">
        <v>6</v>
      </c>
      <c r="J50" s="4" t="s">
        <v>7</v>
      </c>
      <c r="K50" s="4" t="s">
        <v>8</v>
      </c>
      <c r="L50" s="4" t="s">
        <v>9</v>
      </c>
      <c r="M50" s="4" t="s">
        <v>10</v>
      </c>
      <c r="N50" s="4" t="s">
        <v>11</v>
      </c>
      <c r="O50" s="4" t="s">
        <v>12</v>
      </c>
      <c r="P50" s="4" t="s">
        <v>13</v>
      </c>
      <c r="Q50" s="4" t="s">
        <v>14</v>
      </c>
      <c r="R50" s="4" t="s">
        <v>15</v>
      </c>
      <c r="S50" s="4" t="s">
        <v>16</v>
      </c>
      <c r="T50" s="4" t="s">
        <v>17</v>
      </c>
      <c r="U50" s="4" t="s">
        <v>18</v>
      </c>
      <c r="V50" s="4" t="s">
        <v>19</v>
      </c>
      <c r="W50" s="4" t="s">
        <v>20</v>
      </c>
      <c r="X50" s="4" t="s">
        <v>21</v>
      </c>
      <c r="Y50" s="4" t="s">
        <v>22</v>
      </c>
      <c r="Z50" s="4" t="s">
        <v>23</v>
      </c>
      <c r="AA50" s="4" t="s">
        <v>24</v>
      </c>
      <c r="AB50" s="4" t="s">
        <v>25</v>
      </c>
      <c r="AC50" s="4" t="s">
        <v>26</v>
      </c>
      <c r="AD50" s="4" t="s">
        <v>27</v>
      </c>
      <c r="AE50" s="4" t="s">
        <v>28</v>
      </c>
      <c r="AF50" s="4" t="s">
        <v>29</v>
      </c>
      <c r="AG50" s="4" t="s">
        <v>30</v>
      </c>
      <c r="AH50" s="4" t="s">
        <v>31</v>
      </c>
      <c r="AI50" s="4" t="s">
        <v>32</v>
      </c>
      <c r="AJ50" s="4" t="s">
        <v>33</v>
      </c>
      <c r="AK50" s="4" t="s">
        <v>34</v>
      </c>
      <c r="AL50" s="4" t="s">
        <v>35</v>
      </c>
      <c r="AM50" s="4" t="s">
        <v>36</v>
      </c>
      <c r="AN50" s="4" t="s">
        <v>37</v>
      </c>
      <c r="AO50" s="4" t="s">
        <v>38</v>
      </c>
      <c r="AP50" s="4" t="s">
        <v>39</v>
      </c>
      <c r="AQ50" s="4" t="s">
        <v>40</v>
      </c>
      <c r="AR50" s="4" t="s">
        <v>41</v>
      </c>
      <c r="AS50" s="4" t="s">
        <v>42</v>
      </c>
      <c r="AT50" s="4" t="s">
        <v>43</v>
      </c>
      <c r="AU50" s="4" t="s">
        <v>44</v>
      </c>
    </row>
    <row r="51" spans="1:47" ht="15">
      <c r="A51" t="str">
        <f t="shared" ref="A51:A73" si="5">MID(E51,FIND("-PK",E51,1)+1,FIND("_L",E51,1)-FIND("-PK",E51,1)-1)</f>
        <v>PK034-012</v>
      </c>
      <c r="B51" s="5">
        <f>MAX(MAX(F51:T51,V51:AJ51),0-MIN(F51:T51,V51:AJ51),U51*2)</f>
        <v>2.2904645520942792</v>
      </c>
      <c r="C51" s="1" t="str">
        <f>VLOOKUP(A51,[1]MASTER!A:I,9,FALSE)</f>
        <v>BE</v>
      </c>
      <c r="D51" s="3" t="e">
        <f>VLOOKUP(A51,[1]MASTER!A:M,11,FALSE)</f>
        <v>#REF!</v>
      </c>
      <c r="E51" t="s">
        <v>45</v>
      </c>
      <c r="F51" s="6">
        <f t="shared" ref="F51:AU51" si="6">(F2-F$47)/F$48</f>
        <v>-1.7638778879685137</v>
      </c>
      <c r="G51" s="6">
        <f t="shared" si="6"/>
        <v>0.236233372178902</v>
      </c>
      <c r="H51" s="6">
        <f t="shared" si="6"/>
        <v>-1.7911396217407407</v>
      </c>
      <c r="I51" s="6">
        <f t="shared" si="6"/>
        <v>-1.3203913628965773</v>
      </c>
      <c r="J51" s="6">
        <f t="shared" si="6"/>
        <v>-2.1950960969088658</v>
      </c>
      <c r="K51" s="6">
        <f t="shared" si="6"/>
        <v>0.15157374031815207</v>
      </c>
      <c r="L51" s="6">
        <f t="shared" si="6"/>
        <v>-1.264621311943436</v>
      </c>
      <c r="M51" s="6">
        <f t="shared" si="6"/>
        <v>-1.931528945917647</v>
      </c>
      <c r="N51" s="6">
        <f t="shared" si="6"/>
        <v>-1.9115759139562667</v>
      </c>
      <c r="O51" s="6">
        <f t="shared" si="6"/>
        <v>-1.5028170574455222</v>
      </c>
      <c r="P51" s="6">
        <f t="shared" si="6"/>
        <v>-0.83080759586304709</v>
      </c>
      <c r="Q51" s="6">
        <f t="shared" si="6"/>
        <v>-0.68694091526450596</v>
      </c>
      <c r="R51" s="6">
        <f t="shared" si="6"/>
        <v>-2.2251030882546865</v>
      </c>
      <c r="S51" s="6">
        <f t="shared" si="6"/>
        <v>-2.2904645520942792</v>
      </c>
      <c r="T51" s="6">
        <f t="shared" si="6"/>
        <v>-1.5069566025761856</v>
      </c>
      <c r="U51" s="6">
        <f t="shared" si="6"/>
        <v>-3.0935397630840211</v>
      </c>
      <c r="V51" s="6">
        <f t="shared" si="6"/>
        <v>-1.354405583326977</v>
      </c>
      <c r="W51" s="6">
        <f t="shared" si="6"/>
        <v>-1.9487968614940048</v>
      </c>
      <c r="X51" s="6">
        <f t="shared" si="6"/>
        <v>-0.83898670651237206</v>
      </c>
      <c r="Y51" s="6">
        <f t="shared" si="6"/>
        <v>-2.2787116540569428</v>
      </c>
      <c r="Z51" s="6">
        <f t="shared" si="6"/>
        <v>-1.7519089169094619</v>
      </c>
      <c r="AA51" s="6">
        <f t="shared" si="6"/>
        <v>-2.1485825568649819</v>
      </c>
      <c r="AB51" s="6">
        <f t="shared" si="6"/>
        <v>-1.4111376490000984</v>
      </c>
      <c r="AC51" s="6">
        <f t="shared" si="6"/>
        <v>-0.18464092205734092</v>
      </c>
      <c r="AD51" s="6">
        <f t="shared" si="6"/>
        <v>-1.3404971456260808</v>
      </c>
      <c r="AE51" s="6">
        <f t="shared" si="6"/>
        <v>-1.8349642863770981</v>
      </c>
      <c r="AF51" s="6">
        <f t="shared" si="6"/>
        <v>-1.8084998343686585</v>
      </c>
      <c r="AG51" s="6">
        <f t="shared" si="6"/>
        <v>-1.3409577046174397</v>
      </c>
      <c r="AH51" s="6">
        <f t="shared" si="6"/>
        <v>-1.3618073426049349</v>
      </c>
      <c r="AI51" s="6">
        <f t="shared" si="6"/>
        <v>-1.3082085364333993</v>
      </c>
      <c r="AJ51" s="6">
        <f t="shared" si="6"/>
        <v>-2.1038495540414637</v>
      </c>
      <c r="AK51" s="6">
        <f t="shared" si="6"/>
        <v>-0.84261084079568838</v>
      </c>
      <c r="AL51" s="6">
        <f t="shared" si="6"/>
        <v>-0.91910620279246458</v>
      </c>
      <c r="AM51" s="6">
        <f t="shared" si="6"/>
        <v>1.4977076015650463</v>
      </c>
      <c r="AN51" s="6">
        <f t="shared" si="6"/>
        <v>-0.70207807511657239</v>
      </c>
      <c r="AO51" s="6">
        <f t="shared" si="6"/>
        <v>-0.29137656084373653</v>
      </c>
      <c r="AP51" s="6">
        <f t="shared" si="6"/>
        <v>-0.43998703259935046</v>
      </c>
      <c r="AQ51" s="6">
        <f t="shared" si="6"/>
        <v>-0.44205889199701154</v>
      </c>
      <c r="AR51" s="6">
        <f t="shared" si="6"/>
        <v>-0.98150410123714849</v>
      </c>
      <c r="AS51" s="6" t="e">
        <f t="shared" si="6"/>
        <v>#VALUE!</v>
      </c>
      <c r="AT51" s="6">
        <f t="shared" si="6"/>
        <v>-2.0507648368523141</v>
      </c>
      <c r="AU51" s="6">
        <f t="shared" si="6"/>
        <v>-1.5399222347539794</v>
      </c>
    </row>
    <row r="52" spans="1:47" ht="15">
      <c r="A52" t="str">
        <f t="shared" si="5"/>
        <v>PK034-019</v>
      </c>
      <c r="B52" s="5">
        <f t="shared" ref="B52:B56" si="7">MAX(MAX(F52:T52,V52:AJ52),0-MIN(F52:T52,V52:AJ52),U52*2)</f>
        <v>1.6146605675718377</v>
      </c>
      <c r="C52" s="1" t="str">
        <f>VLOOKUP(A52,[1]MASTER!A:I,9,FALSE)</f>
        <v>BE</v>
      </c>
      <c r="D52" s="3" t="e">
        <f>VLOOKUP(A52,[1]MASTER!A:M,11,FALSE)</f>
        <v>#REF!</v>
      </c>
      <c r="E52" t="s">
        <v>47</v>
      </c>
      <c r="F52" s="6">
        <f t="shared" ref="F52:AU52" si="8">(F3-F$47)/F$48</f>
        <v>3.265158355129185E-2</v>
      </c>
      <c r="G52" s="6">
        <f t="shared" si="8"/>
        <v>0.24981729033351521</v>
      </c>
      <c r="H52" s="6">
        <f t="shared" si="8"/>
        <v>1.165183030135561</v>
      </c>
      <c r="I52" s="6">
        <f t="shared" si="8"/>
        <v>-1.3322185454153761</v>
      </c>
      <c r="J52" s="6">
        <f t="shared" si="8"/>
        <v>0.18798652936252674</v>
      </c>
      <c r="K52" s="6">
        <f t="shared" si="8"/>
        <v>-1.0973295309216866</v>
      </c>
      <c r="L52" s="6">
        <f t="shared" si="8"/>
        <v>-1.6146605675718377</v>
      </c>
      <c r="M52" s="6">
        <f t="shared" si="8"/>
        <v>9.4453147585627326E-2</v>
      </c>
      <c r="N52" s="6">
        <f t="shared" si="8"/>
        <v>0.4302107366745655</v>
      </c>
      <c r="O52" s="6">
        <f t="shared" si="8"/>
        <v>-1.2896695892409833</v>
      </c>
      <c r="P52" s="6">
        <f t="shared" si="8"/>
        <v>0.70684431350691579</v>
      </c>
      <c r="Q52" s="6">
        <f t="shared" si="8"/>
        <v>1.3912045087556797</v>
      </c>
      <c r="R52" s="6">
        <f t="shared" si="8"/>
        <v>5.5955983433944052E-3</v>
      </c>
      <c r="S52" s="6">
        <f t="shared" si="8"/>
        <v>0.48643425796385226</v>
      </c>
      <c r="T52" s="6">
        <f t="shared" si="8"/>
        <v>0.73741276263427658</v>
      </c>
      <c r="U52" s="6">
        <f t="shared" si="8"/>
        <v>0.48837494093969885</v>
      </c>
      <c r="V52" s="6">
        <f t="shared" si="8"/>
        <v>-3.8087054054095279E-2</v>
      </c>
      <c r="W52" s="6">
        <f t="shared" si="8"/>
        <v>0.2474467500345861</v>
      </c>
      <c r="X52" s="6">
        <f t="shared" si="8"/>
        <v>1.3236738737243332</v>
      </c>
      <c r="Y52" s="6">
        <f t="shared" si="8"/>
        <v>0.81913022389315815</v>
      </c>
      <c r="Z52" s="6">
        <f t="shared" si="8"/>
        <v>0.63018318230049364</v>
      </c>
      <c r="AA52" s="6">
        <f t="shared" si="8"/>
        <v>0.46540099867011414</v>
      </c>
      <c r="AB52" s="6">
        <f t="shared" si="8"/>
        <v>0.37061857297918982</v>
      </c>
      <c r="AC52" s="6">
        <f t="shared" si="8"/>
        <v>-0.9747208682256665</v>
      </c>
      <c r="AD52" s="6">
        <f t="shared" si="8"/>
        <v>0.37424753978457237</v>
      </c>
      <c r="AE52" s="6">
        <f t="shared" si="8"/>
        <v>1.5731441980917096E-2</v>
      </c>
      <c r="AF52" s="6">
        <f t="shared" si="8"/>
        <v>0.56765125488859969</v>
      </c>
      <c r="AG52" s="6">
        <f t="shared" si="8"/>
        <v>-0.24537609287518655</v>
      </c>
      <c r="AH52" s="6">
        <f t="shared" si="8"/>
        <v>0.30939972887423184</v>
      </c>
      <c r="AI52" s="6">
        <f t="shared" si="8"/>
        <v>0.66791996918077934</v>
      </c>
      <c r="AJ52" s="6">
        <f t="shared" si="8"/>
        <v>-0.58008724783158305</v>
      </c>
      <c r="AK52" s="6">
        <f t="shared" si="8"/>
        <v>0.70708856210828452</v>
      </c>
      <c r="AL52" s="6">
        <f t="shared" si="8"/>
        <v>0.6787812673788105</v>
      </c>
      <c r="AM52" s="6">
        <f t="shared" si="8"/>
        <v>-0.68602148308644095</v>
      </c>
      <c r="AN52" s="6">
        <f t="shared" si="8"/>
        <v>-0.51771623676242984</v>
      </c>
      <c r="AO52" s="6">
        <f t="shared" si="8"/>
        <v>-0.28145994818107961</v>
      </c>
      <c r="AP52" s="6">
        <f t="shared" si="8"/>
        <v>0.76990558693931022</v>
      </c>
      <c r="AQ52" s="6">
        <f t="shared" si="8"/>
        <v>-7.3457086259169233E-2</v>
      </c>
      <c r="AR52" s="6">
        <f t="shared" si="8"/>
        <v>0.80380697753436092</v>
      </c>
      <c r="AS52" s="6" t="e">
        <f t="shared" si="8"/>
        <v>#VALUE!</v>
      </c>
      <c r="AT52" s="6">
        <f t="shared" si="8"/>
        <v>0.95516610079985165</v>
      </c>
      <c r="AU52" s="6">
        <f t="shared" si="8"/>
        <v>0.29526412132531565</v>
      </c>
    </row>
    <row r="53" spans="1:47" ht="15">
      <c r="A53" t="str">
        <f t="shared" si="5"/>
        <v>PK034-023</v>
      </c>
      <c r="B53" s="5">
        <f t="shared" si="7"/>
        <v>2.110471173132543</v>
      </c>
      <c r="C53" s="1" t="str">
        <f>VLOOKUP(A53,[1]MASTER!A:I,9,FALSE)</f>
        <v>BE</v>
      </c>
      <c r="D53" s="3" t="e">
        <f>VLOOKUP(A53,[1]MASTER!A:M,11,FALSE)</f>
        <v>#REF!</v>
      </c>
      <c r="E53" t="s">
        <v>48</v>
      </c>
      <c r="F53" s="6">
        <f t="shared" ref="F53:AU53" si="9">(F4-F$47)/F$48</f>
        <v>0.1379154897175276</v>
      </c>
      <c r="G53" s="6">
        <f t="shared" si="9"/>
        <v>0.6218976523721681</v>
      </c>
      <c r="H53" s="6">
        <f t="shared" si="9"/>
        <v>1.2677659748798473</v>
      </c>
      <c r="I53" s="6">
        <f t="shared" si="9"/>
        <v>1.3758564547128955</v>
      </c>
      <c r="J53" s="6">
        <f t="shared" si="9"/>
        <v>-0.24471166801103902</v>
      </c>
      <c r="K53" s="6">
        <f t="shared" si="9"/>
        <v>0.29802025534727511</v>
      </c>
      <c r="L53" s="6">
        <f t="shared" si="9"/>
        <v>0.74761582904023582</v>
      </c>
      <c r="M53" s="6">
        <f t="shared" si="9"/>
        <v>0.12959349403525153</v>
      </c>
      <c r="N53" s="6">
        <f t="shared" si="9"/>
        <v>0.53521768395076263</v>
      </c>
      <c r="O53" s="6">
        <f t="shared" si="9"/>
        <v>1.2879253446270418</v>
      </c>
      <c r="P53" s="6">
        <f t="shared" si="9"/>
        <v>-0.59645212725646357</v>
      </c>
      <c r="Q53" s="6">
        <f t="shared" si="9"/>
        <v>0.72459482392921326</v>
      </c>
      <c r="R53" s="6">
        <f t="shared" si="9"/>
        <v>-0.3954403142309586</v>
      </c>
      <c r="S53" s="6">
        <f t="shared" si="9"/>
        <v>5.5360686497245737E-2</v>
      </c>
      <c r="T53" s="6">
        <f t="shared" si="9"/>
        <v>0.30903774211779583</v>
      </c>
      <c r="U53" s="6">
        <f t="shared" si="9"/>
        <v>0.76691702924265681</v>
      </c>
      <c r="V53" s="6">
        <f t="shared" si="9"/>
        <v>-0.63227011097144581</v>
      </c>
      <c r="W53" s="6">
        <f t="shared" si="9"/>
        <v>0.51220054109738933</v>
      </c>
      <c r="X53" s="6">
        <f t="shared" si="9"/>
        <v>-0.45077700236376816</v>
      </c>
      <c r="Y53" s="6">
        <f t="shared" si="9"/>
        <v>-0.54838694891082207</v>
      </c>
      <c r="Z53" s="6">
        <f t="shared" si="9"/>
        <v>4.8221632180822545E-2</v>
      </c>
      <c r="AA53" s="6">
        <f t="shared" si="9"/>
        <v>-4.3045649089515088E-2</v>
      </c>
      <c r="AB53" s="6">
        <f t="shared" si="9"/>
        <v>2.110471173132543</v>
      </c>
      <c r="AC53" s="6">
        <f t="shared" si="9"/>
        <v>1.5331817222486712</v>
      </c>
      <c r="AD53" s="6">
        <f t="shared" si="9"/>
        <v>0.30835276613984597</v>
      </c>
      <c r="AE53" s="6">
        <f t="shared" si="9"/>
        <v>-7.3305868531417434E-2</v>
      </c>
      <c r="AF53" s="6">
        <f t="shared" si="9"/>
        <v>-1.1391111661444295</v>
      </c>
      <c r="AG53" s="6">
        <f t="shared" si="9"/>
        <v>-1.3593725362308519E-2</v>
      </c>
      <c r="AH53" s="6">
        <f t="shared" si="9"/>
        <v>-0.53480788022569603</v>
      </c>
      <c r="AI53" s="6">
        <f t="shared" si="9"/>
        <v>-0.7742983338348669</v>
      </c>
      <c r="AJ53" s="6">
        <f t="shared" si="9"/>
        <v>9.1972884483001727E-2</v>
      </c>
      <c r="AK53" s="6">
        <f t="shared" si="9"/>
        <v>-1.2195201424206943</v>
      </c>
      <c r="AL53" s="6">
        <f t="shared" si="9"/>
        <v>-0.69797288309827321</v>
      </c>
      <c r="AM53" s="6">
        <f t="shared" si="9"/>
        <v>0.49331746256469095</v>
      </c>
      <c r="AN53" s="6">
        <f t="shared" si="9"/>
        <v>1.27296478425007</v>
      </c>
      <c r="AO53" s="6">
        <f t="shared" si="9"/>
        <v>2.1737722054771469</v>
      </c>
      <c r="AP53" s="6">
        <f t="shared" si="9"/>
        <v>0.49670286640318495</v>
      </c>
      <c r="AQ53" s="6">
        <f t="shared" si="9"/>
        <v>0.50006679357921668</v>
      </c>
      <c r="AR53" s="6">
        <f t="shared" si="9"/>
        <v>0.27661622104161804</v>
      </c>
      <c r="AS53" s="6" t="e">
        <f t="shared" si="9"/>
        <v>#VALUE!</v>
      </c>
      <c r="AT53" s="6">
        <f t="shared" si="9"/>
        <v>-0.85851241444012727</v>
      </c>
      <c r="AU53" s="6">
        <f t="shared" si="9"/>
        <v>0.4603606790227211</v>
      </c>
    </row>
    <row r="54" spans="1:47" ht="15">
      <c r="A54" t="str">
        <f t="shared" si="5"/>
        <v>PK034-028</v>
      </c>
      <c r="B54" s="5">
        <f t="shared" si="7"/>
        <v>1.8919327591258053</v>
      </c>
      <c r="C54" s="1" t="str">
        <f>VLOOKUP(A54,[1]MASTER!A:I,9,FALSE)</f>
        <v>BE</v>
      </c>
      <c r="D54" s="3" t="e">
        <f>VLOOKUP(A54,[1]MASTER!A:M,11,FALSE)</f>
        <v>#REF!</v>
      </c>
      <c r="E54" t="s">
        <v>49</v>
      </c>
      <c r="F54" s="6">
        <f t="shared" ref="F54:AU54" si="10">(F5-F$47)/F$48</f>
        <v>-1.8908916248250083</v>
      </c>
      <c r="G54" s="6">
        <f t="shared" si="10"/>
        <v>-0.88604130684727944</v>
      </c>
      <c r="H54" s="6">
        <f t="shared" si="10"/>
        <v>-0.96894756268817239</v>
      </c>
      <c r="I54" s="6">
        <f t="shared" si="10"/>
        <v>0.13043381789778025</v>
      </c>
      <c r="J54" s="6">
        <f t="shared" si="10"/>
        <v>-1.1054025787119144</v>
      </c>
      <c r="K54" s="6">
        <f t="shared" si="10"/>
        <v>0.53960391603243973</v>
      </c>
      <c r="L54" s="6">
        <f t="shared" si="10"/>
        <v>-0.54933933441140348</v>
      </c>
      <c r="M54" s="6">
        <f t="shared" si="10"/>
        <v>-0.65308460681568548</v>
      </c>
      <c r="N54" s="6">
        <f t="shared" si="10"/>
        <v>-0.87157519008673612</v>
      </c>
      <c r="O54" s="6">
        <f t="shared" si="10"/>
        <v>0.89585839070858642</v>
      </c>
      <c r="P54" s="6">
        <f t="shared" si="10"/>
        <v>0.78505566111826364</v>
      </c>
      <c r="Q54" s="6">
        <f t="shared" si="10"/>
        <v>1.4380778200680007</v>
      </c>
      <c r="R54" s="6">
        <f t="shared" si="10"/>
        <v>0.39752173097358162</v>
      </c>
      <c r="S54" s="6">
        <f t="shared" si="10"/>
        <v>-1.2007375226968038</v>
      </c>
      <c r="T54" s="6">
        <f t="shared" si="10"/>
        <v>-0.70570517734744798</v>
      </c>
      <c r="U54" s="6">
        <f t="shared" si="10"/>
        <v>0.22499120136641329</v>
      </c>
      <c r="V54" s="6">
        <f t="shared" si="10"/>
        <v>-0.64834545244359765</v>
      </c>
      <c r="W54" s="6">
        <f t="shared" si="10"/>
        <v>-1.8919327591258053</v>
      </c>
      <c r="X54" s="6">
        <f t="shared" si="10"/>
        <v>-0.2403163539736192</v>
      </c>
      <c r="Y54" s="6">
        <f t="shared" si="10"/>
        <v>-0.9759018254350047</v>
      </c>
      <c r="Z54" s="6">
        <f t="shared" si="10"/>
        <v>-1.4730450262518955</v>
      </c>
      <c r="AA54" s="6">
        <f t="shared" si="10"/>
        <v>-0.87641750612438729</v>
      </c>
      <c r="AB54" s="6">
        <f t="shared" si="10"/>
        <v>0.56377626263356229</v>
      </c>
      <c r="AC54" s="6">
        <f t="shared" si="10"/>
        <v>-1.7788426862654587</v>
      </c>
      <c r="AD54" s="6">
        <f t="shared" si="10"/>
        <v>-0.81465057415993603</v>
      </c>
      <c r="AE54" s="6">
        <f t="shared" si="10"/>
        <v>-1.4386101995286562</v>
      </c>
      <c r="AF54" s="6">
        <f t="shared" si="10"/>
        <v>-0.83796097471094988</v>
      </c>
      <c r="AG54" s="6">
        <f t="shared" si="10"/>
        <v>-1.2517100297212296</v>
      </c>
      <c r="AH54" s="6">
        <f t="shared" si="10"/>
        <v>-1.2847750356031229</v>
      </c>
      <c r="AI54" s="6">
        <f t="shared" si="10"/>
        <v>-1.1838711939176325</v>
      </c>
      <c r="AJ54" s="6">
        <f t="shared" si="10"/>
        <v>-1.0409941617662339</v>
      </c>
      <c r="AK54" s="6">
        <f t="shared" si="10"/>
        <v>-0.59487876430026576</v>
      </c>
      <c r="AL54" s="6">
        <f t="shared" si="10"/>
        <v>0.12938089972084438</v>
      </c>
      <c r="AM54" s="6">
        <f t="shared" si="10"/>
        <v>-1.0046073949767136</v>
      </c>
      <c r="AN54" s="6">
        <f t="shared" si="10"/>
        <v>-1.0770213314999526</v>
      </c>
      <c r="AO54" s="6">
        <f t="shared" si="10"/>
        <v>-0.72778969894469203</v>
      </c>
      <c r="AP54" s="6">
        <f t="shared" si="10"/>
        <v>-0.87940498477352957</v>
      </c>
      <c r="AQ54" s="6">
        <f t="shared" si="10"/>
        <v>0.58474546758286572</v>
      </c>
      <c r="AR54" s="6">
        <f t="shared" si="10"/>
        <v>0.8674402199186998</v>
      </c>
      <c r="AS54" s="6" t="e">
        <f t="shared" si="10"/>
        <v>#VALUE!</v>
      </c>
      <c r="AT54" s="6">
        <f t="shared" si="10"/>
        <v>-1.3247745584319348</v>
      </c>
      <c r="AU54" s="6">
        <f t="shared" si="10"/>
        <v>-0.9584561690476161</v>
      </c>
    </row>
    <row r="55" spans="1:47" ht="15">
      <c r="A55" t="str">
        <f t="shared" si="5"/>
        <v>PK034-029</v>
      </c>
      <c r="B55" s="5">
        <f t="shared" si="7"/>
        <v>1.7236185241666888</v>
      </c>
      <c r="C55" s="1" t="str">
        <f>VLOOKUP(A55,[1]MASTER!A:I,9,FALSE)</f>
        <v>BE</v>
      </c>
      <c r="D55" s="3" t="e">
        <f>VLOOKUP(A55,[1]MASTER!A:M,11,FALSE)</f>
        <v>#REF!</v>
      </c>
      <c r="E55" t="s">
        <v>50</v>
      </c>
      <c r="F55" s="6">
        <f t="shared" ref="F55:AU55" si="11">(F6-F$47)/F$48</f>
        <v>0.41835495056969757</v>
      </c>
      <c r="G55" s="6">
        <f t="shared" si="11"/>
        <v>-1.0167316331588991</v>
      </c>
      <c r="H55" s="6">
        <f t="shared" si="11"/>
        <v>0.23328636500600247</v>
      </c>
      <c r="I55" s="6">
        <f t="shared" si="11"/>
        <v>-0.8806731991056217</v>
      </c>
      <c r="J55" s="6">
        <f t="shared" si="11"/>
        <v>0.15805532561006508</v>
      </c>
      <c r="K55" s="6">
        <f t="shared" si="11"/>
        <v>0.4318010296246963</v>
      </c>
      <c r="L55" s="6">
        <f t="shared" si="11"/>
        <v>0.68894169065008792</v>
      </c>
      <c r="M55" s="6">
        <f t="shared" si="11"/>
        <v>0.79386742899519425</v>
      </c>
      <c r="N55" s="6">
        <f t="shared" si="11"/>
        <v>0.36183827333051605</v>
      </c>
      <c r="O55" s="6">
        <f t="shared" si="11"/>
        <v>-0.71251030500901125</v>
      </c>
      <c r="P55" s="6">
        <f t="shared" si="11"/>
        <v>0.26228490196958332</v>
      </c>
      <c r="Q55" s="6">
        <f t="shared" si="11"/>
        <v>-0.21668345299076447</v>
      </c>
      <c r="R55" s="6">
        <f t="shared" si="11"/>
        <v>-0.45761368506190275</v>
      </c>
      <c r="S55" s="6">
        <f t="shared" si="11"/>
        <v>-8.4968798039234517E-2</v>
      </c>
      <c r="T55" s="6">
        <f t="shared" si="11"/>
        <v>-2.5963565733534918E-2</v>
      </c>
      <c r="U55" s="6">
        <f t="shared" si="11"/>
        <v>0.34138535444710222</v>
      </c>
      <c r="V55" s="6">
        <f t="shared" si="11"/>
        <v>1.4305731974754663</v>
      </c>
      <c r="W55" s="6">
        <f t="shared" si="11"/>
        <v>8.8884680418941917E-2</v>
      </c>
      <c r="X55" s="6">
        <f t="shared" si="11"/>
        <v>0.17751592789154183</v>
      </c>
      <c r="Y55" s="6">
        <f t="shared" si="11"/>
        <v>1.1798871565616291</v>
      </c>
      <c r="Z55" s="6">
        <f t="shared" si="11"/>
        <v>1.5045630541517974</v>
      </c>
      <c r="AA55" s="6">
        <f t="shared" si="11"/>
        <v>0.89334039996959846</v>
      </c>
      <c r="AB55" s="6">
        <f t="shared" si="11"/>
        <v>-7.9969424111994272E-2</v>
      </c>
      <c r="AC55" s="6">
        <f t="shared" si="11"/>
        <v>-0.18881590173081209</v>
      </c>
      <c r="AD55" s="6">
        <f t="shared" si="11"/>
        <v>0.30632216144714203</v>
      </c>
      <c r="AE55" s="6">
        <f t="shared" si="11"/>
        <v>0.72383487370869959</v>
      </c>
      <c r="AF55" s="6">
        <f t="shared" si="11"/>
        <v>0.7934968979473852</v>
      </c>
      <c r="AG55" s="6">
        <f t="shared" si="11"/>
        <v>0.99300874990719878</v>
      </c>
      <c r="AH55" s="6">
        <f t="shared" si="11"/>
        <v>1.0134683929513253</v>
      </c>
      <c r="AI55" s="6">
        <f t="shared" si="11"/>
        <v>1.7236185241666888</v>
      </c>
      <c r="AJ55" s="6">
        <f t="shared" si="11"/>
        <v>0.83649174900017198</v>
      </c>
      <c r="AK55" s="6">
        <f t="shared" si="11"/>
        <v>0.67152448152147182</v>
      </c>
      <c r="AL55" s="6">
        <f t="shared" si="11"/>
        <v>0.79316297428482685</v>
      </c>
      <c r="AM55" s="6">
        <f t="shared" si="11"/>
        <v>5.3115413805675901E-2</v>
      </c>
      <c r="AN55" s="6">
        <f t="shared" si="11"/>
        <v>-0.35715361810610013</v>
      </c>
      <c r="AO55" s="6">
        <f t="shared" si="11"/>
        <v>-3.399289920397152E-2</v>
      </c>
      <c r="AP55" s="6">
        <f t="shared" si="11"/>
        <v>0.21109762672306581</v>
      </c>
      <c r="AQ55" s="6">
        <f t="shared" si="11"/>
        <v>-0.80427133597410005</v>
      </c>
      <c r="AR55" s="6">
        <f t="shared" si="11"/>
        <v>7.4761648125130253E-2</v>
      </c>
      <c r="AS55" s="6" t="e">
        <f t="shared" si="11"/>
        <v>#VALUE!</v>
      </c>
      <c r="AT55" s="6">
        <f t="shared" si="11"/>
        <v>0.46847970917883136</v>
      </c>
      <c r="AU55" s="6">
        <f t="shared" si="11"/>
        <v>0.63629559942653402</v>
      </c>
    </row>
    <row r="56" spans="1:47" ht="15">
      <c r="A56" t="str">
        <f t="shared" si="5"/>
        <v>PK034-047</v>
      </c>
      <c r="B56" s="5">
        <f t="shared" si="7"/>
        <v>1.5049766041474211</v>
      </c>
      <c r="C56" s="1" t="str">
        <f>VLOOKUP(A56,[1]MASTER!A:I,9,FALSE)</f>
        <v>BE</v>
      </c>
      <c r="D56" s="3" t="e">
        <f>VLOOKUP(A56,[1]MASTER!A:M,11,FALSE)</f>
        <v>#REF!</v>
      </c>
      <c r="E56" t="s">
        <v>51</v>
      </c>
      <c r="F56" s="6">
        <f t="shared" ref="F56:AU56" si="12">(F7-F$47)/F$48</f>
        <v>-8.3067965049298843E-3</v>
      </c>
      <c r="G56" s="6">
        <f t="shared" si="12"/>
        <v>-1.2121317543382426</v>
      </c>
      <c r="H56" s="6">
        <f t="shared" si="12"/>
        <v>0.41820314589728774</v>
      </c>
      <c r="I56" s="6">
        <f t="shared" si="12"/>
        <v>0.12482893189076961</v>
      </c>
      <c r="J56" s="6">
        <f t="shared" si="12"/>
        <v>0.89264000398186349</v>
      </c>
      <c r="K56" s="6">
        <f t="shared" si="12"/>
        <v>-0.67966062511722725</v>
      </c>
      <c r="L56" s="6">
        <f t="shared" si="12"/>
        <v>1.2896875978946172</v>
      </c>
      <c r="M56" s="6">
        <f t="shared" si="12"/>
        <v>4.9466534361787162E-2</v>
      </c>
      <c r="N56" s="6">
        <f t="shared" si="12"/>
        <v>0.35293248894433188</v>
      </c>
      <c r="O56" s="6">
        <f t="shared" si="12"/>
        <v>-0.19881087868321345</v>
      </c>
      <c r="P56" s="6">
        <f t="shared" si="12"/>
        <v>-0.62943547769687958</v>
      </c>
      <c r="Q56" s="6">
        <f t="shared" si="12"/>
        <v>0.63362594964605734</v>
      </c>
      <c r="R56" s="6">
        <f t="shared" si="12"/>
        <v>0.53684240947996931</v>
      </c>
      <c r="S56" s="6">
        <f t="shared" si="12"/>
        <v>0.45438767421047072</v>
      </c>
      <c r="T56" s="6">
        <f t="shared" si="12"/>
        <v>1.2515476285597611</v>
      </c>
      <c r="U56" s="6">
        <f t="shared" si="12"/>
        <v>-0.36611907930678966</v>
      </c>
      <c r="V56" s="6">
        <f t="shared" si="12"/>
        <v>0.28891761309735015</v>
      </c>
      <c r="W56" s="6">
        <f t="shared" si="12"/>
        <v>-0.10195199530779736</v>
      </c>
      <c r="X56" s="6">
        <f t="shared" si="12"/>
        <v>0.58837220213355912</v>
      </c>
      <c r="Y56" s="6">
        <f t="shared" si="12"/>
        <v>0.91334451248480342</v>
      </c>
      <c r="Z56" s="6">
        <f t="shared" si="12"/>
        <v>4.8886521695432207E-2</v>
      </c>
      <c r="AA56" s="6">
        <f t="shared" si="12"/>
        <v>0.72670360028791126</v>
      </c>
      <c r="AB56" s="6">
        <f t="shared" si="12"/>
        <v>-1.4078007502537824</v>
      </c>
      <c r="AC56" s="6">
        <f t="shared" si="12"/>
        <v>0.58417874846348339</v>
      </c>
      <c r="AD56" s="6">
        <f t="shared" si="12"/>
        <v>0.27342443593864285</v>
      </c>
      <c r="AE56" s="6">
        <f t="shared" si="12"/>
        <v>1.4420061555650339</v>
      </c>
      <c r="AF56" s="6">
        <f t="shared" si="12"/>
        <v>0.89659295925048565</v>
      </c>
      <c r="AG56" s="6">
        <f t="shared" si="12"/>
        <v>0.49009301508588893</v>
      </c>
      <c r="AH56" s="6">
        <f t="shared" si="12"/>
        <v>0.70490900300149628</v>
      </c>
      <c r="AI56" s="6">
        <f t="shared" si="12"/>
        <v>1.5049766041474211</v>
      </c>
      <c r="AJ56" s="6">
        <f t="shared" si="12"/>
        <v>1.2224203447119746</v>
      </c>
      <c r="AK56" s="6">
        <f t="shared" si="12"/>
        <v>1.0650678420180473</v>
      </c>
      <c r="AL56" s="6">
        <f t="shared" si="12"/>
        <v>0.59258566640339871</v>
      </c>
      <c r="AM56" s="6">
        <f t="shared" si="12"/>
        <v>-0.55224312092037864</v>
      </c>
      <c r="AN56" s="6">
        <f t="shared" si="12"/>
        <v>0.13284464841495652</v>
      </c>
      <c r="AO56" s="6">
        <f t="shared" si="12"/>
        <v>0.32188404195671655</v>
      </c>
      <c r="AP56" s="6">
        <f t="shared" si="12"/>
        <v>0.31640137430224113</v>
      </c>
      <c r="AQ56" s="6">
        <f t="shared" si="12"/>
        <v>-0.24042592209600067</v>
      </c>
      <c r="AR56" s="6">
        <f t="shared" si="12"/>
        <v>-0.43823808330777503</v>
      </c>
      <c r="AS56" s="6" t="e">
        <f t="shared" si="12"/>
        <v>#VALUE!</v>
      </c>
      <c r="AT56" s="6">
        <f t="shared" si="12"/>
        <v>0.74720978098736324</v>
      </c>
      <c r="AU56" s="6">
        <f t="shared" si="12"/>
        <v>0.44052802558692961</v>
      </c>
    </row>
    <row r="57" spans="1:47" ht="15">
      <c r="A57" t="str">
        <f t="shared" si="5"/>
        <v>PK034-003</v>
      </c>
      <c r="B57" s="5">
        <f t="shared" ref="B57:B67" si="13">MAX(MAX(F57:T57,V57:AJ57),0-MIN(F57:T57,V57:AJ57),U57*2)</f>
        <v>2.3498222327727416</v>
      </c>
      <c r="C57" s="1" t="str">
        <f>VLOOKUP(A57,[1]MASTER!A:I,9,FALSE)</f>
        <v>BE</v>
      </c>
      <c r="D57" s="3" t="e">
        <f>VLOOKUP(A57,[1]MASTER!A:M,11,FALSE)</f>
        <v>#REF!</v>
      </c>
      <c r="E57" t="s">
        <v>52</v>
      </c>
      <c r="F57" s="6">
        <f t="shared" ref="F57:AU57" si="14">(F8-F$47)/F$48</f>
        <v>1.4146376407422143</v>
      </c>
      <c r="G57" s="6">
        <f t="shared" si="14"/>
        <v>-1.2721610049497887</v>
      </c>
      <c r="H57" s="6">
        <f t="shared" si="14"/>
        <v>0.75237794889096254</v>
      </c>
      <c r="I57" s="6">
        <f t="shared" si="14"/>
        <v>-0.57252248569801989</v>
      </c>
      <c r="J57" s="6">
        <f t="shared" si="14"/>
        <v>1.4550884141984846</v>
      </c>
      <c r="K57" s="6">
        <f t="shared" si="14"/>
        <v>-2.3498222327727416</v>
      </c>
      <c r="L57" s="6">
        <f t="shared" si="14"/>
        <v>1.4854383085084306</v>
      </c>
      <c r="M57" s="6">
        <f t="shared" si="14"/>
        <v>-9.5293101454834273E-2</v>
      </c>
      <c r="N57" s="6">
        <f t="shared" si="14"/>
        <v>1.4102793965127578</v>
      </c>
      <c r="O57" s="6">
        <f t="shared" si="14"/>
        <v>1.6902257603575745</v>
      </c>
      <c r="P57" s="6">
        <f t="shared" si="14"/>
        <v>-2.1786485394136355</v>
      </c>
      <c r="Q57" s="6">
        <f t="shared" si="14"/>
        <v>-1.6050521039764361</v>
      </c>
      <c r="R57" s="6">
        <f t="shared" si="14"/>
        <v>1.75754532736022</v>
      </c>
      <c r="S57" s="6">
        <f t="shared" si="14"/>
        <v>1.3474311543756663</v>
      </c>
      <c r="T57" s="6">
        <f t="shared" si="14"/>
        <v>1.421716118692496</v>
      </c>
      <c r="U57" s="6">
        <f t="shared" si="14"/>
        <v>0.2075512701926272</v>
      </c>
      <c r="V57" s="6">
        <f t="shared" si="14"/>
        <v>1.4211206235323659</v>
      </c>
      <c r="W57" s="6">
        <f t="shared" si="14"/>
        <v>1.5520073153318767</v>
      </c>
      <c r="X57" s="6">
        <f t="shared" si="14"/>
        <v>-0.68785199898173244</v>
      </c>
      <c r="Y57" s="6">
        <f t="shared" si="14"/>
        <v>1.3367883075290683</v>
      </c>
      <c r="Z57" s="6">
        <f t="shared" si="14"/>
        <v>0.35913119138599203</v>
      </c>
      <c r="AA57" s="6">
        <f t="shared" si="14"/>
        <v>1.2485003059880955</v>
      </c>
      <c r="AB57" s="6">
        <f t="shared" si="14"/>
        <v>0.15288998103785928</v>
      </c>
      <c r="AC57" s="6">
        <f t="shared" si="14"/>
        <v>-0.18657071851039966</v>
      </c>
      <c r="AD57" s="6">
        <f t="shared" si="14"/>
        <v>1.5754477505228079</v>
      </c>
      <c r="AE57" s="6">
        <f t="shared" si="14"/>
        <v>1.3741826290108039</v>
      </c>
      <c r="AF57" s="6">
        <f t="shared" si="14"/>
        <v>0.83531378250481247</v>
      </c>
      <c r="AG57" s="6">
        <f t="shared" si="14"/>
        <v>1.6912001453815184</v>
      </c>
      <c r="AH57" s="6">
        <f t="shared" si="14"/>
        <v>1.4140803987021726</v>
      </c>
      <c r="AI57" s="6">
        <f t="shared" si="14"/>
        <v>0.8780021385185165</v>
      </c>
      <c r="AJ57" s="6">
        <f t="shared" si="14"/>
        <v>0.89162809339211735</v>
      </c>
      <c r="AK57" s="6">
        <f t="shared" si="14"/>
        <v>0.60567993853422075</v>
      </c>
      <c r="AL57" s="6">
        <f t="shared" si="14"/>
        <v>1.4156571534840328</v>
      </c>
      <c r="AM57" s="6">
        <f t="shared" si="14"/>
        <v>0.37045567377920879</v>
      </c>
      <c r="AN57" s="6">
        <f t="shared" si="14"/>
        <v>-1.8085719675548666E-2</v>
      </c>
      <c r="AO57" s="6">
        <f t="shared" si="14"/>
        <v>0.33017545169686696</v>
      </c>
      <c r="AP57" s="6">
        <f t="shared" si="14"/>
        <v>0.75656464311643035</v>
      </c>
      <c r="AQ57" s="6">
        <f t="shared" si="14"/>
        <v>2.8897842306538752</v>
      </c>
      <c r="AR57" s="6">
        <f t="shared" si="14"/>
        <v>-2.1605035268661932</v>
      </c>
      <c r="AS57" s="6" t="e">
        <f t="shared" si="14"/>
        <v>#VALUE!</v>
      </c>
      <c r="AT57" s="6">
        <f t="shared" si="14"/>
        <v>1.6076000240598705</v>
      </c>
      <c r="AU57" s="6">
        <f t="shared" si="14"/>
        <v>1.8240522833748201</v>
      </c>
    </row>
    <row r="58" spans="1:47" ht="15">
      <c r="A58" t="str">
        <f t="shared" si="5"/>
        <v>PK034-005</v>
      </c>
      <c r="B58" s="5">
        <f t="shared" si="13"/>
        <v>1.4665712298383859</v>
      </c>
      <c r="C58" s="1" t="str">
        <f>VLOOKUP(A58,[1]MASTER!A:I,9,FALSE)</f>
        <v>BE</v>
      </c>
      <c r="D58" s="3" t="e">
        <f>VLOOKUP(A58,[1]MASTER!A:M,11,FALSE)</f>
        <v>#REF!</v>
      </c>
      <c r="E58" t="s">
        <v>53</v>
      </c>
      <c r="F58" s="6">
        <f t="shared" ref="F58:AU58" si="15">(F9-F$47)/F$48</f>
        <v>0.31703761147284504</v>
      </c>
      <c r="G58" s="6">
        <f t="shared" si="15"/>
        <v>1.4665712298383859</v>
      </c>
      <c r="H58" s="6">
        <f t="shared" si="15"/>
        <v>-9.0353940920686587E-3</v>
      </c>
      <c r="I58" s="6">
        <f t="shared" si="15"/>
        <v>0.50237330455532658</v>
      </c>
      <c r="J58" s="6">
        <f t="shared" si="15"/>
        <v>-4.5463450002613266E-2</v>
      </c>
      <c r="K58" s="6">
        <f t="shared" si="15"/>
        <v>-0.71370282447841937</v>
      </c>
      <c r="L58" s="6">
        <f t="shared" si="15"/>
        <v>0.26842284844205755</v>
      </c>
      <c r="M58" s="6">
        <f t="shared" si="15"/>
        <v>-1.352365412830185</v>
      </c>
      <c r="N58" s="6">
        <f t="shared" si="15"/>
        <v>0.69617395922733616</v>
      </c>
      <c r="O58" s="6">
        <f t="shared" si="15"/>
        <v>-8.0331281756722175E-2</v>
      </c>
      <c r="P58" s="6">
        <f t="shared" si="15"/>
        <v>-0.14121226989943864</v>
      </c>
      <c r="Q58" s="6">
        <f t="shared" si="15"/>
        <v>-5.9494585867940642E-3</v>
      </c>
      <c r="R58" s="6">
        <f t="shared" si="15"/>
        <v>1.1329539209996176</v>
      </c>
      <c r="S58" s="6">
        <f t="shared" si="15"/>
        <v>-0.518082029794104</v>
      </c>
      <c r="T58" s="6">
        <f t="shared" si="15"/>
        <v>0.61194369529327364</v>
      </c>
      <c r="U58" s="6">
        <f t="shared" si="15"/>
        <v>0.33960274803791263</v>
      </c>
      <c r="V58" s="6">
        <f t="shared" si="15"/>
        <v>0.2098352521062877</v>
      </c>
      <c r="W58" s="6">
        <f t="shared" si="15"/>
        <v>0.62277128794187031</v>
      </c>
      <c r="X58" s="6">
        <f t="shared" si="15"/>
        <v>-1.0306864441494077</v>
      </c>
      <c r="Y58" s="6">
        <f t="shared" si="15"/>
        <v>0.40133251142570159</v>
      </c>
      <c r="Z58" s="6">
        <f t="shared" si="15"/>
        <v>6.9658372390929202E-2</v>
      </c>
      <c r="AA58" s="6">
        <f t="shared" si="15"/>
        <v>1.2068212641161966</v>
      </c>
      <c r="AB58" s="6">
        <f t="shared" si="15"/>
        <v>-1.8507196393545814E-2</v>
      </c>
      <c r="AC58" s="6">
        <f t="shared" si="15"/>
        <v>-1.0178529803040806</v>
      </c>
      <c r="AD58" s="6">
        <f t="shared" si="15"/>
        <v>-0.37761647453521158</v>
      </c>
      <c r="AE58" s="6">
        <f t="shared" si="15"/>
        <v>2.6348437647979346E-2</v>
      </c>
      <c r="AF58" s="6">
        <f t="shared" si="15"/>
        <v>0.28129571578536411</v>
      </c>
      <c r="AG58" s="6">
        <f t="shared" si="15"/>
        <v>-0.410953535269932</v>
      </c>
      <c r="AH58" s="6">
        <f t="shared" si="15"/>
        <v>-0.64980170137148463</v>
      </c>
      <c r="AI58" s="6">
        <f t="shared" si="15"/>
        <v>2.3644754095720231E-2</v>
      </c>
      <c r="AJ58" s="6">
        <f t="shared" si="15"/>
        <v>0.47240937745016431</v>
      </c>
      <c r="AK58" s="6">
        <f t="shared" si="15"/>
        <v>0.42856512175625294</v>
      </c>
      <c r="AL58" s="6">
        <f t="shared" si="15"/>
        <v>-0.19069052224185742</v>
      </c>
      <c r="AM58" s="6">
        <f t="shared" si="15"/>
        <v>-0.16057981401430838</v>
      </c>
      <c r="AN58" s="6">
        <f t="shared" si="15"/>
        <v>0.53948484387265261</v>
      </c>
      <c r="AO58" s="6">
        <f t="shared" si="15"/>
        <v>-0.17259290562484217</v>
      </c>
      <c r="AP58" s="6">
        <f t="shared" si="15"/>
        <v>0.14552614161604518</v>
      </c>
      <c r="AQ58" s="6">
        <f t="shared" si="15"/>
        <v>-0.90846482353284519</v>
      </c>
      <c r="AR58" s="6">
        <f t="shared" si="15"/>
        <v>-0.12943577077382873</v>
      </c>
      <c r="AS58" s="6" t="e">
        <f t="shared" si="15"/>
        <v>#VALUE!</v>
      </c>
      <c r="AT58" s="6">
        <f t="shared" si="15"/>
        <v>8.8576970496872603E-2</v>
      </c>
      <c r="AU58" s="6">
        <f t="shared" si="15"/>
        <v>-0.15144639524128858</v>
      </c>
    </row>
    <row r="59" spans="1:47" ht="15">
      <c r="A59" t="str">
        <f t="shared" si="5"/>
        <v>PK034-004</v>
      </c>
      <c r="B59" s="5">
        <f t="shared" si="13"/>
        <v>1.897463328467766</v>
      </c>
      <c r="C59" s="1" t="str">
        <f>VLOOKUP(A59,[1]MASTER!A:I,9,FALSE)</f>
        <v>BE</v>
      </c>
      <c r="D59" s="3" t="e">
        <f>VLOOKUP(A59,[1]MASTER!A:M,11,FALSE)</f>
        <v>#REF!</v>
      </c>
      <c r="E59" t="s">
        <v>54</v>
      </c>
      <c r="F59" s="6">
        <f t="shared" ref="F59:AU59" si="16">(F10-F$47)/F$48</f>
        <v>1.0363713065124807</v>
      </c>
      <c r="G59" s="6">
        <f t="shared" si="16"/>
        <v>-0.36639975337803643</v>
      </c>
      <c r="H59" s="6">
        <f t="shared" si="16"/>
        <v>0.46691018206605395</v>
      </c>
      <c r="I59" s="6">
        <f t="shared" si="16"/>
        <v>-0.86295543320895396</v>
      </c>
      <c r="J59" s="6">
        <f t="shared" si="16"/>
        <v>0.60422451216338025</v>
      </c>
      <c r="K59" s="6">
        <f t="shared" si="16"/>
        <v>0.26709580896659624</v>
      </c>
      <c r="L59" s="6">
        <f t="shared" si="16"/>
        <v>0.33525832118120558</v>
      </c>
      <c r="M59" s="6">
        <f t="shared" si="16"/>
        <v>1.5235961755284229</v>
      </c>
      <c r="N59" s="6">
        <f t="shared" si="16"/>
        <v>1.4147931830003002</v>
      </c>
      <c r="O59" s="6">
        <f t="shared" si="16"/>
        <v>0.40978566548453038</v>
      </c>
      <c r="P59" s="6">
        <f t="shared" si="16"/>
        <v>-0.70716073500017329</v>
      </c>
      <c r="Q59" s="6">
        <f t="shared" si="16"/>
        <v>0.13855551477510289</v>
      </c>
      <c r="R59" s="6">
        <f t="shared" si="16"/>
        <v>-0.14319370109801968</v>
      </c>
      <c r="S59" s="6">
        <f t="shared" si="16"/>
        <v>1.2214452730507492</v>
      </c>
      <c r="T59" s="6">
        <f t="shared" si="16"/>
        <v>0.82448522691824033</v>
      </c>
      <c r="U59" s="6">
        <f t="shared" si="16"/>
        <v>0.50941875242987</v>
      </c>
      <c r="V59" s="6">
        <f t="shared" si="16"/>
        <v>1.3303379149237688</v>
      </c>
      <c r="W59" s="6">
        <f t="shared" si="16"/>
        <v>0.61363455013383794</v>
      </c>
      <c r="X59" s="6">
        <f t="shared" si="16"/>
        <v>1.5414428711870098</v>
      </c>
      <c r="Y59" s="6">
        <f t="shared" si="16"/>
        <v>0.2461868415457269</v>
      </c>
      <c r="Z59" s="6">
        <f t="shared" si="16"/>
        <v>1.2431894769043415</v>
      </c>
      <c r="AA59" s="6">
        <f t="shared" si="16"/>
        <v>0.80172390972725116</v>
      </c>
      <c r="AB59" s="6">
        <f t="shared" si="16"/>
        <v>-0.49263391423540276</v>
      </c>
      <c r="AC59" s="6">
        <f t="shared" si="16"/>
        <v>-0.38119785783288707</v>
      </c>
      <c r="AD59" s="6">
        <f t="shared" si="16"/>
        <v>1.897463328467766</v>
      </c>
      <c r="AE59" s="6">
        <f t="shared" si="16"/>
        <v>0.73368176789071449</v>
      </c>
      <c r="AF59" s="6">
        <f t="shared" si="16"/>
        <v>0.39475132094359416</v>
      </c>
      <c r="AG59" s="6">
        <f t="shared" si="16"/>
        <v>1.6552246722407513</v>
      </c>
      <c r="AH59" s="6">
        <f t="shared" si="16"/>
        <v>0.47156323622448904</v>
      </c>
      <c r="AI59" s="6">
        <f t="shared" si="16"/>
        <v>0.59121213882388313</v>
      </c>
      <c r="AJ59" s="6">
        <f t="shared" si="16"/>
        <v>-1.293671080093072</v>
      </c>
      <c r="AK59" s="6">
        <f t="shared" si="16"/>
        <v>0.74311094640016429</v>
      </c>
      <c r="AL59" s="6">
        <f t="shared" si="16"/>
        <v>0.69677359360528801</v>
      </c>
      <c r="AM59" s="6">
        <f t="shared" si="16"/>
        <v>-0.77262872986971098</v>
      </c>
      <c r="AN59" s="6">
        <f t="shared" si="16"/>
        <v>-1.2731790009185202</v>
      </c>
      <c r="AO59" s="6">
        <f t="shared" si="16"/>
        <v>0.90256334362749324</v>
      </c>
      <c r="AP59" s="6">
        <f t="shared" si="16"/>
        <v>-0.87990018644323575</v>
      </c>
      <c r="AQ59" s="6">
        <f t="shared" si="16"/>
        <v>0.22219100854928292</v>
      </c>
      <c r="AR59" s="6">
        <f t="shared" si="16"/>
        <v>-0.52648433319682131</v>
      </c>
      <c r="AS59" s="6" t="e">
        <f t="shared" si="16"/>
        <v>#VALUE!</v>
      </c>
      <c r="AT59" s="6">
        <f t="shared" si="16"/>
        <v>0.3922427608945947</v>
      </c>
      <c r="AU59" s="6">
        <f t="shared" si="16"/>
        <v>1.3124542630760472</v>
      </c>
    </row>
    <row r="60" spans="1:47" ht="15">
      <c r="A60" t="str">
        <f t="shared" si="5"/>
        <v>PK034-006</v>
      </c>
      <c r="B60" s="5">
        <f t="shared" si="13"/>
        <v>1.7877041482463549</v>
      </c>
      <c r="C60" s="1" t="str">
        <f>VLOOKUP(A60,[1]MASTER!A:I,9,FALSE)</f>
        <v>BE</v>
      </c>
      <c r="D60" s="3" t="e">
        <f>VLOOKUP(A60,[1]MASTER!A:M,11,FALSE)</f>
        <v>#REF!</v>
      </c>
      <c r="E60" t="s">
        <v>55</v>
      </c>
      <c r="F60" s="6">
        <f t="shared" ref="F60:AU60" si="17">(F11-F$47)/F$48</f>
        <v>-0.74670399490859629</v>
      </c>
      <c r="G60" s="6">
        <f t="shared" si="17"/>
        <v>-0.24637148430327199</v>
      </c>
      <c r="H60" s="6">
        <f t="shared" si="17"/>
        <v>-0.18842923608921069</v>
      </c>
      <c r="I60" s="6">
        <f t="shared" si="17"/>
        <v>0.39411846943265272</v>
      </c>
      <c r="J60" s="6">
        <f t="shared" si="17"/>
        <v>2.0603688962585884E-2</v>
      </c>
      <c r="K60" s="6">
        <f t="shared" si="17"/>
        <v>-0.13138345382051358</v>
      </c>
      <c r="L60" s="6">
        <f t="shared" si="17"/>
        <v>0.84919351715816793</v>
      </c>
      <c r="M60" s="6">
        <f t="shared" si="17"/>
        <v>-0.9109500386539825</v>
      </c>
      <c r="N60" s="6">
        <f t="shared" si="17"/>
        <v>-0.61984744111019308</v>
      </c>
      <c r="O60" s="6">
        <f t="shared" si="17"/>
        <v>-0.50084930214135004</v>
      </c>
      <c r="P60" s="6">
        <f t="shared" si="17"/>
        <v>0.33563903394043626</v>
      </c>
      <c r="Q60" s="6">
        <f t="shared" si="17"/>
        <v>0.8024152131974257</v>
      </c>
      <c r="R60" s="6">
        <f t="shared" si="17"/>
        <v>0.26696949144174575</v>
      </c>
      <c r="S60" s="6">
        <f t="shared" si="17"/>
        <v>0.32548027888709519</v>
      </c>
      <c r="T60" s="6">
        <f t="shared" si="17"/>
        <v>-1.2725053103234877E-2</v>
      </c>
      <c r="U60" s="6">
        <f t="shared" si="17"/>
        <v>-0.52517090735589789</v>
      </c>
      <c r="V60" s="6">
        <f t="shared" si="17"/>
        <v>-1.7877041482463549</v>
      </c>
      <c r="W60" s="6">
        <f t="shared" si="17"/>
        <v>-0.44804359278522299</v>
      </c>
      <c r="X60" s="6">
        <f t="shared" si="17"/>
        <v>-0.63067611722324168</v>
      </c>
      <c r="Y60" s="6">
        <f t="shared" si="17"/>
        <v>-0.66800218391456878</v>
      </c>
      <c r="Z60" s="6">
        <f t="shared" si="17"/>
        <v>-0.48588659267403611</v>
      </c>
      <c r="AA60" s="6">
        <f t="shared" si="17"/>
        <v>-0.58074126315501218</v>
      </c>
      <c r="AB60" s="6">
        <f t="shared" si="17"/>
        <v>-1.2520718149707097</v>
      </c>
      <c r="AC60" s="6">
        <f t="shared" si="17"/>
        <v>0.58619390662221582</v>
      </c>
      <c r="AD60" s="6">
        <f t="shared" si="17"/>
        <v>-0.67778942272778275</v>
      </c>
      <c r="AE60" s="6">
        <f t="shared" si="17"/>
        <v>-0.92631518277315972</v>
      </c>
      <c r="AF60" s="6">
        <f t="shared" si="17"/>
        <v>-1.0635754596677192</v>
      </c>
      <c r="AG60" s="6">
        <f t="shared" si="17"/>
        <v>0.31309243531750991</v>
      </c>
      <c r="AH60" s="6">
        <f t="shared" si="17"/>
        <v>-0.45951674908794121</v>
      </c>
      <c r="AI60" s="6">
        <f t="shared" si="17"/>
        <v>-0.88297773929730727</v>
      </c>
      <c r="AJ60" s="6">
        <f t="shared" si="17"/>
        <v>-0.12615341926948806</v>
      </c>
      <c r="AK60" s="6">
        <f t="shared" si="17"/>
        <v>-2.0853950836135731</v>
      </c>
      <c r="AL60" s="6">
        <f t="shared" si="17"/>
        <v>-0.39782819762679289</v>
      </c>
      <c r="AM60" s="6">
        <f t="shared" si="17"/>
        <v>2.3619664521696819</v>
      </c>
      <c r="AN60" s="6">
        <f t="shared" si="17"/>
        <v>2.1101665766883144</v>
      </c>
      <c r="AO60" s="6">
        <f t="shared" si="17"/>
        <v>-0.6237085068507302</v>
      </c>
      <c r="AP60" s="6">
        <f t="shared" si="17"/>
        <v>1.8303436770413168</v>
      </c>
      <c r="AQ60" s="6">
        <f t="shared" si="17"/>
        <v>-0.49840090487071798</v>
      </c>
      <c r="AR60" s="6">
        <f t="shared" si="17"/>
        <v>1.2490673192792323</v>
      </c>
      <c r="AS60" s="6" t="e">
        <f t="shared" si="17"/>
        <v>#VALUE!</v>
      </c>
      <c r="AT60" s="6">
        <f t="shared" si="17"/>
        <v>-0.47813728041936143</v>
      </c>
      <c r="AU60" s="6">
        <f t="shared" si="17"/>
        <v>-0.92683746500363096</v>
      </c>
    </row>
    <row r="61" spans="1:47" ht="15">
      <c r="A61" t="str">
        <f t="shared" si="5"/>
        <v>PK034-007</v>
      </c>
      <c r="B61" s="5">
        <f t="shared" si="13"/>
        <v>1.860582262239282</v>
      </c>
      <c r="C61" s="1" t="str">
        <f>VLOOKUP(A61,[1]MASTER!A:I,9,FALSE)</f>
        <v>BE</v>
      </c>
      <c r="D61" s="3" t="e">
        <f>VLOOKUP(A61,[1]MASTER!A:M,11,FALSE)</f>
        <v>#REF!</v>
      </c>
      <c r="E61" t="s">
        <v>56</v>
      </c>
      <c r="F61" s="6">
        <f t="shared" ref="F61:AU61" si="18">(F12-F$47)/F$48</f>
        <v>0.8529936585922423</v>
      </c>
      <c r="G61" s="6">
        <f t="shared" si="18"/>
        <v>0.29749420136287663</v>
      </c>
      <c r="H61" s="6">
        <f t="shared" si="18"/>
        <v>-0.27193933486771327</v>
      </c>
      <c r="I61" s="6">
        <f t="shared" si="18"/>
        <v>1.5491416561288229</v>
      </c>
      <c r="J61" s="6">
        <f t="shared" si="18"/>
        <v>0.96792245750839379</v>
      </c>
      <c r="K61" s="6">
        <f t="shared" si="18"/>
        <v>1.2324351758521943</v>
      </c>
      <c r="L61" s="6">
        <f t="shared" si="18"/>
        <v>-0.78955974800534245</v>
      </c>
      <c r="M61" s="6">
        <f t="shared" si="18"/>
        <v>1.2662226654876854</v>
      </c>
      <c r="N61" s="6">
        <f t="shared" si="18"/>
        <v>-5.8618325689959845E-2</v>
      </c>
      <c r="O61" s="6">
        <f t="shared" si="18"/>
        <v>0.65067594569536324</v>
      </c>
      <c r="P61" s="6">
        <f t="shared" si="18"/>
        <v>1.5148525896297607</v>
      </c>
      <c r="Q61" s="6">
        <f t="shared" si="18"/>
        <v>-1.638228753535707</v>
      </c>
      <c r="R61" s="6">
        <f t="shared" si="18"/>
        <v>-6.0657824937844856E-2</v>
      </c>
      <c r="S61" s="6">
        <f t="shared" si="18"/>
        <v>0.54469692931812297</v>
      </c>
      <c r="T61" s="6">
        <f t="shared" si="18"/>
        <v>-0.65958187478130847</v>
      </c>
      <c r="U61" s="6">
        <f t="shared" si="18"/>
        <v>0.56251196598852393</v>
      </c>
      <c r="V61" s="6">
        <f t="shared" si="18"/>
        <v>0.25857564613776529</v>
      </c>
      <c r="W61" s="6">
        <f t="shared" si="18"/>
        <v>0.48983745951362984</v>
      </c>
      <c r="X61" s="6">
        <f t="shared" si="18"/>
        <v>1.0577697751194519</v>
      </c>
      <c r="Y61" s="6">
        <f t="shared" si="18"/>
        <v>4.8052890624165005E-2</v>
      </c>
      <c r="Z61" s="6">
        <f t="shared" si="18"/>
        <v>-1.2095549533621783</v>
      </c>
      <c r="AA61" s="6">
        <f t="shared" si="18"/>
        <v>-0.70604864149375801</v>
      </c>
      <c r="AB61" s="6">
        <f t="shared" si="18"/>
        <v>1.1003087514104952</v>
      </c>
      <c r="AC61" s="6">
        <f t="shared" si="18"/>
        <v>1.860582262239282</v>
      </c>
      <c r="AD61" s="6">
        <f t="shared" si="18"/>
        <v>-0.54573490627253363</v>
      </c>
      <c r="AE61" s="6">
        <f t="shared" si="18"/>
        <v>0.58309157379268828</v>
      </c>
      <c r="AF61" s="6">
        <f t="shared" si="18"/>
        <v>1.1482839653127126</v>
      </c>
      <c r="AG61" s="6">
        <f t="shared" si="18"/>
        <v>-0.28491606641450018</v>
      </c>
      <c r="AH61" s="6">
        <f t="shared" si="18"/>
        <v>0.51326096334201221</v>
      </c>
      <c r="AI61" s="6">
        <f t="shared" si="18"/>
        <v>-0.15474280839590712</v>
      </c>
      <c r="AJ61" s="6">
        <f t="shared" si="18"/>
        <v>7.5811092375355618E-2</v>
      </c>
      <c r="AK61" s="6">
        <f t="shared" si="18"/>
        <v>1.2652186064894764</v>
      </c>
      <c r="AL61" s="6">
        <f t="shared" si="18"/>
        <v>0.18143458345366245</v>
      </c>
      <c r="AM61" s="6">
        <f t="shared" si="18"/>
        <v>-0.83924842857253801</v>
      </c>
      <c r="AN61" s="6">
        <f t="shared" si="18"/>
        <v>-0.1010259339268326</v>
      </c>
      <c r="AO61" s="6">
        <f t="shared" si="18"/>
        <v>-1.8600905741282072</v>
      </c>
      <c r="AP61" s="6">
        <f t="shared" si="18"/>
        <v>0.56655922846996154</v>
      </c>
      <c r="AQ61" s="6">
        <f t="shared" si="18"/>
        <v>-0.72851636510875739</v>
      </c>
      <c r="AR61" s="6">
        <f t="shared" si="18"/>
        <v>1.5724464127806914</v>
      </c>
      <c r="AS61" s="6" t="e">
        <f t="shared" si="18"/>
        <v>#VALUE!</v>
      </c>
      <c r="AT61" s="6">
        <f t="shared" si="18"/>
        <v>0.60935933502343675</v>
      </c>
      <c r="AU61" s="6">
        <f t="shared" si="18"/>
        <v>0.42547228147874566</v>
      </c>
    </row>
    <row r="62" spans="1:47" ht="15">
      <c r="A62" t="str">
        <f t="shared" si="5"/>
        <v>PK034-008</v>
      </c>
      <c r="B62" s="5">
        <f t="shared" si="13"/>
        <v>1.7996854005173142</v>
      </c>
      <c r="C62" s="1" t="str">
        <f>VLOOKUP(A62,[1]MASTER!A:I,9,FALSE)</f>
        <v>BE</v>
      </c>
      <c r="D62" s="3" t="e">
        <f>VLOOKUP(A62,[1]MASTER!A:M,11,FALSE)</f>
        <v>#REF!</v>
      </c>
      <c r="E62" t="s">
        <v>57</v>
      </c>
      <c r="F62" s="6">
        <f t="shared" ref="F62:AU62" si="19">(F13-F$47)/F$48</f>
        <v>0.66434695119658627</v>
      </c>
      <c r="G62" s="6">
        <f t="shared" si="19"/>
        <v>9.1681793350023758E-2</v>
      </c>
      <c r="H62" s="6">
        <f t="shared" si="19"/>
        <v>-1.7996854005173142</v>
      </c>
      <c r="I62" s="6">
        <f t="shared" si="19"/>
        <v>1.312819386003258</v>
      </c>
      <c r="J62" s="6">
        <f t="shared" si="19"/>
        <v>-1.178222121063182</v>
      </c>
      <c r="K62" s="6">
        <f t="shared" si="19"/>
        <v>1.0566908190377637</v>
      </c>
      <c r="L62" s="6">
        <f t="shared" si="19"/>
        <v>-0.64117421405614006</v>
      </c>
      <c r="M62" s="6">
        <f t="shared" si="19"/>
        <v>0.57539506433324472</v>
      </c>
      <c r="N62" s="6">
        <f t="shared" si="19"/>
        <v>-1.3612755993097552</v>
      </c>
      <c r="O62" s="6">
        <f t="shared" si="19"/>
        <v>-1.084148671612106</v>
      </c>
      <c r="P62" s="6">
        <f t="shared" si="19"/>
        <v>1.2896752426353644</v>
      </c>
      <c r="Q62" s="6">
        <f t="shared" si="19"/>
        <v>-0.21202171076809834</v>
      </c>
      <c r="R62" s="6">
        <f t="shared" si="19"/>
        <v>0.4397618516088227</v>
      </c>
      <c r="S62" s="6">
        <f t="shared" si="19"/>
        <v>-0.8115670804895081</v>
      </c>
      <c r="T62" s="6">
        <f t="shared" si="19"/>
        <v>-0.41779673506986681</v>
      </c>
      <c r="U62" s="6">
        <f t="shared" si="19"/>
        <v>3.7260065016785854E-3</v>
      </c>
      <c r="V62" s="6">
        <f t="shared" si="19"/>
        <v>-0.19841227196747929</v>
      </c>
      <c r="W62" s="6">
        <f t="shared" si="19"/>
        <v>-0.43028861271119223</v>
      </c>
      <c r="X62" s="6">
        <f t="shared" si="19"/>
        <v>0.85016713669466304</v>
      </c>
      <c r="Y62" s="6">
        <f t="shared" si="19"/>
        <v>-2.7534341336297907E-2</v>
      </c>
      <c r="Z62" s="6">
        <f t="shared" si="19"/>
        <v>0.19186223988598447</v>
      </c>
      <c r="AA62" s="6">
        <f t="shared" si="19"/>
        <v>-0.28234318361437777</v>
      </c>
      <c r="AB62" s="6">
        <f t="shared" si="19"/>
        <v>0.18770682637632244</v>
      </c>
      <c r="AC62" s="6">
        <f t="shared" si="19"/>
        <v>0.28805339217500991</v>
      </c>
      <c r="AD62" s="6">
        <f t="shared" si="19"/>
        <v>-1.4044334758040871</v>
      </c>
      <c r="AE62" s="6">
        <f t="shared" si="19"/>
        <v>-5.4759667557996161E-2</v>
      </c>
      <c r="AF62" s="6">
        <f t="shared" si="19"/>
        <v>0.8572418712445139</v>
      </c>
      <c r="AG62" s="6">
        <f t="shared" si="19"/>
        <v>-0.54437787540306393</v>
      </c>
      <c r="AH62" s="6">
        <f t="shared" si="19"/>
        <v>1.2474976285269666</v>
      </c>
      <c r="AI62" s="6">
        <f t="shared" si="19"/>
        <v>-0.75721164904951788</v>
      </c>
      <c r="AJ62" s="6">
        <f t="shared" si="19"/>
        <v>0.65403164620239607</v>
      </c>
      <c r="AK62" s="6">
        <f t="shared" si="19"/>
        <v>-0.24045259548241549</v>
      </c>
      <c r="AL62" s="6">
        <f t="shared" si="19"/>
        <v>0.25336999312512487</v>
      </c>
      <c r="AM62" s="6">
        <f t="shared" si="19"/>
        <v>-0.8238517491383851</v>
      </c>
      <c r="AN62" s="6">
        <f t="shared" si="19"/>
        <v>-0.98898562415660496</v>
      </c>
      <c r="AO62" s="6">
        <f t="shared" si="19"/>
        <v>1.0366516416757898</v>
      </c>
      <c r="AP62" s="6">
        <f t="shared" si="19"/>
        <v>-0.80545563675574605</v>
      </c>
      <c r="AQ62" s="6">
        <f t="shared" si="19"/>
        <v>-0.68203002863234263</v>
      </c>
      <c r="AR62" s="6">
        <f t="shared" si="19"/>
        <v>-1.3971552212234089E-4</v>
      </c>
      <c r="AS62" s="6" t="e">
        <f t="shared" si="19"/>
        <v>#VALUE!</v>
      </c>
      <c r="AT62" s="6">
        <f t="shared" si="19"/>
        <v>0.27808089681191622</v>
      </c>
      <c r="AU62" s="6">
        <f t="shared" si="19"/>
        <v>-1.0623805938449378</v>
      </c>
    </row>
    <row r="63" spans="1:47" ht="15">
      <c r="A63" t="str">
        <f t="shared" si="5"/>
        <v>PK034-013</v>
      </c>
      <c r="B63" s="7">
        <f t="shared" si="13"/>
        <v>3.5391875396049306</v>
      </c>
      <c r="C63" s="1" t="str">
        <f>VLOOKUP(A63,[1]MASTER!A:I,9,FALSE)</f>
        <v>EC</v>
      </c>
      <c r="D63" s="3" t="str">
        <f>VLOOKUP(A63,[1]MASTER!A:M,11,FALSE)</f>
        <v>Ia</v>
      </c>
      <c r="E63" t="s">
        <v>58</v>
      </c>
      <c r="F63" s="6">
        <f t="shared" ref="F63:AU63" si="20">(F14-F$47)/F$48</f>
        <v>-0.32227300299896211</v>
      </c>
      <c r="G63" s="6">
        <f t="shared" si="20"/>
        <v>-1.1335992839442697</v>
      </c>
      <c r="H63" s="6">
        <f t="shared" si="20"/>
        <v>-2.1314144753324809E-4</v>
      </c>
      <c r="I63" s="6">
        <f t="shared" si="20"/>
        <v>1.5365340465723099</v>
      </c>
      <c r="J63" s="6">
        <f t="shared" si="20"/>
        <v>-0.22428041309053348</v>
      </c>
      <c r="K63" s="6">
        <f t="shared" si="20"/>
        <v>-1.0881424519196725</v>
      </c>
      <c r="L63" s="6">
        <f t="shared" si="20"/>
        <v>0.38872522955169403</v>
      </c>
      <c r="M63" s="6">
        <f t="shared" si="20"/>
        <v>0.84176662657524115</v>
      </c>
      <c r="N63" s="6">
        <f t="shared" si="20"/>
        <v>0.35328908315981261</v>
      </c>
      <c r="O63" s="6">
        <f t="shared" si="20"/>
        <v>1.5678987004340239</v>
      </c>
      <c r="P63" s="6">
        <f t="shared" si="20"/>
        <v>-1.3242127126290479</v>
      </c>
      <c r="Q63" s="6">
        <f t="shared" si="20"/>
        <v>1.159638643045682</v>
      </c>
      <c r="R63" s="6">
        <f t="shared" si="20"/>
        <v>1.4305845450579671</v>
      </c>
      <c r="S63" s="6">
        <f t="shared" si="20"/>
        <v>1.272664356741793</v>
      </c>
      <c r="T63" s="6">
        <f t="shared" si="20"/>
        <v>0.71911027630646163</v>
      </c>
      <c r="U63" s="6">
        <f t="shared" si="20"/>
        <v>1.7695937698024653</v>
      </c>
      <c r="V63" s="6">
        <f t="shared" si="20"/>
        <v>1.2110925502745762</v>
      </c>
      <c r="W63" s="6">
        <f t="shared" si="20"/>
        <v>0.28370517597512951</v>
      </c>
      <c r="X63" s="6">
        <f t="shared" si="20"/>
        <v>-0.26539757556308158</v>
      </c>
      <c r="Y63" s="6">
        <f t="shared" si="20"/>
        <v>0.36486667656488042</v>
      </c>
      <c r="Z63" s="6">
        <f t="shared" si="20"/>
        <v>-0.48563128012691142</v>
      </c>
      <c r="AA63" s="6">
        <f t="shared" si="20"/>
        <v>0.97288124786598684</v>
      </c>
      <c r="AB63" s="6">
        <f t="shared" si="20"/>
        <v>1.5336228602775455</v>
      </c>
      <c r="AC63" s="6">
        <f t="shared" si="20"/>
        <v>-0.42350572376860524</v>
      </c>
      <c r="AD63" s="6">
        <f t="shared" si="20"/>
        <v>1.1538639894099265</v>
      </c>
      <c r="AE63" s="6">
        <f t="shared" si="20"/>
        <v>2.0529500181848763</v>
      </c>
      <c r="AF63" s="6">
        <f t="shared" si="20"/>
        <v>0.29704465491454601</v>
      </c>
      <c r="AG63" s="6">
        <f t="shared" si="20"/>
        <v>1.0003783850925345</v>
      </c>
      <c r="AH63" s="6">
        <f t="shared" si="20"/>
        <v>1.3363322751205247</v>
      </c>
      <c r="AI63" s="6">
        <f t="shared" si="20"/>
        <v>-4.6762537743982258E-2</v>
      </c>
      <c r="AJ63" s="6">
        <f t="shared" si="20"/>
        <v>-0.10361124446383413</v>
      </c>
      <c r="AK63" s="6">
        <f t="shared" si="20"/>
        <v>0.67149906180409447</v>
      </c>
      <c r="AL63" s="6">
        <f t="shared" si="20"/>
        <v>0.83708920402466214</v>
      </c>
      <c r="AM63" s="6">
        <f t="shared" si="20"/>
        <v>-0.517755486710472</v>
      </c>
      <c r="AN63" s="6">
        <f t="shared" si="20"/>
        <v>-1.2489206751395276</v>
      </c>
      <c r="AO63" s="6">
        <f t="shared" si="20"/>
        <v>0.66002150334928722</v>
      </c>
      <c r="AP63" s="6">
        <f t="shared" si="20"/>
        <v>-0.51284871425362899</v>
      </c>
      <c r="AQ63" s="6">
        <f t="shared" si="20"/>
        <v>0.93558145500786238</v>
      </c>
      <c r="AR63" s="6">
        <f t="shared" si="20"/>
        <v>-0.98763327697511905</v>
      </c>
      <c r="AS63" s="6" t="e">
        <f t="shared" si="20"/>
        <v>#VALUE!</v>
      </c>
      <c r="AT63" s="6">
        <f t="shared" si="20"/>
        <v>-0.40990751806228937</v>
      </c>
      <c r="AU63" s="6">
        <f t="shared" si="20"/>
        <v>0.22154753205062633</v>
      </c>
    </row>
    <row r="64" spans="1:47" ht="15">
      <c r="A64" t="str">
        <f t="shared" si="5"/>
        <v>PK034-014</v>
      </c>
      <c r="B64" s="5">
        <f t="shared" si="13"/>
        <v>2.0361413975405687</v>
      </c>
      <c r="C64" s="1" t="str">
        <f>VLOOKUP(A64,[1]MASTER!A:I,9,FALSE)</f>
        <v>BE</v>
      </c>
      <c r="D64" s="3" t="e">
        <f>VLOOKUP(A64,[1]MASTER!A:M,11,FALSE)</f>
        <v>#REF!</v>
      </c>
      <c r="E64" t="s">
        <v>59</v>
      </c>
      <c r="F64" s="6">
        <f t="shared" ref="F64:AU64" si="21">(F15-F$47)/F$48</f>
        <v>-0.46452888814891807</v>
      </c>
      <c r="G64" s="6">
        <f t="shared" si="21"/>
        <v>2.0361413975405687</v>
      </c>
      <c r="H64" s="6">
        <f t="shared" si="21"/>
        <v>0.72544990312129487</v>
      </c>
      <c r="I64" s="6">
        <f t="shared" si="21"/>
        <v>-0.42081099429675023</v>
      </c>
      <c r="J64" s="6">
        <f t="shared" si="21"/>
        <v>0.4823749829096689</v>
      </c>
      <c r="K64" s="6">
        <f t="shared" si="21"/>
        <v>0.99467792193014215</v>
      </c>
      <c r="L64" s="6">
        <f t="shared" si="21"/>
        <v>-0.80520293688571332</v>
      </c>
      <c r="M64" s="6">
        <f t="shared" si="21"/>
        <v>0.51062759534693947</v>
      </c>
      <c r="N64" s="6">
        <f t="shared" si="21"/>
        <v>-0.37855325148800145</v>
      </c>
      <c r="O64" s="6">
        <f t="shared" si="21"/>
        <v>0.43466597901531734</v>
      </c>
      <c r="P64" s="6">
        <f t="shared" si="21"/>
        <v>0.18936500233031051</v>
      </c>
      <c r="Q64" s="6">
        <f t="shared" si="21"/>
        <v>-0.76359743525100343</v>
      </c>
      <c r="R64" s="6">
        <f t="shared" si="21"/>
        <v>-1.2551817166233579</v>
      </c>
      <c r="S64" s="6">
        <f t="shared" si="21"/>
        <v>0.47058372880875876</v>
      </c>
      <c r="T64" s="6">
        <f t="shared" si="21"/>
        <v>-1.8274141656043636</v>
      </c>
      <c r="U64" s="6">
        <f t="shared" si="21"/>
        <v>0.54035048059909696</v>
      </c>
      <c r="V64" s="6">
        <f t="shared" si="21"/>
        <v>-0.28013562626283017</v>
      </c>
      <c r="W64" s="6">
        <f t="shared" si="21"/>
        <v>0.69423123695221645</v>
      </c>
      <c r="X64" s="6">
        <f t="shared" si="21"/>
        <v>-1.6596471635476626</v>
      </c>
      <c r="Y64" s="6">
        <f t="shared" si="21"/>
        <v>-0.44618549041041494</v>
      </c>
      <c r="Z64" s="6">
        <f t="shared" si="21"/>
        <v>0.82469981830205874</v>
      </c>
      <c r="AA64" s="6">
        <f t="shared" si="21"/>
        <v>-0.70531167841814313</v>
      </c>
      <c r="AB64" s="6">
        <f t="shared" si="21"/>
        <v>0.17634918139607719</v>
      </c>
      <c r="AC64" s="6">
        <f t="shared" si="21"/>
        <v>-0.13954809682386515</v>
      </c>
      <c r="AD64" s="6">
        <f t="shared" si="21"/>
        <v>0.42546401682568608</v>
      </c>
      <c r="AE64" s="6">
        <f t="shared" si="21"/>
        <v>-0.57092167482806355</v>
      </c>
      <c r="AF64" s="6">
        <f t="shared" si="21"/>
        <v>-0.92548033298602617</v>
      </c>
      <c r="AG64" s="6">
        <f t="shared" si="21"/>
        <v>-1.0507339882691109</v>
      </c>
      <c r="AH64" s="6">
        <f t="shared" si="21"/>
        <v>-1.3834706427295143</v>
      </c>
      <c r="AI64" s="6">
        <f t="shared" si="21"/>
        <v>-0.32806386800451914</v>
      </c>
      <c r="AJ64" s="6">
        <f t="shared" si="21"/>
        <v>0.89999027538483001</v>
      </c>
      <c r="AK64" s="6">
        <f t="shared" si="21"/>
        <v>-0.50339807221599275</v>
      </c>
      <c r="AL64" s="6">
        <f t="shared" si="21"/>
        <v>-2.535548325696555</v>
      </c>
      <c r="AM64" s="6">
        <f t="shared" si="21"/>
        <v>6.2618116694145284E-2</v>
      </c>
      <c r="AN64" s="6">
        <f t="shared" si="21"/>
        <v>0.97978468693716658</v>
      </c>
      <c r="AO64" s="6">
        <f t="shared" si="21"/>
        <v>-0.77403559065467809</v>
      </c>
      <c r="AP64" s="6">
        <f t="shared" si="21"/>
        <v>-2.0883533040403695</v>
      </c>
      <c r="AQ64" s="6">
        <f t="shared" si="21"/>
        <v>0.18083785810568512</v>
      </c>
      <c r="AR64" s="6">
        <f t="shared" si="21"/>
        <v>-0.60783326777715219</v>
      </c>
      <c r="AS64" s="6" t="e">
        <f t="shared" si="21"/>
        <v>#VALUE!</v>
      </c>
      <c r="AT64" s="6">
        <f t="shared" si="21"/>
        <v>-0.43452648810911165</v>
      </c>
      <c r="AU64" s="6">
        <f t="shared" si="21"/>
        <v>-0.75538439539954749</v>
      </c>
    </row>
    <row r="65" spans="1:47" ht="15">
      <c r="A65" t="str">
        <f t="shared" si="5"/>
        <v>PK034-015</v>
      </c>
      <c r="B65" s="7">
        <f t="shared" si="13"/>
        <v>2.9165219398030855</v>
      </c>
      <c r="C65" s="1" t="str">
        <f>VLOOKUP(A65,[1]MASTER!A:I,9,FALSE)</f>
        <v>EC</v>
      </c>
      <c r="D65" s="3" t="str">
        <f>VLOOKUP(A65,[1]MASTER!A:M,11,FALSE)</f>
        <v>Ia</v>
      </c>
      <c r="E65" t="s">
        <v>60</v>
      </c>
      <c r="F65" s="6">
        <f t="shared" ref="F65:AU65" si="22">(F16-F$47)/F$48</f>
        <v>-0.53360708864190065</v>
      </c>
      <c r="G65" s="6">
        <f t="shared" si="22"/>
        <v>0.26593188316902577</v>
      </c>
      <c r="H65" s="6">
        <f t="shared" si="22"/>
        <v>-1.3149933657759358</v>
      </c>
      <c r="I65" s="6">
        <f t="shared" si="22"/>
        <v>-2.9165219398030855</v>
      </c>
      <c r="J65" s="6">
        <f t="shared" si="22"/>
        <v>-0.74475377024675504</v>
      </c>
      <c r="K65" s="6">
        <f t="shared" si="22"/>
        <v>-0.81136727345179849</v>
      </c>
      <c r="L65" s="6">
        <f t="shared" si="22"/>
        <v>-1.3474998465294685</v>
      </c>
      <c r="M65" s="6">
        <f t="shared" si="22"/>
        <v>-1.1814136059584992</v>
      </c>
      <c r="N65" s="6">
        <f t="shared" si="22"/>
        <v>-1.4933025254931931</v>
      </c>
      <c r="O65" s="6">
        <f t="shared" si="22"/>
        <v>-0.71412623843360767</v>
      </c>
      <c r="P65" s="6">
        <f t="shared" si="22"/>
        <v>0.37340725947440218</v>
      </c>
      <c r="Q65" s="6">
        <f t="shared" si="22"/>
        <v>-1.5364549617915917</v>
      </c>
      <c r="R65" s="6">
        <f t="shared" si="22"/>
        <v>-2.3840038890706818</v>
      </c>
      <c r="S65" s="6">
        <f t="shared" si="22"/>
        <v>-1.6938351910431391</v>
      </c>
      <c r="T65" s="6">
        <f t="shared" si="22"/>
        <v>-0.41906832265031879</v>
      </c>
      <c r="U65" s="6">
        <f t="shared" si="22"/>
        <v>1.281733330072015E-2</v>
      </c>
      <c r="V65" s="6">
        <f t="shared" si="22"/>
        <v>-0.57554584769757211</v>
      </c>
      <c r="W65" s="6">
        <f t="shared" si="22"/>
        <v>-1.3450675896781499</v>
      </c>
      <c r="X65" s="6">
        <f t="shared" si="22"/>
        <v>-2.5870052685380305</v>
      </c>
      <c r="Y65" s="6">
        <f t="shared" si="22"/>
        <v>-1.3704809227754311</v>
      </c>
      <c r="Z65" s="6">
        <f t="shared" si="22"/>
        <v>-0.38280056331112944</v>
      </c>
      <c r="AA65" s="6">
        <f t="shared" si="22"/>
        <v>0.48067657942888342</v>
      </c>
      <c r="AB65" s="6">
        <f t="shared" si="22"/>
        <v>0.5365404955573525</v>
      </c>
      <c r="AC65" s="6">
        <f t="shared" si="22"/>
        <v>0.17169817937002807</v>
      </c>
      <c r="AD65" s="6">
        <f t="shared" si="22"/>
        <v>-1.5590765167808678</v>
      </c>
      <c r="AE65" s="6">
        <f t="shared" si="22"/>
        <v>-0.20603794968960432</v>
      </c>
      <c r="AF65" s="6">
        <f t="shared" si="22"/>
        <v>-0.90096328936243719</v>
      </c>
      <c r="AG65" s="6">
        <f t="shared" si="22"/>
        <v>-2.3727906071473464</v>
      </c>
      <c r="AH65" s="6">
        <f t="shared" si="22"/>
        <v>-1.0519641321236821</v>
      </c>
      <c r="AI65" s="6">
        <f t="shared" si="22"/>
        <v>-1.4790431534206394</v>
      </c>
      <c r="AJ65" s="6">
        <f t="shared" si="22"/>
        <v>-8.1909043045209989E-2</v>
      </c>
      <c r="AK65" s="6">
        <f t="shared" si="22"/>
        <v>-0.46297775368733107</v>
      </c>
      <c r="AL65" s="6">
        <f t="shared" si="22"/>
        <v>-0.64480688292572519</v>
      </c>
      <c r="AM65" s="6">
        <f t="shared" si="22"/>
        <v>-0.87334842749787245</v>
      </c>
      <c r="AN65" s="6">
        <f t="shared" si="22"/>
        <v>-1.2003781237844413</v>
      </c>
      <c r="AO65" s="6">
        <f t="shared" si="22"/>
        <v>-0.67619300257137138</v>
      </c>
      <c r="AP65" s="6">
        <f t="shared" si="22"/>
        <v>-0.32349041544791624</v>
      </c>
      <c r="AQ65" s="6">
        <f t="shared" si="22"/>
        <v>0.2948939084163717</v>
      </c>
      <c r="AR65" s="6">
        <f t="shared" si="22"/>
        <v>-0.23869301719146682</v>
      </c>
      <c r="AS65" s="6" t="e">
        <f t="shared" si="22"/>
        <v>#VALUE!</v>
      </c>
      <c r="AT65" s="6">
        <f t="shared" si="22"/>
        <v>-0.48938823308082491</v>
      </c>
      <c r="AU65" s="6">
        <f t="shared" si="22"/>
        <v>-0.78508589581227406</v>
      </c>
    </row>
    <row r="66" spans="1:47" ht="15">
      <c r="A66" t="str">
        <f t="shared" si="5"/>
        <v>PK034-017</v>
      </c>
      <c r="B66" s="5">
        <f t="shared" si="13"/>
        <v>2.1550183568418197</v>
      </c>
      <c r="C66" s="1" t="str">
        <f>VLOOKUP(A66,[1]MASTER!A:I,9,FALSE)</f>
        <v>EC</v>
      </c>
      <c r="D66" s="3" t="str">
        <f>VLOOKUP(A66,[1]MASTER!A:M,11,FALSE)</f>
        <v>Ia</v>
      </c>
      <c r="E66" t="s">
        <v>61</v>
      </c>
      <c r="F66" s="6">
        <f t="shared" ref="F66:AU66" si="23">(F17-F$47)/F$48</f>
        <v>0.4691130938732806</v>
      </c>
      <c r="G66" s="6">
        <f t="shared" si="23"/>
        <v>-1.2798020780639305</v>
      </c>
      <c r="H66" s="6">
        <f t="shared" si="23"/>
        <v>1.1624932559808765</v>
      </c>
      <c r="I66" s="6">
        <f t="shared" si="23"/>
        <v>2.1550183568418197</v>
      </c>
      <c r="J66" s="6">
        <f t="shared" si="23"/>
        <v>0.71875809721528516</v>
      </c>
      <c r="K66" s="6">
        <f t="shared" si="23"/>
        <v>0.63493587619564884</v>
      </c>
      <c r="L66" s="6">
        <f t="shared" si="23"/>
        <v>0.45706975506853842</v>
      </c>
      <c r="M66" s="6">
        <f t="shared" si="23"/>
        <v>1.025598293635505</v>
      </c>
      <c r="N66" s="6">
        <f t="shared" si="23"/>
        <v>-8.0665419279550676E-2</v>
      </c>
      <c r="O66" s="6">
        <f t="shared" si="23"/>
        <v>0.12324894720498171</v>
      </c>
      <c r="P66" s="6">
        <f t="shared" si="23"/>
        <v>0.48718875404204309</v>
      </c>
      <c r="Q66" s="6">
        <f t="shared" si="23"/>
        <v>1.5053824413596899</v>
      </c>
      <c r="R66" s="6">
        <f t="shared" si="23"/>
        <v>-0.87324668237829328</v>
      </c>
      <c r="S66" s="6">
        <f t="shared" si="23"/>
        <v>0.80655793313569601</v>
      </c>
      <c r="T66" s="6">
        <f t="shared" si="23"/>
        <v>0.72858350251176551</v>
      </c>
      <c r="U66" s="6">
        <f t="shared" si="23"/>
        <v>-0.60034207652907057</v>
      </c>
      <c r="V66" s="6">
        <f t="shared" si="23"/>
        <v>1.6344924044677136</v>
      </c>
      <c r="W66" s="6">
        <f t="shared" si="23"/>
        <v>0.11234440266095347</v>
      </c>
      <c r="X66" s="6">
        <f t="shared" si="23"/>
        <v>1.0483140299279572</v>
      </c>
      <c r="Y66" s="6">
        <f t="shared" si="23"/>
        <v>-0.14911809410992158</v>
      </c>
      <c r="Z66" s="6">
        <f t="shared" si="23"/>
        <v>-0.64910836494570567</v>
      </c>
      <c r="AA66" s="6">
        <f t="shared" si="23"/>
        <v>0.27350392916311106</v>
      </c>
      <c r="AB66" s="6">
        <f t="shared" si="23"/>
        <v>-0.11949136827222408</v>
      </c>
      <c r="AC66" s="6">
        <f t="shared" si="23"/>
        <v>1.4135242475808474</v>
      </c>
      <c r="AD66" s="6">
        <f t="shared" si="23"/>
        <v>1.023954494153398</v>
      </c>
      <c r="AE66" s="6">
        <f t="shared" si="23"/>
        <v>-0.35039573252879741</v>
      </c>
      <c r="AF66" s="6">
        <f t="shared" si="23"/>
        <v>0.41354501953754225</v>
      </c>
      <c r="AG66" s="6">
        <f t="shared" si="23"/>
        <v>8.5819925050490117E-2</v>
      </c>
      <c r="AH66" s="6">
        <f t="shared" si="23"/>
        <v>0.36291915811944353</v>
      </c>
      <c r="AI66" s="6">
        <f t="shared" si="23"/>
        <v>1.2150670942838384</v>
      </c>
      <c r="AJ66" s="6">
        <f t="shared" si="23"/>
        <v>0.71939892628025548</v>
      </c>
      <c r="AK66" s="6">
        <f t="shared" si="23"/>
        <v>0.1659252178526549</v>
      </c>
      <c r="AL66" s="6">
        <f t="shared" si="23"/>
        <v>0.97183643012753784</v>
      </c>
      <c r="AM66" s="6">
        <f t="shared" si="23"/>
        <v>0.55291198787529672</v>
      </c>
      <c r="AN66" s="6">
        <f t="shared" si="23"/>
        <v>-0.51549637580689944</v>
      </c>
      <c r="AO66" s="6">
        <f t="shared" si="23"/>
        <v>0.17772932084794038</v>
      </c>
      <c r="AP66" s="6">
        <f t="shared" si="23"/>
        <v>-0.57800800264082985</v>
      </c>
      <c r="AQ66" s="6">
        <f t="shared" si="23"/>
        <v>-0.47626752445622089</v>
      </c>
      <c r="AR66" s="6">
        <f t="shared" si="23"/>
        <v>0.42824793056313265</v>
      </c>
      <c r="AS66" s="6" t="e">
        <f t="shared" si="23"/>
        <v>#VALUE!</v>
      </c>
      <c r="AT66" s="6">
        <f t="shared" si="23"/>
        <v>0.59943326588165224</v>
      </c>
      <c r="AU66" s="6">
        <f t="shared" si="23"/>
        <v>0.16790181154164388</v>
      </c>
    </row>
    <row r="67" spans="1:47" ht="15">
      <c r="A67" t="str">
        <f t="shared" si="5"/>
        <v>PK034-018</v>
      </c>
      <c r="B67" s="7">
        <f t="shared" si="13"/>
        <v>4.5028611203797011</v>
      </c>
      <c r="C67" s="1" t="str">
        <f>VLOOKUP(A67,[1]MASTER!A:I,9,FALSE)</f>
        <v>EC</v>
      </c>
      <c r="D67" s="3" t="str">
        <f>VLOOKUP(A67,[1]MASTER!A:M,11,FALSE)</f>
        <v>IIIA</v>
      </c>
      <c r="E67" t="s">
        <v>62</v>
      </c>
      <c r="F67" s="6">
        <f t="shared" ref="F67:AU67" si="24">(F18-F$47)/F$48</f>
        <v>-1.7692804762933916</v>
      </c>
      <c r="G67" s="6">
        <f t="shared" si="24"/>
        <v>0.42270053206800245</v>
      </c>
      <c r="H67" s="6">
        <f t="shared" si="24"/>
        <v>-1.516943965760142</v>
      </c>
      <c r="I67" s="6">
        <f t="shared" si="24"/>
        <v>-5.9089741860775834E-2</v>
      </c>
      <c r="J67" s="6">
        <f t="shared" si="24"/>
        <v>-1.9304701157299777</v>
      </c>
      <c r="K67" s="6">
        <f t="shared" si="24"/>
        <v>2.0025912962246522</v>
      </c>
      <c r="L67" s="6">
        <f t="shared" si="24"/>
        <v>-1.6456701440732122</v>
      </c>
      <c r="M67" s="6">
        <f t="shared" si="24"/>
        <v>-1.0833817767946436</v>
      </c>
      <c r="N67" s="6">
        <f t="shared" si="24"/>
        <v>-1.2405448470885316</v>
      </c>
      <c r="O67" s="6">
        <f t="shared" si="24"/>
        <v>-0.25194689005119703</v>
      </c>
      <c r="P67" s="6">
        <f t="shared" si="24"/>
        <v>0.5045319610315554</v>
      </c>
      <c r="Q67" s="6">
        <f t="shared" si="24"/>
        <v>0.3901125520346776</v>
      </c>
      <c r="R67" s="6">
        <f t="shared" si="24"/>
        <v>-2.0886221046673841</v>
      </c>
      <c r="S67" s="6">
        <f t="shared" si="24"/>
        <v>-1.6520410139787378</v>
      </c>
      <c r="T67" s="6">
        <f t="shared" si="24"/>
        <v>-1.3131888891966108</v>
      </c>
      <c r="U67" s="6">
        <f t="shared" si="24"/>
        <v>2.2514305601898505</v>
      </c>
      <c r="V67" s="6">
        <f t="shared" si="24"/>
        <v>-0.48300961420310218</v>
      </c>
      <c r="W67" s="6">
        <f t="shared" si="24"/>
        <v>-1.35730607550828</v>
      </c>
      <c r="X67" s="6">
        <f t="shared" si="24"/>
        <v>-0.40117670374813413</v>
      </c>
      <c r="Y67" s="6">
        <f t="shared" si="24"/>
        <v>-1.2055740815396292</v>
      </c>
      <c r="Z67" s="6">
        <f t="shared" si="24"/>
        <v>-0.81036433864258295</v>
      </c>
      <c r="AA67" s="6">
        <f t="shared" si="24"/>
        <v>-0.29708625188381182</v>
      </c>
      <c r="AB67" s="6">
        <f t="shared" si="24"/>
        <v>1.1404700150247968</v>
      </c>
      <c r="AC67" s="6">
        <f t="shared" si="24"/>
        <v>-0.42246923122583813</v>
      </c>
      <c r="AD67" s="6">
        <f t="shared" si="24"/>
        <v>-1.7079807835340817</v>
      </c>
      <c r="AE67" s="6">
        <f t="shared" si="24"/>
        <v>-0.43113176220929672</v>
      </c>
      <c r="AF67" s="6">
        <f t="shared" si="24"/>
        <v>-0.60597674872924878</v>
      </c>
      <c r="AG67" s="6">
        <f t="shared" si="24"/>
        <v>-2.0950747260475047</v>
      </c>
      <c r="AH67" s="6">
        <f t="shared" si="24"/>
        <v>-0.69205137946429873</v>
      </c>
      <c r="AI67" s="6">
        <f t="shared" si="24"/>
        <v>-3.6901969096381917</v>
      </c>
      <c r="AJ67" s="6">
        <f t="shared" si="24"/>
        <v>-1.8578905985208358</v>
      </c>
      <c r="AK67" s="6">
        <f t="shared" si="24"/>
        <v>-0.45036336687102324</v>
      </c>
      <c r="AL67" s="6">
        <f t="shared" si="24"/>
        <v>-0.46717006268118033</v>
      </c>
      <c r="AM67" s="6">
        <f t="shared" si="24"/>
        <v>-2.1314391020195353</v>
      </c>
      <c r="AN67" s="6">
        <f t="shared" si="24"/>
        <v>-0.29578290875355767</v>
      </c>
      <c r="AO67" s="6">
        <f t="shared" si="24"/>
        <v>-1.1180360485108329</v>
      </c>
      <c r="AP67" s="6">
        <f t="shared" si="24"/>
        <v>-0.37914854799875719</v>
      </c>
      <c r="AQ67" s="6">
        <f t="shared" si="24"/>
        <v>-0.97542294518419881</v>
      </c>
      <c r="AR67" s="6">
        <f t="shared" si="24"/>
        <v>0.33780392119443181</v>
      </c>
      <c r="AS67" s="6" t="e">
        <f t="shared" si="24"/>
        <v>#VALUE!</v>
      </c>
      <c r="AT67" s="6">
        <f t="shared" si="24"/>
        <v>-0.71702092029408027</v>
      </c>
      <c r="AU67" s="6">
        <f t="shared" si="24"/>
        <v>-0.85949118064886632</v>
      </c>
    </row>
    <row r="68" spans="1:47" ht="15">
      <c r="A68" t="str">
        <f t="shared" si="5"/>
        <v>PK034-021</v>
      </c>
      <c r="B68" s="7">
        <f t="shared" ref="B68:B73" si="25">MAX(MAX(F68:T68,V68:AJ68),0-MIN(F68:T68,V68:AJ68),U68*2)</f>
        <v>7.0960689362690559</v>
      </c>
      <c r="C68" s="1" t="str">
        <f>VLOOKUP(A68,[1]MASTER!A:I,9,FALSE)</f>
        <v>EC</v>
      </c>
      <c r="D68" s="3" t="str">
        <f>VLOOKUP(A68,[1]MASTER!A:M,11,FALSE)</f>
        <v>Ia</v>
      </c>
      <c r="E68" t="s">
        <v>63</v>
      </c>
      <c r="F68" s="6">
        <f t="shared" ref="F68:AU68" si="26">(F19-F$47)/F$48</f>
        <v>0.29073814159160533</v>
      </c>
      <c r="G68" s="6">
        <f t="shared" si="26"/>
        <v>-1.0094126006500892</v>
      </c>
      <c r="H68" s="6">
        <f t="shared" si="26"/>
        <v>2.670160065980085</v>
      </c>
      <c r="I68" s="6">
        <f t="shared" si="26"/>
        <v>1.9611335946449691</v>
      </c>
      <c r="J68" s="6">
        <f t="shared" si="26"/>
        <v>0.79267521988727063</v>
      </c>
      <c r="K68" s="6">
        <f t="shared" si="26"/>
        <v>1.803292014488044</v>
      </c>
      <c r="L68" s="6">
        <f t="shared" si="26"/>
        <v>1.2806488409299734</v>
      </c>
      <c r="M68" s="6">
        <f t="shared" si="26"/>
        <v>0.53694758899512229</v>
      </c>
      <c r="N68" s="6">
        <f t="shared" si="26"/>
        <v>-0.64465279122817332</v>
      </c>
      <c r="O68" s="6">
        <f t="shared" si="26"/>
        <v>0.64546599578492081</v>
      </c>
      <c r="P68" s="6">
        <f t="shared" si="26"/>
        <v>3.7334464792271933E-2</v>
      </c>
      <c r="Q68" s="6">
        <f t="shared" si="26"/>
        <v>1.5895029038621258</v>
      </c>
      <c r="R68" s="6">
        <f t="shared" si="26"/>
        <v>0.52659069869967168</v>
      </c>
      <c r="S68" s="6">
        <f t="shared" si="26"/>
        <v>-1.0741291624565328</v>
      </c>
      <c r="T68" s="6">
        <f t="shared" si="26"/>
        <v>1.3530108585570191</v>
      </c>
      <c r="U68" s="6">
        <f t="shared" si="26"/>
        <v>3.5480344681345279</v>
      </c>
      <c r="V68" s="6">
        <f t="shared" si="26"/>
        <v>0.25582138716696412</v>
      </c>
      <c r="W68" s="6">
        <f t="shared" si="26"/>
        <v>-0.12853467959370612</v>
      </c>
      <c r="X68" s="6">
        <f t="shared" si="26"/>
        <v>-0.64359318213946592</v>
      </c>
      <c r="Y68" s="6">
        <f t="shared" si="26"/>
        <v>2.6892126139999699</v>
      </c>
      <c r="Z68" s="6">
        <f t="shared" si="26"/>
        <v>1.4621436474791025</v>
      </c>
      <c r="AA68" s="6">
        <f t="shared" si="26"/>
        <v>1.5319679913164859</v>
      </c>
      <c r="AB68" s="6">
        <f t="shared" si="26"/>
        <v>-1.1795167791927108</v>
      </c>
      <c r="AC68" s="6">
        <f t="shared" si="26"/>
        <v>-1.4238418272031097</v>
      </c>
      <c r="AD68" s="6">
        <f t="shared" si="26"/>
        <v>-0.73057839609167197</v>
      </c>
      <c r="AE68" s="6">
        <f t="shared" si="26"/>
        <v>1.0012143286731512</v>
      </c>
      <c r="AF68" s="6">
        <f t="shared" si="26"/>
        <v>0.58900870719810894</v>
      </c>
      <c r="AG68" s="6">
        <f t="shared" si="26"/>
        <v>-0.30433216254934686</v>
      </c>
      <c r="AH68" s="6">
        <f t="shared" si="26"/>
        <v>0.70114607982550292</v>
      </c>
      <c r="AI68" s="6">
        <f t="shared" si="26"/>
        <v>0.27194796634778368</v>
      </c>
      <c r="AJ68" s="6">
        <f t="shared" si="26"/>
        <v>0.29472438180065513</v>
      </c>
      <c r="AK68" s="6">
        <f t="shared" si="26"/>
        <v>-0.59146207818424812</v>
      </c>
      <c r="AL68" s="6">
        <f t="shared" si="26"/>
        <v>0.89851702602389572</v>
      </c>
      <c r="AM68" s="6">
        <f t="shared" si="26"/>
        <v>-1.2318870840821849</v>
      </c>
      <c r="AN68" s="6">
        <f t="shared" si="26"/>
        <v>-1.0930326075480672</v>
      </c>
      <c r="AO68" s="6">
        <f t="shared" si="26"/>
        <v>-0.57899222851776566</v>
      </c>
      <c r="AP68" s="6">
        <f t="shared" si="26"/>
        <v>-0.7196655700346678</v>
      </c>
      <c r="AQ68" s="6">
        <f t="shared" si="26"/>
        <v>-0.18283988291452011</v>
      </c>
      <c r="AR68" s="6">
        <f t="shared" si="26"/>
        <v>-0.64024454734309655</v>
      </c>
      <c r="AS68" s="6" t="e">
        <f t="shared" si="26"/>
        <v>#VALUE!</v>
      </c>
      <c r="AT68" s="6">
        <f t="shared" si="26"/>
        <v>-0.45342795604545516</v>
      </c>
      <c r="AU68" s="6">
        <f t="shared" si="26"/>
        <v>-0.59904362500499819</v>
      </c>
    </row>
    <row r="69" spans="1:47" ht="15">
      <c r="A69" t="str">
        <f t="shared" si="5"/>
        <v>PK034-025</v>
      </c>
      <c r="B69" s="7">
        <f t="shared" si="25"/>
        <v>4.4570156378544548</v>
      </c>
      <c r="C69" s="1" t="str">
        <f>VLOOKUP(A69,[1]MASTER!A:I,9,FALSE)</f>
        <v>EC</v>
      </c>
      <c r="D69" s="3" t="str">
        <f>VLOOKUP(A69,[1]MASTER!A:M,11,FALSE)</f>
        <v>Ib</v>
      </c>
      <c r="E69" t="s">
        <v>64</v>
      </c>
      <c r="F69" s="6">
        <f t="shared" ref="F69:AU69" si="27">(F20-F$47)/F$48</f>
        <v>0.37046779164601956</v>
      </c>
      <c r="G69" s="6">
        <f t="shared" si="27"/>
        <v>1.1730206155586427</v>
      </c>
      <c r="H69" s="6">
        <f t="shared" si="27"/>
        <v>-0.18234886091777217</v>
      </c>
      <c r="I69" s="10">
        <f t="shared" si="27"/>
        <v>-4.4570156378544548</v>
      </c>
      <c r="J69" s="6">
        <f t="shared" si="27"/>
        <v>-0.5855976460390433</v>
      </c>
      <c r="K69" s="6">
        <f t="shared" si="27"/>
        <v>-8.1504840833728012E-2</v>
      </c>
      <c r="L69" s="6">
        <f t="shared" si="27"/>
        <v>-4.5054306823633346E-3</v>
      </c>
      <c r="M69" s="6">
        <f t="shared" si="27"/>
        <v>8.0663469850948008E-2</v>
      </c>
      <c r="N69" s="6">
        <f t="shared" si="27"/>
        <v>-0.5877097546100728</v>
      </c>
      <c r="O69" s="6">
        <f t="shared" si="27"/>
        <v>0.15590823470614709</v>
      </c>
      <c r="P69" s="6">
        <f t="shared" si="27"/>
        <v>0.44033533243007045</v>
      </c>
      <c r="Q69" s="6">
        <f t="shared" si="27"/>
        <v>1.7439666384059531</v>
      </c>
      <c r="R69" s="6">
        <f t="shared" si="27"/>
        <v>-1.3222840510560763</v>
      </c>
      <c r="S69" s="6">
        <f t="shared" si="27"/>
        <v>0.69419812515110035</v>
      </c>
      <c r="T69" s="6">
        <f t="shared" si="27"/>
        <v>-1.5199242629997354</v>
      </c>
      <c r="U69" s="6">
        <f t="shared" si="27"/>
        <v>0.59081856190851401</v>
      </c>
      <c r="V69" s="6">
        <f t="shared" si="27"/>
        <v>-5.6804447111829665E-2</v>
      </c>
      <c r="W69" s="6">
        <f t="shared" si="27"/>
        <v>-1.3546202990805425</v>
      </c>
      <c r="X69" s="6">
        <f t="shared" si="27"/>
        <v>-2.1835347851361724</v>
      </c>
      <c r="Y69" s="6">
        <f t="shared" si="27"/>
        <v>-0.66943756445805136</v>
      </c>
      <c r="Z69" s="6">
        <f t="shared" si="27"/>
        <v>-1.0505379283805105</v>
      </c>
      <c r="AA69" s="6">
        <f t="shared" si="27"/>
        <v>0.29438060340150268</v>
      </c>
      <c r="AB69" s="6">
        <f t="shared" si="27"/>
        <v>1.0252921885896917</v>
      </c>
      <c r="AC69" s="6">
        <f t="shared" si="27"/>
        <v>-0.13777547670303578</v>
      </c>
      <c r="AD69" s="6">
        <f t="shared" si="27"/>
        <v>-0.73848079646275311</v>
      </c>
      <c r="AE69" s="6">
        <f t="shared" si="27"/>
        <v>-0.70811403266509576</v>
      </c>
      <c r="AF69" s="6">
        <f t="shared" si="27"/>
        <v>-0.92933808021821873</v>
      </c>
      <c r="AG69" s="6">
        <f t="shared" si="27"/>
        <v>-1.1819689012741783</v>
      </c>
      <c r="AH69" s="6">
        <f t="shared" si="27"/>
        <v>-0.93081475648094436</v>
      </c>
      <c r="AI69" s="6">
        <f t="shared" si="27"/>
        <v>-2.6086587610397807</v>
      </c>
      <c r="AJ69" s="6">
        <f t="shared" si="27"/>
        <v>-1.3010615069815186</v>
      </c>
      <c r="AK69" s="6">
        <f t="shared" si="27"/>
        <v>-0.98126500981649434</v>
      </c>
      <c r="AL69" s="6">
        <f t="shared" si="27"/>
        <v>-0.58936668617176047</v>
      </c>
      <c r="AM69" s="6">
        <f t="shared" si="27"/>
        <v>-0.45855448826686568</v>
      </c>
      <c r="AN69" s="6">
        <f t="shared" si="27"/>
        <v>1.1664255821487077</v>
      </c>
      <c r="AO69" s="6">
        <f t="shared" si="27"/>
        <v>2.8077638336540547E-2</v>
      </c>
      <c r="AP69" s="6">
        <f t="shared" si="27"/>
        <v>-1.4775417754500553</v>
      </c>
      <c r="AQ69" s="6">
        <f t="shared" si="27"/>
        <v>-0.39756353288797708</v>
      </c>
      <c r="AR69" s="6">
        <f t="shared" si="27"/>
        <v>-0.57296032995848178</v>
      </c>
      <c r="AS69" s="6" t="e">
        <f t="shared" si="27"/>
        <v>#VALUE!</v>
      </c>
      <c r="AT69" s="6">
        <f t="shared" si="27"/>
        <v>-0.87621046232256694</v>
      </c>
      <c r="AU69" s="6">
        <f t="shared" si="27"/>
        <v>-1.1725172046518417</v>
      </c>
    </row>
    <row r="70" spans="1:47" ht="15">
      <c r="A70" t="str">
        <f t="shared" si="5"/>
        <v>PK034-026</v>
      </c>
      <c r="B70" s="7">
        <f t="shared" si="25"/>
        <v>4.2970542417523552</v>
      </c>
      <c r="C70" s="1" t="str">
        <f>VLOOKUP(A70,[1]MASTER!A:I,9,FALSE)</f>
        <v>EC</v>
      </c>
      <c r="D70" s="3" t="str">
        <f>VLOOKUP(A70,[1]MASTER!A:M,11,FALSE)</f>
        <v>IB</v>
      </c>
      <c r="E70" t="s">
        <v>65</v>
      </c>
      <c r="F70" s="6">
        <f t="shared" ref="F70:AU70" si="28">(F21-F$47)/F$48</f>
        <v>0.50032333442017707</v>
      </c>
      <c r="G70" s="6">
        <f t="shared" si="28"/>
        <v>-0.69495460931897224</v>
      </c>
      <c r="H70" s="6">
        <f t="shared" si="28"/>
        <v>0.37016578114472515</v>
      </c>
      <c r="I70" s="6">
        <f t="shared" si="28"/>
        <v>4.2970542417523552</v>
      </c>
      <c r="J70" s="6">
        <f t="shared" si="28"/>
        <v>0.95870506701837854</v>
      </c>
      <c r="K70" s="6">
        <f t="shared" si="28"/>
        <v>0.19971636093767017</v>
      </c>
      <c r="L70" s="6">
        <f t="shared" si="28"/>
        <v>1.2647487742395418</v>
      </c>
      <c r="M70" s="6">
        <f t="shared" si="28"/>
        <v>0.58296106518549262</v>
      </c>
      <c r="N70" s="6">
        <f t="shared" si="28"/>
        <v>-0.47331702830151307</v>
      </c>
      <c r="O70" s="6">
        <f t="shared" si="28"/>
        <v>-0.71536532395210761</v>
      </c>
      <c r="P70" s="6">
        <f t="shared" si="28"/>
        <v>0.66688633715681789</v>
      </c>
      <c r="Q70" s="6">
        <f t="shared" si="28"/>
        <v>0.84871350572218485</v>
      </c>
      <c r="R70" s="6">
        <f t="shared" si="28"/>
        <v>2.1054258638578802</v>
      </c>
      <c r="S70" s="6">
        <f t="shared" si="28"/>
        <v>-6.4596151304928587E-2</v>
      </c>
      <c r="T70" s="6">
        <f t="shared" si="28"/>
        <v>0.20157200130014238</v>
      </c>
      <c r="U70" s="6">
        <f t="shared" si="28"/>
        <v>1.1375465990251157</v>
      </c>
      <c r="V70" s="6">
        <f t="shared" si="28"/>
        <v>1.1639586579373891</v>
      </c>
      <c r="W70" s="6">
        <f t="shared" si="28"/>
        <v>0.44547598786071735</v>
      </c>
      <c r="X70" s="6">
        <f t="shared" si="28"/>
        <v>-0.15868047653829856</v>
      </c>
      <c r="Y70" s="6">
        <f t="shared" si="28"/>
        <v>0.30346719461188021</v>
      </c>
      <c r="Z70" s="6">
        <f t="shared" si="28"/>
        <v>0.90902091358734849</v>
      </c>
      <c r="AA70" s="6">
        <f t="shared" si="28"/>
        <v>0.64351046230342845</v>
      </c>
      <c r="AB70" s="6">
        <f t="shared" si="28"/>
        <v>0.77071236787618791</v>
      </c>
      <c r="AC70" s="6">
        <f t="shared" si="28"/>
        <v>-1.1628107288188696</v>
      </c>
      <c r="AD70" s="6">
        <f t="shared" si="28"/>
        <v>0.17797394013893811</v>
      </c>
      <c r="AE70" s="6">
        <f t="shared" si="28"/>
        <v>0.61829110301586365</v>
      </c>
      <c r="AF70" s="6">
        <f t="shared" si="28"/>
        <v>0.43627507509563973</v>
      </c>
      <c r="AG70" s="6">
        <f t="shared" si="28"/>
        <v>0.44007143712316876</v>
      </c>
      <c r="AH70" s="6">
        <f t="shared" si="28"/>
        <v>0.44177139889591976</v>
      </c>
      <c r="AI70" s="6">
        <f t="shared" si="28"/>
        <v>1.8463741375751266</v>
      </c>
      <c r="AJ70" s="6">
        <f t="shared" si="28"/>
        <v>0.15057228175716664</v>
      </c>
      <c r="AK70" s="6">
        <f t="shared" si="28"/>
        <v>0.48826376102472069</v>
      </c>
      <c r="AL70" s="6">
        <f t="shared" si="28"/>
        <v>0.36621449171175618</v>
      </c>
      <c r="AM70" s="6">
        <f t="shared" si="28"/>
        <v>0.58221429835401495</v>
      </c>
      <c r="AN70" s="6">
        <f t="shared" si="28"/>
        <v>0.27810099823725898</v>
      </c>
      <c r="AO70" s="6">
        <f t="shared" si="28"/>
        <v>0.10748164361332423</v>
      </c>
      <c r="AP70" s="6">
        <f t="shared" si="28"/>
        <v>6.3243824018410624E-2</v>
      </c>
      <c r="AQ70" s="6">
        <f t="shared" si="28"/>
        <v>0.2200338577528253</v>
      </c>
      <c r="AR70" s="6">
        <f t="shared" si="28"/>
        <v>-0.73716948496276014</v>
      </c>
      <c r="AS70" s="6" t="e">
        <f t="shared" si="28"/>
        <v>#VALUE!</v>
      </c>
      <c r="AT70" s="6">
        <f t="shared" si="28"/>
        <v>0.9460071291219454</v>
      </c>
      <c r="AU70" s="6">
        <f t="shared" si="28"/>
        <v>0.47056077855218092</v>
      </c>
    </row>
    <row r="71" spans="1:47" ht="15">
      <c r="A71" t="str">
        <f t="shared" si="5"/>
        <v>PK034-027</v>
      </c>
      <c r="B71" s="7">
        <f t="shared" si="25"/>
        <v>3.3118654645647849</v>
      </c>
      <c r="C71" s="1" t="str">
        <f>VLOOKUP(A71,[1]MASTER!A:I,9,FALSE)</f>
        <v>EC</v>
      </c>
      <c r="D71" s="3" t="str">
        <f>VLOOKUP(A71,[1]MASTER!A:M,11,FALSE)</f>
        <v>Ia</v>
      </c>
      <c r="E71" t="s">
        <v>66</v>
      </c>
      <c r="F71" s="6">
        <f t="shared" ref="F71:AU71" si="29">(F22-F$47)/F$48</f>
        <v>0.97964952659908155</v>
      </c>
      <c r="G71" s="6">
        <f t="shared" si="29"/>
        <v>-0.39989957292815781</v>
      </c>
      <c r="H71" s="6">
        <f t="shared" si="29"/>
        <v>1.089784477233962</v>
      </c>
      <c r="I71" s="6">
        <f t="shared" si="29"/>
        <v>0.45399913738009406</v>
      </c>
      <c r="J71" s="6">
        <f t="shared" si="29"/>
        <v>1.7120823042380837</v>
      </c>
      <c r="K71" s="6">
        <f t="shared" si="29"/>
        <v>1.6632494431971661</v>
      </c>
      <c r="L71" s="6">
        <f t="shared" si="29"/>
        <v>0.76756151756486568</v>
      </c>
      <c r="M71" s="6">
        <f t="shared" si="29"/>
        <v>1.2197016405855474E-2</v>
      </c>
      <c r="N71" s="6">
        <f t="shared" si="29"/>
        <v>0.59359426563681095</v>
      </c>
      <c r="O71" s="6">
        <f t="shared" si="29"/>
        <v>0.20566473586921133</v>
      </c>
      <c r="P71" s="6">
        <f t="shared" si="29"/>
        <v>-0.24364303736787432</v>
      </c>
      <c r="Q71" s="6">
        <f t="shared" si="29"/>
        <v>0.59439906671867415</v>
      </c>
      <c r="R71" s="6">
        <f t="shared" si="29"/>
        <v>0.67596565739403758</v>
      </c>
      <c r="S71" s="6">
        <f t="shared" si="29"/>
        <v>1.1927694838246026</v>
      </c>
      <c r="T71" s="6">
        <f t="shared" si="29"/>
        <v>0.94443229799105788</v>
      </c>
      <c r="U71" s="6">
        <f t="shared" si="29"/>
        <v>1.6559327322823925</v>
      </c>
      <c r="V71" s="6">
        <f t="shared" si="29"/>
        <v>0.46429579355855205</v>
      </c>
      <c r="W71" s="6">
        <f t="shared" si="29"/>
        <v>0.52712611347087424</v>
      </c>
      <c r="X71" s="6">
        <f t="shared" si="29"/>
        <v>0.23807408712981812</v>
      </c>
      <c r="Y71" s="6">
        <f t="shared" si="29"/>
        <v>1.1149938428542334</v>
      </c>
      <c r="Z71" s="6">
        <f t="shared" si="29"/>
        <v>-0.19636434709144179</v>
      </c>
      <c r="AA71" s="6">
        <f t="shared" si="29"/>
        <v>1.0847210585611082</v>
      </c>
      <c r="AB71" s="6">
        <f t="shared" si="29"/>
        <v>-9.0297595049651319E-2</v>
      </c>
      <c r="AC71" s="6">
        <f t="shared" si="29"/>
        <v>4.0436591527016043E-2</v>
      </c>
      <c r="AD71" s="6">
        <f t="shared" si="29"/>
        <v>0.97115135846717271</v>
      </c>
      <c r="AE71" s="6">
        <f t="shared" si="29"/>
        <v>0.55810113384976556</v>
      </c>
      <c r="AF71" s="6">
        <f t="shared" si="29"/>
        <v>0.17077727757426006</v>
      </c>
      <c r="AG71" s="6">
        <f t="shared" si="29"/>
        <v>0.2430890663352768</v>
      </c>
      <c r="AH71" s="6">
        <f t="shared" si="29"/>
        <v>0.74166783339582976</v>
      </c>
      <c r="AI71" s="6">
        <f t="shared" si="29"/>
        <v>-0.25772054404808414</v>
      </c>
      <c r="AJ71" s="6">
        <f t="shared" si="29"/>
        <v>-1.2647360015826719</v>
      </c>
      <c r="AK71" s="6">
        <f t="shared" si="29"/>
        <v>0.10513248203560412</v>
      </c>
      <c r="AL71" s="6">
        <f t="shared" si="29"/>
        <v>1.4963739840322883</v>
      </c>
      <c r="AM71" s="6">
        <f t="shared" si="29"/>
        <v>-0.82964295294394641</v>
      </c>
      <c r="AN71" s="6">
        <f t="shared" si="29"/>
        <v>-0.165727029695621</v>
      </c>
      <c r="AO71" s="6">
        <f t="shared" si="29"/>
        <v>0.37016560025397066</v>
      </c>
      <c r="AP71" s="6">
        <f t="shared" si="29"/>
        <v>0.19816364096729677</v>
      </c>
      <c r="AQ71" s="6">
        <f t="shared" si="29"/>
        <v>3.9067404187805535E-2</v>
      </c>
      <c r="AR71" s="6">
        <f t="shared" si="29"/>
        <v>-0.14063240397250834</v>
      </c>
      <c r="AS71" s="6" t="e">
        <f t="shared" si="29"/>
        <v>#VALUE!</v>
      </c>
      <c r="AT71" s="6">
        <f t="shared" si="29"/>
        <v>0.2293112334038698</v>
      </c>
      <c r="AU71" s="6">
        <f t="shared" si="29"/>
        <v>0.14175943059097074</v>
      </c>
    </row>
    <row r="72" spans="1:47" ht="15">
      <c r="A72" t="str">
        <f t="shared" si="5"/>
        <v>PK034-031</v>
      </c>
      <c r="B72" s="5">
        <f t="shared" si="25"/>
        <v>2.3271448925181897</v>
      </c>
      <c r="C72" s="1" t="str">
        <f>VLOOKUP(A72,[1]MASTER!A:I,9,FALSE)</f>
        <v>EC</v>
      </c>
      <c r="D72" s="3" t="str">
        <f>VLOOKUP(A72,[1]MASTER!A:M,11,FALSE)</f>
        <v>Ia</v>
      </c>
      <c r="E72" t="s">
        <v>67</v>
      </c>
      <c r="F72" s="6">
        <f t="shared" ref="F72:AU72" si="30">(F23-F$47)/F$48</f>
        <v>0.25153854697100042</v>
      </c>
      <c r="G72" s="6">
        <f t="shared" si="30"/>
        <v>-1.0187480292137652</v>
      </c>
      <c r="H72" s="6">
        <f t="shared" si="30"/>
        <v>1.6051260323253589</v>
      </c>
      <c r="I72" s="6">
        <f t="shared" si="30"/>
        <v>-1.4581847030653508</v>
      </c>
      <c r="J72" s="6">
        <f t="shared" si="30"/>
        <v>-0.3148711471727591</v>
      </c>
      <c r="K72" s="6">
        <f t="shared" si="30"/>
        <v>0.10228619316391666</v>
      </c>
      <c r="L72" s="6">
        <f t="shared" si="30"/>
        <v>0.33435909084909993</v>
      </c>
      <c r="M72" s="6">
        <f t="shared" si="30"/>
        <v>-0.36699848646243449</v>
      </c>
      <c r="N72" s="6">
        <f t="shared" si="30"/>
        <v>0.35004134596025221</v>
      </c>
      <c r="O72" s="6">
        <f t="shared" si="30"/>
        <v>5.8089829156705131E-2</v>
      </c>
      <c r="P72" s="6">
        <f t="shared" si="30"/>
        <v>-0.97879816996599456</v>
      </c>
      <c r="Q72" s="6">
        <f t="shared" si="30"/>
        <v>1.0491331767861316</v>
      </c>
      <c r="R72" s="6">
        <f t="shared" si="30"/>
        <v>0.25593437858687046</v>
      </c>
      <c r="S72" s="6">
        <f t="shared" si="30"/>
        <v>0.93008547023350507</v>
      </c>
      <c r="T72" s="6">
        <f t="shared" si="30"/>
        <v>0.79395984578476075</v>
      </c>
      <c r="U72" s="6">
        <f t="shared" si="30"/>
        <v>4.1369823965578402E-2</v>
      </c>
      <c r="V72" s="6">
        <f t="shared" si="30"/>
        <v>0.22861340164906499</v>
      </c>
      <c r="W72" s="6">
        <f t="shared" si="30"/>
        <v>0.1313166062868095</v>
      </c>
      <c r="X72" s="6">
        <f t="shared" si="30"/>
        <v>1.9812142405168445</v>
      </c>
      <c r="Y72" s="6">
        <f t="shared" si="30"/>
        <v>1.3513792715350323</v>
      </c>
      <c r="Z72" s="6">
        <f t="shared" si="30"/>
        <v>0.49356160743673699</v>
      </c>
      <c r="AA72" s="6">
        <f t="shared" si="30"/>
        <v>0.37906287603202699</v>
      </c>
      <c r="AB72" s="6">
        <f t="shared" si="30"/>
        <v>1.8368981445597665</v>
      </c>
      <c r="AC72" s="6">
        <f t="shared" si="30"/>
        <v>-0.41173570632469125</v>
      </c>
      <c r="AD72" s="6">
        <f t="shared" si="30"/>
        <v>0.24990235112437972</v>
      </c>
      <c r="AE72" s="6">
        <f t="shared" si="30"/>
        <v>-7.9447612903088896E-3</v>
      </c>
      <c r="AF72" s="6">
        <f t="shared" si="30"/>
        <v>0.66942577363266398</v>
      </c>
      <c r="AG72" s="6">
        <f t="shared" si="30"/>
        <v>1.5524657973195561</v>
      </c>
      <c r="AH72" s="6">
        <f t="shared" si="30"/>
        <v>1.2996618295518021</v>
      </c>
      <c r="AI72" s="6">
        <f t="shared" si="30"/>
        <v>2.3271448925181897</v>
      </c>
      <c r="AJ72" s="6">
        <f t="shared" si="30"/>
        <v>-1.1129056569482669</v>
      </c>
      <c r="AK72" s="6">
        <f t="shared" si="30"/>
        <v>1.1571554155357668</v>
      </c>
      <c r="AL72" s="6">
        <f t="shared" si="30"/>
        <v>1.5037097964777779</v>
      </c>
      <c r="AM72" s="6">
        <f t="shared" si="30"/>
        <v>-0.93703177635335178</v>
      </c>
      <c r="AN72" s="6">
        <f t="shared" si="30"/>
        <v>-1.0157466412442047</v>
      </c>
      <c r="AO72" s="6">
        <f t="shared" si="30"/>
        <v>0.29485194284112126</v>
      </c>
      <c r="AP72" s="6">
        <f t="shared" si="30"/>
        <v>0.56780466752164238</v>
      </c>
      <c r="AQ72" s="6">
        <f t="shared" si="30"/>
        <v>0.40451205932633705</v>
      </c>
      <c r="AR72" s="6">
        <f t="shared" si="30"/>
        <v>4.7330509398520619E-2</v>
      </c>
      <c r="AS72" s="6" t="e">
        <f t="shared" si="30"/>
        <v>#VALUE!</v>
      </c>
      <c r="AT72" s="6">
        <f t="shared" si="30"/>
        <v>0.43855630999859641</v>
      </c>
      <c r="AU72" s="6">
        <f t="shared" si="30"/>
        <v>7.0897197622164718E-2</v>
      </c>
    </row>
    <row r="73" spans="1:47" ht="15">
      <c r="A73" t="str">
        <f t="shared" si="5"/>
        <v>PK034-033</v>
      </c>
      <c r="B73" s="7">
        <f t="shared" si="25"/>
        <v>3.3642002265583706</v>
      </c>
      <c r="C73" s="1" t="str">
        <f>VLOOKUP(A73,[1]MASTER!A:I,9,FALSE)</f>
        <v>EC</v>
      </c>
      <c r="D73" s="3" t="str">
        <f>VLOOKUP(A73,[1]MASTER!A:M,11,FALSE)</f>
        <v>IB</v>
      </c>
      <c r="E73" t="s">
        <v>68</v>
      </c>
      <c r="F73" s="6">
        <f t="shared" ref="F73:AU73" si="31">(F24-F$47)/F$48</f>
        <v>0.61345967754897734</v>
      </c>
      <c r="G73" s="6">
        <f t="shared" si="31"/>
        <v>-1.640944896602571</v>
      </c>
      <c r="H73" s="6">
        <f t="shared" si="31"/>
        <v>0.9136442597065404</v>
      </c>
      <c r="I73" s="6">
        <f t="shared" si="31"/>
        <v>-0.87070190100340272</v>
      </c>
      <c r="J73" s="6">
        <f t="shared" si="31"/>
        <v>-0.55394841919108295</v>
      </c>
      <c r="K73" s="6">
        <f t="shared" si="31"/>
        <v>-2.1047931631185204</v>
      </c>
      <c r="L73" s="6">
        <f t="shared" si="31"/>
        <v>0.49284721786903918</v>
      </c>
      <c r="M73" s="6">
        <f t="shared" si="31"/>
        <v>0.83469560645450414</v>
      </c>
      <c r="N73" s="6">
        <f t="shared" si="31"/>
        <v>-0.17853229516862154</v>
      </c>
      <c r="O73" s="6">
        <f t="shared" si="31"/>
        <v>-0.97097615751941901</v>
      </c>
      <c r="P73" s="6">
        <f t="shared" si="31"/>
        <v>-0.10478084797788603</v>
      </c>
      <c r="Q73" s="6">
        <f t="shared" si="31"/>
        <v>0.2463733917219319</v>
      </c>
      <c r="R73" s="6">
        <f t="shared" si="31"/>
        <v>3.3642002265583706</v>
      </c>
      <c r="S73" s="6">
        <f t="shared" si="31"/>
        <v>3.0233997624822799</v>
      </c>
      <c r="T73" s="6">
        <f t="shared" si="31"/>
        <v>0.63680641886029898</v>
      </c>
      <c r="U73" s="6">
        <f t="shared" si="31"/>
        <v>-1.0740758426847081</v>
      </c>
      <c r="V73" s="6">
        <f t="shared" si="31"/>
        <v>-0.1721918085705669</v>
      </c>
      <c r="W73" s="6">
        <f t="shared" si="31"/>
        <v>0.68616011094120088</v>
      </c>
      <c r="X73" s="6">
        <f t="shared" si="31"/>
        <v>0.82877867616885736</v>
      </c>
      <c r="Y73" s="6">
        <f t="shared" si="31"/>
        <v>0.42217209380453724</v>
      </c>
      <c r="Z73" s="6">
        <f t="shared" si="31"/>
        <v>6.1998300188557415E-3</v>
      </c>
      <c r="AA73" s="6">
        <f t="shared" si="31"/>
        <v>0.42843307333138858</v>
      </c>
      <c r="AB73" s="6">
        <f t="shared" si="31"/>
        <v>2.5306979741517086</v>
      </c>
      <c r="AC73" s="6">
        <f t="shared" si="31"/>
        <v>1.2590550669069689</v>
      </c>
      <c r="AD73" s="6">
        <f t="shared" si="31"/>
        <v>1.3087990818308688</v>
      </c>
      <c r="AE73" s="6">
        <f t="shared" si="31"/>
        <v>0.10075753142999189</v>
      </c>
      <c r="AF73" s="6">
        <f t="shared" si="31"/>
        <v>0.16886622588703729</v>
      </c>
      <c r="AG73" s="6">
        <f t="shared" si="31"/>
        <v>0.45019066508524808</v>
      </c>
      <c r="AH73" s="6">
        <f t="shared" si="31"/>
        <v>0.19899402692426033</v>
      </c>
      <c r="AI73" s="6">
        <f t="shared" si="31"/>
        <v>1.2089042214406132</v>
      </c>
      <c r="AJ73" s="6">
        <f t="shared" si="31"/>
        <v>0.23022337170740934</v>
      </c>
      <c r="AK73" s="6">
        <f t="shared" si="31"/>
        <v>0.25758624794803103</v>
      </c>
      <c r="AL73" s="6">
        <f t="shared" si="31"/>
        <v>0.32405062394873152</v>
      </c>
      <c r="AM73" s="6">
        <f t="shared" si="31"/>
        <v>-0.4455577693722621</v>
      </c>
      <c r="AN73" s="6">
        <f t="shared" si="31"/>
        <v>0.47823016877127433</v>
      </c>
      <c r="AO73" s="6">
        <f t="shared" si="31"/>
        <v>0.11035424165432643</v>
      </c>
      <c r="AP73" s="6">
        <f t="shared" si="31"/>
        <v>0.78784664208488253</v>
      </c>
      <c r="AQ73" s="6">
        <f t="shared" si="31"/>
        <v>3.1889778052797669E-3</v>
      </c>
      <c r="AR73" s="6">
        <f t="shared" si="31"/>
        <v>6.8459631745425589E-2</v>
      </c>
      <c r="AS73" s="6" t="e">
        <f t="shared" si="31"/>
        <v>#VALUE!</v>
      </c>
      <c r="AT73" s="6">
        <f t="shared" si="31"/>
        <v>0.73782781939411313</v>
      </c>
      <c r="AU73" s="6">
        <f t="shared" si="31"/>
        <v>-0.12183763689530709</v>
      </c>
    </row>
    <row r="74" spans="1:47" ht="15">
      <c r="A74" t="str">
        <f t="shared" ref="A74:A85" si="32">MID(E74,FIND("-PK",E74,1)+1,FIND("_L",E74,1)-FIND("-PK",E74,1)-1)</f>
        <v>PK034-035</v>
      </c>
      <c r="B74" s="7">
        <f t="shared" ref="B74:B82" si="33">MAX(MAX(F74:T74,V74:AJ74),0-MIN(F74:T74,V74:AJ74),U74*2)</f>
        <v>3.9356566398465196</v>
      </c>
      <c r="C74" s="1" t="str">
        <f>VLOOKUP(A74,[1]MASTER!A:I,9,FALSE)</f>
        <v>EC</v>
      </c>
      <c r="D74" s="3" t="str">
        <f>VLOOKUP(A74,[1]MASTER!A:M,11,FALSE)</f>
        <v>IB</v>
      </c>
      <c r="E74" t="s">
        <v>69</v>
      </c>
      <c r="F74" s="6">
        <f t="shared" ref="F74:AU74" si="34">(F25-F$47)/F$48</f>
        <v>8.6647378138579048E-2</v>
      </c>
      <c r="G74" s="6">
        <f t="shared" si="34"/>
        <v>0.1570039127059337</v>
      </c>
      <c r="H74" s="6">
        <f t="shared" si="34"/>
        <v>0.31862838400271526</v>
      </c>
      <c r="I74" s="6">
        <f t="shared" si="34"/>
        <v>-3.7556818628058611E-2</v>
      </c>
      <c r="J74" s="6">
        <f t="shared" si="34"/>
        <v>-1.3560031926686458</v>
      </c>
      <c r="K74" s="6">
        <f t="shared" si="34"/>
        <v>1.0153640648363638</v>
      </c>
      <c r="L74" s="6">
        <f t="shared" si="34"/>
        <v>1.716855726065881</v>
      </c>
      <c r="M74" s="6">
        <f t="shared" si="34"/>
        <v>0.91090534240944809</v>
      </c>
      <c r="N74" s="6">
        <f t="shared" si="34"/>
        <v>-0.91523206696720316</v>
      </c>
      <c r="O74" s="6">
        <f t="shared" si="34"/>
        <v>0.51334674204756281</v>
      </c>
      <c r="P74" s="6">
        <f t="shared" si="34"/>
        <v>1.8005959755991554</v>
      </c>
      <c r="Q74" s="6">
        <f t="shared" si="34"/>
        <v>2.4949769807146334</v>
      </c>
      <c r="R74" s="6">
        <f t="shared" si="34"/>
        <v>-0.40807804757512955</v>
      </c>
      <c r="S74" s="6">
        <f t="shared" si="34"/>
        <v>-2.3098968850872232</v>
      </c>
      <c r="T74" s="6">
        <f t="shared" si="34"/>
        <v>-2.5993704562042566</v>
      </c>
      <c r="U74" s="6">
        <f t="shared" si="34"/>
        <v>-1.3186886963659608</v>
      </c>
      <c r="V74" s="6">
        <f t="shared" si="34"/>
        <v>-1.6392071223606259</v>
      </c>
      <c r="W74" s="6">
        <f t="shared" si="34"/>
        <v>-1.2606031565126066</v>
      </c>
      <c r="X74" s="6">
        <f t="shared" si="34"/>
        <v>-3.9356566398465196</v>
      </c>
      <c r="Y74" s="6">
        <f t="shared" si="34"/>
        <v>-0.64609669365406164</v>
      </c>
      <c r="Z74" s="6">
        <f t="shared" si="34"/>
        <v>-0.45507573632586151</v>
      </c>
      <c r="AA74" s="6">
        <f t="shared" si="34"/>
        <v>-0.96889082353309164</v>
      </c>
      <c r="AB74" s="6">
        <f t="shared" si="34"/>
        <v>0.1232747913101548</v>
      </c>
      <c r="AC74" s="6">
        <f t="shared" si="34"/>
        <v>0.73193647278151308</v>
      </c>
      <c r="AD74" s="6">
        <f t="shared" si="34"/>
        <v>1.4481680990957035</v>
      </c>
      <c r="AE74" s="6">
        <f t="shared" si="34"/>
        <v>-0.46866814517064764</v>
      </c>
      <c r="AF74" s="6">
        <f t="shared" si="34"/>
        <v>-1.0373544957637606</v>
      </c>
      <c r="AG74" s="6">
        <f t="shared" si="34"/>
        <v>-3.2988471540601396</v>
      </c>
      <c r="AH74" s="6">
        <f t="shared" si="34"/>
        <v>-0.73788026348320179</v>
      </c>
      <c r="AI74" s="6">
        <f t="shared" si="34"/>
        <v>-3.4033500690310818</v>
      </c>
      <c r="AJ74" s="6">
        <f t="shared" si="34"/>
        <v>2.4851118150027731</v>
      </c>
      <c r="AK74" s="6">
        <f t="shared" si="34"/>
        <v>-2.5597325756846825</v>
      </c>
      <c r="AL74" s="6">
        <f t="shared" si="34"/>
        <v>-1.1038577510902272</v>
      </c>
      <c r="AM74" s="6">
        <f t="shared" si="34"/>
        <v>2.0661870136959983</v>
      </c>
      <c r="AN74" s="6">
        <f t="shared" si="34"/>
        <v>1.1492836679490772</v>
      </c>
      <c r="AO74" s="6">
        <f t="shared" si="34"/>
        <v>-2.127475480246007</v>
      </c>
      <c r="AP74" s="6">
        <f t="shared" si="34"/>
        <v>-2.5766227832159974</v>
      </c>
      <c r="AQ74" s="6">
        <f t="shared" si="34"/>
        <v>0.49868516422638215</v>
      </c>
      <c r="AR74" s="6">
        <f t="shared" si="34"/>
        <v>-0.24256147288300792</v>
      </c>
      <c r="AS74" s="6" t="e">
        <f t="shared" si="34"/>
        <v>#VALUE!</v>
      </c>
      <c r="AT74" s="6">
        <f t="shared" si="34"/>
        <v>-0.13671328188374055</v>
      </c>
      <c r="AU74" s="6">
        <f t="shared" si="34"/>
        <v>-1.3089510875695278</v>
      </c>
    </row>
    <row r="75" spans="1:47" ht="15">
      <c r="A75" t="str">
        <f t="shared" si="32"/>
        <v>PK034-038</v>
      </c>
      <c r="B75" s="7">
        <f t="shared" si="33"/>
        <v>4.5100390461211086</v>
      </c>
      <c r="C75" s="1" t="str">
        <f>VLOOKUP(A75,[1]MASTER!A:I,9,FALSE)</f>
        <v>EC</v>
      </c>
      <c r="D75" s="3" t="str">
        <f>VLOOKUP(A75,[1]MASTER!A:M,11,FALSE)</f>
        <v>Ia</v>
      </c>
      <c r="E75" t="s">
        <v>70</v>
      </c>
      <c r="F75" s="6">
        <f t="shared" ref="F75:AU75" si="35">(F26-F$47)/F$48</f>
        <v>-0.76021481984245132</v>
      </c>
      <c r="G75" s="6">
        <f t="shared" si="35"/>
        <v>1.5297090336185595</v>
      </c>
      <c r="H75" s="6">
        <f t="shared" si="35"/>
        <v>1.4281761679835256</v>
      </c>
      <c r="I75" s="6">
        <f t="shared" si="35"/>
        <v>-6.217269013101062E-3</v>
      </c>
      <c r="J75" s="6">
        <f t="shared" si="35"/>
        <v>0.6741391550816036</v>
      </c>
      <c r="K75" s="6">
        <f t="shared" si="35"/>
        <v>0.95264749725790832</v>
      </c>
      <c r="L75" s="6">
        <f t="shared" si="35"/>
        <v>0.22200342417734545</v>
      </c>
      <c r="M75" s="6">
        <f t="shared" si="35"/>
        <v>2.3922882265324414</v>
      </c>
      <c r="N75" s="6">
        <f t="shared" si="35"/>
        <v>-0.265370240529537</v>
      </c>
      <c r="O75" s="6">
        <f t="shared" si="35"/>
        <v>-0.83874251346020878</v>
      </c>
      <c r="P75" s="6">
        <f t="shared" si="35"/>
        <v>0.89893026545109778</v>
      </c>
      <c r="Q75" s="6">
        <f t="shared" si="35"/>
        <v>0.24972907136788425</v>
      </c>
      <c r="R75" s="6">
        <f t="shared" si="35"/>
        <v>0.92870645661803808</v>
      </c>
      <c r="S75" s="6">
        <f t="shared" si="35"/>
        <v>-0.32122534652465495</v>
      </c>
      <c r="T75" s="6">
        <f t="shared" si="35"/>
        <v>-1.5401675842712355</v>
      </c>
      <c r="U75" s="6">
        <f t="shared" si="35"/>
        <v>2.2550195230605543</v>
      </c>
      <c r="V75" s="6">
        <f t="shared" si="35"/>
        <v>-0.30478876448682252</v>
      </c>
      <c r="W75" s="6">
        <f t="shared" si="35"/>
        <v>-0.82019639070316186</v>
      </c>
      <c r="X75" s="6">
        <f t="shared" si="35"/>
        <v>-2.1552359681221893</v>
      </c>
      <c r="Y75" s="6">
        <f t="shared" si="35"/>
        <v>0.14170094619447607</v>
      </c>
      <c r="Z75" s="6">
        <f t="shared" si="35"/>
        <v>-0.3512848443794287</v>
      </c>
      <c r="AA75" s="6">
        <f t="shared" si="35"/>
        <v>0.49969403712854943</v>
      </c>
      <c r="AB75" s="6">
        <f t="shared" si="35"/>
        <v>-1.2644495160661329</v>
      </c>
      <c r="AC75" s="6">
        <f t="shared" si="35"/>
        <v>1.8775803544296417</v>
      </c>
      <c r="AD75" s="6">
        <f t="shared" si="35"/>
        <v>-1.2073684645313449</v>
      </c>
      <c r="AE75" s="6">
        <f t="shared" si="35"/>
        <v>-0.18217532581409548</v>
      </c>
      <c r="AF75" s="6">
        <f t="shared" si="35"/>
        <v>-0.65996348003188221</v>
      </c>
      <c r="AG75" s="6">
        <f t="shared" si="35"/>
        <v>-2.6861872726030631</v>
      </c>
      <c r="AH75" s="6">
        <f t="shared" si="35"/>
        <v>-1.1912518404830932</v>
      </c>
      <c r="AI75" s="6">
        <f t="shared" si="35"/>
        <v>-0.92256946968911324</v>
      </c>
      <c r="AJ75" s="6">
        <f t="shared" si="35"/>
        <v>-1.984552617684316</v>
      </c>
      <c r="AK75" s="6">
        <f t="shared" si="35"/>
        <v>-0.54793303111833247</v>
      </c>
      <c r="AL75" s="6">
        <f t="shared" si="35"/>
        <v>2.7036414902339583E-2</v>
      </c>
      <c r="AM75" s="6">
        <f t="shared" si="35"/>
        <v>0.26269301261398603</v>
      </c>
      <c r="AN75" s="6">
        <f t="shared" si="35"/>
        <v>0.2489505080724958</v>
      </c>
      <c r="AO75" s="6">
        <f t="shared" si="35"/>
        <v>-0.71688758279478093</v>
      </c>
      <c r="AP75" s="6">
        <f t="shared" si="35"/>
        <v>-1.0729864151017237</v>
      </c>
      <c r="AQ75" s="6">
        <f t="shared" si="35"/>
        <v>-0.53922733969549419</v>
      </c>
      <c r="AR75" s="6">
        <f t="shared" si="35"/>
        <v>0.61834075569094471</v>
      </c>
      <c r="AS75" s="6" t="e">
        <f t="shared" si="35"/>
        <v>#VALUE!</v>
      </c>
      <c r="AT75" s="6">
        <f t="shared" si="35"/>
        <v>-1.3769038823033672</v>
      </c>
      <c r="AU75" s="6">
        <f t="shared" si="35"/>
        <v>-0.38761932410809619</v>
      </c>
    </row>
    <row r="76" spans="1:47" ht="15">
      <c r="A76" t="str">
        <f t="shared" si="32"/>
        <v>PK034-039</v>
      </c>
      <c r="B76" s="7">
        <f t="shared" si="33"/>
        <v>6.2554199055676909</v>
      </c>
      <c r="C76" s="1" t="str">
        <f>VLOOKUP(A76,[1]MASTER!A:I,9,FALSE)</f>
        <v>EC</v>
      </c>
      <c r="D76" s="3" t="str">
        <f>VLOOKUP(A76,[1]MASTER!A:M,11,FALSE)</f>
        <v>Ia</v>
      </c>
      <c r="E76" t="s">
        <v>71</v>
      </c>
      <c r="F76" s="6">
        <f t="shared" ref="F76:AU76" si="36">(F27-F$47)/F$48</f>
        <v>0.24990206056933048</v>
      </c>
      <c r="G76" s="6">
        <f t="shared" si="36"/>
        <v>-0.63422186267657155</v>
      </c>
      <c r="H76" s="6">
        <f t="shared" si="36"/>
        <v>0.27798784159575973</v>
      </c>
      <c r="I76" s="6">
        <f t="shared" si="36"/>
        <v>2.1915220488880807</v>
      </c>
      <c r="J76" s="6">
        <f t="shared" si="36"/>
        <v>0.12167899108961953</v>
      </c>
      <c r="K76" s="6">
        <f t="shared" si="36"/>
        <v>-0.2505953108436233</v>
      </c>
      <c r="L76" s="6">
        <f t="shared" si="36"/>
        <v>1.4312597601960915</v>
      </c>
      <c r="M76" s="6">
        <f t="shared" si="36"/>
        <v>0.48206050620625518</v>
      </c>
      <c r="N76" s="6">
        <f t="shared" si="36"/>
        <v>0.63856983536503931</v>
      </c>
      <c r="O76" s="6">
        <f t="shared" si="36"/>
        <v>1.186837787009666</v>
      </c>
      <c r="P76" s="6">
        <f t="shared" si="36"/>
        <v>0.1188764358096458</v>
      </c>
      <c r="Q76" s="6">
        <f t="shared" si="36"/>
        <v>1.3207291448254139</v>
      </c>
      <c r="R76" s="6">
        <f t="shared" si="36"/>
        <v>1.0765198295603347</v>
      </c>
      <c r="S76" s="6">
        <f t="shared" si="36"/>
        <v>0.53141452586363203</v>
      </c>
      <c r="T76" s="6">
        <f t="shared" si="36"/>
        <v>0.77457843084210887</v>
      </c>
      <c r="U76" s="6">
        <f t="shared" si="36"/>
        <v>3.1277099527838454</v>
      </c>
      <c r="V76" s="6">
        <f t="shared" si="36"/>
        <v>0.29532409211669497</v>
      </c>
      <c r="W76" s="6">
        <f t="shared" si="36"/>
        <v>-7.0601283940839907E-2</v>
      </c>
      <c r="X76" s="6">
        <f t="shared" si="36"/>
        <v>1.1644677146199012</v>
      </c>
      <c r="Y76" s="6">
        <f t="shared" si="36"/>
        <v>0.53766032583635537</v>
      </c>
      <c r="Z76" s="6">
        <f t="shared" si="36"/>
        <v>-1.6810117191563609</v>
      </c>
      <c r="AA76" s="6">
        <f t="shared" si="36"/>
        <v>0.2183358930233886</v>
      </c>
      <c r="AB76" s="6">
        <f t="shared" si="36"/>
        <v>0.51785331658127043</v>
      </c>
      <c r="AC76" s="6">
        <f t="shared" si="36"/>
        <v>0.25333030150161279</v>
      </c>
      <c r="AD76" s="6">
        <f t="shared" si="36"/>
        <v>-1.7831058983586848E-2</v>
      </c>
      <c r="AE76" s="6">
        <f t="shared" si="36"/>
        <v>0.69611968815378311</v>
      </c>
      <c r="AF76" s="6">
        <f t="shared" si="36"/>
        <v>0.12697382937597465</v>
      </c>
      <c r="AG76" s="6">
        <f t="shared" si="36"/>
        <v>-0.41346181545029342</v>
      </c>
      <c r="AH76" s="6">
        <f t="shared" si="36"/>
        <v>4.007742623687869E-2</v>
      </c>
      <c r="AI76" s="6">
        <f t="shared" si="36"/>
        <v>0.39298980999108618</v>
      </c>
      <c r="AJ76" s="6">
        <f t="shared" si="36"/>
        <v>-1.0131725016833903</v>
      </c>
      <c r="AK76" s="6">
        <f t="shared" si="36"/>
        <v>0.64471086800931066</v>
      </c>
      <c r="AL76" s="6">
        <f t="shared" si="36"/>
        <v>0.16243179748893957</v>
      </c>
      <c r="AM76" s="6">
        <f t="shared" si="36"/>
        <v>-0.3391496399647812</v>
      </c>
      <c r="AN76" s="6">
        <f t="shared" si="36"/>
        <v>-0.55054423159590982</v>
      </c>
      <c r="AO76" s="6">
        <f t="shared" si="36"/>
        <v>0.47820170376332949</v>
      </c>
      <c r="AP76" s="6">
        <f t="shared" si="36"/>
        <v>-0.8341546076719123</v>
      </c>
      <c r="AQ76" s="6">
        <f t="shared" si="36"/>
        <v>0.53564491605069009</v>
      </c>
      <c r="AR76" s="6">
        <f t="shared" si="36"/>
        <v>1.1508726715823103</v>
      </c>
      <c r="AS76" s="6" t="e">
        <f t="shared" si="36"/>
        <v>#VALUE!</v>
      </c>
      <c r="AT76" s="6">
        <f t="shared" si="36"/>
        <v>-0.95417015615582723</v>
      </c>
      <c r="AU76" s="6">
        <f t="shared" si="36"/>
        <v>-8.1785995106331735E-2</v>
      </c>
    </row>
    <row r="77" spans="1:47" ht="15">
      <c r="A77" t="str">
        <f t="shared" si="32"/>
        <v>PK034-042</v>
      </c>
      <c r="B77" s="7">
        <f t="shared" si="33"/>
        <v>5.9102703510849341</v>
      </c>
      <c r="C77" s="1" t="str">
        <f>VLOOKUP(A77,[1]MASTER!A:I,9,FALSE)</f>
        <v>EC</v>
      </c>
      <c r="D77" s="3" t="str">
        <f>VLOOKUP(A77,[1]MASTER!A:M,11,FALSE)</f>
        <v>IB</v>
      </c>
      <c r="E77" t="s">
        <v>72</v>
      </c>
      <c r="F77" s="6">
        <f t="shared" ref="F77:AU77" si="37">(F28-F$47)/F$48</f>
        <v>3.0379940038723411E-2</v>
      </c>
      <c r="G77" s="6">
        <f t="shared" si="37"/>
        <v>0.62809495700233109</v>
      </c>
      <c r="H77" s="6">
        <f t="shared" si="37"/>
        <v>0.94237211261103493</v>
      </c>
      <c r="I77" s="6">
        <f t="shared" si="37"/>
        <v>1.7781583575275441</v>
      </c>
      <c r="J77" s="6">
        <f t="shared" si="37"/>
        <v>0.78895479761604959</v>
      </c>
      <c r="K77" s="6">
        <f t="shared" si="37"/>
        <v>1.4543756697922192</v>
      </c>
      <c r="L77" s="6">
        <f t="shared" si="37"/>
        <v>-0.16186349567217118</v>
      </c>
      <c r="M77" s="6">
        <f t="shared" si="37"/>
        <v>0.26955905535938424</v>
      </c>
      <c r="N77" s="6">
        <f t="shared" si="37"/>
        <v>-0.32001375932037412</v>
      </c>
      <c r="O77" s="6">
        <f t="shared" si="37"/>
        <v>1.1993910931057854</v>
      </c>
      <c r="P77" s="6">
        <f t="shared" si="37"/>
        <v>-0.12500509337336277</v>
      </c>
      <c r="Q77" s="6">
        <f t="shared" si="37"/>
        <v>1.5648360578107399</v>
      </c>
      <c r="R77" s="6">
        <f t="shared" si="37"/>
        <v>-2.7640651271849781E-2</v>
      </c>
      <c r="S77" s="6">
        <f t="shared" si="37"/>
        <v>0.10641196818426035</v>
      </c>
      <c r="T77" s="6">
        <f t="shared" si="37"/>
        <v>0.39113654064776804</v>
      </c>
      <c r="U77" s="6">
        <f t="shared" si="37"/>
        <v>2.9551351755424671</v>
      </c>
      <c r="V77" s="6">
        <f t="shared" si="37"/>
        <v>1.0526851477478583</v>
      </c>
      <c r="W77" s="6">
        <f t="shared" si="37"/>
        <v>-1.0813611487259038</v>
      </c>
      <c r="X77" s="6">
        <f t="shared" si="37"/>
        <v>-0.29010419360183126</v>
      </c>
      <c r="Y77" s="6">
        <f t="shared" si="37"/>
        <v>0.16790237401038641</v>
      </c>
      <c r="Z77" s="6">
        <f t="shared" si="37"/>
        <v>0.37556776410966169</v>
      </c>
      <c r="AA77" s="6">
        <f t="shared" si="37"/>
        <v>1.8138634040551098</v>
      </c>
      <c r="AB77" s="6">
        <f t="shared" si="37"/>
        <v>0.85303234185765553</v>
      </c>
      <c r="AC77" s="6">
        <f t="shared" si="37"/>
        <v>0.61091593083707629</v>
      </c>
      <c r="AD77" s="6">
        <f t="shared" si="37"/>
        <v>-0.46656090571460851</v>
      </c>
      <c r="AE77" s="6">
        <f t="shared" si="37"/>
        <v>0.57145932923660747</v>
      </c>
      <c r="AF77" s="6">
        <f t="shared" si="37"/>
        <v>-3.1737800888812603E-2</v>
      </c>
      <c r="AG77" s="6">
        <f t="shared" si="37"/>
        <v>0.17913364453327316</v>
      </c>
      <c r="AH77" s="6">
        <f t="shared" si="37"/>
        <v>1.2368953615398621</v>
      </c>
      <c r="AI77" s="6">
        <f t="shared" si="37"/>
        <v>-1.0231577496833981</v>
      </c>
      <c r="AJ77" s="6">
        <f t="shared" si="37"/>
        <v>-0.79355999943792321</v>
      </c>
      <c r="AK77" s="6">
        <f t="shared" si="37"/>
        <v>-1.1954166690817447E-2</v>
      </c>
      <c r="AL77" s="6">
        <f t="shared" si="37"/>
        <v>0.54806485650422865</v>
      </c>
      <c r="AM77" s="6">
        <f t="shared" si="37"/>
        <v>-1.4499978780414178</v>
      </c>
      <c r="AN77" s="6">
        <f t="shared" si="37"/>
        <v>-0.50028391510141823</v>
      </c>
      <c r="AO77" s="6">
        <f t="shared" si="37"/>
        <v>-0.55585094916918465</v>
      </c>
      <c r="AP77" s="6">
        <f t="shared" si="37"/>
        <v>-0.58866679761491969</v>
      </c>
      <c r="AQ77" s="6">
        <f t="shared" si="37"/>
        <v>0.83617135510397833</v>
      </c>
      <c r="AR77" s="6">
        <f t="shared" si="37"/>
        <v>-0.41034381717832991</v>
      </c>
      <c r="AS77" s="6" t="e">
        <f t="shared" si="37"/>
        <v>#VALUE!</v>
      </c>
      <c r="AT77" s="6">
        <f t="shared" si="37"/>
        <v>-0.21099883573761058</v>
      </c>
      <c r="AU77" s="6">
        <f t="shared" si="37"/>
        <v>-0.36834142605042891</v>
      </c>
    </row>
    <row r="78" spans="1:47" ht="15">
      <c r="A78" t="str">
        <f t="shared" si="32"/>
        <v>PK034-043</v>
      </c>
      <c r="B78" s="7">
        <f t="shared" si="33"/>
        <v>6.9765473847990247</v>
      </c>
      <c r="C78" s="1" t="str">
        <f>VLOOKUP(A78,[1]MASTER!A:I,9,FALSE)</f>
        <v>EC</v>
      </c>
      <c r="D78" s="3" t="str">
        <f>VLOOKUP(A78,[1]MASTER!A:M,11,FALSE)</f>
        <v>IIIC1</v>
      </c>
      <c r="E78" t="s">
        <v>73</v>
      </c>
      <c r="F78" s="6">
        <f t="shared" ref="F78:AU78" si="38">(F29-F$47)/F$48</f>
        <v>-1.6028600278400638</v>
      </c>
      <c r="G78" s="6">
        <f t="shared" si="38"/>
        <v>4.1104187744288225</v>
      </c>
      <c r="H78" s="6">
        <f t="shared" si="38"/>
        <v>-0.18372764031297387</v>
      </c>
      <c r="I78" s="6">
        <f t="shared" si="38"/>
        <v>-0.81672004032289147</v>
      </c>
      <c r="J78" s="6">
        <f t="shared" si="38"/>
        <v>-0.5003030900186447</v>
      </c>
      <c r="K78" s="6">
        <f t="shared" si="38"/>
        <v>0.4169974075358801</v>
      </c>
      <c r="L78" s="6">
        <f t="shared" si="38"/>
        <v>0.96991292075324909</v>
      </c>
      <c r="M78" s="6">
        <f t="shared" si="38"/>
        <v>-0.29045629610704649</v>
      </c>
      <c r="N78" s="6">
        <f t="shared" si="38"/>
        <v>-0.50314115005445337</v>
      </c>
      <c r="O78" s="6">
        <f t="shared" si="38"/>
        <v>-0.62221352287672227</v>
      </c>
      <c r="P78" s="6">
        <f t="shared" si="38"/>
        <v>-0.40389935102978264</v>
      </c>
      <c r="Q78" s="6">
        <f t="shared" si="38"/>
        <v>0.22738576347439005</v>
      </c>
      <c r="R78" s="6">
        <f t="shared" si="38"/>
        <v>-1.2406267792671291</v>
      </c>
      <c r="S78" s="6">
        <f t="shared" si="38"/>
        <v>-1.4726562357832187</v>
      </c>
      <c r="T78" s="6">
        <f t="shared" si="38"/>
        <v>0.22686253415037869</v>
      </c>
      <c r="U78" s="6">
        <f t="shared" si="38"/>
        <v>3.4882736923995123</v>
      </c>
      <c r="V78" s="6">
        <f t="shared" si="38"/>
        <v>-1.7510958368209957</v>
      </c>
      <c r="W78" s="6">
        <f t="shared" si="38"/>
        <v>-1.4462192146003339</v>
      </c>
      <c r="X78" s="6">
        <f t="shared" si="38"/>
        <v>-1.8732616351955649</v>
      </c>
      <c r="Y78" s="6">
        <f t="shared" si="38"/>
        <v>-0.76481358704242453</v>
      </c>
      <c r="Z78" s="6">
        <f t="shared" si="38"/>
        <v>-1.7171393658072192</v>
      </c>
      <c r="AA78" s="6">
        <f t="shared" si="38"/>
        <v>-0.69390514856741836</v>
      </c>
      <c r="AB78" s="6">
        <f t="shared" si="38"/>
        <v>-1.3627911634720631</v>
      </c>
      <c r="AC78" s="6">
        <f t="shared" si="38"/>
        <v>0.3483380706737767</v>
      </c>
      <c r="AD78" s="6">
        <f t="shared" si="38"/>
        <v>-0.74826476408578935</v>
      </c>
      <c r="AE78" s="6">
        <f t="shared" si="38"/>
        <v>-0.28554893607217263</v>
      </c>
      <c r="AF78" s="6">
        <f t="shared" si="38"/>
        <v>-2.708015259350371</v>
      </c>
      <c r="AG78" s="6">
        <f t="shared" si="38"/>
        <v>-0.43440502957696925</v>
      </c>
      <c r="AH78" s="6">
        <f t="shared" si="38"/>
        <v>-1.4009008071224567</v>
      </c>
      <c r="AI78" s="6">
        <f t="shared" si="38"/>
        <v>-1.9369448338042752</v>
      </c>
      <c r="AJ78" s="6">
        <f t="shared" si="38"/>
        <v>2.5557733579060353</v>
      </c>
      <c r="AK78" s="6">
        <f t="shared" si="38"/>
        <v>-0.76038697593388338</v>
      </c>
      <c r="AL78" s="6">
        <f t="shared" si="38"/>
        <v>-1.8680296777170724</v>
      </c>
      <c r="AM78" s="6">
        <f t="shared" si="38"/>
        <v>3.6484255858241781</v>
      </c>
      <c r="AN78" s="6">
        <f t="shared" si="38"/>
        <v>3.8309367043000027</v>
      </c>
      <c r="AO78" s="6">
        <f t="shared" si="38"/>
        <v>-1.8430730091244931</v>
      </c>
      <c r="AP78" s="6">
        <f t="shared" si="38"/>
        <v>0.84233697327143842</v>
      </c>
      <c r="AQ78" s="6">
        <f t="shared" si="38"/>
        <v>-3.8213093421896292E-2</v>
      </c>
      <c r="AR78" s="6">
        <f t="shared" si="38"/>
        <v>-0.29548769581933138</v>
      </c>
      <c r="AS78" s="6" t="e">
        <f t="shared" si="38"/>
        <v>#VALUE!</v>
      </c>
      <c r="AT78" s="6">
        <f t="shared" si="38"/>
        <v>-0.91426454598933204</v>
      </c>
      <c r="AU78" s="6">
        <f t="shared" si="38"/>
        <v>-1.2701884651082482</v>
      </c>
    </row>
    <row r="79" spans="1:47" ht="15">
      <c r="A79" t="str">
        <f t="shared" si="32"/>
        <v>PK034-041</v>
      </c>
      <c r="B79" s="5">
        <f t="shared" si="33"/>
        <v>1.810595481304289</v>
      </c>
      <c r="C79" s="1" t="str">
        <f>VLOOKUP(A79,[1]MASTER!A:I,9,FALSE)</f>
        <v>EC</v>
      </c>
      <c r="D79" s="3" t="str">
        <f>VLOOKUP(A79,[1]MASTER!A:M,11,FALSE)</f>
        <v>IIIC1</v>
      </c>
      <c r="E79" t="s">
        <v>74</v>
      </c>
      <c r="F79" s="6">
        <f t="shared" ref="F79:AU79" si="39">(F30-F$47)/F$48</f>
        <v>0.73761619975707415</v>
      </c>
      <c r="G79" s="6">
        <f t="shared" si="39"/>
        <v>-1.6863041320618861</v>
      </c>
      <c r="H79" s="6">
        <f t="shared" si="39"/>
        <v>0.80893218601028682</v>
      </c>
      <c r="I79" s="6">
        <f t="shared" si="39"/>
        <v>-0.43214573670874773</v>
      </c>
      <c r="J79" s="6">
        <f t="shared" si="39"/>
        <v>0.16268890915405734</v>
      </c>
      <c r="K79" s="6">
        <f t="shared" si="39"/>
        <v>1.810595481304289</v>
      </c>
      <c r="L79" s="6">
        <f t="shared" si="39"/>
        <v>0.40983872249070846</v>
      </c>
      <c r="M79" s="6">
        <f t="shared" si="39"/>
        <v>0.36707114992448103</v>
      </c>
      <c r="N79" s="6">
        <f t="shared" si="39"/>
        <v>-0.21552979215033161</v>
      </c>
      <c r="O79" s="6">
        <f t="shared" si="39"/>
        <v>-0.23894201064858306</v>
      </c>
      <c r="P79" s="6">
        <f t="shared" si="39"/>
        <v>-0.44841489728210771</v>
      </c>
      <c r="Q79" s="6">
        <f t="shared" si="39"/>
        <v>1.467018870222053</v>
      </c>
      <c r="R79" s="6">
        <f t="shared" si="39"/>
        <v>-0.16310673867244371</v>
      </c>
      <c r="S79" s="6">
        <f t="shared" si="39"/>
        <v>0.54626284217603005</v>
      </c>
      <c r="T79" s="6">
        <f t="shared" si="39"/>
        <v>1.0100111826648843</v>
      </c>
      <c r="U79" s="6">
        <f t="shared" si="39"/>
        <v>-0.3193755652386242</v>
      </c>
      <c r="V79" s="6">
        <f t="shared" si="39"/>
        <v>1.1274997496392922</v>
      </c>
      <c r="W79" s="6">
        <f t="shared" si="39"/>
        <v>-0.21849311746788308</v>
      </c>
      <c r="X79" s="6">
        <f t="shared" si="39"/>
        <v>0.36646595251686381</v>
      </c>
      <c r="Y79" s="6">
        <f t="shared" si="39"/>
        <v>1.009981675862732</v>
      </c>
      <c r="Z79" s="6">
        <f t="shared" si="39"/>
        <v>0.68548147469484444</v>
      </c>
      <c r="AA79" s="6">
        <f t="shared" si="39"/>
        <v>0.71234684348348076</v>
      </c>
      <c r="AB79" s="6">
        <f t="shared" si="39"/>
        <v>1.130201691712349</v>
      </c>
      <c r="AC79" s="6">
        <f t="shared" si="39"/>
        <v>-0.65799220408101255</v>
      </c>
      <c r="AD79" s="6">
        <f t="shared" si="39"/>
        <v>0.89553427306636812</v>
      </c>
      <c r="AE79" s="6">
        <f t="shared" si="39"/>
        <v>0.14680526739404262</v>
      </c>
      <c r="AF79" s="6">
        <f t="shared" si="39"/>
        <v>1.1301053700803054</v>
      </c>
      <c r="AG79" s="6">
        <f t="shared" si="39"/>
        <v>0.60137294761551074</v>
      </c>
      <c r="AH79" s="6">
        <f t="shared" si="39"/>
        <v>0.94120188104023128</v>
      </c>
      <c r="AI79" s="6">
        <f t="shared" si="39"/>
        <v>1.3241896624848217</v>
      </c>
      <c r="AJ79" s="6">
        <f t="shared" si="39"/>
        <v>-0.23765954882967344</v>
      </c>
      <c r="AK79" s="6">
        <f t="shared" si="39"/>
        <v>0.54609647049795751</v>
      </c>
      <c r="AL79" s="6">
        <f t="shared" si="39"/>
        <v>0.86878578116139493</v>
      </c>
      <c r="AM79" s="6">
        <f t="shared" si="39"/>
        <v>-1.1540443070901045</v>
      </c>
      <c r="AN79" s="6">
        <f t="shared" si="39"/>
        <v>-9.1104107520719138E-2</v>
      </c>
      <c r="AO79" s="6">
        <f t="shared" si="39"/>
        <v>-1.0766395266934368</v>
      </c>
      <c r="AP79" s="6">
        <f t="shared" si="39"/>
        <v>0.71950975501932168</v>
      </c>
      <c r="AQ79" s="6">
        <f t="shared" si="39"/>
        <v>-0.39868023538358371</v>
      </c>
      <c r="AR79" s="6">
        <f t="shared" si="39"/>
        <v>-0.72774520740588722</v>
      </c>
      <c r="AS79" s="6" t="e">
        <f t="shared" si="39"/>
        <v>#VALUE!</v>
      </c>
      <c r="AT79" s="6">
        <f t="shared" si="39"/>
        <v>0.65114143521644674</v>
      </c>
      <c r="AU79" s="6">
        <f t="shared" si="39"/>
        <v>0.39185608151413726</v>
      </c>
    </row>
    <row r="80" spans="1:47" ht="15">
      <c r="A80" t="str">
        <f t="shared" si="32"/>
        <v>PK034-048</v>
      </c>
      <c r="B80" s="5">
        <f t="shared" si="33"/>
        <v>1.9664863682706795</v>
      </c>
      <c r="C80" s="1" t="str">
        <f>VLOOKUP(A80,[1]MASTER!A:I,9,FALSE)</f>
        <v>EC</v>
      </c>
      <c r="D80" s="3" t="str">
        <f>VLOOKUP(A80,[1]MASTER!A:M,11,FALSE)</f>
        <v>Ia</v>
      </c>
      <c r="E80" t="s">
        <v>75</v>
      </c>
      <c r="F80" s="6">
        <f t="shared" ref="F80:AU80" si="40">(F31-F$47)/F$48</f>
        <v>-0.10111881671617111</v>
      </c>
      <c r="G80" s="6">
        <f t="shared" si="40"/>
        <v>1.2220514930699715</v>
      </c>
      <c r="H80" s="6">
        <f t="shared" si="40"/>
        <v>0.37159863430580087</v>
      </c>
      <c r="I80" s="6">
        <f t="shared" si="40"/>
        <v>-0.7174995914566531</v>
      </c>
      <c r="J80" s="6">
        <f t="shared" si="40"/>
        <v>-0.59422341821961733</v>
      </c>
      <c r="K80" s="6">
        <f t="shared" si="40"/>
        <v>0.41443619351379979</v>
      </c>
      <c r="L80" s="6">
        <f t="shared" si="40"/>
        <v>0.53445650013644408</v>
      </c>
      <c r="M80" s="6">
        <f t="shared" si="40"/>
        <v>-0.175214187569914</v>
      </c>
      <c r="N80" s="6">
        <f t="shared" si="40"/>
        <v>-0.53800896479021409</v>
      </c>
      <c r="O80" s="6">
        <f t="shared" si="40"/>
        <v>-1.9664863682706795</v>
      </c>
      <c r="P80" s="6">
        <f t="shared" si="40"/>
        <v>0.71320137319714494</v>
      </c>
      <c r="Q80" s="6">
        <f t="shared" si="40"/>
        <v>-1.2237894806429379</v>
      </c>
      <c r="R80" s="6">
        <f t="shared" si="40"/>
        <v>0.19314027884884022</v>
      </c>
      <c r="S80" s="6">
        <f t="shared" si="40"/>
        <v>-1.3625607283893622</v>
      </c>
      <c r="T80" s="6">
        <f t="shared" si="40"/>
        <v>-1.9631181748281819E-2</v>
      </c>
      <c r="U80" s="6">
        <f t="shared" si="40"/>
        <v>0.72466758847681434</v>
      </c>
      <c r="V80" s="6">
        <f t="shared" si="40"/>
        <v>0.7134723024480164</v>
      </c>
      <c r="W80" s="6">
        <f t="shared" si="40"/>
        <v>0.41055813336076502</v>
      </c>
      <c r="X80" s="6">
        <f t="shared" si="40"/>
        <v>0.69150180803022843</v>
      </c>
      <c r="Y80" s="6">
        <f t="shared" si="40"/>
        <v>-1.1001900725905196</v>
      </c>
      <c r="Z80" s="6">
        <f t="shared" si="40"/>
        <v>-0.40490444869384445</v>
      </c>
      <c r="AA80" s="6">
        <f t="shared" si="40"/>
        <v>-9.7734508580957155E-2</v>
      </c>
      <c r="AB80" s="6">
        <f t="shared" si="40"/>
        <v>-9.171984125446507E-2</v>
      </c>
      <c r="AC80" s="6">
        <f t="shared" si="40"/>
        <v>0.78613933751614729</v>
      </c>
      <c r="AD80" s="6">
        <f t="shared" si="40"/>
        <v>-1.9171164078083974E-2</v>
      </c>
      <c r="AE80" s="6">
        <f t="shared" si="40"/>
        <v>-0.24741371946605997</v>
      </c>
      <c r="AF80" s="6">
        <f t="shared" si="40"/>
        <v>6.0880185614172619E-2</v>
      </c>
      <c r="AG80" s="6">
        <f t="shared" si="40"/>
        <v>0.26080924791369159</v>
      </c>
      <c r="AH80" s="6">
        <f t="shared" si="40"/>
        <v>-0.13764891870061563</v>
      </c>
      <c r="AI80" s="6">
        <f t="shared" si="40"/>
        <v>1.1291527340424166</v>
      </c>
      <c r="AJ80" s="6">
        <f t="shared" si="40"/>
        <v>1.7460476619023584</v>
      </c>
      <c r="AK80" s="6">
        <f t="shared" si="40"/>
        <v>-0.41245355142257234</v>
      </c>
      <c r="AL80" s="6">
        <f t="shared" si="40"/>
        <v>0.36539839806806668</v>
      </c>
      <c r="AM80" s="6">
        <f t="shared" si="40"/>
        <v>-0.25489833092532921</v>
      </c>
      <c r="AN80" s="6">
        <f t="shared" si="40"/>
        <v>0.92796121095319428</v>
      </c>
      <c r="AO80" s="6">
        <f t="shared" si="40"/>
        <v>-0.54700288048498236</v>
      </c>
      <c r="AP80" s="6">
        <f t="shared" si="40"/>
        <v>0.66248081525843461</v>
      </c>
      <c r="AQ80" s="6">
        <f t="shared" si="40"/>
        <v>-1.0215364016130275</v>
      </c>
      <c r="AR80" s="6">
        <f t="shared" si="40"/>
        <v>1.2498264824639398</v>
      </c>
      <c r="AS80" s="6" t="e">
        <f t="shared" si="40"/>
        <v>#VALUE!</v>
      </c>
      <c r="AT80" s="6">
        <f t="shared" si="40"/>
        <v>-7.3146489685062474E-2</v>
      </c>
      <c r="AU80" s="6">
        <f t="shared" si="40"/>
        <v>-0.4373153635094299</v>
      </c>
    </row>
    <row r="81" spans="1:47" ht="15">
      <c r="A81" t="str">
        <f t="shared" si="32"/>
        <v>PK034-049</v>
      </c>
      <c r="B81" s="5">
        <f t="shared" si="33"/>
        <v>1.8068383937142221</v>
      </c>
      <c r="C81" s="1" t="str">
        <f>VLOOKUP(A81,[1]MASTER!A:I,9,FALSE)</f>
        <v>EC</v>
      </c>
      <c r="D81" s="3" t="str">
        <f>VLOOKUP(A81,[1]MASTER!A:M,11,FALSE)</f>
        <v>Ia</v>
      </c>
      <c r="E81" t="s">
        <v>76</v>
      </c>
      <c r="F81" s="6">
        <f t="shared" ref="F81:AU81" si="41">(F32-F$47)/F$48</f>
        <v>0.50615116350421818</v>
      </c>
      <c r="G81" s="6">
        <f t="shared" si="41"/>
        <v>-1.8068383937142221</v>
      </c>
      <c r="H81" s="6">
        <f t="shared" si="41"/>
        <v>0.61174780681499508</v>
      </c>
      <c r="I81" s="6">
        <f t="shared" si="41"/>
        <v>-0.65968821642338804</v>
      </c>
      <c r="J81" s="6">
        <f t="shared" si="41"/>
        <v>-0.61355004828955095</v>
      </c>
      <c r="K81" s="6">
        <f t="shared" si="41"/>
        <v>3.7755836009903489E-2</v>
      </c>
      <c r="L81" s="6">
        <f t="shared" si="41"/>
        <v>0.98977738102213542</v>
      </c>
      <c r="M81" s="6">
        <f t="shared" si="41"/>
        <v>0.88517552229334806</v>
      </c>
      <c r="N81" s="6">
        <f t="shared" si="41"/>
        <v>0.36839914333758506</v>
      </c>
      <c r="O81" s="6">
        <f t="shared" si="41"/>
        <v>-0.69499618070674096</v>
      </c>
      <c r="P81" s="6">
        <f t="shared" si="41"/>
        <v>0.4190728248109965</v>
      </c>
      <c r="Q81" s="6">
        <f t="shared" si="41"/>
        <v>-0.5461422590114674</v>
      </c>
      <c r="R81" s="6">
        <f t="shared" si="41"/>
        <v>0.59761149718068496</v>
      </c>
      <c r="S81" s="6">
        <f t="shared" si="41"/>
        <v>-0.56965152694021759</v>
      </c>
      <c r="T81" s="6">
        <f t="shared" si="41"/>
        <v>-8.7195857899978732E-2</v>
      </c>
      <c r="U81" s="6">
        <f t="shared" si="41"/>
        <v>-4.3124465061655952E-2</v>
      </c>
      <c r="V81" s="6">
        <f t="shared" si="41"/>
        <v>0.7992218367044206</v>
      </c>
      <c r="W81" s="6">
        <f t="shared" si="41"/>
        <v>1.0411822659822878</v>
      </c>
      <c r="X81" s="6">
        <f t="shared" si="41"/>
        <v>0.27868675726455561</v>
      </c>
      <c r="Y81" s="6">
        <f t="shared" si="41"/>
        <v>8.8946722967332248E-2</v>
      </c>
      <c r="Z81" s="6">
        <f t="shared" si="41"/>
        <v>1.3843438730661886</v>
      </c>
      <c r="AA81" s="6">
        <f t="shared" si="41"/>
        <v>-0.3204566783051499</v>
      </c>
      <c r="AB81" s="6">
        <f t="shared" si="41"/>
        <v>1.1669003369272277</v>
      </c>
      <c r="AC81" s="6">
        <f t="shared" si="41"/>
        <v>1.2767082498162576</v>
      </c>
      <c r="AD81" s="6">
        <f t="shared" si="41"/>
        <v>0.92595110209022458</v>
      </c>
      <c r="AE81" s="6">
        <f t="shared" si="41"/>
        <v>0.61574910812269223</v>
      </c>
      <c r="AF81" s="6">
        <f t="shared" si="41"/>
        <v>0.40708304599259892</v>
      </c>
      <c r="AG81" s="6">
        <f t="shared" si="41"/>
        <v>0.91863799816054648</v>
      </c>
      <c r="AH81" s="6">
        <f t="shared" si="41"/>
        <v>-0.29769278451116554</v>
      </c>
      <c r="AI81" s="6">
        <f t="shared" si="41"/>
        <v>1.1949008734089204</v>
      </c>
      <c r="AJ81" s="6">
        <f t="shared" si="41"/>
        <v>0.77629200952208999</v>
      </c>
      <c r="AK81" s="6">
        <f t="shared" si="41"/>
        <v>7.6859355659369646E-2</v>
      </c>
      <c r="AL81" s="6">
        <f t="shared" si="41"/>
        <v>0.56663352951395352</v>
      </c>
      <c r="AM81" s="6">
        <f t="shared" si="41"/>
        <v>-0.28916501440089293</v>
      </c>
      <c r="AN81" s="6">
        <f t="shared" si="41"/>
        <v>-0.23086025198601084</v>
      </c>
      <c r="AO81" s="6">
        <f t="shared" si="41"/>
        <v>-0.92643428437331643</v>
      </c>
      <c r="AP81" s="6">
        <f t="shared" si="41"/>
        <v>0.2960991956120958</v>
      </c>
      <c r="AQ81" s="6">
        <f t="shared" si="41"/>
        <v>-0.28314874875608187</v>
      </c>
      <c r="AR81" s="6">
        <f t="shared" si="41"/>
        <v>0.48201886682502099</v>
      </c>
      <c r="AS81" s="6" t="e">
        <f t="shared" si="41"/>
        <v>#VALUE!</v>
      </c>
      <c r="AT81" s="6">
        <f t="shared" si="41"/>
        <v>1.0303185990494366</v>
      </c>
      <c r="AU81" s="6">
        <f t="shared" si="41"/>
        <v>0.43258953204791301</v>
      </c>
    </row>
    <row r="82" spans="1:47" ht="15">
      <c r="A82" t="str">
        <f t="shared" si="32"/>
        <v>PK034-051</v>
      </c>
      <c r="B82" s="5">
        <f t="shared" si="33"/>
        <v>2.1139541370829149</v>
      </c>
      <c r="C82" s="1" t="str">
        <f>VLOOKUP(A82,[1]MASTER!A:I,9,FALSE)</f>
        <v>EC</v>
      </c>
      <c r="D82" s="3" t="str">
        <f>VLOOKUP(A82,[1]MASTER!A:M,11,FALSE)</f>
        <v>IB</v>
      </c>
      <c r="E82" t="s">
        <v>77</v>
      </c>
      <c r="F82" s="6">
        <f t="shared" ref="F82:AU82" si="42">(F33-F$47)/F$48</f>
        <v>-7.3071751161156162E-2</v>
      </c>
      <c r="G82" s="6">
        <f t="shared" si="42"/>
        <v>0.23902405111335423</v>
      </c>
      <c r="H82" s="6">
        <f t="shared" si="42"/>
        <v>-0.34240538577496171</v>
      </c>
      <c r="I82" s="6">
        <f t="shared" si="42"/>
        <v>-1.5040309868718651</v>
      </c>
      <c r="J82" s="6">
        <f t="shared" si="42"/>
        <v>-3.776350607063287E-2</v>
      </c>
      <c r="K82" s="6">
        <f t="shared" si="42"/>
        <v>-0.57161414902633534</v>
      </c>
      <c r="L82" s="6">
        <f t="shared" si="42"/>
        <v>0.33328486425768239</v>
      </c>
      <c r="M82" s="6">
        <f t="shared" si="42"/>
        <v>0.41658412405397571</v>
      </c>
      <c r="N82" s="6">
        <f t="shared" si="42"/>
        <v>0.18177982893708933</v>
      </c>
      <c r="O82" s="6">
        <f t="shared" si="42"/>
        <v>1.0660505611855766</v>
      </c>
      <c r="P82" s="6">
        <f t="shared" si="42"/>
        <v>0.50302306719756906</v>
      </c>
      <c r="Q82" s="6">
        <f t="shared" si="42"/>
        <v>0.53375746223643239</v>
      </c>
      <c r="R82" s="6">
        <f t="shared" si="42"/>
        <v>1.0686624087582552</v>
      </c>
      <c r="S82" s="6">
        <f t="shared" si="42"/>
        <v>-4.2094779064895622E-2</v>
      </c>
      <c r="T82" s="6">
        <f t="shared" si="42"/>
        <v>0.73380273148346786</v>
      </c>
      <c r="U82" s="6">
        <f t="shared" si="42"/>
        <v>1.0569770685414575</v>
      </c>
      <c r="V82" s="6">
        <f t="shared" si="42"/>
        <v>0.40198651894039594</v>
      </c>
      <c r="W82" s="6">
        <f t="shared" si="42"/>
        <v>0.33648185728928665</v>
      </c>
      <c r="X82" s="6">
        <f t="shared" si="42"/>
        <v>0.88519491942178119</v>
      </c>
      <c r="Y82" s="6">
        <f t="shared" si="42"/>
        <v>-0.64320137118782006</v>
      </c>
      <c r="Z82" s="6">
        <f t="shared" si="42"/>
        <v>0.45433528091211078</v>
      </c>
      <c r="AA82" s="6">
        <f t="shared" si="42"/>
        <v>-0.57146301416446688</v>
      </c>
      <c r="AB82" s="6">
        <f t="shared" si="42"/>
        <v>-0.19454301538465366</v>
      </c>
      <c r="AC82" s="6">
        <f t="shared" si="42"/>
        <v>-0.86042859091841462</v>
      </c>
      <c r="AD82" s="6">
        <f t="shared" si="42"/>
        <v>0.58249917335977497</v>
      </c>
      <c r="AE82" s="6">
        <f t="shared" si="42"/>
        <v>0.48282286369388405</v>
      </c>
      <c r="AF82" s="6">
        <f t="shared" si="42"/>
        <v>8.9043935980378269E-2</v>
      </c>
      <c r="AG82" s="6">
        <f t="shared" si="42"/>
        <v>0.20430271687816734</v>
      </c>
      <c r="AH82" s="6">
        <f t="shared" si="42"/>
        <v>0.25079448046371161</v>
      </c>
      <c r="AI82" s="6">
        <f t="shared" si="42"/>
        <v>1.269944148957088</v>
      </c>
      <c r="AJ82" s="6">
        <f t="shared" si="42"/>
        <v>0.30070831753525445</v>
      </c>
      <c r="AK82" s="6">
        <f t="shared" si="42"/>
        <v>-1.0927721342436289E-2</v>
      </c>
      <c r="AL82" s="6">
        <f t="shared" si="42"/>
        <v>1.0244116463610791</v>
      </c>
      <c r="AM82" s="6">
        <f t="shared" si="42"/>
        <v>-0.29945209194643385</v>
      </c>
      <c r="AN82" s="6">
        <f t="shared" si="42"/>
        <v>0.8513115231918944</v>
      </c>
      <c r="AO82" s="6">
        <f t="shared" si="42"/>
        <v>-0.27343279541519605</v>
      </c>
      <c r="AP82" s="6">
        <f t="shared" si="42"/>
        <v>-0.96846459482902847</v>
      </c>
      <c r="AQ82" s="6">
        <f t="shared" si="42"/>
        <v>-0.12118230788763035</v>
      </c>
      <c r="AR82" s="6">
        <f t="shared" si="42"/>
        <v>1.0357648703962505</v>
      </c>
      <c r="AS82" s="6" t="e">
        <f t="shared" si="42"/>
        <v>#VALUE!</v>
      </c>
      <c r="AT82" s="6">
        <f t="shared" si="42"/>
        <v>-1.3026114789284907E-2</v>
      </c>
      <c r="AU82" s="6">
        <f t="shared" si="42"/>
        <v>-0.12182128973670642</v>
      </c>
    </row>
    <row r="83" spans="1:47" ht="15">
      <c r="A83" t="str">
        <f t="shared" si="32"/>
        <v>PK034-055</v>
      </c>
      <c r="B83" s="7">
        <f t="shared" ref="B83:B85" si="43">MAX(MAX(F83:T83,V83:AJ83),0-MIN(F83:T83,V83:AJ83),U83*2)</f>
        <v>3.6446786197148264</v>
      </c>
      <c r="C83" s="1" t="str">
        <f>VLOOKUP(A83,[1]MASTER!A:I,9,FALSE)</f>
        <v>EC</v>
      </c>
      <c r="D83" s="3" t="str">
        <f>VLOOKUP(A83,[1]MASTER!A:M,11,FALSE)</f>
        <v>Ia</v>
      </c>
      <c r="E83" t="s">
        <v>78</v>
      </c>
      <c r="F83" s="6">
        <f t="shared" ref="F83:AU83" si="44">(F34-F$47)/F$48</f>
        <v>0.73551125776590254</v>
      </c>
      <c r="G83" s="6">
        <f t="shared" si="44"/>
        <v>-0.78365116598906248</v>
      </c>
      <c r="H83" s="6">
        <f t="shared" si="44"/>
        <v>0.83543139891244622</v>
      </c>
      <c r="I83" s="6">
        <f t="shared" si="44"/>
        <v>0.54295855257063952</v>
      </c>
      <c r="J83" s="6">
        <f t="shared" si="44"/>
        <v>0.49542036369144909</v>
      </c>
      <c r="K83" s="6">
        <f t="shared" si="44"/>
        <v>-1.0891075206760652</v>
      </c>
      <c r="L83" s="6">
        <f t="shared" si="44"/>
        <v>1.8667206958571185</v>
      </c>
      <c r="M83" s="6">
        <f t="shared" si="44"/>
        <v>0.32673262483193627</v>
      </c>
      <c r="N83" s="6">
        <f t="shared" si="44"/>
        <v>0.3150449921682214</v>
      </c>
      <c r="O83" s="6">
        <f t="shared" si="44"/>
        <v>0.23337322380722753</v>
      </c>
      <c r="P83" s="6">
        <f t="shared" si="44"/>
        <v>-0.5392461114891185</v>
      </c>
      <c r="Q83" s="6">
        <f t="shared" si="44"/>
        <v>0.10047965698761475</v>
      </c>
      <c r="R83" s="6">
        <f t="shared" si="44"/>
        <v>-0.60618132405491887</v>
      </c>
      <c r="S83" s="6">
        <f t="shared" si="44"/>
        <v>0.89895559613215803</v>
      </c>
      <c r="T83" s="6">
        <f t="shared" si="44"/>
        <v>1.5677131443953982</v>
      </c>
      <c r="U83" s="6">
        <f t="shared" si="44"/>
        <v>1.8223393098574132</v>
      </c>
      <c r="V83" s="6">
        <f t="shared" si="44"/>
        <v>1.142431402524178</v>
      </c>
      <c r="W83" s="6">
        <f t="shared" si="44"/>
        <v>-0.80808885125812346</v>
      </c>
      <c r="X83" s="6">
        <f t="shared" si="44"/>
        <v>0.58853446102173135</v>
      </c>
      <c r="Y83" s="6">
        <f t="shared" si="44"/>
        <v>1.2948083452560257</v>
      </c>
      <c r="Z83" s="6">
        <f t="shared" si="44"/>
        <v>-0.18714132925504473</v>
      </c>
      <c r="AA83" s="6">
        <f t="shared" si="44"/>
        <v>0.6050716581906096</v>
      </c>
      <c r="AB83" s="6">
        <f t="shared" si="44"/>
        <v>0.61791460580000745</v>
      </c>
      <c r="AC83" s="6">
        <f t="shared" si="44"/>
        <v>-0.10877896400259554</v>
      </c>
      <c r="AD83" s="6">
        <f t="shared" si="44"/>
        <v>0.65423191620062304</v>
      </c>
      <c r="AE83" s="6">
        <f t="shared" si="44"/>
        <v>1.1684788737275014</v>
      </c>
      <c r="AF83" s="6">
        <f t="shared" si="44"/>
        <v>0.27008510425455667</v>
      </c>
      <c r="AG83" s="6">
        <f t="shared" si="44"/>
        <v>1.2476998745191226</v>
      </c>
      <c r="AH83" s="6">
        <f t="shared" si="44"/>
        <v>0.96158133521210887</v>
      </c>
      <c r="AI83" s="6">
        <f t="shared" si="44"/>
        <v>-0.32504289289809873</v>
      </c>
      <c r="AJ83" s="6">
        <f t="shared" si="44"/>
        <v>0.31857326928922092</v>
      </c>
      <c r="AK83" s="6">
        <f t="shared" si="44"/>
        <v>0.73457393124203474</v>
      </c>
      <c r="AL83" s="6">
        <f t="shared" si="44"/>
        <v>1.3305158625785627</v>
      </c>
      <c r="AM83" s="6">
        <f t="shared" si="44"/>
        <v>-0.89794200777157063</v>
      </c>
      <c r="AN83" s="6">
        <f t="shared" si="44"/>
        <v>-0.58617761134085244</v>
      </c>
      <c r="AO83" s="6">
        <f t="shared" si="44"/>
        <v>4.4409466883797696E-2</v>
      </c>
      <c r="AP83" s="6">
        <f t="shared" si="44"/>
        <v>-0.57937182071342541</v>
      </c>
      <c r="AQ83" s="6">
        <f t="shared" si="44"/>
        <v>0.23843932614318716</v>
      </c>
      <c r="AR83" s="6">
        <f t="shared" si="44"/>
        <v>9.4391725454759767E-2</v>
      </c>
      <c r="AS83" s="6" t="e">
        <f t="shared" si="44"/>
        <v>#VALUE!</v>
      </c>
      <c r="AT83" s="6">
        <f t="shared" si="44"/>
        <v>0.20848017228072888</v>
      </c>
      <c r="AU83" s="6">
        <f t="shared" si="44"/>
        <v>0.25097574772337117</v>
      </c>
    </row>
    <row r="84" spans="1:47" ht="15">
      <c r="A84" t="str">
        <f t="shared" si="32"/>
        <v>PK034-059</v>
      </c>
      <c r="B84" s="7">
        <f t="shared" si="43"/>
        <v>2.4713731354867314</v>
      </c>
      <c r="C84" s="1" t="str">
        <f>VLOOKUP(A84,[1]MASTER!A:I,9,FALSE)</f>
        <v>EC</v>
      </c>
      <c r="D84" s="3" t="str">
        <f>VLOOKUP(A84,[1]MASTER!A:M,11,FALSE)</f>
        <v>Ia</v>
      </c>
      <c r="E84" t="s">
        <v>79</v>
      </c>
      <c r="F84" s="6">
        <f t="shared" ref="F84:AU84" si="45">(F35-F$47)/F$48</f>
        <v>0.29998066925027095</v>
      </c>
      <c r="G84" s="6">
        <f t="shared" si="45"/>
        <v>1.7708955318651942</v>
      </c>
      <c r="H84" s="6">
        <f t="shared" si="45"/>
        <v>-0.20841764076263966</v>
      </c>
      <c r="I84" s="6">
        <f t="shared" si="45"/>
        <v>-0.14434176238396138</v>
      </c>
      <c r="J84" s="6">
        <f t="shared" si="45"/>
        <v>1.2276763314189558</v>
      </c>
      <c r="K84" s="6">
        <f t="shared" si="45"/>
        <v>1.0850133699162212</v>
      </c>
      <c r="L84" s="6">
        <f t="shared" si="45"/>
        <v>0.64257879640013948</v>
      </c>
      <c r="M84" s="6">
        <f t="shared" si="45"/>
        <v>-0.16908668248984346</v>
      </c>
      <c r="N84" s="6">
        <f t="shared" si="45"/>
        <v>-0.31911980472550566</v>
      </c>
      <c r="O84" s="6">
        <f t="shared" si="45"/>
        <v>-3.9705126159016696E-2</v>
      </c>
      <c r="P84" s="6">
        <f t="shared" si="45"/>
        <v>0.94227614277997329</v>
      </c>
      <c r="Q84" s="6">
        <f t="shared" si="45"/>
        <v>-0.36432534587807813</v>
      </c>
      <c r="R84" s="6">
        <f t="shared" si="45"/>
        <v>0.24476423061753932</v>
      </c>
      <c r="S84" s="6">
        <f t="shared" si="45"/>
        <v>-0.10137360559407334</v>
      </c>
      <c r="T84" s="6">
        <f t="shared" si="45"/>
        <v>0.30271214239048805</v>
      </c>
      <c r="U84" s="6">
        <f t="shared" si="45"/>
        <v>-1.7867895689636133</v>
      </c>
      <c r="V84" s="6">
        <f t="shared" si="45"/>
        <v>0.44827001337892969</v>
      </c>
      <c r="W84" s="6">
        <f t="shared" si="45"/>
        <v>-4.5924345340646502E-2</v>
      </c>
      <c r="X84" s="6">
        <f t="shared" si="45"/>
        <v>-1.7957903531001462</v>
      </c>
      <c r="Y84" s="6">
        <f t="shared" si="45"/>
        <v>0.22602440655764736</v>
      </c>
      <c r="Z84" s="6">
        <f t="shared" si="45"/>
        <v>6.9357816544374784E-2</v>
      </c>
      <c r="AA84" s="6">
        <f t="shared" si="45"/>
        <v>1.1021073713502092</v>
      </c>
      <c r="AB84" s="6">
        <f t="shared" si="45"/>
        <v>0.59095671229915914</v>
      </c>
      <c r="AC84" s="6">
        <f t="shared" si="45"/>
        <v>1.6822617881365749</v>
      </c>
      <c r="AD84" s="6">
        <f t="shared" si="45"/>
        <v>-0.5961109239323813</v>
      </c>
      <c r="AE84" s="6">
        <f t="shared" si="45"/>
        <v>1.2243704825884703</v>
      </c>
      <c r="AF84" s="6">
        <f t="shared" si="45"/>
        <v>0.16345467592968702</v>
      </c>
      <c r="AG84" s="6">
        <f t="shared" si="45"/>
        <v>0.2363976270099416</v>
      </c>
      <c r="AH84" s="6">
        <f t="shared" si="45"/>
        <v>0.13452844965562843</v>
      </c>
      <c r="AI84" s="6">
        <f t="shared" si="45"/>
        <v>1.8661425257174209</v>
      </c>
      <c r="AJ84" s="6">
        <f t="shared" si="45"/>
        <v>2.4713731354867314</v>
      </c>
      <c r="AK84" s="6">
        <f t="shared" si="45"/>
        <v>8.3184702094369657E-3</v>
      </c>
      <c r="AL84" s="6">
        <f t="shared" si="45"/>
        <v>-0.14453783947227417</v>
      </c>
      <c r="AM84" s="6">
        <f t="shared" si="45"/>
        <v>3.7398482387311156</v>
      </c>
      <c r="AN84" s="6">
        <f t="shared" si="45"/>
        <v>3.4999471041493631</v>
      </c>
      <c r="AO84" s="6">
        <f t="shared" si="45"/>
        <v>-1.698346645773105E-2</v>
      </c>
      <c r="AP84" s="6">
        <f t="shared" si="45"/>
        <v>0.40759783479573708</v>
      </c>
      <c r="AQ84" s="6">
        <f t="shared" si="45"/>
        <v>-0.63816939494618807</v>
      </c>
      <c r="AR84" s="6">
        <f t="shared" si="45"/>
        <v>-0.45746803209080311</v>
      </c>
      <c r="AS84" s="6" t="e">
        <f t="shared" si="45"/>
        <v>#VALUE!</v>
      </c>
      <c r="AT84" s="6">
        <f t="shared" si="45"/>
        <v>0.4751527856410222</v>
      </c>
      <c r="AU84" s="6">
        <f t="shared" si="45"/>
        <v>2.5562060544507232E-2</v>
      </c>
    </row>
    <row r="85" spans="1:47" ht="15">
      <c r="A85" t="str">
        <f t="shared" si="32"/>
        <v>PK034-067</v>
      </c>
      <c r="B85" s="7">
        <f t="shared" si="43"/>
        <v>5.9759484672235823</v>
      </c>
      <c r="C85" s="1" t="str">
        <f>VLOOKUP(A85,[1]MASTER!A:I,9,FALSE)</f>
        <v>EC</v>
      </c>
      <c r="D85" s="3" t="str">
        <f>VLOOKUP(A85,[1]MASTER!A:M,11,FALSE)</f>
        <v>Ia</v>
      </c>
      <c r="E85" t="s">
        <v>80</v>
      </c>
      <c r="F85" s="6">
        <f t="shared" ref="F85:AU85" si="46">(F36-F$47)/F$48</f>
        <v>1.0575800500827994</v>
      </c>
      <c r="G85" s="6">
        <f t="shared" si="46"/>
        <v>-1.5037232752988965</v>
      </c>
      <c r="H85" s="6">
        <f t="shared" si="46"/>
        <v>1.6518897005526678</v>
      </c>
      <c r="I85" s="6">
        <f t="shared" si="46"/>
        <v>2.702651084955066</v>
      </c>
      <c r="J85" s="6">
        <f t="shared" si="46"/>
        <v>0.55572994382805241</v>
      </c>
      <c r="K85" s="6">
        <f t="shared" si="46"/>
        <v>-8.15412820966534E-2</v>
      </c>
      <c r="L85" s="6">
        <f t="shared" si="46"/>
        <v>0.92540942011722727</v>
      </c>
      <c r="M85" s="6">
        <f t="shared" si="46"/>
        <v>0.11849571197194463</v>
      </c>
      <c r="N85" s="6">
        <f t="shared" si="46"/>
        <v>0.65641111120728102</v>
      </c>
      <c r="O85" s="6">
        <f t="shared" si="46"/>
        <v>-1.0936110074553014E-2</v>
      </c>
      <c r="P85" s="6">
        <f t="shared" si="46"/>
        <v>-0.58370365438445959</v>
      </c>
      <c r="Q85" s="6">
        <f t="shared" si="46"/>
        <v>1.5265797823381517</v>
      </c>
      <c r="R85" s="6">
        <f t="shared" si="46"/>
        <v>0.70029557013185406</v>
      </c>
      <c r="S85" s="6">
        <f t="shared" si="46"/>
        <v>3.2382905580339529</v>
      </c>
      <c r="T85" s="6">
        <f t="shared" si="46"/>
        <v>1.3443085658772966</v>
      </c>
      <c r="U85" s="6">
        <f t="shared" si="46"/>
        <v>2.9879742336117912</v>
      </c>
      <c r="V85" s="6">
        <f t="shared" si="46"/>
        <v>1.3888869515093929</v>
      </c>
      <c r="W85" s="6">
        <f t="shared" si="46"/>
        <v>-0.5112598661143074</v>
      </c>
      <c r="X85" s="6">
        <f t="shared" si="46"/>
        <v>1.5357953687186698</v>
      </c>
      <c r="Y85" s="6">
        <f t="shared" si="46"/>
        <v>1.9728303106844796</v>
      </c>
      <c r="Z85" s="6">
        <f t="shared" si="46"/>
        <v>0.81665983512748086</v>
      </c>
      <c r="AA85" s="6">
        <f t="shared" si="46"/>
        <v>-0.4094649297010432</v>
      </c>
      <c r="AB85" s="6">
        <f t="shared" si="46"/>
        <v>2.3906361561605247</v>
      </c>
      <c r="AC85" s="6">
        <f t="shared" si="46"/>
        <v>1.850332521758806</v>
      </c>
      <c r="AD85" s="6">
        <f t="shared" si="46"/>
        <v>0.47539905515401981</v>
      </c>
      <c r="AE85" s="6">
        <f t="shared" si="46"/>
        <v>1.4001429217492935E-3</v>
      </c>
      <c r="AF85" s="6">
        <f t="shared" si="46"/>
        <v>0.23983115070266928</v>
      </c>
      <c r="AG85" s="6">
        <f t="shared" si="46"/>
        <v>-0.19948816521288767</v>
      </c>
      <c r="AH85" s="6">
        <f t="shared" si="46"/>
        <v>0.28726335834554012</v>
      </c>
      <c r="AI85" s="6">
        <f t="shared" si="46"/>
        <v>5.8706050069692109E-2</v>
      </c>
      <c r="AJ85" s="6">
        <f t="shared" si="46"/>
        <v>-0.29701305055079646</v>
      </c>
      <c r="AK85" s="6">
        <f t="shared" si="46"/>
        <v>1.2542305989573066</v>
      </c>
      <c r="AL85" s="6">
        <f t="shared" si="46"/>
        <v>0.71196191425604194</v>
      </c>
      <c r="AM85" s="6">
        <f t="shared" si="46"/>
        <v>-1.5239975745424919</v>
      </c>
      <c r="AN85" s="6">
        <f t="shared" si="46"/>
        <v>-1.0727013957784672</v>
      </c>
      <c r="AO85" s="6">
        <f t="shared" si="46"/>
        <v>-8.686314971315251E-3</v>
      </c>
      <c r="AP85" s="6">
        <f t="shared" si="46"/>
        <v>-0.49778024011449518</v>
      </c>
      <c r="AQ85" s="6">
        <f t="shared" si="46"/>
        <v>0.22322483299544155</v>
      </c>
      <c r="AR85" s="6">
        <f t="shared" si="46"/>
        <v>1.0717188759998893E-2</v>
      </c>
      <c r="AS85" s="6" t="e">
        <f t="shared" si="46"/>
        <v>#VALUE!</v>
      </c>
      <c r="AT85" s="6">
        <f t="shared" si="46"/>
        <v>0.12670137371539505</v>
      </c>
      <c r="AU85" s="6">
        <f t="shared" si="46"/>
        <v>0.18133283201321171</v>
      </c>
    </row>
    <row r="86" spans="1:47" ht="15">
      <c r="A86" t="str">
        <f t="shared" ref="A86:A92" si="47">MID(E86,FIND("-PK",E86,1)+1,FIND("_L",E86,1)-FIND("-PK",E86,1)-1)</f>
        <v>PK034-072</v>
      </c>
      <c r="B86" s="7">
        <f t="shared" ref="B86:B93" si="48">MAX(MAX(F86:T86,V86:AJ86),0-MIN(F86:T86,V86:AJ86),U86*2)</f>
        <v>4.9939539842060556</v>
      </c>
      <c r="C86" s="1" t="str">
        <f>VLOOKUP(A86,[1]MASTER!A:I,9,FALSE)</f>
        <v>EC</v>
      </c>
      <c r="D86" s="3" t="str">
        <f>VLOOKUP(A86,[1]MASTER!A:M,11,FALSE)</f>
        <v>Ia</v>
      </c>
      <c r="E86" t="s">
        <v>81</v>
      </c>
      <c r="F86" s="6">
        <f>(F37-F$47)/F$48</f>
        <v>0.18837006606854947</v>
      </c>
      <c r="G86" s="6">
        <f>(G37-G$47)/G$48</f>
        <v>0.76974392377594014</v>
      </c>
      <c r="H86" s="6">
        <f>(H37-H$47)/H$48</f>
        <v>0.27041989058705973</v>
      </c>
      <c r="I86" s="6">
        <f t="shared" ref="I86:AU86" si="49">(I37-I$47)/I$48</f>
        <v>2.0187661600305113</v>
      </c>
      <c r="J86" s="6">
        <f t="shared" si="49"/>
        <v>1.1501858155232341</v>
      </c>
      <c r="K86" s="6">
        <f t="shared" si="49"/>
        <v>0.12064110486714569</v>
      </c>
      <c r="L86" s="6">
        <f t="shared" si="49"/>
        <v>2.296652363318874</v>
      </c>
      <c r="M86" s="6">
        <f t="shared" si="49"/>
        <v>1.3510702665579815</v>
      </c>
      <c r="N86" s="6">
        <f t="shared" si="49"/>
        <v>0.32964746156386177</v>
      </c>
      <c r="O86" s="6">
        <f t="shared" si="49"/>
        <v>0.59742713780787016</v>
      </c>
      <c r="P86" s="6">
        <f t="shared" si="49"/>
        <v>0.324010316645852</v>
      </c>
      <c r="Q86" s="6">
        <f t="shared" si="49"/>
        <v>0.94495572549776818</v>
      </c>
      <c r="R86" s="6">
        <f t="shared" si="49"/>
        <v>1.4468041308611015</v>
      </c>
      <c r="S86" s="6">
        <f t="shared" si="49"/>
        <v>0.63451124443305107</v>
      </c>
      <c r="T86" s="6">
        <f t="shared" si="49"/>
        <v>0.10999567793266253</v>
      </c>
      <c r="U86" s="6">
        <f t="shared" si="49"/>
        <v>2.4969769921030278</v>
      </c>
      <c r="V86" s="6">
        <f t="shared" si="49"/>
        <v>-5.6756045006057528E-2</v>
      </c>
      <c r="W86" s="6">
        <f t="shared" si="49"/>
        <v>-0.54575383483652717</v>
      </c>
      <c r="X86" s="6">
        <f t="shared" si="49"/>
        <v>-0.57438958672383666</v>
      </c>
      <c r="Y86" s="6">
        <f t="shared" si="49"/>
        <v>0.76184212284552666</v>
      </c>
      <c r="Z86" s="6">
        <f t="shared" si="49"/>
        <v>-0.25790769736430141</v>
      </c>
      <c r="AA86" s="6">
        <f t="shared" si="49"/>
        <v>0.26232703272800412</v>
      </c>
      <c r="AB86" s="6">
        <f t="shared" si="49"/>
        <v>1.6015770549732062</v>
      </c>
      <c r="AC86" s="6">
        <f t="shared" si="49"/>
        <v>-0.29068004098143368</v>
      </c>
      <c r="AD86" s="6">
        <f t="shared" si="49"/>
        <v>0.53412247902069943</v>
      </c>
      <c r="AE86" s="6">
        <f t="shared" si="49"/>
        <v>1.334032768855653</v>
      </c>
      <c r="AF86" s="6">
        <f t="shared" si="49"/>
        <v>-0.21314455536820359</v>
      </c>
      <c r="AG86" s="6">
        <f t="shared" si="49"/>
        <v>-0.6380813739231409</v>
      </c>
      <c r="AH86" s="6">
        <f t="shared" si="49"/>
        <v>-0.82770071956035629</v>
      </c>
      <c r="AI86" s="6">
        <f t="shared" si="49"/>
        <v>1.6450069499132591E-2</v>
      </c>
      <c r="AJ86" s="6">
        <f t="shared" si="49"/>
        <v>-1.3218252507085564</v>
      </c>
      <c r="AK86" s="6">
        <f t="shared" si="49"/>
        <v>-0.20794831518829415</v>
      </c>
      <c r="AL86" s="6">
        <f t="shared" si="49"/>
        <v>0.48576665094902899</v>
      </c>
      <c r="AM86" s="6">
        <f t="shared" si="49"/>
        <v>-0.79166926929627224</v>
      </c>
      <c r="AN86" s="6">
        <f t="shared" si="49"/>
        <v>-0.77398070131503449</v>
      </c>
      <c r="AO86" s="6">
        <f t="shared" si="49"/>
        <v>1.1454323385735397</v>
      </c>
      <c r="AP86" s="6">
        <f t="shared" si="49"/>
        <v>0.86883069658516887</v>
      </c>
      <c r="AQ86" s="6">
        <f t="shared" si="49"/>
        <v>0.51698256874963244</v>
      </c>
      <c r="AR86" s="6">
        <f t="shared" si="49"/>
        <v>-0.73215755306919816</v>
      </c>
      <c r="AS86" s="6" t="e">
        <f t="shared" si="49"/>
        <v>#VALUE!</v>
      </c>
      <c r="AT86" s="6">
        <f t="shared" si="49"/>
        <v>0.1514182229330914</v>
      </c>
      <c r="AU86" s="6">
        <f t="shared" si="49"/>
        <v>0.44910950027298968</v>
      </c>
    </row>
    <row r="87" spans="1:47" ht="15">
      <c r="A87" t="str">
        <f t="shared" si="47"/>
        <v>PK034-002</v>
      </c>
      <c r="B87" s="7">
        <f t="shared" si="48"/>
        <v>10.037157543345995</v>
      </c>
      <c r="C87" s="1" t="str">
        <f>VLOOKUP(A87,[1]MASTER!A:I,9,FALSE)</f>
        <v>EC</v>
      </c>
      <c r="D87" s="3" t="str">
        <f>VLOOKUP(A87,[1]MASTER!A:M,11,FALSE)</f>
        <v>IB</v>
      </c>
      <c r="E87" t="s">
        <v>82</v>
      </c>
      <c r="F87" s="6">
        <f t="shared" ref="F87:AU93" si="50">(F38-F$47)/F$48</f>
        <v>0.71415927448278482</v>
      </c>
      <c r="G87" s="6">
        <f t="shared" si="50"/>
        <v>-4.9286591549115837</v>
      </c>
      <c r="H87" s="6">
        <f t="shared" si="50"/>
        <v>-0.77416706323272577</v>
      </c>
      <c r="I87" s="6">
        <f t="shared" si="50"/>
        <v>-10.037157543345995</v>
      </c>
      <c r="J87" s="6">
        <f t="shared" si="50"/>
        <v>-5.4321493820355879</v>
      </c>
      <c r="K87" s="6">
        <f t="shared" si="50"/>
        <v>-3.5421279974519222</v>
      </c>
      <c r="L87" s="6">
        <f t="shared" si="50"/>
        <v>-2.7242573113658732</v>
      </c>
      <c r="M87" s="6">
        <f t="shared" si="50"/>
        <v>-3.2237465963920546</v>
      </c>
      <c r="N87" s="6">
        <f t="shared" si="50"/>
        <v>-1.0392260059295897</v>
      </c>
      <c r="O87" s="6">
        <f t="shared" si="50"/>
        <v>-4.0681408300715036</v>
      </c>
      <c r="P87" s="6">
        <f t="shared" si="50"/>
        <v>-3.5358568153157179</v>
      </c>
      <c r="Q87" s="6">
        <f t="shared" si="50"/>
        <v>-6.2522759773335181</v>
      </c>
      <c r="R87" s="6">
        <f t="shared" si="50"/>
        <v>-0.63507342237587738</v>
      </c>
      <c r="S87" s="6">
        <f t="shared" si="50"/>
        <v>-3.1386515106849422</v>
      </c>
      <c r="T87" s="6">
        <f t="shared" si="50"/>
        <v>-1.7653159069015774</v>
      </c>
      <c r="U87" s="6">
        <f t="shared" si="50"/>
        <v>-4.5974842828684173</v>
      </c>
      <c r="V87" s="6">
        <f t="shared" si="50"/>
        <v>-0.59934805749168096</v>
      </c>
      <c r="W87" s="6">
        <f t="shared" si="50"/>
        <v>1.6840357900425114</v>
      </c>
      <c r="X87" s="6">
        <f t="shared" si="50"/>
        <v>0.89827907194411472</v>
      </c>
      <c r="Y87" s="6">
        <f t="shared" si="50"/>
        <v>4.3235982493588789</v>
      </c>
      <c r="Z87" s="6">
        <f t="shared" si="50"/>
        <v>1.6506265881617057</v>
      </c>
      <c r="AA87" s="6">
        <f t="shared" si="50"/>
        <v>2.4588476192487123</v>
      </c>
      <c r="AB87" s="6">
        <f t="shared" si="50"/>
        <v>0.53630442002194711</v>
      </c>
      <c r="AC87" s="6">
        <f t="shared" si="50"/>
        <v>-4.0908396491730592</v>
      </c>
      <c r="AD87" s="6">
        <f t="shared" si="50"/>
        <v>-2.3839756875142384</v>
      </c>
      <c r="AE87" s="6">
        <f t="shared" si="50"/>
        <v>2.874003697608436</v>
      </c>
      <c r="AF87" s="6">
        <f t="shared" si="50"/>
        <v>1.8822590747792849</v>
      </c>
      <c r="AG87" s="6">
        <f t="shared" si="50"/>
        <v>-3.0346951556157884</v>
      </c>
      <c r="AH87" s="6">
        <f t="shared" si="50"/>
        <v>-1.9450796982457634</v>
      </c>
      <c r="AI87" s="6">
        <f t="shared" si="50"/>
        <v>5.1608542644558177</v>
      </c>
      <c r="AJ87" s="6">
        <f t="shared" si="50"/>
        <v>4.9703457521104486</v>
      </c>
      <c r="AK87" s="6">
        <f t="shared" si="50"/>
        <v>4.7631714078187866</v>
      </c>
      <c r="AL87" s="6">
        <f t="shared" si="50"/>
        <v>0.42538082347299655</v>
      </c>
      <c r="AM87" s="6">
        <f t="shared" si="50"/>
        <v>1.0613257441498985E-3</v>
      </c>
      <c r="AN87" s="6">
        <f t="shared" si="50"/>
        <v>-0.37561848006087539</v>
      </c>
      <c r="AO87" s="6">
        <f t="shared" si="50"/>
        <v>-1.9452502265627054</v>
      </c>
      <c r="AP87" s="6">
        <f t="shared" si="50"/>
        <v>-1.5534995764976185</v>
      </c>
      <c r="AQ87" s="6">
        <f t="shared" si="50"/>
        <v>0.8838020990169464</v>
      </c>
      <c r="AR87" s="6">
        <f t="shared" si="50"/>
        <v>-3.862460175976882</v>
      </c>
      <c r="AS87" s="6" t="e">
        <f t="shared" si="50"/>
        <v>#VALUE!</v>
      </c>
      <c r="AT87" s="6">
        <f t="shared" si="50"/>
        <v>5.6848071774122326</v>
      </c>
      <c r="AU87" s="6">
        <f t="shared" si="50"/>
        <v>1.3572320704359799</v>
      </c>
    </row>
    <row r="88" spans="1:47" ht="15">
      <c r="A88" t="str">
        <f t="shared" si="47"/>
        <v>PK034-009</v>
      </c>
      <c r="B88" s="7">
        <f t="shared" si="48"/>
        <v>40.42408830529974</v>
      </c>
      <c r="C88" s="1" t="str">
        <f>VLOOKUP(A88,[1]MASTER!A:I,9,FALSE)</f>
        <v>EC</v>
      </c>
      <c r="D88" s="3" t="str">
        <f>VLOOKUP(A88,[1]MASTER!A:M,11,FALSE)</f>
        <v>Ia</v>
      </c>
      <c r="E88" t="s">
        <v>83</v>
      </c>
      <c r="F88" s="6">
        <f t="shared" si="50"/>
        <v>-0.97823347694878671</v>
      </c>
      <c r="G88" s="6">
        <f t="shared" si="50"/>
        <v>-1.3396703015317286</v>
      </c>
      <c r="H88" s="6">
        <f t="shared" si="50"/>
        <v>3.7419252569135595</v>
      </c>
      <c r="I88" s="6">
        <f t="shared" si="50"/>
        <v>12.701368117784504</v>
      </c>
      <c r="J88" s="6">
        <f t="shared" si="50"/>
        <v>-5.5104040065789901E-2</v>
      </c>
      <c r="K88" s="6">
        <f t="shared" si="50"/>
        <v>1.3389282030957108</v>
      </c>
      <c r="L88" s="6">
        <f t="shared" si="50"/>
        <v>-0.40929501650564554</v>
      </c>
      <c r="M88" s="6">
        <f t="shared" si="50"/>
        <v>4.3283541722986181</v>
      </c>
      <c r="N88" s="6">
        <f t="shared" si="50"/>
        <v>-0.45597748499905377</v>
      </c>
      <c r="O88" s="6">
        <f t="shared" si="50"/>
        <v>-1.1708184837698592</v>
      </c>
      <c r="P88" s="6">
        <f t="shared" si="50"/>
        <v>-0.80578114647735721</v>
      </c>
      <c r="Q88" s="6">
        <f t="shared" si="50"/>
        <v>-0.62824105924152251</v>
      </c>
      <c r="R88" s="6">
        <f t="shared" si="50"/>
        <v>-0.48301593521510183</v>
      </c>
      <c r="S88" s="6">
        <f t="shared" si="50"/>
        <v>-2.3167762894812851</v>
      </c>
      <c r="T88" s="6">
        <f t="shared" si="50"/>
        <v>4.5566081465351544</v>
      </c>
      <c r="U88" s="6">
        <f t="shared" si="50"/>
        <v>20.21204415264987</v>
      </c>
      <c r="V88" s="6">
        <f t="shared" si="50"/>
        <v>-1.2757550460026037</v>
      </c>
      <c r="W88" s="6">
        <f t="shared" si="50"/>
        <v>-1.6707313117256777</v>
      </c>
      <c r="X88" s="6">
        <f t="shared" si="50"/>
        <v>-1.9160687388236461</v>
      </c>
      <c r="Y88" s="6">
        <f t="shared" si="50"/>
        <v>3.426666381882491</v>
      </c>
      <c r="Z88" s="6">
        <f t="shared" si="50"/>
        <v>-1.6346032735900973</v>
      </c>
      <c r="AA88" s="6">
        <f t="shared" si="50"/>
        <v>-0.74610321427821158</v>
      </c>
      <c r="AB88" s="6">
        <f t="shared" si="50"/>
        <v>-0.80999888369926376</v>
      </c>
      <c r="AC88" s="6">
        <f t="shared" si="50"/>
        <v>-3.6886514615063786</v>
      </c>
      <c r="AD88" s="6">
        <f t="shared" si="50"/>
        <v>1.7292698213533488</v>
      </c>
      <c r="AE88" s="6">
        <f t="shared" si="50"/>
        <v>-0.85806766469343754</v>
      </c>
      <c r="AF88" s="6">
        <f t="shared" si="50"/>
        <v>-0.36601262858290656</v>
      </c>
      <c r="AG88" s="6">
        <f t="shared" si="50"/>
        <v>-0.33235816640345278</v>
      </c>
      <c r="AH88" s="6">
        <f t="shared" si="50"/>
        <v>-1.6979958307885195</v>
      </c>
      <c r="AI88" s="6">
        <f t="shared" si="50"/>
        <v>-3.0140198629428971E-2</v>
      </c>
      <c r="AJ88" s="6">
        <f t="shared" si="50"/>
        <v>-1.3992860935460825</v>
      </c>
      <c r="AK88" s="6">
        <f t="shared" si="50"/>
        <v>3.1463380277949997</v>
      </c>
      <c r="AL88" s="6">
        <f t="shared" si="50"/>
        <v>1.1212184407102184</v>
      </c>
      <c r="AM88" s="6">
        <f t="shared" si="50"/>
        <v>-2.8119942976596262</v>
      </c>
      <c r="AN88" s="6">
        <f t="shared" si="50"/>
        <v>-2.1255302968596084</v>
      </c>
      <c r="AO88" s="6">
        <f t="shared" si="50"/>
        <v>-1.5549879452402078</v>
      </c>
      <c r="AP88" s="6">
        <f t="shared" si="50"/>
        <v>0.13237204051647203</v>
      </c>
      <c r="AQ88" s="6">
        <f t="shared" si="50"/>
        <v>-0.17598938770857622</v>
      </c>
      <c r="AR88" s="6">
        <f t="shared" si="50"/>
        <v>-2.9827804757655794</v>
      </c>
      <c r="AS88" s="6" t="e">
        <f t="shared" si="50"/>
        <v>#VALUE!</v>
      </c>
      <c r="AT88" s="6">
        <f t="shared" si="50"/>
        <v>0.17980179266745311</v>
      </c>
      <c r="AU88" s="6">
        <f t="shared" si="50"/>
        <v>-1.9390160301545212</v>
      </c>
    </row>
    <row r="89" spans="1:47" ht="15">
      <c r="A89" t="str">
        <f t="shared" si="47"/>
        <v>PK034-034</v>
      </c>
      <c r="B89" s="7">
        <f t="shared" si="48"/>
        <v>19.39376700448366</v>
      </c>
      <c r="C89" s="1" t="str">
        <f>VLOOKUP(A89,[1]MASTER!A:I,9,FALSE)</f>
        <v>USC</v>
      </c>
      <c r="D89" s="3" t="str">
        <f>VLOOKUP(A89,[1]MASTER!A:M,11,FALSE)</f>
        <v>II</v>
      </c>
      <c r="E89" t="s">
        <v>84</v>
      </c>
      <c r="F89" s="6">
        <f t="shared" si="50"/>
        <v>0.86063814139454653</v>
      </c>
      <c r="G89" s="6">
        <f t="shared" si="50"/>
        <v>-2.2974361883884336</v>
      </c>
      <c r="H89" s="6">
        <f t="shared" si="50"/>
        <v>1.9906609550284968</v>
      </c>
      <c r="I89" s="6">
        <f t="shared" si="50"/>
        <v>9.2163496123758932</v>
      </c>
      <c r="J89" s="6">
        <f t="shared" si="50"/>
        <v>0.73343057173929593</v>
      </c>
      <c r="K89" s="6">
        <f t="shared" si="50"/>
        <v>11.173714169494749</v>
      </c>
      <c r="L89" s="6">
        <f t="shared" si="50"/>
        <v>0.98556204393490432</v>
      </c>
      <c r="M89" s="6">
        <f t="shared" si="50"/>
        <v>-2.665491028807494</v>
      </c>
      <c r="N89" s="6">
        <f t="shared" si="50"/>
        <v>1.7291678440262845</v>
      </c>
      <c r="O89" s="6">
        <f t="shared" si="50"/>
        <v>-2.8814080586978066</v>
      </c>
      <c r="P89" s="6">
        <f t="shared" si="50"/>
        <v>0.21656398913672947</v>
      </c>
      <c r="Q89" s="6">
        <f t="shared" si="50"/>
        <v>0.31757641620319887</v>
      </c>
      <c r="R89" s="6">
        <f t="shared" si="50"/>
        <v>-1.5243714435736366</v>
      </c>
      <c r="S89" s="6">
        <f t="shared" si="50"/>
        <v>-3.7861352376071604</v>
      </c>
      <c r="T89" s="6">
        <f t="shared" si="50"/>
        <v>-0.90751932523537182</v>
      </c>
      <c r="U89" s="6">
        <f t="shared" si="50"/>
        <v>9.69688350224183</v>
      </c>
      <c r="V89" s="6">
        <f t="shared" si="50"/>
        <v>0.66840670813753833</v>
      </c>
      <c r="W89" s="6">
        <f t="shared" si="50"/>
        <v>-1.7651558280090538</v>
      </c>
      <c r="X89" s="6">
        <f t="shared" si="50"/>
        <v>4.085170326714171</v>
      </c>
      <c r="Y89" s="6">
        <f t="shared" si="50"/>
        <v>-0.41702454470873324</v>
      </c>
      <c r="Z89" s="6">
        <f t="shared" si="50"/>
        <v>-2.6481199691444908</v>
      </c>
      <c r="AA89" s="6">
        <f t="shared" si="50"/>
        <v>-1.1464858833877685</v>
      </c>
      <c r="AB89" s="6">
        <f t="shared" si="50"/>
        <v>0.78601641314018045</v>
      </c>
      <c r="AC89" s="6">
        <f t="shared" si="50"/>
        <v>-0.85198251839720374</v>
      </c>
      <c r="AD89" s="6">
        <f t="shared" si="50"/>
        <v>1.5670703463434503</v>
      </c>
      <c r="AE89" s="6">
        <f t="shared" si="50"/>
        <v>1.1206209371857336</v>
      </c>
      <c r="AF89" s="6">
        <f t="shared" si="50"/>
        <v>-1.5542317475481593</v>
      </c>
      <c r="AG89" s="6">
        <f t="shared" si="50"/>
        <v>-1.0818009172562655</v>
      </c>
      <c r="AH89" s="6">
        <f t="shared" si="50"/>
        <v>-1.6112762611587514</v>
      </c>
      <c r="AI89" s="6">
        <f t="shared" si="50"/>
        <v>-2.4565717844150203</v>
      </c>
      <c r="AJ89" s="6">
        <f t="shared" si="50"/>
        <v>-0.23539232294800738</v>
      </c>
      <c r="AK89" s="6">
        <f t="shared" si="50"/>
        <v>-0.33469328931511605</v>
      </c>
      <c r="AL89" s="6">
        <f t="shared" si="50"/>
        <v>-2.3568141010702726</v>
      </c>
      <c r="AM89" s="6">
        <f t="shared" si="50"/>
        <v>0.33659128853166281</v>
      </c>
      <c r="AN89" s="6">
        <f t="shared" si="50"/>
        <v>7.777539608617888E-2</v>
      </c>
      <c r="AO89" s="6">
        <f t="shared" si="50"/>
        <v>-1.5203432304790059</v>
      </c>
      <c r="AP89" s="6">
        <f t="shared" si="50"/>
        <v>1.7735076262360048</v>
      </c>
      <c r="AQ89" s="6">
        <f t="shared" si="50"/>
        <v>0.41206824866517966</v>
      </c>
      <c r="AR89" s="6">
        <f t="shared" si="50"/>
        <v>2.787425114163096E-2</v>
      </c>
      <c r="AS89" s="6" t="e">
        <f t="shared" si="50"/>
        <v>#VALUE!</v>
      </c>
      <c r="AT89" s="6">
        <f t="shared" si="50"/>
        <v>0.17370314075939433</v>
      </c>
      <c r="AU89" s="6">
        <f t="shared" si="50"/>
        <v>-0.95836366042307064</v>
      </c>
    </row>
    <row r="90" spans="1:47" ht="15">
      <c r="A90" t="str">
        <f t="shared" si="47"/>
        <v>PK034-024</v>
      </c>
      <c r="B90" s="7">
        <f t="shared" si="48"/>
        <v>3.0544159444468901</v>
      </c>
      <c r="C90" s="1" t="str">
        <f>VLOOKUP(A90,[1]MASTER!A:I,9,FALSE)</f>
        <v>USC</v>
      </c>
      <c r="D90" s="3" t="str">
        <f>VLOOKUP(A90,[1]MASTER!A:M,11,FALSE)</f>
        <v>III</v>
      </c>
      <c r="E90" t="s">
        <v>85</v>
      </c>
      <c r="F90" s="6">
        <f t="shared" si="50"/>
        <v>0.52956726078926653</v>
      </c>
      <c r="G90" s="6">
        <f t="shared" si="50"/>
        <v>-1.7304986927191363E-2</v>
      </c>
      <c r="H90" s="6">
        <f t="shared" si="50"/>
        <v>0.28041094208100759</v>
      </c>
      <c r="I90" s="6">
        <f t="shared" si="50"/>
        <v>2.4291025428855644</v>
      </c>
      <c r="J90" s="6">
        <f t="shared" si="50"/>
        <v>0.43704143520129185</v>
      </c>
      <c r="K90" s="6">
        <f t="shared" si="50"/>
        <v>1.6758057185620288</v>
      </c>
      <c r="L90" s="6">
        <f t="shared" si="50"/>
        <v>0.80615394692870601</v>
      </c>
      <c r="M90" s="6">
        <f t="shared" si="50"/>
        <v>0.63901028999885556</v>
      </c>
      <c r="N90" s="6">
        <f t="shared" si="50"/>
        <v>-0.50701594492600188</v>
      </c>
      <c r="O90" s="6">
        <f t="shared" si="50"/>
        <v>-4.6811583187035224E-2</v>
      </c>
      <c r="P90" s="6">
        <f t="shared" si="50"/>
        <v>0.20147735882695628</v>
      </c>
      <c r="Q90" s="6">
        <f t="shared" si="50"/>
        <v>0.1051470602641809</v>
      </c>
      <c r="R90" s="6">
        <f t="shared" si="50"/>
        <v>1.0418175111449592</v>
      </c>
      <c r="S90" s="6">
        <f t="shared" si="50"/>
        <v>-0.3184517770831235</v>
      </c>
      <c r="T90" s="6">
        <f t="shared" si="50"/>
        <v>0.45681546284657054</v>
      </c>
      <c r="U90" s="6">
        <f t="shared" si="50"/>
        <v>1.5272079722234451</v>
      </c>
      <c r="V90" s="6">
        <f t="shared" si="50"/>
        <v>-0.21928853128318262</v>
      </c>
      <c r="W90" s="6">
        <f t="shared" si="50"/>
        <v>0.42768109205304705</v>
      </c>
      <c r="X90" s="6">
        <f t="shared" si="50"/>
        <v>-0.20637576076067901</v>
      </c>
      <c r="Y90" s="6">
        <f t="shared" si="50"/>
        <v>1.1963601177753713</v>
      </c>
      <c r="Z90" s="6">
        <f t="shared" si="50"/>
        <v>0.37067146219534963</v>
      </c>
      <c r="AA90" s="6">
        <f t="shared" si="50"/>
        <v>1.7029227108176439</v>
      </c>
      <c r="AB90" s="6">
        <f t="shared" si="50"/>
        <v>-0.75932305627018126</v>
      </c>
      <c r="AC90" s="6">
        <f t="shared" si="50"/>
        <v>-0.22868444451741088</v>
      </c>
      <c r="AD90" s="6">
        <f t="shared" si="50"/>
        <v>-0.5170418723977982</v>
      </c>
      <c r="AE90" s="6">
        <f t="shared" si="50"/>
        <v>1.3175821424740641</v>
      </c>
      <c r="AF90" s="6">
        <f t="shared" si="50"/>
        <v>0.89208354286561509</v>
      </c>
      <c r="AG90" s="6">
        <f t="shared" si="50"/>
        <v>-0.47795032277972888</v>
      </c>
      <c r="AH90" s="6">
        <f t="shared" si="50"/>
        <v>0.48860666450624385</v>
      </c>
      <c r="AI90" s="6">
        <f t="shared" si="50"/>
        <v>-0.49327735459857019</v>
      </c>
      <c r="AJ90" s="6">
        <f t="shared" si="50"/>
        <v>-1.4341840837085058</v>
      </c>
      <c r="AK90" s="6">
        <f t="shared" si="50"/>
        <v>1.1642407573832785</v>
      </c>
      <c r="AL90" s="6">
        <f t="shared" si="50"/>
        <v>1.133435539485292</v>
      </c>
      <c r="AM90" s="6">
        <f t="shared" si="50"/>
        <v>-2.5633941890183531</v>
      </c>
      <c r="AN90" s="6">
        <f t="shared" si="50"/>
        <v>-1.2767927000156947</v>
      </c>
      <c r="AO90" s="6">
        <f t="shared" si="50"/>
        <v>0.48498055890231079</v>
      </c>
      <c r="AP90" s="6">
        <f t="shared" si="50"/>
        <v>-1.2510283453082449</v>
      </c>
      <c r="AQ90" s="6">
        <f t="shared" si="50"/>
        <v>-0.96650539212773756</v>
      </c>
      <c r="AR90" s="6">
        <f t="shared" si="50"/>
        <v>0.5205164114846863</v>
      </c>
      <c r="AS90" s="6" t="e">
        <f t="shared" si="50"/>
        <v>#VALUE!</v>
      </c>
      <c r="AT90" s="6">
        <f t="shared" si="50"/>
        <v>0.57417112936512704</v>
      </c>
      <c r="AU90" s="6">
        <f t="shared" si="50"/>
        <v>-0.62109518910057782</v>
      </c>
    </row>
    <row r="91" spans="1:47" ht="15">
      <c r="A91" t="str">
        <f t="shared" si="47"/>
        <v>PK034-050</v>
      </c>
      <c r="B91" s="7">
        <f t="shared" si="48"/>
        <v>43.485823366782476</v>
      </c>
      <c r="C91" s="1" t="str">
        <f>VLOOKUP(A91,[1]MASTER!A:I,9,FALSE)</f>
        <v>USC</v>
      </c>
      <c r="D91" s="3" t="str">
        <f>VLOOKUP(A91,[1]MASTER!A:M,11,FALSE)</f>
        <v>Ib</v>
      </c>
      <c r="E91" t="s">
        <v>86</v>
      </c>
      <c r="F91" s="6">
        <f t="shared" si="50"/>
        <v>0.96803811271806628</v>
      </c>
      <c r="G91" s="6">
        <f t="shared" si="50"/>
        <v>2.3815791909325594</v>
      </c>
      <c r="H91" s="6">
        <f t="shared" si="50"/>
        <v>-0.22979174438065469</v>
      </c>
      <c r="I91" s="6">
        <f t="shared" si="50"/>
        <v>-0.91879574745860682</v>
      </c>
      <c r="J91" s="6">
        <f t="shared" si="50"/>
        <v>-2.5978631757584667</v>
      </c>
      <c r="K91" s="6">
        <f t="shared" si="50"/>
        <v>-2.0920477906420558</v>
      </c>
      <c r="L91" s="6">
        <f t="shared" si="50"/>
        <v>-0.87831379692213063</v>
      </c>
      <c r="M91" s="6">
        <f t="shared" si="50"/>
        <v>-2.1789063965143081</v>
      </c>
      <c r="N91" s="6">
        <f t="shared" si="50"/>
        <v>0.47658818713772355</v>
      </c>
      <c r="O91" s="6">
        <f t="shared" si="50"/>
        <v>0.3322968934712448</v>
      </c>
      <c r="P91" s="6">
        <f t="shared" si="50"/>
        <v>1.763537683719415</v>
      </c>
      <c r="Q91" s="6">
        <f t="shared" si="50"/>
        <v>0.74416290192236456</v>
      </c>
      <c r="R91" s="6">
        <f t="shared" si="50"/>
        <v>-1.5727117826024353</v>
      </c>
      <c r="S91" s="6">
        <f t="shared" si="50"/>
        <v>2.4681357244401192</v>
      </c>
      <c r="T91" s="6">
        <f t="shared" si="50"/>
        <v>-1.2220597105955546</v>
      </c>
      <c r="U91" s="6">
        <f t="shared" si="50"/>
        <v>21.742911683391238</v>
      </c>
      <c r="V91" s="6">
        <f t="shared" si="50"/>
        <v>-1.6458651646895734</v>
      </c>
      <c r="W91" s="6">
        <f t="shared" si="50"/>
        <v>-1.8271487672149629</v>
      </c>
      <c r="X91" s="6">
        <f t="shared" si="50"/>
        <v>0.97354496127834356</v>
      </c>
      <c r="Y91" s="6">
        <f t="shared" si="50"/>
        <v>0.62594158008934309</v>
      </c>
      <c r="Z91" s="6">
        <f t="shared" si="50"/>
        <v>-0.51634177544652438</v>
      </c>
      <c r="AA91" s="6">
        <f t="shared" si="50"/>
        <v>-0.81588883766403897</v>
      </c>
      <c r="AB91" s="6">
        <f t="shared" si="50"/>
        <v>0.36516833555969458</v>
      </c>
      <c r="AC91" s="6">
        <f t="shared" si="50"/>
        <v>-1.6357325340115745</v>
      </c>
      <c r="AD91" s="6">
        <f t="shared" si="50"/>
        <v>-1.760579497551283</v>
      </c>
      <c r="AE91" s="6">
        <f t="shared" si="50"/>
        <v>0.60160152335764983</v>
      </c>
      <c r="AF91" s="6">
        <f t="shared" si="50"/>
        <v>-1.2820297933856528</v>
      </c>
      <c r="AG91" s="6">
        <f t="shared" si="50"/>
        <v>-1.2777520937921001</v>
      </c>
      <c r="AH91" s="6">
        <f t="shared" si="50"/>
        <v>-0.86244157965249357</v>
      </c>
      <c r="AI91" s="6">
        <f t="shared" si="50"/>
        <v>-1.0510529115082701</v>
      </c>
      <c r="AJ91" s="6">
        <f t="shared" si="50"/>
        <v>-0.32512203411543678</v>
      </c>
      <c r="AK91" s="6">
        <f t="shared" si="50"/>
        <v>-0.56229074020936798</v>
      </c>
      <c r="AL91" s="6">
        <f t="shared" si="50"/>
        <v>0.63682779964301339</v>
      </c>
      <c r="AM91" s="6">
        <f t="shared" si="50"/>
        <v>2.5588981378656435</v>
      </c>
      <c r="AN91" s="6">
        <f t="shared" si="50"/>
        <v>3.7171078406839868</v>
      </c>
      <c r="AO91" s="6">
        <f t="shared" si="50"/>
        <v>1.0724568816764957</v>
      </c>
      <c r="AP91" s="6">
        <f t="shared" si="50"/>
        <v>3.6404086052938869</v>
      </c>
      <c r="AQ91" s="6">
        <f t="shared" si="50"/>
        <v>-0.22210425336656703</v>
      </c>
      <c r="AR91" s="6">
        <f t="shared" si="50"/>
        <v>2.6007991013045393</v>
      </c>
      <c r="AS91" s="6" t="e">
        <f t="shared" si="50"/>
        <v>#VALUE!</v>
      </c>
      <c r="AT91" s="6">
        <f t="shared" si="50"/>
        <v>-0.47518990863151878</v>
      </c>
      <c r="AU91" s="6">
        <f t="shared" si="50"/>
        <v>-2.0148507533814333</v>
      </c>
    </row>
    <row r="92" spans="1:47" ht="15">
      <c r="A92" t="str">
        <f t="shared" si="47"/>
        <v>PK034-010</v>
      </c>
      <c r="B92" s="7">
        <f t="shared" si="48"/>
        <v>4.540875276223205</v>
      </c>
      <c r="C92" s="1" t="str">
        <f>VLOOKUP(A92,[1]MASTER!A:I,9,FALSE)</f>
        <v>USC</v>
      </c>
      <c r="D92" s="3" t="str">
        <f>VLOOKUP(A92,[1]MASTER!A:M,11,FALSE)</f>
        <v>Ia</v>
      </c>
      <c r="E92" t="s">
        <v>87</v>
      </c>
      <c r="F92" s="6">
        <f t="shared" si="50"/>
        <v>0.31524041490273969</v>
      </c>
      <c r="G92" s="6">
        <f t="shared" si="50"/>
        <v>-0.82163942965304593</v>
      </c>
      <c r="H92" s="6">
        <f t="shared" si="50"/>
        <v>0.24140481413174839</v>
      </c>
      <c r="I92" s="6">
        <f t="shared" si="50"/>
        <v>1.0066796146838248</v>
      </c>
      <c r="J92" s="6">
        <f t="shared" si="50"/>
        <v>1.3400003237173543</v>
      </c>
      <c r="K92" s="6">
        <f t="shared" si="50"/>
        <v>-0.27337367051305334</v>
      </c>
      <c r="L92" s="6">
        <f t="shared" si="50"/>
        <v>0.74857712782716646</v>
      </c>
      <c r="M92" s="6">
        <f t="shared" si="50"/>
        <v>1.4369966636180704</v>
      </c>
      <c r="N92" s="6">
        <f t="shared" si="50"/>
        <v>0.30097835070260037</v>
      </c>
      <c r="O92" s="6">
        <f t="shared" si="50"/>
        <v>-0.50371830037124199</v>
      </c>
      <c r="P92" s="6">
        <f t="shared" si="50"/>
        <v>0.15206687170224678</v>
      </c>
      <c r="Q92" s="6">
        <f t="shared" si="50"/>
        <v>-0.19048261055636259</v>
      </c>
      <c r="R92" s="6">
        <f t="shared" si="50"/>
        <v>-0.63926288185034108</v>
      </c>
      <c r="S92" s="6">
        <f t="shared" si="50"/>
        <v>0.23506865684073422</v>
      </c>
      <c r="T92" s="6">
        <f t="shared" si="50"/>
        <v>0.40583826903082826</v>
      </c>
      <c r="U92" s="6">
        <f t="shared" si="50"/>
        <v>2.2704376381116025</v>
      </c>
      <c r="V92" s="6">
        <f t="shared" si="50"/>
        <v>1.2001599661664519</v>
      </c>
      <c r="W92" s="6">
        <f t="shared" si="50"/>
        <v>-0.13088544310161437</v>
      </c>
      <c r="X92" s="6">
        <f t="shared" si="50"/>
        <v>0.70117327460908874</v>
      </c>
      <c r="Y92" s="6">
        <f t="shared" si="50"/>
        <v>1.7956798582647224</v>
      </c>
      <c r="Z92" s="6">
        <f t="shared" si="50"/>
        <v>2.44290145189622</v>
      </c>
      <c r="AA92" s="6">
        <f t="shared" si="50"/>
        <v>1.0048507729233929</v>
      </c>
      <c r="AB92" s="6">
        <f t="shared" si="50"/>
        <v>0.22882141183231236</v>
      </c>
      <c r="AC92" s="6">
        <f t="shared" si="50"/>
        <v>-0.75934748518902917</v>
      </c>
      <c r="AD92" s="6">
        <f t="shared" si="50"/>
        <v>0.81489480329400887</v>
      </c>
      <c r="AE92" s="6">
        <f t="shared" si="50"/>
        <v>1.302833060373155</v>
      </c>
      <c r="AF92" s="6">
        <f t="shared" si="50"/>
        <v>0.76763763141914776</v>
      </c>
      <c r="AG92" s="6">
        <f t="shared" si="50"/>
        <v>0.5598824085092704</v>
      </c>
      <c r="AH92" s="6">
        <f t="shared" si="50"/>
        <v>1.1128176721941179</v>
      </c>
      <c r="AI92" s="6">
        <f t="shared" si="50"/>
        <v>-0.83654566771240191</v>
      </c>
      <c r="AJ92" s="6">
        <f t="shared" si="50"/>
        <v>-2.509479765926327</v>
      </c>
      <c r="AK92" s="6">
        <f t="shared" si="50"/>
        <v>0.91129878085956251</v>
      </c>
      <c r="AL92" s="6">
        <f t="shared" si="50"/>
        <v>2.3371927716471323</v>
      </c>
      <c r="AM92" s="6">
        <f t="shared" si="50"/>
        <v>-2.3754805604066416</v>
      </c>
      <c r="AN92" s="6">
        <f t="shared" si="50"/>
        <v>-1.1839826492317795</v>
      </c>
      <c r="AO92" s="6">
        <f t="shared" si="50"/>
        <v>0.5315882661573389</v>
      </c>
      <c r="AP92" s="6">
        <f t="shared" si="50"/>
        <v>-0.55953284098978351</v>
      </c>
      <c r="AQ92" s="6">
        <f t="shared" si="50"/>
        <v>-0.12704851725722502</v>
      </c>
      <c r="AR92" s="6">
        <f t="shared" si="50"/>
        <v>-0.6565060949983611</v>
      </c>
      <c r="AS92" s="6" t="e">
        <f t="shared" si="50"/>
        <v>#VALUE!</v>
      </c>
      <c r="AT92" s="6">
        <f t="shared" si="50"/>
        <v>0.48953341143395529</v>
      </c>
      <c r="AU92" s="6">
        <f t="shared" si="50"/>
        <v>0.51414175963363373</v>
      </c>
    </row>
    <row r="93" spans="1:47" ht="15">
      <c r="A93" s="1" t="s">
        <v>88</v>
      </c>
      <c r="B93" s="7">
        <f t="shared" si="48"/>
        <v>4.2147800821370529</v>
      </c>
      <c r="C93" s="1" t="str">
        <f>VLOOKUP(A93,[1]MASTER!A:I,9,FALSE)</f>
        <v>EC</v>
      </c>
      <c r="D93" s="3" t="str">
        <f>VLOOKUP(A93,[1]MASTER!A:M,11,FALSE)</f>
        <v>Ia</v>
      </c>
      <c r="E93" t="s">
        <v>89</v>
      </c>
      <c r="F93" s="6">
        <f t="shared" si="50"/>
        <v>1.1480770818373693</v>
      </c>
      <c r="G93" s="6">
        <f t="shared" si="50"/>
        <v>-1.1377867788560003</v>
      </c>
      <c r="H93" s="6">
        <f t="shared" si="50"/>
        <v>1.054047625312988</v>
      </c>
      <c r="I93" s="6">
        <f t="shared" ref="I93:AR93" si="51">(I44-I$47)/I$48</f>
        <v>0.13224537482172841</v>
      </c>
      <c r="J93" s="6">
        <f t="shared" si="51"/>
        <v>1.3837406244835051</v>
      </c>
      <c r="K93" s="6">
        <f t="shared" si="51"/>
        <v>-0.13284531606015604</v>
      </c>
      <c r="L93" s="6">
        <f t="shared" si="51"/>
        <v>1.4642185335339803</v>
      </c>
      <c r="M93" s="6">
        <f t="shared" si="51"/>
        <v>-5.692314766208257E-2</v>
      </c>
      <c r="N93" s="6">
        <f t="shared" si="51"/>
        <v>0.57633835034762726</v>
      </c>
      <c r="O93" s="6">
        <f t="shared" si="51"/>
        <v>2.1296184472220717E-3</v>
      </c>
      <c r="P93" s="6">
        <f t="shared" si="51"/>
        <v>-0.53932703737410725</v>
      </c>
      <c r="Q93" s="6">
        <f t="shared" si="51"/>
        <v>-0.12656881641311313</v>
      </c>
      <c r="R93" s="6">
        <f t="shared" si="51"/>
        <v>0.59341104516027576</v>
      </c>
      <c r="S93" s="6">
        <f t="shared" si="51"/>
        <v>0.18133593634985204</v>
      </c>
      <c r="T93" s="6">
        <f t="shared" si="51"/>
        <v>1.1176595046872217</v>
      </c>
      <c r="U93" s="6">
        <f t="shared" si="51"/>
        <v>2.1073900410685265</v>
      </c>
      <c r="V93" s="6">
        <f t="shared" si="51"/>
        <v>1.398067201151701</v>
      </c>
      <c r="W93" s="6">
        <f t="shared" si="51"/>
        <v>1.1150412392866653</v>
      </c>
      <c r="X93" s="6">
        <f t="shared" si="51"/>
        <v>-1.1803023770380709</v>
      </c>
      <c r="Y93" s="6">
        <f t="shared" si="51"/>
        <v>1.1051897753022639</v>
      </c>
      <c r="Z93" s="6">
        <f t="shared" si="51"/>
        <v>0.87177459988450479</v>
      </c>
      <c r="AA93" s="6">
        <f t="shared" si="51"/>
        <v>0.8965236268433292</v>
      </c>
      <c r="AB93" s="6">
        <f t="shared" si="51"/>
        <v>-0.96342807395106478</v>
      </c>
      <c r="AC93" s="6">
        <f t="shared" si="51"/>
        <v>-1.2039077352138219</v>
      </c>
      <c r="AD93" s="6">
        <f t="shared" si="51"/>
        <v>1.834367903839863</v>
      </c>
      <c r="AE93" s="6">
        <f t="shared" si="51"/>
        <v>1.3890880077284857</v>
      </c>
      <c r="AF93" s="6">
        <f t="shared" si="51"/>
        <v>0.60474575224243399</v>
      </c>
      <c r="AG93" s="6">
        <f t="shared" si="51"/>
        <v>1.0770158452641154</v>
      </c>
      <c r="AH93" s="6">
        <f t="shared" si="51"/>
        <v>1.4369748421725403</v>
      </c>
      <c r="AI93" s="6">
        <f t="shared" si="51"/>
        <v>0.14263686499381789</v>
      </c>
      <c r="AJ93" s="6">
        <f t="shared" si="51"/>
        <v>-0.19156432525347647</v>
      </c>
      <c r="AK93" s="6">
        <f t="shared" si="51"/>
        <v>1.5055096762947531</v>
      </c>
      <c r="AL93" s="6">
        <f t="shared" si="51"/>
        <v>0.60797328411709894</v>
      </c>
      <c r="AM93" s="6">
        <f t="shared" si="51"/>
        <v>-1.9367206715800938</v>
      </c>
      <c r="AN93" s="6">
        <f t="shared" si="51"/>
        <v>-0.91077452726312957</v>
      </c>
      <c r="AO93" s="6">
        <f t="shared" si="51"/>
        <v>0.83886148023101081</v>
      </c>
      <c r="AP93" s="6">
        <f t="shared" si="51"/>
        <v>0.24491766028636239</v>
      </c>
      <c r="AQ93" s="6">
        <f t="shared" si="51"/>
        <v>-0.2634726648341959</v>
      </c>
      <c r="AR93" s="6">
        <f t="shared" si="51"/>
        <v>-1.2140245537872958</v>
      </c>
      <c r="AT93" s="6">
        <f t="shared" ref="AT93:AU93" si="52">(AT44-AT$47)/AT$48</f>
        <v>1.6560742147676195</v>
      </c>
      <c r="AU93" s="6">
        <f t="shared" si="52"/>
        <v>0.80799765948949909</v>
      </c>
    </row>
    <row r="94" spans="1:47" ht="15">
      <c r="A94" t="s">
        <v>94</v>
      </c>
      <c r="B94" s="8">
        <v>2.20062683478446</v>
      </c>
      <c r="C94" t="s">
        <v>95</v>
      </c>
      <c r="D94" s="9">
        <v>0</v>
      </c>
      <c r="E94" s="11" t="s">
        <v>96</v>
      </c>
      <c r="F94" s="6">
        <v>0.167109998340331</v>
      </c>
      <c r="G94" s="6">
        <v>0.151247693297476</v>
      </c>
      <c r="H94" s="6">
        <v>0.80088787217669799</v>
      </c>
      <c r="I94" s="6">
        <v>0.93464678411870195</v>
      </c>
      <c r="J94" s="6">
        <v>0.91897563023814099</v>
      </c>
      <c r="K94" s="6">
        <v>-0.53681559981507199</v>
      </c>
      <c r="L94" s="6">
        <v>0.64108380860286196</v>
      </c>
      <c r="M94" s="6">
        <v>-2.3823465290908001E-2</v>
      </c>
      <c r="N94" s="6">
        <v>0.73667003764302696</v>
      </c>
      <c r="O94" s="6">
        <v>0.88916314768538895</v>
      </c>
      <c r="P94" s="6">
        <v>-0.84574369615240597</v>
      </c>
      <c r="Q94" s="6">
        <v>-4.8434389445223901E-2</v>
      </c>
      <c r="R94" s="6">
        <v>0.278313999991887</v>
      </c>
      <c r="S94" s="6">
        <v>0.21072423887512001</v>
      </c>
      <c r="T94" s="6">
        <v>0.46733414072386298</v>
      </c>
      <c r="U94" s="6">
        <v>2.59210703700351</v>
      </c>
      <c r="V94" s="6">
        <v>2.20062683478446</v>
      </c>
      <c r="W94" s="6">
        <v>7.5103790769837406E-2</v>
      </c>
      <c r="X94" s="6">
        <v>0.23280800516187999</v>
      </c>
      <c r="Y94" s="6">
        <v>1.6095395369138501</v>
      </c>
      <c r="Z94" s="6">
        <v>8.9077706987468502E-2</v>
      </c>
      <c r="AA94" s="6">
        <v>0.72944676139787801</v>
      </c>
      <c r="AB94" s="6">
        <v>1.79585161905525</v>
      </c>
      <c r="AC94" s="6">
        <v>0.28179819512778198</v>
      </c>
      <c r="AD94" s="6">
        <v>0.71613346578951598</v>
      </c>
      <c r="AE94" s="6">
        <v>0.85682478512831795</v>
      </c>
      <c r="AF94" s="6">
        <v>0.27131546818227098</v>
      </c>
      <c r="AG94" s="6">
        <v>1.39859737837897</v>
      </c>
      <c r="AH94" s="6">
        <v>0.869902681365052</v>
      </c>
      <c r="AI94" s="6">
        <v>0.19984074136635599</v>
      </c>
      <c r="AJ94" s="6">
        <v>-0.45956573910663501</v>
      </c>
      <c r="AK94" s="6">
        <v>0.71496703331093103</v>
      </c>
      <c r="AL94" s="6">
        <v>1.21625513765994</v>
      </c>
      <c r="AM94" s="6">
        <v>-1.1907656448555901</v>
      </c>
      <c r="AN94" s="6">
        <v>-1.6524602296887401</v>
      </c>
      <c r="AO94" s="6">
        <v>1.3770118784985701</v>
      </c>
      <c r="AP94" s="6">
        <v>0.22432437972170999</v>
      </c>
      <c r="AQ94" s="6">
        <v>0.41464063514011601</v>
      </c>
      <c r="AR94" s="6">
        <v>-0.17965178140944199</v>
      </c>
      <c r="AS94" s="6" t="e">
        <v>#VALUE!</v>
      </c>
      <c r="AT94" s="6">
        <v>0.25498647562697702</v>
      </c>
      <c r="AU94" s="6">
        <v>0.49062789283536501</v>
      </c>
    </row>
  </sheetData>
  <phoneticPr fontId="2" type="noConversion"/>
  <conditionalFormatting sqref="F51:AU92">
    <cfRule type="cellIs" dxfId="31" priority="17" operator="lessThan">
      <formula>-6</formula>
    </cfRule>
    <cfRule type="cellIs" dxfId="30" priority="18" operator="between">
      <formula>-6</formula>
      <formula>-3</formula>
    </cfRule>
    <cfRule type="cellIs" dxfId="29" priority="19" operator="between">
      <formula>3</formula>
      <formula>6</formula>
    </cfRule>
    <cfRule type="cellIs" dxfId="28" priority="20" operator="greaterThanOrEqual">
      <formula>6</formula>
    </cfRule>
    <cfRule type="cellIs" dxfId="27" priority="21" operator="lessThan">
      <formula>-6</formula>
    </cfRule>
    <cfRule type="cellIs" dxfId="26" priority="22" operator="between">
      <formula>-6</formula>
      <formula>-3</formula>
    </cfRule>
    <cfRule type="cellIs" dxfId="25" priority="23" operator="between">
      <formula>3</formula>
      <formula>6</formula>
    </cfRule>
    <cfRule type="cellIs" dxfId="24" priority="24" operator="greaterThanOrEqual">
      <formula>6</formula>
    </cfRule>
  </conditionalFormatting>
  <conditionalFormatting sqref="F93:AR93 AT93:AU93">
    <cfRule type="cellIs" dxfId="23" priority="25" operator="lessThan">
      <formula>-6</formula>
    </cfRule>
    <cfRule type="cellIs" dxfId="22" priority="26" operator="between">
      <formula>-6</formula>
      <formula>-3</formula>
    </cfRule>
    <cfRule type="cellIs" dxfId="21" priority="27" operator="between">
      <formula>3</formula>
      <formula>6</formula>
    </cfRule>
    <cfRule type="cellIs" dxfId="20" priority="28" operator="greaterThanOrEqual">
      <formula>6</formula>
    </cfRule>
    <cfRule type="cellIs" dxfId="19" priority="29" operator="lessThan">
      <formula>-6</formula>
    </cfRule>
    <cfRule type="cellIs" dxfId="18" priority="30" operator="between">
      <formula>-6</formula>
      <formula>-3</formula>
    </cfRule>
    <cfRule type="cellIs" dxfId="17" priority="31" operator="between">
      <formula>3</formula>
      <formula>6</formula>
    </cfRule>
    <cfRule type="cellIs" dxfId="16" priority="32" operator="greaterThanOrEqual">
      <formula>6</formula>
    </cfRule>
  </conditionalFormatting>
  <conditionalFormatting sqref="F94:AU94">
    <cfRule type="cellIs" dxfId="15" priority="9" operator="lessThan">
      <formula>-6</formula>
    </cfRule>
    <cfRule type="cellIs" dxfId="14" priority="10" operator="between">
      <formula>-6</formula>
      <formula>-3</formula>
    </cfRule>
    <cfRule type="cellIs" dxfId="13" priority="11" operator="between">
      <formula>3</formula>
      <formula>6</formula>
    </cfRule>
    <cfRule type="cellIs" dxfId="12" priority="12" operator="greaterThanOrEqual">
      <formula>6</formula>
    </cfRule>
    <cfRule type="cellIs" dxfId="11" priority="13" operator="lessThan">
      <formula>-6</formula>
    </cfRule>
    <cfRule type="cellIs" dxfId="10" priority="14" operator="between">
      <formula>-6</formula>
      <formula>-3</formula>
    </cfRule>
    <cfRule type="cellIs" dxfId="9" priority="15" operator="between">
      <formula>3</formula>
      <formula>6</formula>
    </cfRule>
    <cfRule type="cellIs" dxfId="8" priority="16" operator="greaterThanOrEqual">
      <formula>6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ziliang</dc:creator>
  <cp:lastModifiedBy>邱海峰〖1〗</cp:lastModifiedBy>
  <dcterms:created xsi:type="dcterms:W3CDTF">2015-06-05T18:17:00Z</dcterms:created>
  <dcterms:modified xsi:type="dcterms:W3CDTF">2021-04-28T06:47:17Z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4BB5914D45084495A75C1D2112B8BFE8</vt:lpwstr>
  </property>
  <property fmtid="{D5CDD505-2E9C-101B-9397-08002B2CF9AE}" pid="3" name="KSOProductBuildVer">
    <vt:lpwstr>2052-11.1.0.10356</vt:lpwstr>
  </property>
</Properties>
</file>