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ricarankin/Desktop/"/>
    </mc:Choice>
  </mc:AlternateContent>
  <xr:revisionPtr revIDLastSave="0" documentId="13_ncr:1_{A0A82883-07DF-9D40-9626-316B1AE6C5DF}" xr6:coauthVersionLast="47" xr6:coauthVersionMax="47" xr10:uidLastSave="{00000000-0000-0000-0000-000000000000}"/>
  <bookViews>
    <workbookView xWindow="0" yWindow="740" windowWidth="17140" windowHeight="16100" firstSheet="2" activeTab="9" xr2:uid="{62ADCE53-72E2-4495-8081-981E3AB90814}"/>
  </bookViews>
  <sheets>
    <sheet name="Figure 1" sheetId="1" r:id="rId1"/>
    <sheet name="Supplementary Figure 1" sheetId="2" r:id="rId2"/>
    <sheet name="Figure 2" sheetId="3" r:id="rId3"/>
    <sheet name="Figure 3A" sheetId="4" r:id="rId4"/>
    <sheet name="Figure 3B" sheetId="5" r:id="rId5"/>
    <sheet name="Figure 3C" sheetId="6" r:id="rId6"/>
    <sheet name="Figure 4" sheetId="7" r:id="rId7"/>
    <sheet name="Figure 5" sheetId="9" r:id="rId8"/>
    <sheet name="Figure 6" sheetId="8" r:id="rId9"/>
    <sheet name="Figure 7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0" l="1"/>
  <c r="G6" i="10"/>
  <c r="H5" i="10"/>
  <c r="G5" i="10"/>
  <c r="H4" i="10"/>
  <c r="G4" i="10"/>
  <c r="H3" i="10"/>
  <c r="G3" i="10"/>
  <c r="H2" i="10"/>
  <c r="G2" i="10"/>
  <c r="H3" i="7"/>
  <c r="H4" i="7"/>
  <c r="H5" i="7"/>
  <c r="H6" i="7"/>
  <c r="H7" i="7"/>
  <c r="H8" i="7"/>
  <c r="H2" i="7"/>
  <c r="G3" i="7"/>
  <c r="G4" i="7"/>
  <c r="G5" i="7"/>
  <c r="G6" i="7"/>
  <c r="G7" i="7"/>
  <c r="G8" i="7"/>
  <c r="G2" i="7"/>
  <c r="H6" i="6"/>
  <c r="G6" i="6"/>
  <c r="H5" i="6"/>
  <c r="G5" i="6"/>
  <c r="H4" i="6"/>
  <c r="G4" i="6"/>
  <c r="H3" i="6"/>
  <c r="G3" i="6"/>
  <c r="H2" i="6"/>
  <c r="G2" i="6"/>
  <c r="H6" i="5"/>
  <c r="G6" i="5"/>
  <c r="H5" i="5"/>
  <c r="G5" i="5"/>
  <c r="H4" i="5"/>
  <c r="G4" i="5"/>
  <c r="H3" i="5"/>
  <c r="G3" i="5"/>
  <c r="H2" i="5"/>
  <c r="G2" i="5"/>
  <c r="H4" i="1"/>
  <c r="H5" i="1"/>
  <c r="H6" i="1"/>
  <c r="H3" i="1"/>
  <c r="G4" i="1"/>
  <c r="G5" i="1"/>
  <c r="G6" i="1"/>
  <c r="G3" i="1"/>
</calcChain>
</file>

<file path=xl/sharedStrings.xml><?xml version="1.0" encoding="utf-8"?>
<sst xmlns="http://schemas.openxmlformats.org/spreadsheetml/2006/main" count="255" uniqueCount="163">
  <si>
    <t>Disease</t>
  </si>
  <si>
    <t>Cases</t>
  </si>
  <si>
    <t>Percent Change</t>
  </si>
  <si>
    <t>5 Year</t>
  </si>
  <si>
    <t>1 Year</t>
  </si>
  <si>
    <t>Chlamydia</t>
  </si>
  <si>
    <t>Gonorrhea</t>
  </si>
  <si>
    <t>Syphilis (All Stages)</t>
  </si>
  <si>
    <t>Total Reported STIs</t>
  </si>
  <si>
    <t>Year</t>
  </si>
  <si>
    <t>Rate</t>
  </si>
  <si>
    <t>STI</t>
  </si>
  <si>
    <t>Primary &amp; Secondary Syphilis</t>
  </si>
  <si>
    <t>State Name</t>
  </si>
  <si>
    <t>State USPS</t>
  </si>
  <si>
    <t>State FIPS</t>
  </si>
  <si>
    <t>Primary and secondary syphilis</t>
  </si>
  <si>
    <t>South Dakota</t>
  </si>
  <si>
    <t>SD</t>
  </si>
  <si>
    <t>District of Columbia</t>
  </si>
  <si>
    <t>DC</t>
  </si>
  <si>
    <t>New Mexico</t>
  </si>
  <si>
    <t>NM</t>
  </si>
  <si>
    <t>Arkansas</t>
  </si>
  <si>
    <t>AR</t>
  </si>
  <si>
    <t>Oklahoma</t>
  </si>
  <si>
    <t>OK</t>
  </si>
  <si>
    <t>Mississippi</t>
  </si>
  <si>
    <t>MS</t>
  </si>
  <si>
    <t>Arizona</t>
  </si>
  <si>
    <t>AZ</t>
  </si>
  <si>
    <t>Montana</t>
  </si>
  <si>
    <t>MT</t>
  </si>
  <si>
    <t>Nevada</t>
  </si>
  <si>
    <t>NV</t>
  </si>
  <si>
    <t>Louisiana</t>
  </si>
  <si>
    <t>LA</t>
  </si>
  <si>
    <t>Oregon</t>
  </si>
  <si>
    <t>OR</t>
  </si>
  <si>
    <t>Washington</t>
  </si>
  <si>
    <t>WA</t>
  </si>
  <si>
    <t>Alabama</t>
  </si>
  <si>
    <t>AL</t>
  </si>
  <si>
    <t>Missouri</t>
  </si>
  <si>
    <t>MO</t>
  </si>
  <si>
    <t>Delaware</t>
  </si>
  <si>
    <t>DE</t>
  </si>
  <si>
    <t>North Carolina</t>
  </si>
  <si>
    <t>NC</t>
  </si>
  <si>
    <t>Alaska</t>
  </si>
  <si>
    <t>AK</t>
  </si>
  <si>
    <t>Florida</t>
  </si>
  <si>
    <t>FL</t>
  </si>
  <si>
    <t>Ohio</t>
  </si>
  <si>
    <t>OH</t>
  </si>
  <si>
    <t>California</t>
  </si>
  <si>
    <t>CA</t>
  </si>
  <si>
    <t>Georgia</t>
  </si>
  <si>
    <t>GA</t>
  </si>
  <si>
    <t>South Carolina</t>
  </si>
  <si>
    <t>SC</t>
  </si>
  <si>
    <t>New York</t>
  </si>
  <si>
    <t>NY</t>
  </si>
  <si>
    <t>Hawaii</t>
  </si>
  <si>
    <t>HI</t>
  </si>
  <si>
    <t>Tennessee</t>
  </si>
  <si>
    <t>TN</t>
  </si>
  <si>
    <t>Colorado</t>
  </si>
  <si>
    <t>CO</t>
  </si>
  <si>
    <t>Texas</t>
  </si>
  <si>
    <t>TX</t>
  </si>
  <si>
    <t>Kentucky</t>
  </si>
  <si>
    <t>KY</t>
  </si>
  <si>
    <t>Maryland</t>
  </si>
  <si>
    <t>MD</t>
  </si>
  <si>
    <t>Wisconsin</t>
  </si>
  <si>
    <t>WI</t>
  </si>
  <si>
    <t>West Virginia</t>
  </si>
  <si>
    <t>WV</t>
  </si>
  <si>
    <t>Rhode Island</t>
  </si>
  <si>
    <t>RI</t>
  </si>
  <si>
    <t>Kansas</t>
  </si>
  <si>
    <t>KS</t>
  </si>
  <si>
    <t>Massachusetts</t>
  </si>
  <si>
    <t>MA</t>
  </si>
  <si>
    <t>Minnesota</t>
  </si>
  <si>
    <t>MN</t>
  </si>
  <si>
    <t>Puerto Rico</t>
  </si>
  <si>
    <t>PR</t>
  </si>
  <si>
    <t>Illinois</t>
  </si>
  <si>
    <t>IL</t>
  </si>
  <si>
    <t>New Jersey</t>
  </si>
  <si>
    <t>NJ</t>
  </si>
  <si>
    <t>Nebraska</t>
  </si>
  <si>
    <t>NE</t>
  </si>
  <si>
    <t>Pennsylvania</t>
  </si>
  <si>
    <t>PA</t>
  </si>
  <si>
    <t>Virginia</t>
  </si>
  <si>
    <t>VA</t>
  </si>
  <si>
    <t>Iowa</t>
  </si>
  <si>
    <t>IA</t>
  </si>
  <si>
    <t>Indiana</t>
  </si>
  <si>
    <t>IN</t>
  </si>
  <si>
    <t>Michigan</t>
  </si>
  <si>
    <t>MI</t>
  </si>
  <si>
    <t>North Dakota</t>
  </si>
  <si>
    <t>ND</t>
  </si>
  <si>
    <t>Utah</t>
  </si>
  <si>
    <t>UT</t>
  </si>
  <si>
    <t>Connecticut</t>
  </si>
  <si>
    <t>CT</t>
  </si>
  <si>
    <t>Idaho</t>
  </si>
  <si>
    <t>ID</t>
  </si>
  <si>
    <t>Maine</t>
  </si>
  <si>
    <t>ME</t>
  </si>
  <si>
    <t>US Virgin Islands</t>
  </si>
  <si>
    <t>VI</t>
  </si>
  <si>
    <t>New Hampshire</t>
  </si>
  <si>
    <t>NH</t>
  </si>
  <si>
    <t>Wyoming</t>
  </si>
  <si>
    <t>WY</t>
  </si>
  <si>
    <t>Guam</t>
  </si>
  <si>
    <t>GU</t>
  </si>
  <si>
    <t>Vermont</t>
  </si>
  <si>
    <t>VT</t>
  </si>
  <si>
    <t>American Samoa</t>
  </si>
  <si>
    <t>AS</t>
  </si>
  <si>
    <t>Northern Mariana Islands</t>
  </si>
  <si>
    <t>MP</t>
  </si>
  <si>
    <t>STD</t>
  </si>
  <si>
    <t>Sex and Sex of Sex Partners</t>
  </si>
  <si>
    <t>Women</t>
  </si>
  <si>
    <t>Men</t>
  </si>
  <si>
    <t>15–19</t>
  </si>
  <si>
    <t>20–24</t>
  </si>
  <si>
    <t>25–29</t>
  </si>
  <si>
    <t>30–34</t>
  </si>
  <si>
    <t>35–44</t>
  </si>
  <si>
    <t>Average</t>
  </si>
  <si>
    <t>Standard Deviation</t>
  </si>
  <si>
    <t>30–44</t>
  </si>
  <si>
    <t>35–39</t>
  </si>
  <si>
    <t>Attributes</t>
  </si>
  <si>
    <t>AI/AN</t>
  </si>
  <si>
    <t>Asian</t>
  </si>
  <si>
    <t>Black/AA</t>
  </si>
  <si>
    <t>Hispanic/Latino</t>
  </si>
  <si>
    <t>Multiracial</t>
  </si>
  <si>
    <t>NH/PI</t>
  </si>
  <si>
    <t>White</t>
  </si>
  <si>
    <t>Cocaine use</t>
  </si>
  <si>
    <t>Crack use</t>
  </si>
  <si>
    <t>Heroin use</t>
  </si>
  <si>
    <t>Injection drug use</t>
  </si>
  <si>
    <t>Methamphetamine use</t>
  </si>
  <si>
    <t>Exchanging sex for drugs or money</t>
  </si>
  <si>
    <t>Sex while intoxicated and/or high on drugs</t>
  </si>
  <si>
    <t>Sex with a person who injects drugs</t>
  </si>
  <si>
    <t>Sex with an anonymous partner</t>
  </si>
  <si>
    <t>Men who have sex with men (MSM)</t>
  </si>
  <si>
    <t>Men who have sex with women only (MSW)</t>
  </si>
  <si>
    <t>Men with unknown sex of sex partners (MSU)</t>
  </si>
  <si>
    <t>Missing or unknown 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</si>
</sst>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Quattrocento Sans"/>
    </font>
    <font>
      <sz val="11"/>
      <color theme="1"/>
      <name val="Quattrocento Sans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DF9FF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DEE2E6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3" fontId="3" fillId="2" borderId="3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vertical="center" wrapText="1"/>
    </xf>
    <xf numFmtId="3" fontId="3" fillId="3" borderId="3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3" fontId="2" fillId="2" borderId="3" xfId="0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1" fillId="0" borderId="0" xfId="0" applyFont="1"/>
    <xf numFmtId="0" fontId="5" fillId="0" borderId="0" xfId="0" applyFont="1"/>
    <xf numFmtId="0" fontId="4" fillId="0" borderId="0" xfId="0" applyFont="1"/>
    <xf numFmtId="0" fontId="6" fillId="0" borderId="8" xfId="0" applyFont="1" applyBorder="1" applyAlignment="1">
      <alignment horizontal="left"/>
    </xf>
    <xf numFmtId="3" fontId="7" fillId="0" borderId="0" xfId="0" applyNumberFormat="1" applyFont="1" applyAlignment="1">
      <alignment vertical="top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F02E4-5F0A-4B55-A131-0432CDADD66C}">
  <dimension ref="A1:H6"/>
  <sheetViews>
    <sheetView workbookViewId="0">
      <selection activeCell="H9" sqref="H9"/>
    </sheetView>
  </sheetViews>
  <sheetFormatPr baseColWidth="10" defaultColWidth="8.83203125" defaultRowHeight="15" x14ac:dyDescent="0.2"/>
  <cols>
    <col min="1" max="1" width="13" customWidth="1"/>
    <col min="3" max="3" width="9.6640625" bestFit="1" customWidth="1"/>
    <col min="5" max="5" width="9.5" bestFit="1" customWidth="1"/>
    <col min="6" max="6" width="9.6640625" bestFit="1" customWidth="1"/>
    <col min="7" max="7" width="11.6640625" bestFit="1" customWidth="1"/>
    <col min="8" max="8" width="12.1640625" bestFit="1" customWidth="1"/>
  </cols>
  <sheetData>
    <row r="1" spans="1:8" ht="16" thickBot="1" x14ac:dyDescent="0.25">
      <c r="A1" s="19" t="s">
        <v>0</v>
      </c>
      <c r="B1" s="21" t="s">
        <v>1</v>
      </c>
      <c r="C1" s="22"/>
      <c r="D1" s="22"/>
      <c r="E1" s="22"/>
      <c r="F1" s="23"/>
      <c r="G1" s="21" t="s">
        <v>2</v>
      </c>
      <c r="H1" s="23"/>
    </row>
    <row r="2" spans="1:8" ht="16" thickBot="1" x14ac:dyDescent="0.25">
      <c r="A2" s="20"/>
      <c r="B2" s="1">
        <v>2018</v>
      </c>
      <c r="C2" s="1">
        <v>2019</v>
      </c>
      <c r="D2" s="1">
        <v>2020</v>
      </c>
      <c r="E2" s="1">
        <v>2021</v>
      </c>
      <c r="F2" s="1">
        <v>2022</v>
      </c>
      <c r="G2" s="1" t="s">
        <v>3</v>
      </c>
      <c r="H2" s="1" t="s">
        <v>4</v>
      </c>
    </row>
    <row r="3" spans="1:8" ht="16" thickBot="1" x14ac:dyDescent="0.25">
      <c r="A3" s="2" t="s">
        <v>5</v>
      </c>
      <c r="B3" s="3">
        <v>1758668</v>
      </c>
      <c r="C3" s="3">
        <v>1808703</v>
      </c>
      <c r="D3" s="3">
        <v>1579885</v>
      </c>
      <c r="E3" s="3">
        <v>1644416</v>
      </c>
      <c r="F3" s="3">
        <v>1649716</v>
      </c>
      <c r="G3" s="4">
        <f>(100*(F3-B3))/B3</f>
        <v>-6.1951431424236976</v>
      </c>
      <c r="H3" s="4">
        <f>(100*(F3-E3))/E3</f>
        <v>0.32230287226589865</v>
      </c>
    </row>
    <row r="4" spans="1:8" ht="16" thickBot="1" x14ac:dyDescent="0.25">
      <c r="A4" s="5" t="s">
        <v>6</v>
      </c>
      <c r="B4" s="6">
        <v>583405</v>
      </c>
      <c r="C4" s="6">
        <v>616392</v>
      </c>
      <c r="D4" s="6">
        <v>677769</v>
      </c>
      <c r="E4" s="6">
        <v>710151</v>
      </c>
      <c r="F4" s="6">
        <v>648056</v>
      </c>
      <c r="G4" s="4">
        <f t="shared" ref="G4:G6" si="0">(100*(F4-B4))/B4</f>
        <v>11.081667109469407</v>
      </c>
      <c r="H4" s="4">
        <f t="shared" ref="H4:H6" si="1">(100*(F4-E4))/E4</f>
        <v>-8.7439150265225276</v>
      </c>
    </row>
    <row r="5" spans="1:8" ht="27" thickBot="1" x14ac:dyDescent="0.25">
      <c r="A5" s="2" t="s">
        <v>7</v>
      </c>
      <c r="B5" s="3">
        <v>113739</v>
      </c>
      <c r="C5" s="3">
        <v>127943</v>
      </c>
      <c r="D5" s="3">
        <v>131797</v>
      </c>
      <c r="E5" s="3">
        <v>173858</v>
      </c>
      <c r="F5" s="3">
        <v>203500</v>
      </c>
      <c r="G5" s="4">
        <f t="shared" si="0"/>
        <v>78.91840090030685</v>
      </c>
      <c r="H5" s="4">
        <f t="shared" si="1"/>
        <v>17.049546181366402</v>
      </c>
    </row>
    <row r="6" spans="1:8" ht="27" thickBot="1" x14ac:dyDescent="0.25">
      <c r="A6" s="7" t="s">
        <v>8</v>
      </c>
      <c r="B6" s="8">
        <v>2457137</v>
      </c>
      <c r="C6" s="8">
        <v>2554920</v>
      </c>
      <c r="D6" s="8">
        <v>2391613</v>
      </c>
      <c r="E6" s="8">
        <v>2531300</v>
      </c>
      <c r="F6" s="8">
        <v>2505027</v>
      </c>
      <c r="G6" s="4">
        <f t="shared" si="0"/>
        <v>1.949016273817862</v>
      </c>
      <c r="H6" s="4">
        <f t="shared" si="1"/>
        <v>-1.0379251767866313</v>
      </c>
    </row>
  </sheetData>
  <mergeCells count="3">
    <mergeCell ref="A1:A2"/>
    <mergeCell ref="B1:F1"/>
    <mergeCell ref="G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151B2-F074-4B2D-A5B8-E37FCED5B5A3}">
  <dimension ref="A1:H6"/>
  <sheetViews>
    <sheetView tabSelected="1" workbookViewId="0">
      <selection activeCell="N30" sqref="N30"/>
    </sheetView>
  </sheetViews>
  <sheetFormatPr baseColWidth="10" defaultColWidth="8.83203125" defaultRowHeight="15" x14ac:dyDescent="0.2"/>
  <cols>
    <col min="1" max="1" width="8.6640625" style="11"/>
  </cols>
  <sheetData>
    <row r="1" spans="1:8" s="11" customFormat="1" x14ac:dyDescent="0.2">
      <c r="B1" s="11">
        <v>2018</v>
      </c>
      <c r="C1" s="11">
        <v>2019</v>
      </c>
      <c r="D1" s="11">
        <v>2020</v>
      </c>
      <c r="E1" s="11">
        <v>2021</v>
      </c>
      <c r="F1" s="11">
        <v>2022</v>
      </c>
      <c r="G1" s="11" t="s">
        <v>138</v>
      </c>
      <c r="H1" s="11" t="s">
        <v>139</v>
      </c>
    </row>
    <row r="2" spans="1:8" x14ac:dyDescent="0.2">
      <c r="A2" s="17" t="s">
        <v>159</v>
      </c>
      <c r="B2" s="16">
        <v>18760</v>
      </c>
      <c r="C2" s="16">
        <v>18381</v>
      </c>
      <c r="D2" s="16">
        <v>17968</v>
      </c>
      <c r="E2" s="16">
        <v>19229</v>
      </c>
      <c r="F2" s="16">
        <v>20004</v>
      </c>
      <c r="G2">
        <f>AVERAGE(B2:F2)</f>
        <v>18868.400000000001</v>
      </c>
      <c r="H2">
        <f>_xlfn.STDEV.S(B2:F2)</f>
        <v>787.34509587600792</v>
      </c>
    </row>
    <row r="3" spans="1:8" x14ac:dyDescent="0.2">
      <c r="A3" s="17" t="s">
        <v>160</v>
      </c>
      <c r="B3" s="16">
        <v>5416</v>
      </c>
      <c r="C3" s="16">
        <v>7289</v>
      </c>
      <c r="D3" s="16">
        <v>7801</v>
      </c>
      <c r="E3" s="16">
        <v>11228</v>
      </c>
      <c r="F3" s="16">
        <v>13359</v>
      </c>
      <c r="G3">
        <f t="shared" ref="G3:G6" si="0">AVERAGE(B3:F3)</f>
        <v>9018.6</v>
      </c>
      <c r="H3">
        <f t="shared" ref="H3:H6" si="1">_xlfn.STDEV.S(B3:F3)</f>
        <v>3208.3217263859306</v>
      </c>
    </row>
    <row r="4" spans="1:8" x14ac:dyDescent="0.2">
      <c r="A4" s="17" t="s">
        <v>161</v>
      </c>
      <c r="B4" s="16">
        <v>5858</v>
      </c>
      <c r="C4" s="16">
        <v>6732</v>
      </c>
      <c r="D4" s="16">
        <v>7877</v>
      </c>
      <c r="E4" s="16">
        <v>10892</v>
      </c>
      <c r="F4" s="16">
        <v>10946</v>
      </c>
      <c r="G4">
        <f t="shared" si="0"/>
        <v>8461</v>
      </c>
      <c r="H4">
        <f t="shared" si="1"/>
        <v>2355.3710960271205</v>
      </c>
    </row>
    <row r="5" spans="1:8" x14ac:dyDescent="0.2">
      <c r="A5" s="17" t="s">
        <v>162</v>
      </c>
      <c r="B5" s="16">
        <v>32</v>
      </c>
      <c r="C5" s="16">
        <v>96</v>
      </c>
      <c r="D5" s="16">
        <v>107</v>
      </c>
      <c r="E5" s="16">
        <v>143</v>
      </c>
      <c r="F5" s="16">
        <v>54</v>
      </c>
      <c r="G5">
        <f t="shared" si="0"/>
        <v>86.4</v>
      </c>
      <c r="H5">
        <f t="shared" si="1"/>
        <v>43.957934437368635</v>
      </c>
    </row>
    <row r="6" spans="1:8" x14ac:dyDescent="0.2">
      <c r="A6" s="17" t="s">
        <v>131</v>
      </c>
      <c r="B6" s="16">
        <v>4995</v>
      </c>
      <c r="C6" s="16">
        <v>6493</v>
      </c>
      <c r="D6" s="16">
        <v>7901</v>
      </c>
      <c r="E6" s="16">
        <v>12265</v>
      </c>
      <c r="F6" s="16">
        <v>14652</v>
      </c>
      <c r="G6">
        <f t="shared" si="0"/>
        <v>9261.2000000000007</v>
      </c>
      <c r="H6">
        <f t="shared" si="1"/>
        <v>4055.7698652660265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B5FB4-A717-49F3-8666-1086B7915A0C}">
  <dimension ref="A1:C6"/>
  <sheetViews>
    <sheetView topLeftCell="A2" workbookViewId="0">
      <selection activeCell="F15" sqref="F15"/>
    </sheetView>
  </sheetViews>
  <sheetFormatPr baseColWidth="10" defaultColWidth="8.83203125" defaultRowHeight="15" x14ac:dyDescent="0.2"/>
  <cols>
    <col min="1" max="1" width="13.5" customWidth="1"/>
  </cols>
  <sheetData>
    <row r="1" spans="1:3" ht="16" thickBot="1" x14ac:dyDescent="0.25">
      <c r="A1" s="11" t="s">
        <v>11</v>
      </c>
      <c r="B1" s="11" t="s">
        <v>9</v>
      </c>
      <c r="C1" s="11" t="s">
        <v>10</v>
      </c>
    </row>
    <row r="2" spans="1:3" ht="49" thickBot="1" x14ac:dyDescent="0.25">
      <c r="A2" s="9" t="s">
        <v>12</v>
      </c>
      <c r="B2" s="10">
        <v>2018</v>
      </c>
      <c r="C2" s="10">
        <v>10.7</v>
      </c>
    </row>
    <row r="3" spans="1:3" ht="49" thickBot="1" x14ac:dyDescent="0.25">
      <c r="A3" s="9" t="s">
        <v>12</v>
      </c>
      <c r="B3" s="10">
        <v>2019</v>
      </c>
      <c r="C3" s="10">
        <v>11.9</v>
      </c>
    </row>
    <row r="4" spans="1:3" ht="49" thickBot="1" x14ac:dyDescent="0.25">
      <c r="A4" s="9" t="s">
        <v>12</v>
      </c>
      <c r="B4" s="10">
        <v>2020</v>
      </c>
      <c r="C4" s="10">
        <v>12.6</v>
      </c>
    </row>
    <row r="5" spans="1:3" ht="49" thickBot="1" x14ac:dyDescent="0.25">
      <c r="A5" s="9" t="s">
        <v>12</v>
      </c>
      <c r="B5" s="10">
        <v>2021</v>
      </c>
      <c r="C5" s="10">
        <v>16.2</v>
      </c>
    </row>
    <row r="6" spans="1:3" ht="49" thickBot="1" x14ac:dyDescent="0.25">
      <c r="A6" s="9" t="s">
        <v>12</v>
      </c>
      <c r="B6" s="10">
        <v>2022</v>
      </c>
      <c r="C6" s="10">
        <v>17.7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5C680-9A09-4250-A822-7AEF306F0077}">
  <dimension ref="A1:F57"/>
  <sheetViews>
    <sheetView workbookViewId="0">
      <selection activeCell="H8" sqref="H8"/>
    </sheetView>
  </sheetViews>
  <sheetFormatPr baseColWidth="10" defaultColWidth="8.83203125" defaultRowHeight="15" x14ac:dyDescent="0.2"/>
  <sheetData>
    <row r="1" spans="1:6" ht="16" x14ac:dyDescent="0.2">
      <c r="A1" s="12" t="s">
        <v>11</v>
      </c>
      <c r="B1" s="12" t="s">
        <v>9</v>
      </c>
      <c r="C1" s="12" t="s">
        <v>13</v>
      </c>
      <c r="D1" s="12" t="s">
        <v>14</v>
      </c>
      <c r="E1" s="12" t="s">
        <v>15</v>
      </c>
      <c r="F1" s="12" t="s">
        <v>10</v>
      </c>
    </row>
    <row r="2" spans="1:6" x14ac:dyDescent="0.2">
      <c r="A2" s="13" t="s">
        <v>16</v>
      </c>
      <c r="B2" s="13">
        <v>2022</v>
      </c>
      <c r="C2" s="13" t="s">
        <v>17</v>
      </c>
      <c r="D2" s="13" t="s">
        <v>18</v>
      </c>
      <c r="E2" s="13">
        <v>46</v>
      </c>
      <c r="F2" s="13">
        <v>84.3</v>
      </c>
    </row>
    <row r="3" spans="1:6" x14ac:dyDescent="0.2">
      <c r="A3" s="13" t="s">
        <v>16</v>
      </c>
      <c r="B3" s="13">
        <v>2022</v>
      </c>
      <c r="C3" s="13" t="s">
        <v>19</v>
      </c>
      <c r="D3" s="13" t="s">
        <v>20</v>
      </c>
      <c r="E3" s="13">
        <v>11</v>
      </c>
      <c r="F3" s="13">
        <v>40.299999999999997</v>
      </c>
    </row>
    <row r="4" spans="1:6" x14ac:dyDescent="0.2">
      <c r="A4" s="13" t="s">
        <v>16</v>
      </c>
      <c r="B4" s="13">
        <v>2022</v>
      </c>
      <c r="C4" s="13" t="s">
        <v>21</v>
      </c>
      <c r="D4" s="13" t="s">
        <v>22</v>
      </c>
      <c r="E4" s="13">
        <v>35</v>
      </c>
      <c r="F4" s="13">
        <v>36</v>
      </c>
    </row>
    <row r="5" spans="1:6" x14ac:dyDescent="0.2">
      <c r="A5" s="13" t="s">
        <v>16</v>
      </c>
      <c r="B5" s="13">
        <v>2022</v>
      </c>
      <c r="C5" s="13" t="s">
        <v>23</v>
      </c>
      <c r="D5" s="13" t="s">
        <v>24</v>
      </c>
      <c r="E5" s="13">
        <v>5</v>
      </c>
      <c r="F5" s="13">
        <v>32.9</v>
      </c>
    </row>
    <row r="6" spans="1:6" x14ac:dyDescent="0.2">
      <c r="A6" s="13" t="s">
        <v>16</v>
      </c>
      <c r="B6" s="13">
        <v>2022</v>
      </c>
      <c r="C6" s="13" t="s">
        <v>25</v>
      </c>
      <c r="D6" s="13" t="s">
        <v>26</v>
      </c>
      <c r="E6" s="13">
        <v>40</v>
      </c>
      <c r="F6" s="13">
        <v>31.8</v>
      </c>
    </row>
    <row r="7" spans="1:6" x14ac:dyDescent="0.2">
      <c r="A7" s="13" t="s">
        <v>16</v>
      </c>
      <c r="B7" s="13">
        <v>2022</v>
      </c>
      <c r="C7" s="13" t="s">
        <v>27</v>
      </c>
      <c r="D7" s="13" t="s">
        <v>28</v>
      </c>
      <c r="E7" s="13">
        <v>28</v>
      </c>
      <c r="F7" s="13">
        <v>31.1</v>
      </c>
    </row>
    <row r="8" spans="1:6" x14ac:dyDescent="0.2">
      <c r="A8" s="13" t="s">
        <v>16</v>
      </c>
      <c r="B8" s="13">
        <v>2022</v>
      </c>
      <c r="C8" s="13" t="s">
        <v>29</v>
      </c>
      <c r="D8" s="13" t="s">
        <v>30</v>
      </c>
      <c r="E8" s="13">
        <v>4</v>
      </c>
      <c r="F8" s="13">
        <v>29.2</v>
      </c>
    </row>
    <row r="9" spans="1:6" x14ac:dyDescent="0.2">
      <c r="A9" s="13" t="s">
        <v>16</v>
      </c>
      <c r="B9" s="13">
        <v>2022</v>
      </c>
      <c r="C9" s="13" t="s">
        <v>31</v>
      </c>
      <c r="D9" s="13" t="s">
        <v>32</v>
      </c>
      <c r="E9" s="13">
        <v>30</v>
      </c>
      <c r="F9" s="13">
        <v>28.9</v>
      </c>
    </row>
    <row r="10" spans="1:6" x14ac:dyDescent="0.2">
      <c r="A10" s="13" t="s">
        <v>16</v>
      </c>
      <c r="B10" s="13">
        <v>2022</v>
      </c>
      <c r="C10" s="13" t="s">
        <v>33</v>
      </c>
      <c r="D10" s="13" t="s">
        <v>34</v>
      </c>
      <c r="E10" s="13">
        <v>32</v>
      </c>
      <c r="F10" s="13">
        <v>28.4</v>
      </c>
    </row>
    <row r="11" spans="1:6" x14ac:dyDescent="0.2">
      <c r="A11" s="13" t="s">
        <v>16</v>
      </c>
      <c r="B11" s="13">
        <v>2022</v>
      </c>
      <c r="C11" s="13" t="s">
        <v>35</v>
      </c>
      <c r="D11" s="13" t="s">
        <v>36</v>
      </c>
      <c r="E11" s="13">
        <v>22</v>
      </c>
      <c r="F11" s="13">
        <v>26.7</v>
      </c>
    </row>
    <row r="12" spans="1:6" x14ac:dyDescent="0.2">
      <c r="A12" s="13" t="s">
        <v>16</v>
      </c>
      <c r="B12" s="13">
        <v>2022</v>
      </c>
      <c r="C12" s="13" t="s">
        <v>37</v>
      </c>
      <c r="D12" s="13" t="s">
        <v>38</v>
      </c>
      <c r="E12" s="13">
        <v>41</v>
      </c>
      <c r="F12" s="13">
        <v>26.3</v>
      </c>
    </row>
    <row r="13" spans="1:6" x14ac:dyDescent="0.2">
      <c r="A13" s="13" t="s">
        <v>16</v>
      </c>
      <c r="B13" s="13">
        <v>2022</v>
      </c>
      <c r="C13" s="13" t="s">
        <v>39</v>
      </c>
      <c r="D13" s="13" t="s">
        <v>40</v>
      </c>
      <c r="E13" s="13">
        <v>53</v>
      </c>
      <c r="F13" s="13">
        <v>24.7</v>
      </c>
    </row>
    <row r="14" spans="1:6" x14ac:dyDescent="0.2">
      <c r="A14" s="13" t="s">
        <v>16</v>
      </c>
      <c r="B14" s="13">
        <v>2022</v>
      </c>
      <c r="C14" s="13" t="s">
        <v>41</v>
      </c>
      <c r="D14" s="13" t="s">
        <v>42</v>
      </c>
      <c r="E14" s="13">
        <v>1</v>
      </c>
      <c r="F14" s="13">
        <v>23.5</v>
      </c>
    </row>
    <row r="15" spans="1:6" x14ac:dyDescent="0.2">
      <c r="A15" s="13" t="s">
        <v>16</v>
      </c>
      <c r="B15" s="13">
        <v>2022</v>
      </c>
      <c r="C15" s="13" t="s">
        <v>43</v>
      </c>
      <c r="D15" s="13" t="s">
        <v>44</v>
      </c>
      <c r="E15" s="13">
        <v>29</v>
      </c>
      <c r="F15" s="13">
        <v>23.5</v>
      </c>
    </row>
    <row r="16" spans="1:6" x14ac:dyDescent="0.2">
      <c r="A16" s="13" t="s">
        <v>16</v>
      </c>
      <c r="B16" s="13">
        <v>2022</v>
      </c>
      <c r="C16" s="13" t="s">
        <v>45</v>
      </c>
      <c r="D16" s="13" t="s">
        <v>46</v>
      </c>
      <c r="E16" s="13">
        <v>10</v>
      </c>
      <c r="F16" s="13">
        <v>23.4</v>
      </c>
    </row>
    <row r="17" spans="1:6" x14ac:dyDescent="0.2">
      <c r="A17" s="13" t="s">
        <v>16</v>
      </c>
      <c r="B17" s="13">
        <v>2022</v>
      </c>
      <c r="C17" s="13" t="s">
        <v>47</v>
      </c>
      <c r="D17" s="13" t="s">
        <v>48</v>
      </c>
      <c r="E17" s="13">
        <v>37</v>
      </c>
      <c r="F17" s="13">
        <v>23.1</v>
      </c>
    </row>
    <row r="18" spans="1:6" x14ac:dyDescent="0.2">
      <c r="A18" s="13" t="s">
        <v>16</v>
      </c>
      <c r="B18" s="13">
        <v>2022</v>
      </c>
      <c r="C18" s="13" t="s">
        <v>49</v>
      </c>
      <c r="D18" s="13" t="s">
        <v>50</v>
      </c>
      <c r="E18" s="13">
        <v>2</v>
      </c>
      <c r="F18" s="13">
        <v>21.8</v>
      </c>
    </row>
    <row r="19" spans="1:6" x14ac:dyDescent="0.2">
      <c r="A19" s="13" t="s">
        <v>16</v>
      </c>
      <c r="B19" s="13">
        <v>2022</v>
      </c>
      <c r="C19" s="13" t="s">
        <v>51</v>
      </c>
      <c r="D19" s="13" t="s">
        <v>52</v>
      </c>
      <c r="E19" s="13">
        <v>12</v>
      </c>
      <c r="F19" s="13">
        <v>20.8</v>
      </c>
    </row>
    <row r="20" spans="1:6" x14ac:dyDescent="0.2">
      <c r="A20" s="13" t="s">
        <v>16</v>
      </c>
      <c r="B20" s="13">
        <v>2022</v>
      </c>
      <c r="C20" s="13" t="s">
        <v>53</v>
      </c>
      <c r="D20" s="13" t="s">
        <v>54</v>
      </c>
      <c r="E20" s="13">
        <v>39</v>
      </c>
      <c r="F20" s="13">
        <v>20.399999999999999</v>
      </c>
    </row>
    <row r="21" spans="1:6" x14ac:dyDescent="0.2">
      <c r="A21" s="13" t="s">
        <v>16</v>
      </c>
      <c r="B21" s="13">
        <v>2022</v>
      </c>
      <c r="C21" s="13" t="s">
        <v>55</v>
      </c>
      <c r="D21" s="13" t="s">
        <v>56</v>
      </c>
      <c r="E21" s="13">
        <v>6</v>
      </c>
      <c r="F21" s="13">
        <v>20.100000000000001</v>
      </c>
    </row>
    <row r="22" spans="1:6" x14ac:dyDescent="0.2">
      <c r="A22" s="13" t="s">
        <v>16</v>
      </c>
      <c r="B22" s="13">
        <v>2022</v>
      </c>
      <c r="C22" s="13" t="s">
        <v>57</v>
      </c>
      <c r="D22" s="13" t="s">
        <v>58</v>
      </c>
      <c r="E22" s="13">
        <v>13</v>
      </c>
      <c r="F22" s="13">
        <v>20</v>
      </c>
    </row>
    <row r="23" spans="1:6" x14ac:dyDescent="0.2">
      <c r="A23" s="13" t="s">
        <v>16</v>
      </c>
      <c r="B23" s="13">
        <v>2022</v>
      </c>
      <c r="C23" s="13" t="s">
        <v>59</v>
      </c>
      <c r="D23" s="13" t="s">
        <v>60</v>
      </c>
      <c r="E23" s="13">
        <v>45</v>
      </c>
      <c r="F23" s="13">
        <v>19.600000000000001</v>
      </c>
    </row>
    <row r="24" spans="1:6" x14ac:dyDescent="0.2">
      <c r="A24" s="13" t="s">
        <v>16</v>
      </c>
      <c r="B24" s="13">
        <v>2022</v>
      </c>
      <c r="C24" s="13" t="s">
        <v>61</v>
      </c>
      <c r="D24" s="13" t="s">
        <v>62</v>
      </c>
      <c r="E24" s="13">
        <v>36</v>
      </c>
      <c r="F24" s="13">
        <v>18.3</v>
      </c>
    </row>
    <row r="25" spans="1:6" x14ac:dyDescent="0.2">
      <c r="A25" s="13" t="s">
        <v>16</v>
      </c>
      <c r="B25" s="13">
        <v>2022</v>
      </c>
      <c r="C25" s="13" t="s">
        <v>63</v>
      </c>
      <c r="D25" s="13" t="s">
        <v>64</v>
      </c>
      <c r="E25" s="13">
        <v>15</v>
      </c>
      <c r="F25" s="13">
        <v>16</v>
      </c>
    </row>
    <row r="26" spans="1:6" x14ac:dyDescent="0.2">
      <c r="A26" s="13" t="s">
        <v>16</v>
      </c>
      <c r="B26" s="13">
        <v>2022</v>
      </c>
      <c r="C26" s="13" t="s">
        <v>65</v>
      </c>
      <c r="D26" s="13" t="s">
        <v>66</v>
      </c>
      <c r="E26" s="13">
        <v>47</v>
      </c>
      <c r="F26" s="13">
        <v>16</v>
      </c>
    </row>
    <row r="27" spans="1:6" x14ac:dyDescent="0.2">
      <c r="A27" s="13" t="s">
        <v>16</v>
      </c>
      <c r="B27" s="13">
        <v>2022</v>
      </c>
      <c r="C27" s="13" t="s">
        <v>67</v>
      </c>
      <c r="D27" s="13" t="s">
        <v>68</v>
      </c>
      <c r="E27" s="13">
        <v>8</v>
      </c>
      <c r="F27" s="13">
        <v>15.7</v>
      </c>
    </row>
    <row r="28" spans="1:6" x14ac:dyDescent="0.2">
      <c r="A28" s="13" t="s">
        <v>16</v>
      </c>
      <c r="B28" s="13">
        <v>2022</v>
      </c>
      <c r="C28" s="13" t="s">
        <v>69</v>
      </c>
      <c r="D28" s="13" t="s">
        <v>70</v>
      </c>
      <c r="E28" s="13">
        <v>48</v>
      </c>
      <c r="F28" s="13">
        <v>15.5</v>
      </c>
    </row>
    <row r="29" spans="1:6" x14ac:dyDescent="0.2">
      <c r="A29" s="13" t="s">
        <v>16</v>
      </c>
      <c r="B29" s="13">
        <v>2022</v>
      </c>
      <c r="C29" s="13" t="s">
        <v>71</v>
      </c>
      <c r="D29" s="13" t="s">
        <v>72</v>
      </c>
      <c r="E29" s="13">
        <v>21</v>
      </c>
      <c r="F29" s="13">
        <v>14.8</v>
      </c>
    </row>
    <row r="30" spans="1:6" x14ac:dyDescent="0.2">
      <c r="A30" s="13" t="s">
        <v>16</v>
      </c>
      <c r="B30" s="13">
        <v>2022</v>
      </c>
      <c r="C30" s="13" t="s">
        <v>73</v>
      </c>
      <c r="D30" s="13" t="s">
        <v>74</v>
      </c>
      <c r="E30" s="13">
        <v>24</v>
      </c>
      <c r="F30" s="13">
        <v>12.7</v>
      </c>
    </row>
    <row r="31" spans="1:6" x14ac:dyDescent="0.2">
      <c r="A31" s="13" t="s">
        <v>16</v>
      </c>
      <c r="B31" s="13">
        <v>2022</v>
      </c>
      <c r="C31" s="13" t="s">
        <v>75</v>
      </c>
      <c r="D31" s="13" t="s">
        <v>76</v>
      </c>
      <c r="E31" s="13">
        <v>55</v>
      </c>
      <c r="F31" s="13">
        <v>12.6</v>
      </c>
    </row>
    <row r="32" spans="1:6" x14ac:dyDescent="0.2">
      <c r="A32" s="13" t="s">
        <v>16</v>
      </c>
      <c r="B32" s="13">
        <v>2022</v>
      </c>
      <c r="C32" s="13" t="s">
        <v>77</v>
      </c>
      <c r="D32" s="13" t="s">
        <v>78</v>
      </c>
      <c r="E32" s="13">
        <v>54</v>
      </c>
      <c r="F32" s="13">
        <v>12.3</v>
      </c>
    </row>
    <row r="33" spans="1:6" x14ac:dyDescent="0.2">
      <c r="A33" s="13" t="s">
        <v>16</v>
      </c>
      <c r="B33" s="13">
        <v>2022</v>
      </c>
      <c r="C33" s="13" t="s">
        <v>79</v>
      </c>
      <c r="D33" s="13" t="s">
        <v>80</v>
      </c>
      <c r="E33" s="13">
        <v>44</v>
      </c>
      <c r="F33" s="13">
        <v>12.2</v>
      </c>
    </row>
    <row r="34" spans="1:6" x14ac:dyDescent="0.2">
      <c r="A34" s="13" t="s">
        <v>16</v>
      </c>
      <c r="B34" s="13">
        <v>2022</v>
      </c>
      <c r="C34" s="13" t="s">
        <v>81</v>
      </c>
      <c r="D34" s="13" t="s">
        <v>82</v>
      </c>
      <c r="E34" s="13">
        <v>20</v>
      </c>
      <c r="F34" s="13">
        <v>11.8</v>
      </c>
    </row>
    <row r="35" spans="1:6" x14ac:dyDescent="0.2">
      <c r="A35" s="13" t="s">
        <v>16</v>
      </c>
      <c r="B35" s="13">
        <v>2022</v>
      </c>
      <c r="C35" s="13" t="s">
        <v>83</v>
      </c>
      <c r="D35" s="13" t="s">
        <v>84</v>
      </c>
      <c r="E35" s="13">
        <v>25</v>
      </c>
      <c r="F35" s="13">
        <v>11.8</v>
      </c>
    </row>
    <row r="36" spans="1:6" x14ac:dyDescent="0.2">
      <c r="A36" s="13" t="s">
        <v>16</v>
      </c>
      <c r="B36" s="13">
        <v>2022</v>
      </c>
      <c r="C36" s="13" t="s">
        <v>85</v>
      </c>
      <c r="D36" s="13" t="s">
        <v>86</v>
      </c>
      <c r="E36" s="13">
        <v>27</v>
      </c>
      <c r="F36" s="13">
        <v>11.8</v>
      </c>
    </row>
    <row r="37" spans="1:6" x14ac:dyDescent="0.2">
      <c r="A37" s="13" t="s">
        <v>16</v>
      </c>
      <c r="B37" s="13">
        <v>2022</v>
      </c>
      <c r="C37" s="13" t="s">
        <v>87</v>
      </c>
      <c r="D37" s="13" t="s">
        <v>88</v>
      </c>
      <c r="E37" s="13">
        <v>72</v>
      </c>
      <c r="F37" s="13">
        <v>11.8</v>
      </c>
    </row>
    <row r="38" spans="1:6" x14ac:dyDescent="0.2">
      <c r="A38" s="13" t="s">
        <v>16</v>
      </c>
      <c r="B38" s="13">
        <v>2022</v>
      </c>
      <c r="C38" s="13" t="s">
        <v>89</v>
      </c>
      <c r="D38" s="13" t="s">
        <v>90</v>
      </c>
      <c r="E38" s="13">
        <v>17</v>
      </c>
      <c r="F38" s="13">
        <v>11.6</v>
      </c>
    </row>
    <row r="39" spans="1:6" x14ac:dyDescent="0.2">
      <c r="A39" s="13" t="s">
        <v>16</v>
      </c>
      <c r="B39" s="13">
        <v>2022</v>
      </c>
      <c r="C39" s="13" t="s">
        <v>91</v>
      </c>
      <c r="D39" s="13" t="s">
        <v>92</v>
      </c>
      <c r="E39" s="13">
        <v>34</v>
      </c>
      <c r="F39" s="13">
        <v>11</v>
      </c>
    </row>
    <row r="40" spans="1:6" x14ac:dyDescent="0.2">
      <c r="A40" s="13" t="s">
        <v>16</v>
      </c>
      <c r="B40" s="13">
        <v>2022</v>
      </c>
      <c r="C40" s="13" t="s">
        <v>93</v>
      </c>
      <c r="D40" s="13" t="s">
        <v>94</v>
      </c>
      <c r="E40" s="13">
        <v>31</v>
      </c>
      <c r="F40" s="13">
        <v>10.9</v>
      </c>
    </row>
    <row r="41" spans="1:6" x14ac:dyDescent="0.2">
      <c r="A41" s="13" t="s">
        <v>16</v>
      </c>
      <c r="B41" s="13">
        <v>2022</v>
      </c>
      <c r="C41" s="13" t="s">
        <v>95</v>
      </c>
      <c r="D41" s="13" t="s">
        <v>96</v>
      </c>
      <c r="E41" s="13">
        <v>42</v>
      </c>
      <c r="F41" s="13">
        <v>10.8</v>
      </c>
    </row>
    <row r="42" spans="1:6" x14ac:dyDescent="0.2">
      <c r="A42" s="13" t="s">
        <v>16</v>
      </c>
      <c r="B42" s="13">
        <v>2022</v>
      </c>
      <c r="C42" s="13" t="s">
        <v>97</v>
      </c>
      <c r="D42" s="13" t="s">
        <v>98</v>
      </c>
      <c r="E42" s="13">
        <v>51</v>
      </c>
      <c r="F42" s="13">
        <v>10.8</v>
      </c>
    </row>
    <row r="43" spans="1:6" x14ac:dyDescent="0.2">
      <c r="A43" s="13" t="s">
        <v>16</v>
      </c>
      <c r="B43" s="13">
        <v>2022</v>
      </c>
      <c r="C43" s="13" t="s">
        <v>99</v>
      </c>
      <c r="D43" s="13" t="s">
        <v>100</v>
      </c>
      <c r="E43" s="13">
        <v>19</v>
      </c>
      <c r="F43" s="13">
        <v>10.4</v>
      </c>
    </row>
    <row r="44" spans="1:6" x14ac:dyDescent="0.2">
      <c r="A44" s="13" t="s">
        <v>16</v>
      </c>
      <c r="B44" s="13">
        <v>2022</v>
      </c>
      <c r="C44" s="13" t="s">
        <v>101</v>
      </c>
      <c r="D44" s="13" t="s">
        <v>102</v>
      </c>
      <c r="E44" s="13">
        <v>18</v>
      </c>
      <c r="F44" s="13">
        <v>10</v>
      </c>
    </row>
    <row r="45" spans="1:6" x14ac:dyDescent="0.2">
      <c r="A45" s="13" t="s">
        <v>16</v>
      </c>
      <c r="B45" s="13">
        <v>2022</v>
      </c>
      <c r="C45" s="13" t="s">
        <v>103</v>
      </c>
      <c r="D45" s="13" t="s">
        <v>104</v>
      </c>
      <c r="E45" s="13">
        <v>26</v>
      </c>
      <c r="F45" s="13">
        <v>9.6999999999999993</v>
      </c>
    </row>
    <row r="46" spans="1:6" x14ac:dyDescent="0.2">
      <c r="A46" s="13" t="s">
        <v>16</v>
      </c>
      <c r="B46" s="13">
        <v>2022</v>
      </c>
      <c r="C46" s="13" t="s">
        <v>105</v>
      </c>
      <c r="D46" s="13" t="s">
        <v>106</v>
      </c>
      <c r="E46" s="13">
        <v>38</v>
      </c>
      <c r="F46" s="13">
        <v>8.1999999999999993</v>
      </c>
    </row>
    <row r="47" spans="1:6" x14ac:dyDescent="0.2">
      <c r="A47" s="13" t="s">
        <v>16</v>
      </c>
      <c r="B47" s="13">
        <v>2022</v>
      </c>
      <c r="C47" s="13" t="s">
        <v>107</v>
      </c>
      <c r="D47" s="13" t="s">
        <v>108</v>
      </c>
      <c r="E47" s="13">
        <v>49</v>
      </c>
      <c r="F47" s="13">
        <v>7</v>
      </c>
    </row>
    <row r="48" spans="1:6" x14ac:dyDescent="0.2">
      <c r="A48" s="13" t="s">
        <v>16</v>
      </c>
      <c r="B48" s="13">
        <v>2022</v>
      </c>
      <c r="C48" s="13" t="s">
        <v>109</v>
      </c>
      <c r="D48" s="13" t="s">
        <v>110</v>
      </c>
      <c r="E48" s="13">
        <v>9</v>
      </c>
      <c r="F48" s="13">
        <v>6.8</v>
      </c>
    </row>
    <row r="49" spans="1:6" x14ac:dyDescent="0.2">
      <c r="A49" s="13" t="s">
        <v>16</v>
      </c>
      <c r="B49" s="13">
        <v>2022</v>
      </c>
      <c r="C49" s="13" t="s">
        <v>111</v>
      </c>
      <c r="D49" s="13" t="s">
        <v>112</v>
      </c>
      <c r="E49" s="13">
        <v>16</v>
      </c>
      <c r="F49" s="13">
        <v>6.1</v>
      </c>
    </row>
    <row r="50" spans="1:6" x14ac:dyDescent="0.2">
      <c r="A50" s="13" t="s">
        <v>16</v>
      </c>
      <c r="B50" s="13">
        <v>2022</v>
      </c>
      <c r="C50" s="13" t="s">
        <v>113</v>
      </c>
      <c r="D50" s="13" t="s">
        <v>114</v>
      </c>
      <c r="E50" s="13">
        <v>23</v>
      </c>
      <c r="F50" s="13">
        <v>5.9</v>
      </c>
    </row>
    <row r="51" spans="1:6" x14ac:dyDescent="0.2">
      <c r="A51" s="13" t="s">
        <v>16</v>
      </c>
      <c r="B51" s="13">
        <v>2022</v>
      </c>
      <c r="C51" s="13" t="s">
        <v>115</v>
      </c>
      <c r="D51" s="13" t="s">
        <v>116</v>
      </c>
      <c r="E51" s="13">
        <v>78</v>
      </c>
      <c r="F51" s="13">
        <v>5.7</v>
      </c>
    </row>
    <row r="52" spans="1:6" x14ac:dyDescent="0.2">
      <c r="A52" s="13" t="s">
        <v>16</v>
      </c>
      <c r="B52" s="13">
        <v>2022</v>
      </c>
      <c r="C52" s="13" t="s">
        <v>117</v>
      </c>
      <c r="D52" s="13" t="s">
        <v>118</v>
      </c>
      <c r="E52" s="13">
        <v>33</v>
      </c>
      <c r="F52" s="13">
        <v>5.3</v>
      </c>
    </row>
    <row r="53" spans="1:6" x14ac:dyDescent="0.2">
      <c r="A53" s="13" t="s">
        <v>16</v>
      </c>
      <c r="B53" s="13">
        <v>2022</v>
      </c>
      <c r="C53" s="13" t="s">
        <v>119</v>
      </c>
      <c r="D53" s="13" t="s">
        <v>120</v>
      </c>
      <c r="E53" s="13">
        <v>56</v>
      </c>
      <c r="F53" s="13">
        <v>3.6</v>
      </c>
    </row>
    <row r="54" spans="1:6" x14ac:dyDescent="0.2">
      <c r="A54" s="13" t="s">
        <v>16</v>
      </c>
      <c r="B54" s="13">
        <v>2022</v>
      </c>
      <c r="C54" s="13" t="s">
        <v>121</v>
      </c>
      <c r="D54" s="13" t="s">
        <v>122</v>
      </c>
      <c r="E54" s="13">
        <v>66</v>
      </c>
      <c r="F54" s="13">
        <v>1.2</v>
      </c>
    </row>
    <row r="55" spans="1:6" x14ac:dyDescent="0.2">
      <c r="A55" s="13" t="s">
        <v>16</v>
      </c>
      <c r="B55" s="13">
        <v>2022</v>
      </c>
      <c r="C55" s="13" t="s">
        <v>123</v>
      </c>
      <c r="D55" s="13" t="s">
        <v>124</v>
      </c>
      <c r="E55" s="13">
        <v>50</v>
      </c>
      <c r="F55" s="13">
        <v>0.5</v>
      </c>
    </row>
    <row r="56" spans="1:6" x14ac:dyDescent="0.2">
      <c r="A56" s="13" t="s">
        <v>16</v>
      </c>
      <c r="B56" s="13">
        <v>2022</v>
      </c>
      <c r="C56" s="13" t="s">
        <v>125</v>
      </c>
      <c r="D56" s="13" t="s">
        <v>126</v>
      </c>
      <c r="E56" s="13">
        <v>60</v>
      </c>
      <c r="F56" s="13">
        <v>0</v>
      </c>
    </row>
    <row r="57" spans="1:6" x14ac:dyDescent="0.2">
      <c r="A57" s="13" t="s">
        <v>16</v>
      </c>
      <c r="B57" s="13">
        <v>2022</v>
      </c>
      <c r="C57" s="13" t="s">
        <v>127</v>
      </c>
      <c r="D57" s="13" t="s">
        <v>128</v>
      </c>
      <c r="E57" s="13">
        <v>69</v>
      </c>
      <c r="F57" s="1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60041-D09F-4AAF-BA45-120C591CD4D9}">
  <dimension ref="A1:D11"/>
  <sheetViews>
    <sheetView workbookViewId="0">
      <selection activeCell="C11" sqref="C11"/>
    </sheetView>
  </sheetViews>
  <sheetFormatPr baseColWidth="10" defaultColWidth="8.83203125" defaultRowHeight="15" x14ac:dyDescent="0.2"/>
  <sheetData>
    <row r="1" spans="1:4" ht="16" x14ac:dyDescent="0.2">
      <c r="A1" s="14" t="s">
        <v>129</v>
      </c>
      <c r="B1" s="14" t="s">
        <v>9</v>
      </c>
      <c r="C1" s="14" t="s">
        <v>130</v>
      </c>
      <c r="D1" s="14" t="s">
        <v>1</v>
      </c>
    </row>
    <row r="2" spans="1:4" x14ac:dyDescent="0.2">
      <c r="A2" t="s">
        <v>16</v>
      </c>
      <c r="B2">
        <v>2018</v>
      </c>
      <c r="C2" t="s">
        <v>132</v>
      </c>
      <c r="D2" s="15">
        <v>30034</v>
      </c>
    </row>
    <row r="3" spans="1:4" x14ac:dyDescent="0.2">
      <c r="A3" t="s">
        <v>16</v>
      </c>
      <c r="B3">
        <v>2018</v>
      </c>
      <c r="C3" t="s">
        <v>131</v>
      </c>
      <c r="D3" s="15">
        <v>4995</v>
      </c>
    </row>
    <row r="4" spans="1:4" x14ac:dyDescent="0.2">
      <c r="A4" t="s">
        <v>16</v>
      </c>
      <c r="B4">
        <v>2019</v>
      </c>
      <c r="C4" t="s">
        <v>132</v>
      </c>
      <c r="D4" s="15">
        <v>32402</v>
      </c>
    </row>
    <row r="5" spans="1:4" x14ac:dyDescent="0.2">
      <c r="A5" t="s">
        <v>16</v>
      </c>
      <c r="B5">
        <v>2019</v>
      </c>
      <c r="C5" t="s">
        <v>131</v>
      </c>
      <c r="D5" s="15">
        <v>6493</v>
      </c>
    </row>
    <row r="6" spans="1:4" x14ac:dyDescent="0.2">
      <c r="A6" t="s">
        <v>16</v>
      </c>
      <c r="B6">
        <v>2020</v>
      </c>
      <c r="C6" t="s">
        <v>132</v>
      </c>
      <c r="D6" s="15">
        <v>33646</v>
      </c>
    </row>
    <row r="7" spans="1:4" x14ac:dyDescent="0.2">
      <c r="A7" t="s">
        <v>16</v>
      </c>
      <c r="B7">
        <v>2020</v>
      </c>
      <c r="C7" t="s">
        <v>131</v>
      </c>
      <c r="D7" s="15">
        <v>7901</v>
      </c>
    </row>
    <row r="8" spans="1:4" x14ac:dyDescent="0.2">
      <c r="A8" t="s">
        <v>16</v>
      </c>
      <c r="B8">
        <v>2021</v>
      </c>
      <c r="C8" t="s">
        <v>132</v>
      </c>
      <c r="D8" s="15">
        <v>41349</v>
      </c>
    </row>
    <row r="9" spans="1:4" x14ac:dyDescent="0.2">
      <c r="A9" t="s">
        <v>16</v>
      </c>
      <c r="B9">
        <v>2021</v>
      </c>
      <c r="C9" t="s">
        <v>131</v>
      </c>
      <c r="D9" s="15">
        <v>12265</v>
      </c>
    </row>
    <row r="10" spans="1:4" x14ac:dyDescent="0.2">
      <c r="A10" t="s">
        <v>16</v>
      </c>
      <c r="B10">
        <v>2022</v>
      </c>
      <c r="C10" t="s">
        <v>132</v>
      </c>
      <c r="D10" s="15">
        <v>44309</v>
      </c>
    </row>
    <row r="11" spans="1:4" x14ac:dyDescent="0.2">
      <c r="A11" t="s">
        <v>16</v>
      </c>
      <c r="B11">
        <v>2022</v>
      </c>
      <c r="C11" t="s">
        <v>131</v>
      </c>
      <c r="D11" s="15">
        <v>14652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40616-1D7E-499F-AA14-CD87FA6DA18C}">
  <dimension ref="A1:H6"/>
  <sheetViews>
    <sheetView workbookViewId="0">
      <selection activeCell="I9" sqref="I9"/>
    </sheetView>
  </sheetViews>
  <sheetFormatPr baseColWidth="10" defaultColWidth="8.83203125" defaultRowHeight="15" x14ac:dyDescent="0.2"/>
  <cols>
    <col min="1" max="1" width="8.6640625" style="11"/>
    <col min="7" max="7" width="13.1640625" customWidth="1"/>
  </cols>
  <sheetData>
    <row r="1" spans="1:8" s="11" customFormat="1" x14ac:dyDescent="0.2">
      <c r="B1" s="11">
        <v>2018</v>
      </c>
      <c r="C1" s="11">
        <v>2019</v>
      </c>
      <c r="D1" s="11">
        <v>2020</v>
      </c>
      <c r="E1" s="11">
        <v>2021</v>
      </c>
      <c r="F1" s="11">
        <v>2022</v>
      </c>
      <c r="G1" s="11" t="s">
        <v>138</v>
      </c>
      <c r="H1" s="11" t="s">
        <v>139</v>
      </c>
    </row>
    <row r="2" spans="1:8" x14ac:dyDescent="0.2">
      <c r="A2" s="17" t="s">
        <v>133</v>
      </c>
      <c r="B2" s="16">
        <v>10.9</v>
      </c>
      <c r="C2" s="16">
        <v>11.2</v>
      </c>
      <c r="D2" s="16">
        <v>10.6</v>
      </c>
      <c r="E2" s="16">
        <v>12</v>
      </c>
      <c r="F2" s="16">
        <v>12.4</v>
      </c>
      <c r="G2">
        <f>AVERAGE(B2:F2)</f>
        <v>11.42</v>
      </c>
      <c r="H2">
        <f>_xlfn.STDEV.S(B2:F2)</f>
        <v>0.75630681604756167</v>
      </c>
    </row>
    <row r="3" spans="1:8" x14ac:dyDescent="0.2">
      <c r="A3" s="17" t="s">
        <v>134</v>
      </c>
      <c r="B3" s="16">
        <v>45.2</v>
      </c>
      <c r="C3" s="16">
        <v>45.8</v>
      </c>
      <c r="D3" s="16">
        <v>44</v>
      </c>
      <c r="E3" s="16">
        <v>51.2</v>
      </c>
      <c r="F3" s="16">
        <v>50.1</v>
      </c>
      <c r="G3">
        <f t="shared" ref="G3:G6" si="0">AVERAGE(B3:F3)</f>
        <v>47.26</v>
      </c>
      <c r="H3">
        <f t="shared" ref="H3:H6" si="1">_xlfn.STDEV.S(B3:F3)</f>
        <v>3.1855925665408007</v>
      </c>
    </row>
    <row r="4" spans="1:8" x14ac:dyDescent="0.2">
      <c r="A4" s="17" t="s">
        <v>135</v>
      </c>
      <c r="B4" s="16">
        <v>55.1</v>
      </c>
      <c r="C4" s="16">
        <v>57.7</v>
      </c>
      <c r="D4" s="16">
        <v>60</v>
      </c>
      <c r="E4" s="16">
        <v>68.099999999999994</v>
      </c>
      <c r="F4" s="16">
        <v>67.8</v>
      </c>
      <c r="G4">
        <f t="shared" si="0"/>
        <v>61.739999999999995</v>
      </c>
      <c r="H4">
        <f t="shared" si="1"/>
        <v>5.9289965424176092</v>
      </c>
    </row>
    <row r="5" spans="1:8" x14ac:dyDescent="0.2">
      <c r="A5" s="17" t="s">
        <v>136</v>
      </c>
      <c r="B5" s="16">
        <v>45.4</v>
      </c>
      <c r="C5" s="16">
        <v>50.4</v>
      </c>
      <c r="D5" s="16">
        <v>54.7</v>
      </c>
      <c r="E5" s="16">
        <v>67.7</v>
      </c>
      <c r="F5" s="16">
        <v>70.5</v>
      </c>
      <c r="G5">
        <f t="shared" si="0"/>
        <v>57.739999999999995</v>
      </c>
      <c r="H5">
        <f t="shared" si="1"/>
        <v>10.924879862039719</v>
      </c>
    </row>
    <row r="6" spans="1:8" x14ac:dyDescent="0.2">
      <c r="A6" s="17" t="s">
        <v>137</v>
      </c>
      <c r="B6" s="16">
        <v>28.7</v>
      </c>
      <c r="C6" s="16">
        <v>32.1</v>
      </c>
      <c r="D6" s="16">
        <v>33.700000000000003</v>
      </c>
      <c r="E6" s="16">
        <v>44.4</v>
      </c>
      <c r="F6" s="16">
        <v>48.7</v>
      </c>
      <c r="G6">
        <f t="shared" si="0"/>
        <v>37.520000000000003</v>
      </c>
      <c r="H6">
        <f t="shared" si="1"/>
        <v>8.5744970697994578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C1CBE-9E7C-4F06-B3F4-45946C521BFD}">
  <dimension ref="A1:H6"/>
  <sheetViews>
    <sheetView workbookViewId="0">
      <selection activeCell="H2" sqref="H2"/>
    </sheetView>
  </sheetViews>
  <sheetFormatPr baseColWidth="10" defaultColWidth="8.83203125" defaultRowHeight="15" x14ac:dyDescent="0.2"/>
  <cols>
    <col min="1" max="1" width="8.6640625" style="11"/>
  </cols>
  <sheetData>
    <row r="1" spans="1:8" s="11" customFormat="1" x14ac:dyDescent="0.2">
      <c r="B1" s="11">
        <v>2018</v>
      </c>
      <c r="C1" s="11">
        <v>2019</v>
      </c>
      <c r="D1" s="11">
        <v>2020</v>
      </c>
      <c r="E1" s="11">
        <v>2021</v>
      </c>
      <c r="F1" s="11">
        <v>2022</v>
      </c>
      <c r="G1" s="11" t="s">
        <v>138</v>
      </c>
      <c r="H1" s="11" t="s">
        <v>139</v>
      </c>
    </row>
    <row r="2" spans="1:8" x14ac:dyDescent="0.2">
      <c r="A2" s="17" t="s">
        <v>133</v>
      </c>
      <c r="B2" s="16">
        <v>4.3</v>
      </c>
      <c r="C2" s="16">
        <v>4.9000000000000004</v>
      </c>
      <c r="D2" s="16">
        <v>5.8</v>
      </c>
      <c r="E2" s="16">
        <v>7.5</v>
      </c>
      <c r="F2" s="16">
        <v>8.5</v>
      </c>
      <c r="G2">
        <f>AVERAGE(B2:F2)</f>
        <v>6.2</v>
      </c>
      <c r="H2">
        <f>_xlfn.STDEV.S(B2:F2)</f>
        <v>1.7635192088548397</v>
      </c>
    </row>
    <row r="3" spans="1:8" x14ac:dyDescent="0.2">
      <c r="A3" s="17" t="s">
        <v>134</v>
      </c>
      <c r="B3" s="16">
        <v>10.1</v>
      </c>
      <c r="C3" s="16">
        <v>11.7</v>
      </c>
      <c r="D3" s="16">
        <v>14.4</v>
      </c>
      <c r="E3" s="16">
        <v>19.5</v>
      </c>
      <c r="F3" s="16">
        <v>21.7</v>
      </c>
      <c r="G3">
        <f t="shared" ref="G3:G6" si="0">AVERAGE(B3:F3)</f>
        <v>15.479999999999999</v>
      </c>
      <c r="H3">
        <f t="shared" ref="H3:H6" si="1">_xlfn.STDEV.S(B3:F3)</f>
        <v>4.9811645224786671</v>
      </c>
    </row>
    <row r="4" spans="1:8" x14ac:dyDescent="0.2">
      <c r="A4" s="17" t="s">
        <v>135</v>
      </c>
      <c r="B4" s="16">
        <v>9.3000000000000007</v>
      </c>
      <c r="C4" s="16">
        <v>11.8</v>
      </c>
      <c r="D4" s="16">
        <v>14.6</v>
      </c>
      <c r="E4" s="16">
        <v>22.3</v>
      </c>
      <c r="F4" s="16">
        <v>24.1</v>
      </c>
      <c r="G4">
        <f t="shared" si="0"/>
        <v>16.419999999999998</v>
      </c>
      <c r="H4">
        <f t="shared" si="1"/>
        <v>6.4982305283823294</v>
      </c>
    </row>
    <row r="5" spans="1:8" x14ac:dyDescent="0.2">
      <c r="A5" s="17" t="s">
        <v>140</v>
      </c>
      <c r="B5" s="16">
        <v>7.5</v>
      </c>
      <c r="C5" s="16">
        <v>9.8000000000000007</v>
      </c>
      <c r="D5" s="16">
        <v>12.8</v>
      </c>
      <c r="E5" s="16">
        <v>18.899999999999999</v>
      </c>
      <c r="F5" s="16">
        <v>24.1</v>
      </c>
      <c r="G5">
        <f t="shared" si="0"/>
        <v>14.62</v>
      </c>
      <c r="H5">
        <f t="shared" si="1"/>
        <v>6.8085975060947819</v>
      </c>
    </row>
    <row r="6" spans="1:8" x14ac:dyDescent="0.2">
      <c r="A6" s="17" t="s">
        <v>141</v>
      </c>
      <c r="B6" s="16">
        <v>4.7</v>
      </c>
      <c r="C6" s="16">
        <v>6.8</v>
      </c>
      <c r="D6" s="16">
        <v>8</v>
      </c>
      <c r="E6" s="16">
        <v>14.5</v>
      </c>
      <c r="F6" s="16">
        <v>17.899999999999999</v>
      </c>
      <c r="G6">
        <f t="shared" si="0"/>
        <v>10.379999999999999</v>
      </c>
      <c r="H6">
        <f t="shared" si="1"/>
        <v>5.5737778929555493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9E4C4-5961-4B69-8537-C88A6D79425D}">
  <dimension ref="A1:H8"/>
  <sheetViews>
    <sheetView workbookViewId="0">
      <selection activeCell="I12" sqref="I12"/>
    </sheetView>
  </sheetViews>
  <sheetFormatPr baseColWidth="10" defaultColWidth="8.83203125" defaultRowHeight="15" x14ac:dyDescent="0.2"/>
  <sheetData>
    <row r="1" spans="1:8" ht="16" x14ac:dyDescent="0.2">
      <c r="A1" s="18" t="s">
        <v>142</v>
      </c>
      <c r="B1" s="17">
        <v>2018</v>
      </c>
      <c r="C1" s="17">
        <v>2019</v>
      </c>
      <c r="D1" s="17">
        <v>2020</v>
      </c>
      <c r="E1" s="17">
        <v>2021</v>
      </c>
      <c r="F1" s="18">
        <v>2022</v>
      </c>
      <c r="G1" s="11" t="s">
        <v>138</v>
      </c>
      <c r="H1" s="11" t="s">
        <v>139</v>
      </c>
    </row>
    <row r="2" spans="1:8" x14ac:dyDescent="0.2">
      <c r="A2" s="16" t="s">
        <v>143</v>
      </c>
      <c r="B2" s="16">
        <v>15.4</v>
      </c>
      <c r="C2" s="16">
        <v>21.1</v>
      </c>
      <c r="D2" s="16">
        <v>26.8</v>
      </c>
      <c r="E2" s="16">
        <v>46.7</v>
      </c>
      <c r="F2" s="16">
        <v>67</v>
      </c>
      <c r="G2">
        <f>AVERAGE(B2:F2)</f>
        <v>35.4</v>
      </c>
      <c r="H2">
        <f>_xlfn.STDEV.S(B2:F2)</f>
        <v>21.240880396066448</v>
      </c>
    </row>
    <row r="3" spans="1:8" x14ac:dyDescent="0.2">
      <c r="A3" s="16" t="s">
        <v>144</v>
      </c>
      <c r="B3" s="16">
        <v>4.5</v>
      </c>
      <c r="C3" s="16">
        <v>4.5999999999999996</v>
      </c>
      <c r="D3" s="16">
        <v>4.5</v>
      </c>
      <c r="E3" s="16">
        <v>4.8</v>
      </c>
      <c r="F3" s="16">
        <v>4.9000000000000004</v>
      </c>
      <c r="G3">
        <f t="shared" ref="G3:G8" si="0">AVERAGE(B3:F3)</f>
        <v>4.6599999999999993</v>
      </c>
      <c r="H3">
        <f t="shared" ref="H3:H8" si="1">_xlfn.STDEV.S(B3:F3)</f>
        <v>0.18165902124584962</v>
      </c>
    </row>
    <row r="4" spans="1:8" x14ac:dyDescent="0.2">
      <c r="A4" s="16" t="s">
        <v>145</v>
      </c>
      <c r="B4" s="16">
        <v>27.9</v>
      </c>
      <c r="C4" s="16">
        <v>30.8</v>
      </c>
      <c r="D4" s="16">
        <v>33.6</v>
      </c>
      <c r="E4" s="16">
        <v>41.9</v>
      </c>
      <c r="F4" s="16">
        <v>44.4</v>
      </c>
      <c r="G4">
        <f t="shared" si="0"/>
        <v>35.720000000000006</v>
      </c>
      <c r="H4">
        <f t="shared" si="1"/>
        <v>7.1307082397192163</v>
      </c>
    </row>
    <row r="5" spans="1:8" x14ac:dyDescent="0.2">
      <c r="A5" s="16" t="s">
        <v>146</v>
      </c>
      <c r="B5" s="16">
        <v>12.8</v>
      </c>
      <c r="C5" s="16">
        <v>13.6</v>
      </c>
      <c r="D5" s="16">
        <v>13.6</v>
      </c>
      <c r="E5" s="16">
        <v>17.2</v>
      </c>
      <c r="F5" s="16">
        <v>18.600000000000001</v>
      </c>
      <c r="G5">
        <f t="shared" si="0"/>
        <v>15.160000000000002</v>
      </c>
      <c r="H5">
        <f t="shared" si="1"/>
        <v>2.5706030420895192</v>
      </c>
    </row>
    <row r="6" spans="1:8" x14ac:dyDescent="0.2">
      <c r="A6" s="16" t="s">
        <v>147</v>
      </c>
      <c r="B6" s="16">
        <v>9.1</v>
      </c>
      <c r="C6" s="16">
        <v>10.4</v>
      </c>
      <c r="D6" s="16">
        <v>13.3</v>
      </c>
      <c r="E6" s="16">
        <v>19.399999999999999</v>
      </c>
      <c r="F6" s="16">
        <v>25</v>
      </c>
      <c r="G6">
        <f t="shared" si="0"/>
        <v>15.439999999999998</v>
      </c>
      <c r="H6">
        <f t="shared" si="1"/>
        <v>6.6568010335295513</v>
      </c>
    </row>
    <row r="7" spans="1:8" x14ac:dyDescent="0.2">
      <c r="A7" s="16" t="s">
        <v>148</v>
      </c>
      <c r="B7" s="16">
        <v>16</v>
      </c>
      <c r="C7" s="16">
        <v>22.7</v>
      </c>
      <c r="D7" s="16">
        <v>22</v>
      </c>
      <c r="E7" s="16">
        <v>33.9</v>
      </c>
      <c r="F7" s="16">
        <v>30.2</v>
      </c>
      <c r="G7">
        <f t="shared" si="0"/>
        <v>24.96</v>
      </c>
      <c r="H7">
        <f t="shared" si="1"/>
        <v>7.0980983368786905</v>
      </c>
    </row>
    <row r="8" spans="1:8" x14ac:dyDescent="0.2">
      <c r="A8" s="16" t="s">
        <v>149</v>
      </c>
      <c r="B8" s="16">
        <v>6</v>
      </c>
      <c r="C8" s="16">
        <v>6.6</v>
      </c>
      <c r="D8" s="16">
        <v>6.9</v>
      </c>
      <c r="E8" s="16">
        <v>9.1</v>
      </c>
      <c r="F8" s="16">
        <v>10.199999999999999</v>
      </c>
      <c r="G8">
        <f t="shared" si="0"/>
        <v>7.76</v>
      </c>
      <c r="H8">
        <f t="shared" si="1"/>
        <v>1.7980545041794489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6F270-DCB3-43A4-8A2F-58A3936EF523}">
  <dimension ref="A1:F5"/>
  <sheetViews>
    <sheetView workbookViewId="0">
      <selection sqref="A1:A1048576"/>
    </sheetView>
  </sheetViews>
  <sheetFormatPr baseColWidth="10" defaultColWidth="8.83203125" defaultRowHeight="15" x14ac:dyDescent="0.2"/>
  <cols>
    <col min="1" max="1" width="43.1640625" style="11" customWidth="1"/>
  </cols>
  <sheetData>
    <row r="1" spans="1:6" s="11" customFormat="1" x14ac:dyDescent="0.2">
      <c r="B1" s="11">
        <v>2018</v>
      </c>
      <c r="C1" s="11">
        <v>2019</v>
      </c>
      <c r="D1" s="11">
        <v>2020</v>
      </c>
      <c r="E1" s="11">
        <v>2021</v>
      </c>
      <c r="F1" s="11">
        <v>2022</v>
      </c>
    </row>
    <row r="2" spans="1:6" x14ac:dyDescent="0.2">
      <c r="A2" s="17" t="s">
        <v>155</v>
      </c>
      <c r="B2" s="16">
        <v>1276</v>
      </c>
      <c r="C2" s="16">
        <v>1576</v>
      </c>
      <c r="D2" s="16">
        <v>1331</v>
      </c>
      <c r="E2" s="16">
        <v>1683</v>
      </c>
      <c r="F2" s="16">
        <v>1937</v>
      </c>
    </row>
    <row r="3" spans="1:6" x14ac:dyDescent="0.2">
      <c r="A3" s="17" t="s">
        <v>156</v>
      </c>
      <c r="B3" s="16">
        <v>7526</v>
      </c>
      <c r="C3" s="16">
        <v>8831</v>
      </c>
      <c r="D3" s="16">
        <v>8443</v>
      </c>
      <c r="E3" s="16">
        <v>11106</v>
      </c>
      <c r="F3" s="16">
        <v>12417</v>
      </c>
    </row>
    <row r="4" spans="1:6" x14ac:dyDescent="0.2">
      <c r="A4" s="17" t="s">
        <v>157</v>
      </c>
      <c r="B4" s="16">
        <v>1419</v>
      </c>
      <c r="C4" s="16">
        <v>1872</v>
      </c>
      <c r="D4" s="16">
        <v>1570</v>
      </c>
      <c r="E4" s="16">
        <v>2178</v>
      </c>
      <c r="F4" s="16">
        <v>2862</v>
      </c>
    </row>
    <row r="5" spans="1:6" x14ac:dyDescent="0.2">
      <c r="A5" s="17" t="s">
        <v>158</v>
      </c>
      <c r="B5" s="16">
        <v>11312</v>
      </c>
      <c r="C5" s="16">
        <v>13357</v>
      </c>
      <c r="D5" s="16">
        <v>12423</v>
      </c>
      <c r="E5" s="16">
        <v>14793</v>
      </c>
      <c r="F5" s="16">
        <v>15870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F261-9F13-4518-9997-414CB1869B2B}">
  <dimension ref="A1:F6"/>
  <sheetViews>
    <sheetView workbookViewId="0">
      <selection activeCell="E18" sqref="E18"/>
    </sheetView>
  </sheetViews>
  <sheetFormatPr baseColWidth="10" defaultColWidth="8.83203125" defaultRowHeight="15" x14ac:dyDescent="0.2"/>
  <cols>
    <col min="1" max="1" width="23.1640625" style="11" customWidth="1"/>
  </cols>
  <sheetData>
    <row r="1" spans="1:6" s="11" customFormat="1" x14ac:dyDescent="0.2">
      <c r="A1" s="17"/>
      <c r="B1" s="17">
        <v>2018</v>
      </c>
      <c r="C1" s="17">
        <v>2019</v>
      </c>
      <c r="D1" s="17">
        <v>2020</v>
      </c>
      <c r="E1" s="17">
        <v>2021</v>
      </c>
      <c r="F1" s="17">
        <v>2022</v>
      </c>
    </row>
    <row r="2" spans="1:6" x14ac:dyDescent="0.2">
      <c r="A2" s="17" t="s">
        <v>150</v>
      </c>
      <c r="B2" s="16">
        <v>978</v>
      </c>
      <c r="C2" s="16">
        <v>1084</v>
      </c>
      <c r="D2" s="16">
        <v>914</v>
      </c>
      <c r="E2" s="16">
        <v>1168</v>
      </c>
      <c r="F2" s="16">
        <v>1377</v>
      </c>
    </row>
    <row r="3" spans="1:6" x14ac:dyDescent="0.2">
      <c r="A3" s="17" t="s">
        <v>151</v>
      </c>
      <c r="B3" s="16">
        <v>365</v>
      </c>
      <c r="C3" s="16">
        <v>411</v>
      </c>
      <c r="D3" s="16">
        <v>355</v>
      </c>
      <c r="E3" s="16">
        <v>459</v>
      </c>
      <c r="F3" s="16">
        <v>540</v>
      </c>
    </row>
    <row r="4" spans="1:6" x14ac:dyDescent="0.2">
      <c r="A4" s="17" t="s">
        <v>152</v>
      </c>
      <c r="B4" s="16">
        <v>569</v>
      </c>
      <c r="C4" s="16">
        <v>661</v>
      </c>
      <c r="D4" s="16">
        <v>622</v>
      </c>
      <c r="E4" s="16">
        <v>763</v>
      </c>
      <c r="F4" s="16">
        <v>798</v>
      </c>
    </row>
    <row r="5" spans="1:6" x14ac:dyDescent="0.2">
      <c r="A5" s="17" t="s">
        <v>153</v>
      </c>
      <c r="B5" s="16">
        <v>1205</v>
      </c>
      <c r="C5" s="16">
        <v>1681</v>
      </c>
      <c r="D5" s="16">
        <v>1489</v>
      </c>
      <c r="E5" s="16">
        <v>2186</v>
      </c>
      <c r="F5" s="16">
        <v>2543</v>
      </c>
    </row>
    <row r="6" spans="1:6" x14ac:dyDescent="0.2">
      <c r="A6" s="17" t="s">
        <v>154</v>
      </c>
      <c r="B6" s="16">
        <v>2498</v>
      </c>
      <c r="C6" s="16">
        <v>3031</v>
      </c>
      <c r="D6" s="16">
        <v>2649</v>
      </c>
      <c r="E6" s="16">
        <v>3874</v>
      </c>
      <c r="F6" s="16">
        <v>4263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Figure 1</vt:lpstr>
      <vt:lpstr>Supplementary Figure 1</vt:lpstr>
      <vt:lpstr>Figure 2</vt:lpstr>
      <vt:lpstr>Figure 3A</vt:lpstr>
      <vt:lpstr>Figure 3B</vt:lpstr>
      <vt:lpstr>Figure 3C</vt:lpstr>
      <vt:lpstr>Figure 4</vt:lpstr>
      <vt:lpstr>Figure 5</vt:lpstr>
      <vt:lpstr>Figure 6</vt:lpstr>
      <vt:lpstr>Figure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Griffin Wei</dc:creator>
  <cp:lastModifiedBy>Erica Rankin</cp:lastModifiedBy>
  <dcterms:created xsi:type="dcterms:W3CDTF">2025-04-04T01:52:07Z</dcterms:created>
  <dcterms:modified xsi:type="dcterms:W3CDTF">2025-04-04T10:47:55Z</dcterms:modified>
</cp:coreProperties>
</file>