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01C\Desktop\RNA\"/>
    </mc:Choice>
  </mc:AlternateContent>
  <bookViews>
    <workbookView xWindow="0" yWindow="0" windowWidth="4335" windowHeight="8115"/>
  </bookViews>
  <sheets>
    <sheet name="Blad1" sheetId="1" r:id="rId1"/>
  </sheets>
  <definedNames>
    <definedName name="Externadata_1" localSheetId="0">Blad1!$A$4:$K$32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9" i="1" l="1"/>
  <c r="Q40" i="1" s="1"/>
  <c r="Q38" i="1"/>
  <c r="Q43" i="1" l="1"/>
  <c r="Q44" i="1" s="1"/>
  <c r="Q42" i="1"/>
  <c r="Q35" i="1"/>
  <c r="Q36" i="1" s="1"/>
  <c r="Q34" i="1"/>
  <c r="Q31" i="1"/>
  <c r="Q32" i="1" s="1"/>
  <c r="Q30" i="1"/>
</calcChain>
</file>

<file path=xl/connections.xml><?xml version="1.0" encoding="utf-8"?>
<connections xmlns="http://schemas.openxmlformats.org/spreadsheetml/2006/main">
  <connection id="1" name="Anslutning" type="4" refreshedVersion="6" background="1" saveData="1">
    <webPr sourceData="1" parsePre="1" consecutive="1" xl2000="1" url="file://\\orebroll.se\hem\i\ija040\Skrivbord\Gammal forsk\Onedrive backup\AML RNA\AML RNA\1st batch for Scilife RNAseq\P10003  H.Green_18_01  MultiQC Report.html#fastqc_overrepresented_sequences" htmlTables="1">
      <tables count="1">
        <s v="general_stats_table"/>
      </tables>
    </webPr>
  </connection>
</connections>
</file>

<file path=xl/sharedStrings.xml><?xml version="1.0" encoding="utf-8"?>
<sst xmlns="http://schemas.openxmlformats.org/spreadsheetml/2006/main" count="312" uniqueCount="201">
  <si>
    <t>Sample Name</t>
  </si>
  <si>
    <t>% Assigned</t>
  </si>
  <si>
    <t>M Assigned</t>
  </si>
  <si>
    <t>% Aligned</t>
  </si>
  <si>
    <t>M Aligned</t>
  </si>
  <si>
    <t>% Trimmed</t>
  </si>
  <si>
    <t>% Dups</t>
  </si>
  <si>
    <t>% GC</t>
  </si>
  <si>
    <t>Length</t>
  </si>
  <si>
    <t>% Failed</t>
  </si>
  <si>
    <t>M Seqs</t>
  </si>
  <si>
    <t>80.9%</t>
  </si>
  <si>
    <t>14.9</t>
  </si>
  <si>
    <t>89.6%</t>
  </si>
  <si>
    <t>17.1</t>
  </si>
  <si>
    <t>0.6%</t>
  </si>
  <si>
    <t>48.7%</t>
  </si>
  <si>
    <t>101 bp</t>
  </si>
  <si>
    <t>19.2</t>
  </si>
  <si>
    <t>75.7%</t>
  </si>
  <si>
    <t>13.5</t>
  </si>
  <si>
    <t>87.2%</t>
  </si>
  <si>
    <t>16.3</t>
  </si>
  <si>
    <t>0.7%</t>
  </si>
  <si>
    <t>37.0%</t>
  </si>
  <si>
    <t>18.8</t>
  </si>
  <si>
    <t>78.0%</t>
  </si>
  <si>
    <t>15.0</t>
  </si>
  <si>
    <t>90.8%</t>
  </si>
  <si>
    <t>17.5</t>
  </si>
  <si>
    <t>1.2%</t>
  </si>
  <si>
    <t>40.5%</t>
  </si>
  <si>
    <t>19.4</t>
  </si>
  <si>
    <t>80.6%</t>
  </si>
  <si>
    <t>14.8</t>
  </si>
  <si>
    <t>90.6%</t>
  </si>
  <si>
    <t>17.0</t>
  </si>
  <si>
    <t>1.4%</t>
  </si>
  <si>
    <t>41.4%</t>
  </si>
  <si>
    <t>18.9</t>
  </si>
  <si>
    <t>85.4%</t>
  </si>
  <si>
    <t>13.6</t>
  </si>
  <si>
    <t>88.8%</t>
  </si>
  <si>
    <t>0.8%</t>
  </si>
  <si>
    <t>45.2%</t>
  </si>
  <si>
    <t>16.9</t>
  </si>
  <si>
    <t>84.0%</t>
  </si>
  <si>
    <t>85.1%</t>
  </si>
  <si>
    <t>15.1</t>
  </si>
  <si>
    <t>2.2%</t>
  </si>
  <si>
    <t>44.8%</t>
  </si>
  <si>
    <t>17.9</t>
  </si>
  <si>
    <t>13.9</t>
  </si>
  <si>
    <t>15.7</t>
  </si>
  <si>
    <t>48.2%</t>
  </si>
  <si>
    <t>17.6</t>
  </si>
  <si>
    <t>79.7%</t>
  </si>
  <si>
    <t>14.5</t>
  </si>
  <si>
    <t>90.7%</t>
  </si>
  <si>
    <t>16.6</t>
  </si>
  <si>
    <t>49.3%</t>
  </si>
  <si>
    <t>18.3</t>
  </si>
  <si>
    <t>12.8</t>
  </si>
  <si>
    <t>82.9%</t>
  </si>
  <si>
    <t>14.7</t>
  </si>
  <si>
    <t>38.2%</t>
  </si>
  <si>
    <t>83.5%</t>
  </si>
  <si>
    <t>16.4</t>
  </si>
  <si>
    <t>88.0%</t>
  </si>
  <si>
    <t>18.1</t>
  </si>
  <si>
    <t>1.7%</t>
  </si>
  <si>
    <t>42.1%</t>
  </si>
  <si>
    <t>20.7</t>
  </si>
  <si>
    <t>14.3</t>
  </si>
  <si>
    <t>90.0%</t>
  </si>
  <si>
    <t>16.8</t>
  </si>
  <si>
    <t>1.5%</t>
  </si>
  <si>
    <t>39.8%</t>
  </si>
  <si>
    <t>18.7</t>
  </si>
  <si>
    <t>80.7%</t>
  </si>
  <si>
    <t>14.1</t>
  </si>
  <si>
    <t>88.9%</t>
  </si>
  <si>
    <t>16.1</t>
  </si>
  <si>
    <t>42.8%</t>
  </si>
  <si>
    <t>18.2</t>
  </si>
  <si>
    <t>89.5%</t>
  </si>
  <si>
    <t>44.9%</t>
  </si>
  <si>
    <t>21.8</t>
  </si>
  <si>
    <t>80.1%</t>
  </si>
  <si>
    <t>11.6</t>
  </si>
  <si>
    <t>87.5%</t>
  </si>
  <si>
    <t>13.4</t>
  </si>
  <si>
    <t>47.0%</t>
  </si>
  <si>
    <t>15.4</t>
  </si>
  <si>
    <t>80.3%</t>
  </si>
  <si>
    <t>84.7%</t>
  </si>
  <si>
    <t>18.0</t>
  </si>
  <si>
    <t>0.9%</t>
  </si>
  <si>
    <t>52.8%</t>
  </si>
  <si>
    <t>21.5</t>
  </si>
  <si>
    <t>25.0%</t>
  </si>
  <si>
    <t>7.9</t>
  </si>
  <si>
    <t>47.7%</t>
  </si>
  <si>
    <t>8.4</t>
  </si>
  <si>
    <t>17.8</t>
  </si>
  <si>
    <t>23.7%</t>
  </si>
  <si>
    <t>10.9</t>
  </si>
  <si>
    <t>48.5%</t>
  </si>
  <si>
    <t>12.5</t>
  </si>
  <si>
    <t>71.9%</t>
  </si>
  <si>
    <t>25.9</t>
  </si>
  <si>
    <t>75.8%</t>
  </si>
  <si>
    <t>27.4</t>
  </si>
  <si>
    <t>86.0%</t>
  </si>
  <si>
    <t>32.4</t>
  </si>
  <si>
    <t>2.4%</t>
  </si>
  <si>
    <t>66.3%</t>
  </si>
  <si>
    <t>38.4</t>
  </si>
  <si>
    <t>75.2%</t>
  </si>
  <si>
    <t>2.3%</t>
  </si>
  <si>
    <t>44.3%</t>
  </si>
  <si>
    <t>21.3</t>
  </si>
  <si>
    <t>69.6%</t>
  </si>
  <si>
    <t>13.2</t>
  </si>
  <si>
    <t>78.7%</t>
  </si>
  <si>
    <t>17.3</t>
  </si>
  <si>
    <t>1.6%</t>
  </si>
  <si>
    <t>46.1%</t>
  </si>
  <si>
    <t>22.5</t>
  </si>
  <si>
    <t>15.8</t>
  </si>
  <si>
    <t>79.6%</t>
  </si>
  <si>
    <t>3.1%</t>
  </si>
  <si>
    <t>43.0%</t>
  </si>
  <si>
    <t>23.1</t>
  </si>
  <si>
    <t>76.6%</t>
  </si>
  <si>
    <t>79.5%</t>
  </si>
  <si>
    <t>16.5</t>
  </si>
  <si>
    <t>42.9%</t>
  </si>
  <si>
    <t>21.1</t>
  </si>
  <si>
    <t>75.4%</t>
  </si>
  <si>
    <t>85.2%</t>
  </si>
  <si>
    <t>20.2</t>
  </si>
  <si>
    <t>78.5%</t>
  </si>
  <si>
    <t>88.5%</t>
  </si>
  <si>
    <t>80.5%</t>
  </si>
  <si>
    <t>20.0</t>
  </si>
  <si>
    <t>56.3%</t>
  </si>
  <si>
    <t>22.7</t>
  </si>
  <si>
    <t>70.7%</t>
  </si>
  <si>
    <t>82.2%</t>
  </si>
  <si>
    <t>1.0%</t>
  </si>
  <si>
    <t>45.1%</t>
  </si>
  <si>
    <t>10.6</t>
  </si>
  <si>
    <t>67.4%</t>
  </si>
  <si>
    <t>12.1</t>
  </si>
  <si>
    <t>66.8%</t>
  </si>
  <si>
    <t>57.6%</t>
  </si>
  <si>
    <t>22.3</t>
  </si>
  <si>
    <t>78.9%</t>
  </si>
  <si>
    <t>26.1</t>
  </si>
  <si>
    <t>61.2%</t>
  </si>
  <si>
    <t>33.3</t>
  </si>
  <si>
    <t>1 (baseline)</t>
  </si>
  <si>
    <t>1 (24h)</t>
  </si>
  <si>
    <t>1 (48h)</t>
  </si>
  <si>
    <t>2 (baseline)</t>
  </si>
  <si>
    <t>2 (24h)</t>
  </si>
  <si>
    <t>2 (48h)</t>
  </si>
  <si>
    <t>3 (baseline)</t>
  </si>
  <si>
    <t>3 (24h)</t>
  </si>
  <si>
    <t>3 (48h)</t>
  </si>
  <si>
    <t>4 (baseline)</t>
  </si>
  <si>
    <t>4 (24h)</t>
  </si>
  <si>
    <t>4 (48h)</t>
  </si>
  <si>
    <t>5 (baseline)</t>
  </si>
  <si>
    <t>5 (24h)</t>
  </si>
  <si>
    <t>5 (48h)</t>
  </si>
  <si>
    <t>6 (baseline)</t>
  </si>
  <si>
    <t>6 (24h)</t>
  </si>
  <si>
    <t>7 (baseline)</t>
  </si>
  <si>
    <t>7 (24h)</t>
  </si>
  <si>
    <t>7 (48h)</t>
  </si>
  <si>
    <t>8 (baseline)</t>
  </si>
  <si>
    <t>8 (24h)</t>
  </si>
  <si>
    <t>8 (48h)</t>
  </si>
  <si>
    <t>9 (baseline)</t>
  </si>
  <si>
    <t>9 (24h)</t>
  </si>
  <si>
    <t>9 (48h)</t>
  </si>
  <si>
    <t>10 (baseline)</t>
  </si>
  <si>
    <t>10 (24h)</t>
  </si>
  <si>
    <t>Included samples (dups %)</t>
  </si>
  <si>
    <t>std dev</t>
  </si>
  <si>
    <t>95% CI</t>
  </si>
  <si>
    <t>Medel overall</t>
  </si>
  <si>
    <t>Mean baseline</t>
  </si>
  <si>
    <t>Mean 24h</t>
  </si>
  <si>
    <t>Excluded samples (dups %)</t>
  </si>
  <si>
    <t>Mean 48h</t>
  </si>
  <si>
    <t xml:space="preserve">Additional file 3. </t>
  </si>
  <si>
    <t>Summary statistics from MultiQC.</t>
  </si>
  <si>
    <t>Calculations for duplication rate, included vs. excluded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</si>
</sst>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9" fontId="0" fillId="0" borderId="0" xfId="0" applyNumberFormat="1"/>
    <xf numFmtId="0" fontId="0" fillId="0" borderId="0" xfId="0"/>
    <xf numFmtId="0" fontId="0" fillId="0" borderId="0" xfId="0" applyFill="1"/>
    <xf numFmtId="10" fontId="0" fillId="0" borderId="0" xfId="0" applyNumberFormat="1"/>
    <xf numFmtId="9" fontId="0" fillId="0" borderId="0" xfId="1" applyFont="1"/>
    <xf numFmtId="10" fontId="0" fillId="0" borderId="0" xfId="1" applyNumberFormat="1" applyFont="1"/>
  </cellXfs>
  <cellStyles count="2">
    <cellStyle name="Normal" xfId="0" builtinId="0"/>
    <cellStyle name="Pro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xternadata_1" growShrinkType="overwrite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tabSelected="1" workbookViewId="0">
      <selection activeCell="R8" sqref="R8"/>
    </sheetView>
  </sheetViews>
  <sheetFormatPr defaultRowHeight="15" x14ac:dyDescent="0.25"/>
  <cols>
    <col min="1" max="1" width="12.28515625" bestFit="1" customWidth="1"/>
    <col min="2" max="2" width="10.140625" bestFit="1" customWidth="1"/>
    <col min="3" max="3" width="10.42578125" bestFit="1" customWidth="1"/>
    <col min="4" max="4" width="8.85546875" bestFit="1" customWidth="1"/>
    <col min="5" max="5" width="9.140625" bestFit="1" customWidth="1"/>
    <col min="6" max="6" width="10.28515625" bestFit="1" customWidth="1"/>
    <col min="7" max="7" width="7" bestFit="1" customWidth="1"/>
    <col min="8" max="8" width="5.140625" bestFit="1" customWidth="1"/>
    <col min="9" max="9" width="6.42578125" bestFit="1" customWidth="1"/>
    <col min="10" max="10" width="7.5703125" bestFit="1" customWidth="1"/>
    <col min="11" max="11" width="6.85546875" bestFit="1" customWidth="1"/>
    <col min="14" max="14" width="11.85546875" bestFit="1" customWidth="1"/>
    <col min="18" max="18" width="12.7109375" bestFit="1" customWidth="1"/>
  </cols>
  <sheetData>
    <row r="1" spans="1:21" s="2" customFormat="1" x14ac:dyDescent="0.25">
      <c r="D1" s="2" t="s">
        <v>198</v>
      </c>
    </row>
    <row r="2" spans="1:21" s="2" customFormat="1" x14ac:dyDescent="0.25">
      <c r="D2" s="2" t="s">
        <v>199</v>
      </c>
      <c r="O2" s="2" t="s">
        <v>200</v>
      </c>
    </row>
    <row r="3" spans="1:21" s="2" customFormat="1" x14ac:dyDescent="0.25"/>
    <row r="4" spans="1:21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O4" t="s">
        <v>190</v>
      </c>
      <c r="S4" t="s">
        <v>196</v>
      </c>
    </row>
    <row r="5" spans="1:21" x14ac:dyDescent="0.25">
      <c r="A5" s="2" t="s">
        <v>162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s="1">
        <v>0.49</v>
      </c>
      <c r="I5" t="s">
        <v>17</v>
      </c>
      <c r="J5" s="1">
        <v>0.09</v>
      </c>
      <c r="K5" t="s">
        <v>18</v>
      </c>
      <c r="O5" s="2" t="s">
        <v>162</v>
      </c>
      <c r="Q5" s="4">
        <v>0.48699999999999999</v>
      </c>
      <c r="S5" s="2" t="s">
        <v>177</v>
      </c>
      <c r="U5" s="3" t="s">
        <v>63</v>
      </c>
    </row>
    <row r="6" spans="1:21" x14ac:dyDescent="0.25">
      <c r="A6" s="2" t="s">
        <v>163</v>
      </c>
      <c r="B6" t="s">
        <v>19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 s="1">
        <v>0.48</v>
      </c>
      <c r="I6" t="s">
        <v>17</v>
      </c>
      <c r="J6" s="1">
        <v>0.09</v>
      </c>
      <c r="K6" t="s">
        <v>25</v>
      </c>
      <c r="O6" s="2" t="s">
        <v>163</v>
      </c>
      <c r="Q6" s="4">
        <v>0.37</v>
      </c>
      <c r="S6" s="2" t="s">
        <v>178</v>
      </c>
      <c r="U6" s="3" t="s">
        <v>109</v>
      </c>
    </row>
    <row r="7" spans="1:21" x14ac:dyDescent="0.25">
      <c r="A7" s="2" t="s">
        <v>164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  <c r="G7" t="s">
        <v>31</v>
      </c>
      <c r="H7" s="1">
        <v>0.48</v>
      </c>
      <c r="I7" t="s">
        <v>17</v>
      </c>
      <c r="J7" s="1">
        <v>0.09</v>
      </c>
      <c r="K7" t="s">
        <v>32</v>
      </c>
      <c r="O7" s="2" t="s">
        <v>164</v>
      </c>
      <c r="Q7" s="4">
        <v>0.40500000000000003</v>
      </c>
      <c r="S7" s="2" t="s">
        <v>188</v>
      </c>
      <c r="U7" s="2" t="s">
        <v>155</v>
      </c>
    </row>
    <row r="8" spans="1:21" x14ac:dyDescent="0.25">
      <c r="A8" s="2" t="s">
        <v>165</v>
      </c>
      <c r="B8" t="s">
        <v>33</v>
      </c>
      <c r="C8" t="s">
        <v>34</v>
      </c>
      <c r="D8" t="s">
        <v>35</v>
      </c>
      <c r="E8" t="s">
        <v>36</v>
      </c>
      <c r="F8" t="s">
        <v>37</v>
      </c>
      <c r="G8" t="s">
        <v>38</v>
      </c>
      <c r="H8" s="1">
        <v>0.49</v>
      </c>
      <c r="I8" t="s">
        <v>17</v>
      </c>
      <c r="J8" s="1">
        <v>0.09</v>
      </c>
      <c r="K8" t="s">
        <v>39</v>
      </c>
      <c r="O8" s="2" t="s">
        <v>165</v>
      </c>
      <c r="Q8" s="4">
        <v>0.41399999999999998</v>
      </c>
      <c r="S8" s="2" t="s">
        <v>189</v>
      </c>
      <c r="U8" s="2" t="s">
        <v>160</v>
      </c>
    </row>
    <row r="9" spans="1:21" x14ac:dyDescent="0.25">
      <c r="A9" s="2" t="s">
        <v>166</v>
      </c>
      <c r="B9" t="s">
        <v>40</v>
      </c>
      <c r="C9" t="s">
        <v>41</v>
      </c>
      <c r="D9" t="s">
        <v>42</v>
      </c>
      <c r="E9" t="s">
        <v>34</v>
      </c>
      <c r="F9" t="s">
        <v>43</v>
      </c>
      <c r="G9" t="s">
        <v>44</v>
      </c>
      <c r="H9" s="1">
        <v>0.48</v>
      </c>
      <c r="I9" t="s">
        <v>17</v>
      </c>
      <c r="J9" s="1">
        <v>0.18</v>
      </c>
      <c r="K9" t="s">
        <v>45</v>
      </c>
      <c r="O9" s="2" t="s">
        <v>166</v>
      </c>
      <c r="Q9" s="4">
        <v>0.45200000000000001</v>
      </c>
    </row>
    <row r="10" spans="1:21" x14ac:dyDescent="0.25">
      <c r="A10" s="2" t="s">
        <v>167</v>
      </c>
      <c r="B10" t="s">
        <v>46</v>
      </c>
      <c r="C10" t="s">
        <v>41</v>
      </c>
      <c r="D10" t="s">
        <v>47</v>
      </c>
      <c r="E10" t="s">
        <v>48</v>
      </c>
      <c r="F10" t="s">
        <v>49</v>
      </c>
      <c r="G10" t="s">
        <v>50</v>
      </c>
      <c r="H10" s="1">
        <v>0.48</v>
      </c>
      <c r="I10" t="s">
        <v>17</v>
      </c>
      <c r="J10" s="1">
        <v>0</v>
      </c>
      <c r="K10" t="s">
        <v>51</v>
      </c>
      <c r="O10" s="2" t="s">
        <v>167</v>
      </c>
      <c r="Q10" s="4">
        <v>0.44800000000000001</v>
      </c>
    </row>
    <row r="11" spans="1:21" x14ac:dyDescent="0.25">
      <c r="A11" s="2" t="s">
        <v>168</v>
      </c>
      <c r="B11" t="s">
        <v>33</v>
      </c>
      <c r="C11" t="s">
        <v>52</v>
      </c>
      <c r="D11" t="s">
        <v>13</v>
      </c>
      <c r="E11" t="s">
        <v>53</v>
      </c>
      <c r="F11" t="s">
        <v>15</v>
      </c>
      <c r="G11" t="s">
        <v>54</v>
      </c>
      <c r="H11" s="1">
        <v>0.48</v>
      </c>
      <c r="I11" t="s">
        <v>17</v>
      </c>
      <c r="J11" s="1">
        <v>0.09</v>
      </c>
      <c r="K11" t="s">
        <v>55</v>
      </c>
      <c r="O11" s="2" t="s">
        <v>168</v>
      </c>
      <c r="Q11" s="4">
        <v>0.48199999999999998</v>
      </c>
    </row>
    <row r="12" spans="1:21" x14ac:dyDescent="0.25">
      <c r="A12" s="2" t="s">
        <v>169</v>
      </c>
      <c r="B12" t="s">
        <v>56</v>
      </c>
      <c r="C12" t="s">
        <v>57</v>
      </c>
      <c r="D12" t="s">
        <v>58</v>
      </c>
      <c r="E12" t="s">
        <v>59</v>
      </c>
      <c r="F12" t="s">
        <v>30</v>
      </c>
      <c r="G12" t="s">
        <v>60</v>
      </c>
      <c r="H12" s="1">
        <v>0.49</v>
      </c>
      <c r="I12" t="s">
        <v>17</v>
      </c>
      <c r="J12" s="1">
        <v>0.09</v>
      </c>
      <c r="K12" t="s">
        <v>61</v>
      </c>
      <c r="O12" s="2" t="s">
        <v>169</v>
      </c>
      <c r="Q12" s="4">
        <v>0.49299999999999999</v>
      </c>
    </row>
    <row r="13" spans="1:21" x14ac:dyDescent="0.25">
      <c r="A13" s="2" t="s">
        <v>170</v>
      </c>
      <c r="B13" t="s">
        <v>33</v>
      </c>
      <c r="C13" t="s">
        <v>62</v>
      </c>
      <c r="D13" t="s">
        <v>63</v>
      </c>
      <c r="E13" t="s">
        <v>64</v>
      </c>
      <c r="F13" t="s">
        <v>23</v>
      </c>
      <c r="G13" t="s">
        <v>65</v>
      </c>
      <c r="H13" s="1">
        <v>0.49</v>
      </c>
      <c r="I13" t="s">
        <v>17</v>
      </c>
      <c r="J13" s="1">
        <v>0.09</v>
      </c>
      <c r="K13" t="s">
        <v>51</v>
      </c>
      <c r="O13" s="2" t="s">
        <v>170</v>
      </c>
      <c r="Q13" s="4">
        <v>0.38200000000000001</v>
      </c>
    </row>
    <row r="14" spans="1:21" x14ac:dyDescent="0.25">
      <c r="A14" s="2" t="s">
        <v>171</v>
      </c>
      <c r="B14" t="s">
        <v>66</v>
      </c>
      <c r="C14" t="s">
        <v>67</v>
      </c>
      <c r="D14" t="s">
        <v>68</v>
      </c>
      <c r="E14" t="s">
        <v>69</v>
      </c>
      <c r="F14" t="s">
        <v>70</v>
      </c>
      <c r="G14" t="s">
        <v>71</v>
      </c>
      <c r="H14" s="1">
        <v>0.49</v>
      </c>
      <c r="I14" t="s">
        <v>17</v>
      </c>
      <c r="J14" s="1">
        <v>0</v>
      </c>
      <c r="K14" t="s">
        <v>72</v>
      </c>
      <c r="O14" s="2" t="s">
        <v>171</v>
      </c>
      <c r="Q14" s="4">
        <v>0.42099999999999999</v>
      </c>
    </row>
    <row r="15" spans="1:21" x14ac:dyDescent="0.25">
      <c r="A15" s="2" t="s">
        <v>172</v>
      </c>
      <c r="B15" t="s">
        <v>26</v>
      </c>
      <c r="C15" t="s">
        <v>73</v>
      </c>
      <c r="D15" t="s">
        <v>74</v>
      </c>
      <c r="E15" t="s">
        <v>75</v>
      </c>
      <c r="F15" t="s">
        <v>76</v>
      </c>
      <c r="G15" t="s">
        <v>77</v>
      </c>
      <c r="H15" s="1">
        <v>0.47</v>
      </c>
      <c r="I15" t="s">
        <v>17</v>
      </c>
      <c r="J15" s="1">
        <v>0.09</v>
      </c>
      <c r="K15" t="s">
        <v>78</v>
      </c>
      <c r="O15" s="2" t="s">
        <v>172</v>
      </c>
      <c r="Q15" s="4">
        <v>0.39800000000000002</v>
      </c>
    </row>
    <row r="16" spans="1:21" x14ac:dyDescent="0.25">
      <c r="A16" s="2" t="s">
        <v>173</v>
      </c>
      <c r="B16" t="s">
        <v>79</v>
      </c>
      <c r="C16" t="s">
        <v>80</v>
      </c>
      <c r="D16" t="s">
        <v>81</v>
      </c>
      <c r="E16" t="s">
        <v>82</v>
      </c>
      <c r="F16" t="s">
        <v>15</v>
      </c>
      <c r="G16" t="s">
        <v>83</v>
      </c>
      <c r="H16" s="1">
        <v>0.48</v>
      </c>
      <c r="I16" t="s">
        <v>17</v>
      </c>
      <c r="J16" s="1">
        <v>0</v>
      </c>
      <c r="K16" t="s">
        <v>84</v>
      </c>
      <c r="O16" s="2" t="s">
        <v>173</v>
      </c>
      <c r="Q16" s="4">
        <v>0.42799999999999999</v>
      </c>
    </row>
    <row r="17" spans="1:17" x14ac:dyDescent="0.25">
      <c r="A17" s="2" t="s">
        <v>174</v>
      </c>
      <c r="B17" t="s">
        <v>33</v>
      </c>
      <c r="C17" t="s">
        <v>14</v>
      </c>
      <c r="D17" t="s">
        <v>85</v>
      </c>
      <c r="E17" t="s">
        <v>32</v>
      </c>
      <c r="F17" t="s">
        <v>23</v>
      </c>
      <c r="G17" t="s">
        <v>86</v>
      </c>
      <c r="H17" s="1">
        <v>0.49</v>
      </c>
      <c r="I17" t="s">
        <v>17</v>
      </c>
      <c r="J17" s="1">
        <v>0</v>
      </c>
      <c r="K17" t="s">
        <v>87</v>
      </c>
      <c r="O17" s="2" t="s">
        <v>174</v>
      </c>
      <c r="Q17" s="4">
        <v>0.44900000000000001</v>
      </c>
    </row>
    <row r="18" spans="1:17" x14ac:dyDescent="0.25">
      <c r="A18" s="2" t="s">
        <v>175</v>
      </c>
      <c r="B18" t="s">
        <v>88</v>
      </c>
      <c r="C18" t="s">
        <v>89</v>
      </c>
      <c r="D18" t="s">
        <v>90</v>
      </c>
      <c r="E18" t="s">
        <v>91</v>
      </c>
      <c r="F18" t="s">
        <v>43</v>
      </c>
      <c r="G18" t="s">
        <v>92</v>
      </c>
      <c r="H18" s="1">
        <v>0.48</v>
      </c>
      <c r="I18" t="s">
        <v>17</v>
      </c>
      <c r="J18" s="1">
        <v>0</v>
      </c>
      <c r="K18" t="s">
        <v>93</v>
      </c>
      <c r="O18" s="2" t="s">
        <v>175</v>
      </c>
      <c r="Q18" s="4">
        <v>0.47</v>
      </c>
    </row>
    <row r="19" spans="1:17" x14ac:dyDescent="0.25">
      <c r="A19" s="2" t="s">
        <v>176</v>
      </c>
      <c r="B19" t="s">
        <v>94</v>
      </c>
      <c r="C19" t="s">
        <v>53</v>
      </c>
      <c r="D19" t="s">
        <v>95</v>
      </c>
      <c r="E19" t="s">
        <v>96</v>
      </c>
      <c r="F19" t="s">
        <v>97</v>
      </c>
      <c r="G19" t="s">
        <v>98</v>
      </c>
      <c r="H19" s="1">
        <v>0.5</v>
      </c>
      <c r="I19" t="s">
        <v>17</v>
      </c>
      <c r="J19" s="1">
        <v>0.18</v>
      </c>
      <c r="K19" t="s">
        <v>99</v>
      </c>
      <c r="O19" s="2" t="s">
        <v>176</v>
      </c>
      <c r="Q19" s="4">
        <v>0.52800000000000002</v>
      </c>
    </row>
    <row r="20" spans="1:17" x14ac:dyDescent="0.25">
      <c r="A20" s="2" t="s">
        <v>177</v>
      </c>
      <c r="B20" t="s">
        <v>100</v>
      </c>
      <c r="C20" t="s">
        <v>101</v>
      </c>
      <c r="D20" t="s">
        <v>102</v>
      </c>
      <c r="E20" t="s">
        <v>103</v>
      </c>
      <c r="F20" t="s">
        <v>15</v>
      </c>
      <c r="G20" s="3" t="s">
        <v>63</v>
      </c>
      <c r="H20" s="1">
        <v>0.56999999999999995</v>
      </c>
      <c r="I20" t="s">
        <v>17</v>
      </c>
      <c r="J20" s="1">
        <v>0.36</v>
      </c>
      <c r="K20" t="s">
        <v>104</v>
      </c>
      <c r="O20" s="2" t="s">
        <v>179</v>
      </c>
      <c r="Q20" s="4">
        <v>0.66300000000000003</v>
      </c>
    </row>
    <row r="21" spans="1:17" x14ac:dyDescent="0.25">
      <c r="A21" s="2" t="s">
        <v>178</v>
      </c>
      <c r="B21" t="s">
        <v>105</v>
      </c>
      <c r="C21" t="s">
        <v>106</v>
      </c>
      <c r="D21" t="s">
        <v>107</v>
      </c>
      <c r="E21" t="s">
        <v>108</v>
      </c>
      <c r="F21" t="s">
        <v>15</v>
      </c>
      <c r="G21" s="3" t="s">
        <v>109</v>
      </c>
      <c r="H21" s="1">
        <v>0.56999999999999995</v>
      </c>
      <c r="I21" t="s">
        <v>17</v>
      </c>
      <c r="J21" s="1">
        <v>0.27</v>
      </c>
      <c r="K21" t="s">
        <v>110</v>
      </c>
      <c r="O21" s="2" t="s">
        <v>180</v>
      </c>
      <c r="Q21" s="4">
        <v>0.443</v>
      </c>
    </row>
    <row r="22" spans="1:17" x14ac:dyDescent="0.25">
      <c r="A22" s="2" t="s">
        <v>179</v>
      </c>
      <c r="B22" t="s">
        <v>111</v>
      </c>
      <c r="C22" t="s">
        <v>112</v>
      </c>
      <c r="D22" t="s">
        <v>113</v>
      </c>
      <c r="E22" t="s">
        <v>114</v>
      </c>
      <c r="F22" t="s">
        <v>115</v>
      </c>
      <c r="G22" t="s">
        <v>116</v>
      </c>
      <c r="H22" s="1">
        <v>0.46</v>
      </c>
      <c r="I22" t="s">
        <v>17</v>
      </c>
      <c r="J22" s="1">
        <v>0.09</v>
      </c>
      <c r="K22" t="s">
        <v>117</v>
      </c>
      <c r="O22" s="2" t="s">
        <v>181</v>
      </c>
      <c r="Q22" s="4">
        <v>0.46100000000000002</v>
      </c>
    </row>
    <row r="23" spans="1:17" x14ac:dyDescent="0.25">
      <c r="A23" s="2" t="s">
        <v>180</v>
      </c>
      <c r="B23" t="s">
        <v>118</v>
      </c>
      <c r="C23" t="s">
        <v>64</v>
      </c>
      <c r="D23" t="s">
        <v>47</v>
      </c>
      <c r="E23" t="s">
        <v>96</v>
      </c>
      <c r="F23" t="s">
        <v>119</v>
      </c>
      <c r="G23" t="s">
        <v>120</v>
      </c>
      <c r="H23" s="1">
        <v>0.49</v>
      </c>
      <c r="I23" t="s">
        <v>17</v>
      </c>
      <c r="J23" s="1">
        <v>0</v>
      </c>
      <c r="K23" t="s">
        <v>121</v>
      </c>
      <c r="O23" s="2" t="s">
        <v>182</v>
      </c>
      <c r="Q23" s="4">
        <v>0.43</v>
      </c>
    </row>
    <row r="24" spans="1:17" x14ac:dyDescent="0.25">
      <c r="A24" s="2" t="s">
        <v>181</v>
      </c>
      <c r="B24" t="s">
        <v>122</v>
      </c>
      <c r="C24" t="s">
        <v>123</v>
      </c>
      <c r="D24" t="s">
        <v>124</v>
      </c>
      <c r="E24" t="s">
        <v>125</v>
      </c>
      <c r="F24" t="s">
        <v>126</v>
      </c>
      <c r="G24" t="s">
        <v>127</v>
      </c>
      <c r="H24" s="1">
        <v>0.46</v>
      </c>
      <c r="I24" t="s">
        <v>17</v>
      </c>
      <c r="J24" s="1">
        <v>0.09</v>
      </c>
      <c r="K24" t="s">
        <v>128</v>
      </c>
      <c r="O24" s="2" t="s">
        <v>183</v>
      </c>
      <c r="Q24" s="4">
        <v>0.42899999999999999</v>
      </c>
    </row>
    <row r="25" spans="1:17" x14ac:dyDescent="0.25">
      <c r="A25" s="2" t="s">
        <v>182</v>
      </c>
      <c r="B25" t="s">
        <v>111</v>
      </c>
      <c r="C25" t="s">
        <v>129</v>
      </c>
      <c r="D25" t="s">
        <v>130</v>
      </c>
      <c r="E25" t="s">
        <v>69</v>
      </c>
      <c r="F25" t="s">
        <v>131</v>
      </c>
      <c r="G25" t="s">
        <v>132</v>
      </c>
      <c r="H25" s="1">
        <v>0.47</v>
      </c>
      <c r="I25" t="s">
        <v>17</v>
      </c>
      <c r="J25" s="1">
        <v>0.09</v>
      </c>
      <c r="K25" t="s">
        <v>133</v>
      </c>
      <c r="O25" s="2" t="s">
        <v>184</v>
      </c>
      <c r="Q25" s="4">
        <v>0.47</v>
      </c>
    </row>
    <row r="26" spans="1:17" x14ac:dyDescent="0.25">
      <c r="A26" s="2" t="s">
        <v>183</v>
      </c>
      <c r="B26" t="s">
        <v>134</v>
      </c>
      <c r="C26" t="s">
        <v>57</v>
      </c>
      <c r="D26" t="s">
        <v>135</v>
      </c>
      <c r="E26" t="s">
        <v>136</v>
      </c>
      <c r="F26" t="s">
        <v>131</v>
      </c>
      <c r="G26" t="s">
        <v>137</v>
      </c>
      <c r="H26" s="1">
        <v>0.49</v>
      </c>
      <c r="I26" t="s">
        <v>17</v>
      </c>
      <c r="J26" s="1">
        <v>0.09</v>
      </c>
      <c r="K26" t="s">
        <v>138</v>
      </c>
      <c r="O26" s="2" t="s">
        <v>185</v>
      </c>
      <c r="Q26" s="4">
        <v>0.44800000000000001</v>
      </c>
    </row>
    <row r="27" spans="1:17" x14ac:dyDescent="0.25">
      <c r="A27" s="2" t="s">
        <v>184</v>
      </c>
      <c r="B27" t="s">
        <v>139</v>
      </c>
      <c r="C27" t="s">
        <v>27</v>
      </c>
      <c r="D27" t="s">
        <v>140</v>
      </c>
      <c r="E27" t="s">
        <v>14</v>
      </c>
      <c r="F27" t="s">
        <v>23</v>
      </c>
      <c r="G27" t="s">
        <v>92</v>
      </c>
      <c r="H27" s="1">
        <v>0.49</v>
      </c>
      <c r="I27" t="s">
        <v>17</v>
      </c>
      <c r="J27" s="1">
        <v>0</v>
      </c>
      <c r="K27" t="s">
        <v>141</v>
      </c>
      <c r="O27" s="2" t="s">
        <v>186</v>
      </c>
      <c r="Q27" s="4">
        <v>0.56299999999999994</v>
      </c>
    </row>
    <row r="28" spans="1:17" x14ac:dyDescent="0.25">
      <c r="A28" s="2" t="s">
        <v>185</v>
      </c>
      <c r="B28" t="s">
        <v>142</v>
      </c>
      <c r="C28" t="s">
        <v>67</v>
      </c>
      <c r="D28" t="s">
        <v>143</v>
      </c>
      <c r="E28" t="s">
        <v>39</v>
      </c>
      <c r="F28" t="s">
        <v>23</v>
      </c>
      <c r="G28" t="s">
        <v>50</v>
      </c>
      <c r="H28" s="1">
        <v>0.49</v>
      </c>
      <c r="I28" t="s">
        <v>17</v>
      </c>
      <c r="J28" s="1">
        <v>0</v>
      </c>
      <c r="K28" t="s">
        <v>99</v>
      </c>
      <c r="O28" s="2" t="s">
        <v>187</v>
      </c>
      <c r="Q28" s="4">
        <v>0.52800000000000002</v>
      </c>
    </row>
    <row r="29" spans="1:17" x14ac:dyDescent="0.25">
      <c r="A29" s="2" t="s">
        <v>186</v>
      </c>
      <c r="B29" t="s">
        <v>144</v>
      </c>
      <c r="C29" t="s">
        <v>51</v>
      </c>
      <c r="D29" t="s">
        <v>143</v>
      </c>
      <c r="E29" t="s">
        <v>145</v>
      </c>
      <c r="F29" t="s">
        <v>37</v>
      </c>
      <c r="G29" t="s">
        <v>146</v>
      </c>
      <c r="H29" s="1">
        <v>0.49</v>
      </c>
      <c r="I29" t="s">
        <v>17</v>
      </c>
      <c r="J29" s="1">
        <v>0.09</v>
      </c>
      <c r="K29" t="s">
        <v>147</v>
      </c>
    </row>
    <row r="30" spans="1:17" x14ac:dyDescent="0.25">
      <c r="A30" s="2" t="s">
        <v>187</v>
      </c>
      <c r="B30" t="s">
        <v>148</v>
      </c>
      <c r="C30" t="s">
        <v>20</v>
      </c>
      <c r="D30" t="s">
        <v>149</v>
      </c>
      <c r="E30" t="s">
        <v>93</v>
      </c>
      <c r="F30" t="s">
        <v>150</v>
      </c>
      <c r="G30" t="s">
        <v>98</v>
      </c>
      <c r="H30" s="1">
        <v>0.48</v>
      </c>
      <c r="I30" t="s">
        <v>17</v>
      </c>
      <c r="J30" s="1">
        <v>0.09</v>
      </c>
      <c r="K30" t="s">
        <v>39</v>
      </c>
      <c r="O30" t="s">
        <v>194</v>
      </c>
      <c r="Q30" s="6">
        <f>AVERAGE(Q5,Q8,Q11,Q14,Q17,Q20,Q23,Q26)</f>
        <v>0.47425000000000006</v>
      </c>
    </row>
    <row r="31" spans="1:17" x14ac:dyDescent="0.25">
      <c r="A31" s="2" t="s">
        <v>188</v>
      </c>
      <c r="B31" t="s">
        <v>151</v>
      </c>
      <c r="C31" t="s">
        <v>152</v>
      </c>
      <c r="D31" t="s">
        <v>153</v>
      </c>
      <c r="E31" t="s">
        <v>154</v>
      </c>
      <c r="F31" t="s">
        <v>150</v>
      </c>
      <c r="G31" t="s">
        <v>155</v>
      </c>
      <c r="H31" s="1">
        <v>0.55000000000000004</v>
      </c>
      <c r="I31" t="s">
        <v>17</v>
      </c>
      <c r="J31" s="1">
        <v>0.27</v>
      </c>
      <c r="K31" t="s">
        <v>69</v>
      </c>
      <c r="P31" t="s">
        <v>191</v>
      </c>
      <c r="Q31" s="5">
        <f>_xlfn.STDEV.P(Q5,Q8,Q11,Q14,Q17,Q20,Q23,Q26)</f>
        <v>7.5497930435210914E-2</v>
      </c>
    </row>
    <row r="32" spans="1:17" x14ac:dyDescent="0.25">
      <c r="A32" s="2" t="s">
        <v>189</v>
      </c>
      <c r="B32" t="s">
        <v>156</v>
      </c>
      <c r="C32" t="s">
        <v>157</v>
      </c>
      <c r="D32" t="s">
        <v>158</v>
      </c>
      <c r="E32" t="s">
        <v>159</v>
      </c>
      <c r="F32" t="s">
        <v>30</v>
      </c>
      <c r="G32" t="s">
        <v>160</v>
      </c>
      <c r="H32" s="1">
        <v>0.49</v>
      </c>
      <c r="I32" t="s">
        <v>17</v>
      </c>
      <c r="J32" s="1">
        <v>0.18</v>
      </c>
      <c r="K32" t="s">
        <v>161</v>
      </c>
      <c r="P32" t="s">
        <v>192</v>
      </c>
      <c r="Q32" s="6">
        <f>_xlfn.CONFIDENCE.NORM(0.05,Q31,8)</f>
        <v>5.2316435260322355E-2</v>
      </c>
    </row>
    <row r="34" spans="15:17" x14ac:dyDescent="0.25">
      <c r="O34" t="s">
        <v>195</v>
      </c>
      <c r="Q34" s="4">
        <f>AVERAGE(Q6,Q9,Q12,Q15,Q18,Q21,Q24,Q27)</f>
        <v>0.45224999999999993</v>
      </c>
    </row>
    <row r="35" spans="15:17" x14ac:dyDescent="0.25">
      <c r="P35" t="s">
        <v>191</v>
      </c>
      <c r="Q35" s="5">
        <f>_xlfn.STDEV.P(Q6,Q9,Q12,Q15,Q18,Q21,Q24,Q27)</f>
        <v>5.5425062020714656E-2</v>
      </c>
    </row>
    <row r="36" spans="15:17" x14ac:dyDescent="0.25">
      <c r="P36" t="s">
        <v>192</v>
      </c>
      <c r="Q36" s="6">
        <f>_xlfn.CONFIDENCE.NORM(0.05,Q35,8)</f>
        <v>3.8406902709663251E-2</v>
      </c>
    </row>
    <row r="38" spans="15:17" x14ac:dyDescent="0.25">
      <c r="O38" t="s">
        <v>197</v>
      </c>
      <c r="Q38" s="4">
        <f>AVERAGE(Q7,Q10,Q13,Q16,Q19,Q22,Q25,Q28)</f>
        <v>0.45624999999999999</v>
      </c>
    </row>
    <row r="39" spans="15:17" x14ac:dyDescent="0.25">
      <c r="P39" t="s">
        <v>191</v>
      </c>
      <c r="Q39" s="6">
        <f>_xlfn.STDEV.P(Q7,Q10,Q13,Q16,Q19,Q22,Q25,Q28)</f>
        <v>4.9388131165291352E-2</v>
      </c>
    </row>
    <row r="40" spans="15:17" x14ac:dyDescent="0.25">
      <c r="P40" t="s">
        <v>192</v>
      </c>
      <c r="Q40" s="6">
        <f>_xlfn.CONFIDENCE.NORM(0.05,Q39,8)</f>
        <v>3.422359992973039E-2</v>
      </c>
    </row>
    <row r="42" spans="15:17" x14ac:dyDescent="0.25">
      <c r="O42" t="s">
        <v>193</v>
      </c>
      <c r="Q42" s="4">
        <f>AVERAGE(Q5:Q28)</f>
        <v>0.4609166666666667</v>
      </c>
    </row>
    <row r="43" spans="15:17" x14ac:dyDescent="0.25">
      <c r="P43" t="s">
        <v>191</v>
      </c>
      <c r="Q43" s="6">
        <f>_xlfn.STDEV.P(Q5:Q28)</f>
        <v>6.1875491019375811E-2</v>
      </c>
    </row>
    <row r="44" spans="15:17" x14ac:dyDescent="0.25">
      <c r="P44" t="s">
        <v>192</v>
      </c>
      <c r="Q44" s="6">
        <f>_xlfn.CONFIDENCE.NORM(0.05,Q43,24)</f>
        <v>2.4754897276261619E-2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Blad1</vt:lpstr>
      <vt:lpstr>Blad1!Externadata_1</vt:lpstr>
    </vt:vector>
  </TitlesOfParts>
  <Company>Region Örebro län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Jakobsen Ingrid, Labmed USÖ</dc:creator>
  <cp:lastModifiedBy>Lotfi Kourosh</cp:lastModifiedBy>
  <dcterms:created xsi:type="dcterms:W3CDTF">2021-12-22T12:51:01Z</dcterms:created>
  <dcterms:modified xsi:type="dcterms:W3CDTF">2022-02-09T16:16:11Z</dcterms:modified>
</cp:coreProperties>
</file>