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olenehas/Desktop/"/>
    </mc:Choice>
  </mc:AlternateContent>
  <xr:revisionPtr revIDLastSave="0" documentId="13_ncr:1_{D28D9CF4-107D-B34F-86CC-2DCFD86123F3}" xr6:coauthVersionLast="47" xr6:coauthVersionMax="47" xr10:uidLastSave="{00000000-0000-0000-0000-000000000000}"/>
  <bookViews>
    <workbookView xWindow="5080" yWindow="500" windowWidth="27640" windowHeight="16340" activeTab="1" xr2:uid="{9F38A2CB-D6D4-6E48-9B02-FC3BAFAB0BC4}"/>
  </bookViews>
  <sheets>
    <sheet name="Figure 1A_B" sheetId="3" r:id="rId1"/>
    <sheet name="Figure 2A_B_C" sheetId="5" r:id="rId2"/>
    <sheet name="Fig.3A_3M" sheetId="1" r:id="rId3"/>
    <sheet name="Fig. 5B_5C_5H" sheetId="2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5" l="1"/>
  <c r="D37" i="5"/>
  <c r="D36" i="5"/>
  <c r="D35" i="5"/>
  <c r="D34" i="5"/>
  <c r="D33" i="5"/>
  <c r="E26" i="5"/>
  <c r="E25" i="5"/>
  <c r="E29" i="5"/>
  <c r="E28" i="5"/>
  <c r="E27" i="5"/>
  <c r="E24" i="5"/>
  <c r="E23" i="5"/>
  <c r="E22" i="5"/>
  <c r="E21" i="5"/>
  <c r="I176" i="3"/>
  <c r="E173" i="3"/>
  <c r="E174" i="3"/>
  <c r="E175" i="3"/>
  <c r="F173" i="3" s="1"/>
  <c r="E176" i="3"/>
  <c r="E177" i="3"/>
  <c r="E178" i="3"/>
  <c r="G160" i="3"/>
  <c r="G161" i="3"/>
  <c r="G162" i="3"/>
  <c r="G163" i="3"/>
  <c r="G164" i="3"/>
  <c r="G165" i="3"/>
  <c r="G166" i="3"/>
  <c r="G167" i="3"/>
  <c r="G159" i="3"/>
  <c r="E159" i="3"/>
  <c r="E166" i="3"/>
  <c r="E164" i="3"/>
  <c r="E163" i="3"/>
  <c r="E162" i="3"/>
  <c r="E161" i="3"/>
  <c r="E155" i="3"/>
  <c r="E154" i="3"/>
  <c r="E153" i="3"/>
  <c r="E152" i="3"/>
  <c r="E151" i="3"/>
  <c r="E150" i="3"/>
  <c r="E149" i="3"/>
  <c r="E148" i="3"/>
  <c r="E147" i="3"/>
  <c r="E143" i="3"/>
  <c r="E142" i="3"/>
  <c r="E141" i="3"/>
  <c r="E140" i="3"/>
  <c r="E139" i="3"/>
  <c r="E138" i="3"/>
  <c r="E137" i="3"/>
  <c r="E136" i="3"/>
  <c r="E135" i="3"/>
  <c r="E131" i="3"/>
  <c r="E130" i="3"/>
  <c r="E129" i="3"/>
  <c r="E128" i="3"/>
  <c r="E127" i="3"/>
  <c r="E126" i="3"/>
  <c r="E125" i="3"/>
  <c r="E124" i="3"/>
  <c r="E123" i="3"/>
  <c r="E111" i="3"/>
  <c r="F111" i="3" s="1"/>
  <c r="G118" i="3" s="1"/>
  <c r="E116" i="3"/>
  <c r="E115" i="3"/>
  <c r="E114" i="3"/>
  <c r="E113" i="3"/>
  <c r="E119" i="3"/>
  <c r="E167" i="3"/>
  <c r="E165" i="3"/>
  <c r="E160" i="3"/>
  <c r="E118" i="3"/>
  <c r="E117" i="3"/>
  <c r="E112" i="3"/>
  <c r="G26" i="5" l="1"/>
  <c r="G27" i="5"/>
  <c r="F37" i="5"/>
  <c r="G37" i="5" s="1"/>
  <c r="F38" i="5"/>
  <c r="G38" i="5" s="1"/>
  <c r="E33" i="5"/>
  <c r="F33" i="5" s="1"/>
  <c r="G33" i="5" s="1"/>
  <c r="F34" i="5"/>
  <c r="G34" i="5" s="1"/>
  <c r="F35" i="5"/>
  <c r="G35" i="5" s="1"/>
  <c r="F36" i="5"/>
  <c r="G36" i="5" s="1"/>
  <c r="H36" i="5" s="1"/>
  <c r="H27" i="5"/>
  <c r="H26" i="5"/>
  <c r="F21" i="5"/>
  <c r="G21" i="5" s="1"/>
  <c r="H21" i="5" s="1"/>
  <c r="G173" i="3"/>
  <c r="H173" i="3" s="1"/>
  <c r="G175" i="3"/>
  <c r="H175" i="3" s="1"/>
  <c r="F159" i="3"/>
  <c r="F147" i="3"/>
  <c r="G150" i="3" s="1"/>
  <c r="H150" i="3" s="1"/>
  <c r="G152" i="3"/>
  <c r="H152" i="3" s="1"/>
  <c r="F123" i="3"/>
  <c r="F135" i="3"/>
  <c r="G140" i="3" s="1"/>
  <c r="H140" i="3" s="1"/>
  <c r="G119" i="3"/>
  <c r="G114" i="3"/>
  <c r="G117" i="3"/>
  <c r="G115" i="3"/>
  <c r="G116" i="3"/>
  <c r="G112" i="3"/>
  <c r="G111" i="3"/>
  <c r="G113" i="3"/>
  <c r="G28" i="5" l="1"/>
  <c r="H28" i="5" s="1"/>
  <c r="I27" i="5" s="1"/>
  <c r="G23" i="5"/>
  <c r="H23" i="5" s="1"/>
  <c r="G24" i="5"/>
  <c r="H24" i="5" s="1"/>
  <c r="G25" i="5"/>
  <c r="H25" i="5" s="1"/>
  <c r="G22" i="5"/>
  <c r="H22" i="5" s="1"/>
  <c r="J24" i="5" s="1"/>
  <c r="G29" i="5"/>
  <c r="H29" i="5" s="1"/>
  <c r="H33" i="5"/>
  <c r="I36" i="5"/>
  <c r="J27" i="5"/>
  <c r="G174" i="3"/>
  <c r="H174" i="3" s="1"/>
  <c r="I173" i="3" s="1"/>
  <c r="G176" i="3"/>
  <c r="H176" i="3" s="1"/>
  <c r="G178" i="3"/>
  <c r="H178" i="3" s="1"/>
  <c r="G177" i="3"/>
  <c r="H177" i="3" s="1"/>
  <c r="J176" i="3" s="1"/>
  <c r="G138" i="3"/>
  <c r="H138" i="3" s="1"/>
  <c r="G154" i="3"/>
  <c r="H154" i="3" s="1"/>
  <c r="G151" i="3"/>
  <c r="H151" i="3" s="1"/>
  <c r="I150" i="3" s="1"/>
  <c r="G153" i="3"/>
  <c r="H153" i="3" s="1"/>
  <c r="G155" i="3"/>
  <c r="H155" i="3" s="1"/>
  <c r="G147" i="3"/>
  <c r="H147" i="3" s="1"/>
  <c r="G148" i="3"/>
  <c r="H148" i="3" s="1"/>
  <c r="G149" i="3"/>
  <c r="H149" i="3" s="1"/>
  <c r="G127" i="3"/>
  <c r="H127" i="3" s="1"/>
  <c r="G129" i="3"/>
  <c r="H129" i="3" s="1"/>
  <c r="G123" i="3"/>
  <c r="H123" i="3" s="1"/>
  <c r="G126" i="3"/>
  <c r="H126" i="3" s="1"/>
  <c r="I126" i="3" s="1"/>
  <c r="G130" i="3"/>
  <c r="H130" i="3" s="1"/>
  <c r="I129" i="3" s="1"/>
  <c r="G124" i="3"/>
  <c r="H124" i="3" s="1"/>
  <c r="J126" i="3" s="1"/>
  <c r="G125" i="3"/>
  <c r="H125" i="3" s="1"/>
  <c r="G131" i="3"/>
  <c r="H131" i="3" s="1"/>
  <c r="G128" i="3"/>
  <c r="H128" i="3" s="1"/>
  <c r="G136" i="3"/>
  <c r="H136" i="3" s="1"/>
  <c r="G135" i="3"/>
  <c r="H135" i="3" s="1"/>
  <c r="G143" i="3"/>
  <c r="H143" i="3" s="1"/>
  <c r="G139" i="3"/>
  <c r="H139" i="3" s="1"/>
  <c r="I138" i="3" s="1"/>
  <c r="G141" i="3"/>
  <c r="H141" i="3" s="1"/>
  <c r="G142" i="3"/>
  <c r="H142" i="3" s="1"/>
  <c r="I141" i="3" s="1"/>
  <c r="G137" i="3"/>
  <c r="H137" i="3" s="1"/>
  <c r="I24" i="5" l="1"/>
  <c r="I21" i="5"/>
  <c r="I147" i="3"/>
  <c r="J153" i="3"/>
  <c r="J150" i="3"/>
  <c r="I153" i="3"/>
  <c r="I123" i="3"/>
  <c r="J129" i="3"/>
  <c r="J138" i="3"/>
  <c r="J141" i="3"/>
  <c r="I135" i="3"/>
  <c r="E103" i="3" l="1"/>
  <c r="E102" i="3"/>
  <c r="E100" i="3"/>
  <c r="E107" i="3"/>
  <c r="E106" i="3"/>
  <c r="E105" i="3"/>
  <c r="E104" i="3"/>
  <c r="E101" i="3"/>
  <c r="E99" i="3"/>
  <c r="E98" i="3"/>
  <c r="E97" i="3"/>
  <c r="E96" i="3"/>
  <c r="E95" i="3"/>
  <c r="E94" i="3"/>
  <c r="E93" i="3"/>
  <c r="E13" i="5"/>
  <c r="E12" i="5"/>
  <c r="E11" i="5"/>
  <c r="E10" i="5"/>
  <c r="E6" i="5"/>
  <c r="E5" i="5"/>
  <c r="E4" i="5"/>
  <c r="E3" i="5"/>
  <c r="E17" i="5"/>
  <c r="E16" i="5"/>
  <c r="E15" i="5"/>
  <c r="E14" i="5"/>
  <c r="E9" i="5"/>
  <c r="E8" i="5"/>
  <c r="E7" i="5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21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F21" i="3" s="1"/>
  <c r="E22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3" i="3"/>
  <c r="F3" i="5" l="1"/>
  <c r="G15" i="5" s="1"/>
  <c r="H15" i="5" s="1"/>
  <c r="F93" i="3"/>
  <c r="G23" i="3"/>
  <c r="H23" i="3" s="1"/>
  <c r="F99" i="3"/>
  <c r="G105" i="3" s="1"/>
  <c r="H105" i="3" s="1"/>
  <c r="G95" i="3"/>
  <c r="H95" i="3" s="1"/>
  <c r="G96" i="3"/>
  <c r="H96" i="3" s="1"/>
  <c r="G107" i="3"/>
  <c r="H107" i="3" s="1"/>
  <c r="G104" i="3"/>
  <c r="H104" i="3" s="1"/>
  <c r="G32" i="3"/>
  <c r="H32" i="3" s="1"/>
  <c r="G34" i="3"/>
  <c r="H34" i="3" s="1"/>
  <c r="G26" i="3"/>
  <c r="H26" i="3" s="1"/>
  <c r="G10" i="5"/>
  <c r="G9" i="5"/>
  <c r="H9" i="5" s="1"/>
  <c r="G16" i="5"/>
  <c r="H16" i="5" s="1"/>
  <c r="G8" i="5"/>
  <c r="H8" i="5" s="1"/>
  <c r="H10" i="5"/>
  <c r="F75" i="3"/>
  <c r="G88" i="3" s="1"/>
  <c r="H88" i="3" s="1"/>
  <c r="G22" i="3"/>
  <c r="H22" i="3" s="1"/>
  <c r="F39" i="3"/>
  <c r="G27" i="3"/>
  <c r="G35" i="3"/>
  <c r="H35" i="3" s="1"/>
  <c r="G28" i="3"/>
  <c r="H28" i="3" s="1"/>
  <c r="G21" i="3"/>
  <c r="H21" i="3" s="1"/>
  <c r="G29" i="3"/>
  <c r="G30" i="3"/>
  <c r="H30" i="3" s="1"/>
  <c r="G14" i="3"/>
  <c r="H14" i="3" s="1"/>
  <c r="G33" i="3"/>
  <c r="H33" i="3" s="1"/>
  <c r="G25" i="3"/>
  <c r="H25" i="3" s="1"/>
  <c r="G31" i="3"/>
  <c r="H31" i="3" s="1"/>
  <c r="G24" i="3"/>
  <c r="H24" i="3" s="1"/>
  <c r="F3" i="3"/>
  <c r="H119" i="3" s="1"/>
  <c r="F57" i="3"/>
  <c r="H27" i="3"/>
  <c r="H29" i="3"/>
  <c r="G6" i="5" l="1"/>
  <c r="H6" i="5" s="1"/>
  <c r="G5" i="5"/>
  <c r="H5" i="5" s="1"/>
  <c r="G13" i="5"/>
  <c r="H13" i="5" s="1"/>
  <c r="G17" i="5"/>
  <c r="H17" i="5" s="1"/>
  <c r="I15" i="5" s="1"/>
  <c r="G14" i="5"/>
  <c r="H14" i="5" s="1"/>
  <c r="G11" i="5"/>
  <c r="H11" i="5" s="1"/>
  <c r="I9" i="5" s="1"/>
  <c r="G3" i="5"/>
  <c r="H3" i="5" s="1"/>
  <c r="J12" i="5" s="1"/>
  <c r="G7" i="5"/>
  <c r="H7" i="5" s="1"/>
  <c r="I6" i="5" s="1"/>
  <c r="G12" i="5"/>
  <c r="H12" i="5" s="1"/>
  <c r="G4" i="5"/>
  <c r="H4" i="5" s="1"/>
  <c r="G99" i="3"/>
  <c r="H99" i="3" s="1"/>
  <c r="G101" i="3"/>
  <c r="H101" i="3" s="1"/>
  <c r="G97" i="3"/>
  <c r="H97" i="3" s="1"/>
  <c r="G103" i="3"/>
  <c r="H103" i="3" s="1"/>
  <c r="G106" i="3"/>
  <c r="H106" i="3" s="1"/>
  <c r="I105" i="3" s="1"/>
  <c r="G100" i="3"/>
  <c r="H100" i="3" s="1"/>
  <c r="I99" i="3" s="1"/>
  <c r="G78" i="3"/>
  <c r="H78" i="3" s="1"/>
  <c r="G4" i="3"/>
  <c r="H4" i="3" s="1"/>
  <c r="G94" i="3"/>
  <c r="H94" i="3" s="1"/>
  <c r="G102" i="3"/>
  <c r="H102" i="3" s="1"/>
  <c r="G93" i="3"/>
  <c r="H93" i="3" s="1"/>
  <c r="G98" i="3"/>
  <c r="H98" i="3" s="1"/>
  <c r="G42" i="3"/>
  <c r="H42" i="3" s="1"/>
  <c r="H167" i="3"/>
  <c r="H165" i="3"/>
  <c r="H161" i="3"/>
  <c r="H163" i="3"/>
  <c r="H162" i="3"/>
  <c r="H166" i="3"/>
  <c r="H159" i="3"/>
  <c r="H160" i="3"/>
  <c r="H164" i="3"/>
  <c r="G64" i="3"/>
  <c r="H64" i="3" s="1"/>
  <c r="G3" i="3"/>
  <c r="H3" i="3" s="1"/>
  <c r="H112" i="3"/>
  <c r="H114" i="3"/>
  <c r="H118" i="3"/>
  <c r="H115" i="3"/>
  <c r="H117" i="3"/>
  <c r="I117" i="3" s="1"/>
  <c r="H116" i="3"/>
  <c r="H111" i="3"/>
  <c r="H113" i="3"/>
  <c r="G41" i="3"/>
  <c r="H41" i="3" s="1"/>
  <c r="G7" i="3"/>
  <c r="H7" i="3" s="1"/>
  <c r="G87" i="3"/>
  <c r="H87" i="3" s="1"/>
  <c r="G79" i="3"/>
  <c r="H79" i="3" s="1"/>
  <c r="G83" i="3"/>
  <c r="H83" i="3" s="1"/>
  <c r="G76" i="3"/>
  <c r="H76" i="3" s="1"/>
  <c r="G80" i="3"/>
  <c r="H80" i="3" s="1"/>
  <c r="G84" i="3"/>
  <c r="H84" i="3" s="1"/>
  <c r="G85" i="3"/>
  <c r="H85" i="3" s="1"/>
  <c r="G46" i="3"/>
  <c r="H46" i="3" s="1"/>
  <c r="G89" i="3"/>
  <c r="H89" i="3" s="1"/>
  <c r="G8" i="3"/>
  <c r="H8" i="3" s="1"/>
  <c r="G86" i="3"/>
  <c r="H86" i="3" s="1"/>
  <c r="G5" i="3"/>
  <c r="H5" i="3" s="1"/>
  <c r="G77" i="3"/>
  <c r="H77" i="3" s="1"/>
  <c r="G82" i="3"/>
  <c r="H82" i="3" s="1"/>
  <c r="G45" i="3"/>
  <c r="H45" i="3" s="1"/>
  <c r="G13" i="3"/>
  <c r="H13" i="3" s="1"/>
  <c r="G47" i="3"/>
  <c r="H47" i="3" s="1"/>
  <c r="G50" i="3"/>
  <c r="H50" i="3" s="1"/>
  <c r="G6" i="3"/>
  <c r="H6" i="3" s="1"/>
  <c r="G75" i="3"/>
  <c r="H75" i="3" s="1"/>
  <c r="G81" i="3"/>
  <c r="H81" i="3" s="1"/>
  <c r="G49" i="3"/>
  <c r="H49" i="3" s="1"/>
  <c r="G48" i="3"/>
  <c r="H48" i="3" s="1"/>
  <c r="G39" i="3"/>
  <c r="H39" i="3" s="1"/>
  <c r="G16" i="3"/>
  <c r="H16" i="3" s="1"/>
  <c r="G44" i="3"/>
  <c r="H44" i="3" s="1"/>
  <c r="G51" i="3"/>
  <c r="H51" i="3" s="1"/>
  <c r="G43" i="3"/>
  <c r="H43" i="3" s="1"/>
  <c r="G12" i="3"/>
  <c r="H12" i="3" s="1"/>
  <c r="G9" i="3"/>
  <c r="H9" i="3" s="1"/>
  <c r="G52" i="3"/>
  <c r="H52" i="3" s="1"/>
  <c r="G10" i="3"/>
  <c r="H10" i="3" s="1"/>
  <c r="G40" i="3"/>
  <c r="H40" i="3" s="1"/>
  <c r="G53" i="3"/>
  <c r="H53" i="3" s="1"/>
  <c r="G60" i="3"/>
  <c r="H60" i="3" s="1"/>
  <c r="G71" i="3"/>
  <c r="H71" i="3" s="1"/>
  <c r="G68" i="3"/>
  <c r="H68" i="3" s="1"/>
  <c r="G70" i="3"/>
  <c r="H70" i="3" s="1"/>
  <c r="G67" i="3"/>
  <c r="H67" i="3" s="1"/>
  <c r="G65" i="3"/>
  <c r="H65" i="3" s="1"/>
  <c r="G69" i="3"/>
  <c r="H69" i="3" s="1"/>
  <c r="G63" i="3"/>
  <c r="H63" i="3" s="1"/>
  <c r="G57" i="3"/>
  <c r="H57" i="3" s="1"/>
  <c r="G62" i="3"/>
  <c r="H62" i="3" s="1"/>
  <c r="G66" i="3"/>
  <c r="H66" i="3" s="1"/>
  <c r="G58" i="3"/>
  <c r="H58" i="3" s="1"/>
  <c r="G17" i="3"/>
  <c r="H17" i="3" s="1"/>
  <c r="G15" i="3"/>
  <c r="H15" i="3" s="1"/>
  <c r="G59" i="3"/>
  <c r="H59" i="3" s="1"/>
  <c r="G11" i="3"/>
  <c r="H11" i="3" s="1"/>
  <c r="G61" i="3"/>
  <c r="H61" i="3" s="1"/>
  <c r="I12" i="5" l="1"/>
  <c r="J6" i="5"/>
  <c r="J9" i="5"/>
  <c r="I3" i="5"/>
  <c r="J15" i="5"/>
  <c r="I96" i="3"/>
  <c r="J117" i="3"/>
  <c r="I111" i="3"/>
  <c r="J114" i="3"/>
  <c r="I63" i="3"/>
  <c r="I114" i="3"/>
  <c r="J96" i="3"/>
  <c r="I45" i="3"/>
  <c r="I102" i="3"/>
  <c r="J48" i="3"/>
  <c r="J99" i="3"/>
  <c r="J105" i="3"/>
  <c r="I93" i="3"/>
  <c r="J102" i="3"/>
  <c r="I165" i="3"/>
  <c r="I162" i="3"/>
  <c r="I84" i="3"/>
  <c r="I159" i="3"/>
  <c r="J165" i="3"/>
  <c r="J162" i="3"/>
  <c r="J51" i="3"/>
  <c r="I42" i="3"/>
  <c r="J78" i="3"/>
  <c r="J87" i="3"/>
  <c r="I87" i="3"/>
  <c r="J84" i="3"/>
  <c r="J81" i="3"/>
  <c r="I75" i="3"/>
  <c r="J45" i="3"/>
  <c r="I48" i="3"/>
  <c r="I81" i="3"/>
  <c r="I78" i="3"/>
  <c r="I69" i="3"/>
  <c r="I39" i="3"/>
  <c r="J42" i="3"/>
  <c r="I60" i="3"/>
  <c r="I51" i="3"/>
  <c r="J69" i="3"/>
  <c r="J60" i="3"/>
  <c r="J66" i="3"/>
  <c r="I57" i="3"/>
  <c r="I66" i="3"/>
  <c r="J63" i="3"/>
</calcChain>
</file>

<file path=xl/sharedStrings.xml><?xml version="1.0" encoding="utf-8"?>
<sst xmlns="http://schemas.openxmlformats.org/spreadsheetml/2006/main" count="560" uniqueCount="77">
  <si>
    <t>Genotype</t>
  </si>
  <si>
    <t>b-Actin Ct</t>
  </si>
  <si>
    <t>dCt</t>
  </si>
  <si>
    <t>AVERAGE dCt</t>
  </si>
  <si>
    <t>cre+, LCN2 +/+</t>
  </si>
  <si>
    <t>cre-, LCN2+/+</t>
  </si>
  <si>
    <t>Sample ID</t>
  </si>
  <si>
    <t>Mouse ID</t>
  </si>
  <si>
    <t>2^-ddCt</t>
  </si>
  <si>
    <t>ddCt</t>
  </si>
  <si>
    <t xml:space="preserve">AVG </t>
  </si>
  <si>
    <t>Fold Change</t>
  </si>
  <si>
    <t>Nrf2 Ct</t>
  </si>
  <si>
    <t>Mice ID</t>
  </si>
  <si>
    <t>18s Ct</t>
  </si>
  <si>
    <t>dCT</t>
  </si>
  <si>
    <t>AVG dCT</t>
  </si>
  <si>
    <t>AVG</t>
  </si>
  <si>
    <t>ttest</t>
  </si>
  <si>
    <t>TTEST</t>
  </si>
  <si>
    <t xml:space="preserve">Alox5 Ct </t>
  </si>
  <si>
    <t xml:space="preserve">Sost Ct </t>
  </si>
  <si>
    <t xml:space="preserve">Dkk1 Ct </t>
  </si>
  <si>
    <t>Figure 5B</t>
  </si>
  <si>
    <t>Figure 5C</t>
  </si>
  <si>
    <t>Figure 3A</t>
  </si>
  <si>
    <t>Figure 3M</t>
  </si>
  <si>
    <t>Lcn2 Ct</t>
  </si>
  <si>
    <t>Slc7a11 Ct</t>
  </si>
  <si>
    <t>Gpx4 Ct</t>
  </si>
  <si>
    <t>D0.1</t>
  </si>
  <si>
    <t>D0.2</t>
  </si>
  <si>
    <t>D0.3</t>
  </si>
  <si>
    <t>D7.1</t>
  </si>
  <si>
    <t>D7.2</t>
  </si>
  <si>
    <t>D7.3</t>
  </si>
  <si>
    <t>D14.1</t>
  </si>
  <si>
    <t>D14.2</t>
  </si>
  <si>
    <t>D14.3</t>
  </si>
  <si>
    <t>D21.1</t>
  </si>
  <si>
    <t>D21.2</t>
  </si>
  <si>
    <t>D21.3</t>
  </si>
  <si>
    <t>D28.1</t>
  </si>
  <si>
    <t>D28.2</t>
  </si>
  <si>
    <t>D28.3</t>
  </si>
  <si>
    <t>Ave dCT</t>
  </si>
  <si>
    <t>ddCT</t>
  </si>
  <si>
    <t>2^(-ddCT)</t>
  </si>
  <si>
    <t>LCN2</t>
  </si>
  <si>
    <t>CT1</t>
  </si>
  <si>
    <t>CT2</t>
  </si>
  <si>
    <t>CT3</t>
  </si>
  <si>
    <t>Figure 5H</t>
  </si>
  <si>
    <t>LCN1</t>
  </si>
  <si>
    <t>LCN3</t>
  </si>
  <si>
    <t>Sample</t>
  </si>
  <si>
    <t>Dkk1 Ct</t>
  </si>
  <si>
    <t>b-actin Ct</t>
  </si>
  <si>
    <t>Phex Ct</t>
  </si>
  <si>
    <t>Runx2 Ct</t>
  </si>
  <si>
    <t>Dmp1 Ct</t>
  </si>
  <si>
    <t>Fgf23 Ct</t>
  </si>
  <si>
    <t>Slc22a17 Ct</t>
  </si>
  <si>
    <t>Sost Ct</t>
  </si>
  <si>
    <t>Figure 1A</t>
  </si>
  <si>
    <t>Figure 1B</t>
  </si>
  <si>
    <t>Weeks</t>
  </si>
  <si>
    <t>Figure 1K</t>
  </si>
  <si>
    <t>shLCN2_1</t>
  </si>
  <si>
    <t>shLCN2_2</t>
  </si>
  <si>
    <t>shLCN2_3</t>
  </si>
  <si>
    <t>Figure 2A</t>
  </si>
  <si>
    <t>Figure 2B</t>
  </si>
  <si>
    <t>Figure 2C</t>
  </si>
  <si>
    <t>si slc22a17_1</t>
  </si>
  <si>
    <t>si slc22a17_2</t>
  </si>
  <si>
    <t>si slc22a17_3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</si>
</sst>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5" formatCode="0.000"/>
    <numFmt numFmtId="170" formatCode="###0.00;\-###0.00"/>
    <numFmt numFmtId="171" formatCode="0.0000000000000_);\(0.0000000000000\)"/>
    <numFmt numFmtId="172" formatCode="0.00000000000000_);\(0.00000000000000\)"/>
    <numFmt numFmtId="177" formatCode="0.00_);\(0.00\)"/>
    <numFmt numFmtId="186" formatCode="0.000000_);\(0.000000\)"/>
    <numFmt numFmtId="187" formatCode="0.00000_);\(0.00000\)"/>
    <numFmt numFmtId="188" formatCode="0.0000_);\(0.0000\)"/>
    <numFmt numFmtId="189" formatCode="0.000_);\(0.000\)"/>
  </numFmts>
  <fonts count="7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sz val="8.25"/>
      <name val="Microsoft Sans Serif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  <protection locked="0"/>
    </xf>
  </cellStyleXfs>
  <cellXfs count="6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165" fontId="0" fillId="0" borderId="0" xfId="0" applyNumberFormat="1" applyBorder="1"/>
    <xf numFmtId="165" fontId="0" fillId="0" borderId="2" xfId="0" applyNumberFormat="1" applyBorder="1"/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170" fontId="3" fillId="0" borderId="0" xfId="0" applyNumberFormat="1" applyFont="1" applyBorder="1" applyAlignment="1">
      <alignment vertical="center"/>
    </xf>
    <xf numFmtId="171" fontId="0" fillId="0" borderId="0" xfId="0" applyNumberFormat="1" applyBorder="1"/>
    <xf numFmtId="189" fontId="0" fillId="0" borderId="0" xfId="0" applyNumberFormat="1" applyBorder="1"/>
    <xf numFmtId="177" fontId="0" fillId="0" borderId="0" xfId="0" applyNumberFormat="1" applyBorder="1"/>
    <xf numFmtId="0" fontId="1" fillId="0" borderId="0" xfId="0" applyFont="1" applyBorder="1"/>
    <xf numFmtId="188" fontId="0" fillId="0" borderId="0" xfId="0" applyNumberFormat="1" applyBorder="1"/>
    <xf numFmtId="188" fontId="0" fillId="0" borderId="2" xfId="0" applyNumberFormat="1" applyBorder="1"/>
    <xf numFmtId="170" fontId="3" fillId="0" borderId="4" xfId="0" applyNumberFormat="1" applyFont="1" applyBorder="1" applyAlignment="1">
      <alignment vertical="center"/>
    </xf>
    <xf numFmtId="189" fontId="0" fillId="0" borderId="4" xfId="0" applyNumberFormat="1" applyBorder="1"/>
    <xf numFmtId="177" fontId="0" fillId="0" borderId="4" xfId="0" applyNumberFormat="1" applyBorder="1"/>
    <xf numFmtId="188" fontId="0" fillId="0" borderId="4" xfId="0" applyNumberFormat="1" applyBorder="1"/>
    <xf numFmtId="188" fontId="0" fillId="0" borderId="5" xfId="0" applyNumberFormat="1" applyBorder="1"/>
    <xf numFmtId="170" fontId="1" fillId="0" borderId="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70" fontId="1" fillId="0" borderId="4" xfId="0" applyNumberFormat="1" applyFont="1" applyBorder="1" applyAlignment="1">
      <alignment vertical="center"/>
    </xf>
    <xf numFmtId="0" fontId="4" fillId="0" borderId="0" xfId="0" applyFont="1"/>
    <xf numFmtId="170" fontId="4" fillId="0" borderId="0" xfId="0" applyNumberFormat="1" applyFont="1" applyBorder="1"/>
    <xf numFmtId="171" fontId="4" fillId="0" borderId="0" xfId="0" applyNumberFormat="1" applyFont="1" applyBorder="1"/>
    <xf numFmtId="189" fontId="4" fillId="0" borderId="0" xfId="0" applyNumberFormat="1" applyFont="1" applyBorder="1"/>
    <xf numFmtId="177" fontId="4" fillId="0" borderId="0" xfId="0" applyNumberFormat="1" applyFont="1" applyBorder="1"/>
    <xf numFmtId="177" fontId="4" fillId="0" borderId="2" xfId="0" applyNumberFormat="1" applyFont="1" applyBorder="1"/>
    <xf numFmtId="186" fontId="4" fillId="0" borderId="2" xfId="0" applyNumberFormat="1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188" fontId="4" fillId="0" borderId="0" xfId="0" applyNumberFormat="1" applyFont="1" applyBorder="1"/>
    <xf numFmtId="188" fontId="4" fillId="0" borderId="2" xfId="0" applyNumberFormat="1" applyFont="1" applyBorder="1"/>
    <xf numFmtId="172" fontId="4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189" fontId="4" fillId="0" borderId="4" xfId="0" applyNumberFormat="1" applyFont="1" applyBorder="1"/>
    <xf numFmtId="177" fontId="4" fillId="0" borderId="4" xfId="0" applyNumberFormat="1" applyFont="1" applyBorder="1"/>
    <xf numFmtId="188" fontId="4" fillId="0" borderId="4" xfId="0" applyNumberFormat="1" applyFont="1" applyBorder="1"/>
    <xf numFmtId="188" fontId="4" fillId="0" borderId="5" xfId="0" applyNumberFormat="1" applyFont="1" applyBorder="1"/>
    <xf numFmtId="49" fontId="1" fillId="0" borderId="3" xfId="0" applyNumberFormat="1" applyFont="1" applyBorder="1" applyAlignment="1">
      <alignment vertical="center"/>
    </xf>
    <xf numFmtId="170" fontId="4" fillId="0" borderId="4" xfId="0" applyNumberFormat="1" applyFont="1" applyBorder="1"/>
    <xf numFmtId="177" fontId="4" fillId="0" borderId="5" xfId="0" applyNumberFormat="1" applyFont="1" applyBorder="1"/>
    <xf numFmtId="0" fontId="4" fillId="0" borderId="6" xfId="0" applyFont="1" applyBorder="1"/>
    <xf numFmtId="49" fontId="1" fillId="0" borderId="6" xfId="0" applyNumberFormat="1" applyFont="1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171" fontId="4" fillId="0" borderId="4" xfId="0" applyNumberFormat="1" applyFont="1" applyBorder="1"/>
    <xf numFmtId="0" fontId="1" fillId="0" borderId="4" xfId="0" applyFont="1" applyBorder="1"/>
    <xf numFmtId="186" fontId="4" fillId="0" borderId="5" xfId="0" applyNumberFormat="1" applyFont="1" applyBorder="1"/>
    <xf numFmtId="0" fontId="6" fillId="0" borderId="6" xfId="0" applyFont="1" applyBorder="1"/>
    <xf numFmtId="0" fontId="6" fillId="0" borderId="1" xfId="0" applyFont="1" applyBorder="1"/>
    <xf numFmtId="49" fontId="3" fillId="0" borderId="7" xfId="0" applyNumberFormat="1" applyFont="1" applyBorder="1" applyAlignment="1">
      <alignment vertical="center"/>
    </xf>
    <xf numFmtId="0" fontId="6" fillId="0" borderId="3" xfId="0" applyFont="1" applyBorder="1"/>
    <xf numFmtId="2" fontId="4" fillId="0" borderId="0" xfId="0" applyNumberFormat="1" applyFont="1" applyBorder="1"/>
    <xf numFmtId="2" fontId="1" fillId="0" borderId="0" xfId="0" applyNumberFormat="1" applyFont="1" applyBorder="1" applyAlignment="1">
      <alignment vertical="center"/>
    </xf>
    <xf numFmtId="2" fontId="4" fillId="0" borderId="2" xfId="0" applyNumberFormat="1" applyFont="1" applyBorder="1"/>
    <xf numFmtId="2" fontId="4" fillId="0" borderId="4" xfId="0" applyNumberFormat="1" applyFont="1" applyBorder="1"/>
    <xf numFmtId="2" fontId="1" fillId="0" borderId="4" xfId="0" applyNumberFormat="1" applyFont="1" applyBorder="1" applyAlignment="1">
      <alignment vertical="center"/>
    </xf>
    <xf numFmtId="2" fontId="4" fillId="0" borderId="5" xfId="0" applyNumberFormat="1" applyFont="1" applyBorder="1"/>
    <xf numFmtId="187" fontId="4" fillId="0" borderId="0" xfId="0" applyNumberFormat="1" applyFont="1" applyBorder="1"/>
  </cellXfs>
  <cellStyles count="2">
    <cellStyle name="Normal" xfId="0" builtinId="0"/>
    <cellStyle name="Normal 2" xfId="1" xr:uid="{76899C38-C59B-FB49-A083-6A0D8BCCF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FD40-AD87-7849-9DD7-6AF0E7C40DA5}">
  <dimension ref="A1:K178"/>
  <sheetViews>
    <sheetView topLeftCell="A149" zoomScale="84" workbookViewId="0">
      <selection activeCell="B172" sqref="B172:J178"/>
    </sheetView>
  </sheetViews>
  <sheetFormatPr baseColWidth="10" defaultColWidth="8.83203125" defaultRowHeight="14" x14ac:dyDescent="0.15"/>
  <cols>
    <col min="1" max="1" width="8.83203125" style="29"/>
    <col min="2" max="2" width="10.5" style="29" customWidth="1"/>
    <col min="3" max="5" width="9" style="29" bestFit="1" customWidth="1"/>
    <col min="6" max="6" width="20" style="29" bestFit="1" customWidth="1"/>
    <col min="7" max="7" width="16.6640625" style="29" bestFit="1" customWidth="1"/>
    <col min="8" max="8" width="18.6640625" style="29" bestFit="1" customWidth="1"/>
    <col min="9" max="9" width="19.6640625" style="29" bestFit="1" customWidth="1"/>
    <col min="10" max="10" width="22" style="29" bestFit="1" customWidth="1"/>
    <col min="11" max="11" width="21.6640625" style="29" bestFit="1" customWidth="1"/>
    <col min="12" max="16384" width="8.83203125" style="29"/>
  </cols>
  <sheetData>
    <row r="1" spans="1:10" x14ac:dyDescent="0.15">
      <c r="B1" s="29" t="s">
        <v>64</v>
      </c>
    </row>
    <row r="2" spans="1:10" x14ac:dyDescent="0.15">
      <c r="A2" s="51" t="s">
        <v>66</v>
      </c>
      <c r="B2" s="52" t="s">
        <v>6</v>
      </c>
      <c r="C2" s="53" t="s">
        <v>58</v>
      </c>
      <c r="D2" s="53" t="s">
        <v>57</v>
      </c>
      <c r="E2" s="53" t="s">
        <v>15</v>
      </c>
      <c r="F2" s="53" t="s">
        <v>45</v>
      </c>
      <c r="G2" s="53" t="s">
        <v>46</v>
      </c>
      <c r="H2" s="53" t="s">
        <v>47</v>
      </c>
      <c r="I2" s="53" t="s">
        <v>17</v>
      </c>
      <c r="J2" s="54" t="s">
        <v>18</v>
      </c>
    </row>
    <row r="3" spans="1:10" x14ac:dyDescent="0.15">
      <c r="A3" s="37">
        <v>0</v>
      </c>
      <c r="B3" s="27" t="s">
        <v>30</v>
      </c>
      <c r="C3" s="30">
        <v>27.128365239508838</v>
      </c>
      <c r="D3" s="30">
        <v>14.208673761316582</v>
      </c>
      <c r="E3" s="26">
        <f>C3-D3</f>
        <v>12.919691478192256</v>
      </c>
      <c r="F3" s="31">
        <f>AVERAGE(E3:E5)</f>
        <v>12.908024857903181</v>
      </c>
      <c r="G3" s="32">
        <f>E3-$F$3</f>
        <v>1.1666620289075169E-2</v>
      </c>
      <c r="H3" s="33">
        <f>2^(-G3)</f>
        <v>0.99194592431726492</v>
      </c>
      <c r="I3" s="33">
        <v>1.0000165233168363</v>
      </c>
      <c r="J3" s="34"/>
    </row>
    <row r="4" spans="1:10" x14ac:dyDescent="0.15">
      <c r="A4" s="37"/>
      <c r="B4" s="27" t="s">
        <v>31</v>
      </c>
      <c r="C4" s="30">
        <v>26.923670978117972</v>
      </c>
      <c r="D4" s="30">
        <v>14.022585345625417</v>
      </c>
      <c r="E4" s="26">
        <f t="shared" ref="E4:E17" si="0">C4-D4</f>
        <v>12.901085632492554</v>
      </c>
      <c r="F4" s="31"/>
      <c r="G4" s="32">
        <f t="shared" ref="G4:G17" si="1">E4-$F$3</f>
        <v>-6.939225410626193E-3</v>
      </c>
      <c r="H4" s="33">
        <f t="shared" ref="H4:H17" si="2">2^(-G4)</f>
        <v>1.0048214906880917</v>
      </c>
      <c r="I4" s="33"/>
      <c r="J4" s="34"/>
    </row>
    <row r="5" spans="1:10" x14ac:dyDescent="0.15">
      <c r="A5" s="37"/>
      <c r="B5" s="27" t="s">
        <v>32</v>
      </c>
      <c r="C5" s="30">
        <v>26.869647303062898</v>
      </c>
      <c r="D5" s="30">
        <v>13.966349840038166</v>
      </c>
      <c r="E5" s="26">
        <f t="shared" si="0"/>
        <v>12.903297463024732</v>
      </c>
      <c r="F5" s="31"/>
      <c r="G5" s="32">
        <f t="shared" si="1"/>
        <v>-4.7273948784489761E-3</v>
      </c>
      <c r="H5" s="33">
        <f t="shared" si="2"/>
        <v>1.003282154945152</v>
      </c>
      <c r="I5" s="33"/>
      <c r="J5" s="34"/>
    </row>
    <row r="6" spans="1:10" x14ac:dyDescent="0.15">
      <c r="A6" s="37">
        <v>1</v>
      </c>
      <c r="B6" s="27" t="s">
        <v>33</v>
      </c>
      <c r="C6" s="30">
        <v>24.930494706594541</v>
      </c>
      <c r="D6" s="30">
        <v>14.182686710058597</v>
      </c>
      <c r="E6" s="26">
        <f t="shared" si="0"/>
        <v>10.747807996535943</v>
      </c>
      <c r="F6" s="31"/>
      <c r="G6" s="32">
        <f t="shared" si="1"/>
        <v>-2.1602168613672372</v>
      </c>
      <c r="H6" s="33">
        <f t="shared" si="2"/>
        <v>4.4698203910933954</v>
      </c>
      <c r="I6" s="33">
        <v>4.3033715636741441</v>
      </c>
      <c r="J6" s="35">
        <v>1.2060165727359167E-4</v>
      </c>
    </row>
    <row r="7" spans="1:10" x14ac:dyDescent="0.15">
      <c r="A7" s="37"/>
      <c r="B7" s="27" t="s">
        <v>34</v>
      </c>
      <c r="C7" s="30">
        <v>25.036423619087977</v>
      </c>
      <c r="D7" s="30">
        <v>14.07780177942079</v>
      </c>
      <c r="E7" s="26">
        <f t="shared" si="0"/>
        <v>10.958621839667186</v>
      </c>
      <c r="F7" s="31"/>
      <c r="G7" s="32">
        <f t="shared" si="1"/>
        <v>-1.9494030182359943</v>
      </c>
      <c r="H7" s="33">
        <f t="shared" si="2"/>
        <v>3.8621468432110833</v>
      </c>
      <c r="I7" s="33"/>
      <c r="J7" s="35"/>
    </row>
    <row r="8" spans="1:10" x14ac:dyDescent="0.15">
      <c r="A8" s="37"/>
      <c r="B8" s="27" t="s">
        <v>35</v>
      </c>
      <c r="C8" s="30">
        <v>24.698846419800589</v>
      </c>
      <c r="D8" s="30">
        <v>13.985585493041276</v>
      </c>
      <c r="E8" s="26">
        <f t="shared" si="0"/>
        <v>10.713260926759313</v>
      </c>
      <c r="F8" s="31"/>
      <c r="G8" s="32">
        <f t="shared" si="1"/>
        <v>-2.1947639311438678</v>
      </c>
      <c r="H8" s="33">
        <f t="shared" si="2"/>
        <v>4.5781474567179528</v>
      </c>
      <c r="I8" s="33"/>
      <c r="J8" s="35"/>
    </row>
    <row r="9" spans="1:10" x14ac:dyDescent="0.15">
      <c r="A9" s="37">
        <v>2</v>
      </c>
      <c r="B9" s="27" t="s">
        <v>36</v>
      </c>
      <c r="C9" s="30">
        <v>22.653869172464255</v>
      </c>
      <c r="D9" s="30">
        <v>16.158530296318965</v>
      </c>
      <c r="E9" s="26">
        <f t="shared" si="0"/>
        <v>6.4953388761452899</v>
      </c>
      <c r="F9" s="31"/>
      <c r="G9" s="32">
        <f t="shared" si="1"/>
        <v>-6.4126859817578907</v>
      </c>
      <c r="H9" s="33">
        <f t="shared" si="2"/>
        <v>85.194357751782704</v>
      </c>
      <c r="I9" s="33">
        <v>90.495996376907939</v>
      </c>
      <c r="J9" s="35">
        <v>8.8293770399792022E-6</v>
      </c>
    </row>
    <row r="10" spans="1:10" x14ac:dyDescent="0.15">
      <c r="A10" s="37"/>
      <c r="B10" s="27" t="s">
        <v>37</v>
      </c>
      <c r="C10" s="30">
        <v>22.712593308551124</v>
      </c>
      <c r="D10" s="30">
        <v>16.389651051551528</v>
      </c>
      <c r="E10" s="26">
        <f t="shared" si="0"/>
        <v>6.3229422569995961</v>
      </c>
      <c r="F10" s="31"/>
      <c r="G10" s="32">
        <f t="shared" si="1"/>
        <v>-6.5850826009035845</v>
      </c>
      <c r="H10" s="33">
        <f t="shared" si="2"/>
        <v>96.007992054525232</v>
      </c>
      <c r="I10" s="33"/>
      <c r="J10" s="35"/>
    </row>
    <row r="11" spans="1:10" x14ac:dyDescent="0.15">
      <c r="A11" s="37"/>
      <c r="B11" s="27" t="s">
        <v>38</v>
      </c>
      <c r="C11" s="30">
        <v>23.290225689223661</v>
      </c>
      <c r="D11" s="30">
        <v>16.878625459616611</v>
      </c>
      <c r="E11" s="26">
        <f t="shared" si="0"/>
        <v>6.4116002296070498</v>
      </c>
      <c r="F11" s="31"/>
      <c r="G11" s="32">
        <f t="shared" si="1"/>
        <v>-6.4964246282961309</v>
      </c>
      <c r="H11" s="33">
        <f t="shared" si="2"/>
        <v>90.28563932441584</v>
      </c>
      <c r="I11" s="33"/>
      <c r="J11" s="35"/>
    </row>
    <row r="12" spans="1:10" x14ac:dyDescent="0.15">
      <c r="A12" s="37">
        <v>3</v>
      </c>
      <c r="B12" s="27" t="s">
        <v>39</v>
      </c>
      <c r="C12" s="30">
        <v>23.607448894309996</v>
      </c>
      <c r="D12" s="30">
        <v>17.914784310377534</v>
      </c>
      <c r="E12" s="26">
        <f t="shared" si="0"/>
        <v>5.6926645839324621</v>
      </c>
      <c r="F12" s="36"/>
      <c r="G12" s="32">
        <f t="shared" si="1"/>
        <v>-7.2153602739707186</v>
      </c>
      <c r="H12" s="33">
        <f t="shared" si="2"/>
        <v>148.60720702858924</v>
      </c>
      <c r="I12" s="33">
        <v>136.55408064632334</v>
      </c>
      <c r="J12" s="35">
        <v>4.2988254010583532E-5</v>
      </c>
    </row>
    <row r="13" spans="1:10" x14ac:dyDescent="0.15">
      <c r="A13" s="37"/>
      <c r="B13" s="27" t="s">
        <v>40</v>
      </c>
      <c r="C13" s="30">
        <v>23.812490929702388</v>
      </c>
      <c r="D13" s="30">
        <v>18.000873836252151</v>
      </c>
      <c r="E13" s="26">
        <f t="shared" si="0"/>
        <v>5.8116170934502378</v>
      </c>
      <c r="F13" s="36"/>
      <c r="G13" s="32">
        <f t="shared" si="1"/>
        <v>-7.0964077644529429</v>
      </c>
      <c r="H13" s="33">
        <f t="shared" si="2"/>
        <v>136.84583962447647</v>
      </c>
      <c r="I13" s="33"/>
      <c r="J13" s="35"/>
    </row>
    <row r="14" spans="1:10" x14ac:dyDescent="0.15">
      <c r="A14" s="37"/>
      <c r="B14" s="27" t="s">
        <v>41</v>
      </c>
      <c r="C14" s="30">
        <v>23.865108934726099</v>
      </c>
      <c r="D14" s="30">
        <v>17.913712247743128</v>
      </c>
      <c r="E14" s="26">
        <f t="shared" si="0"/>
        <v>5.9513966869829709</v>
      </c>
      <c r="F14" s="36"/>
      <c r="G14" s="32">
        <f t="shared" si="1"/>
        <v>-6.9566281709202098</v>
      </c>
      <c r="H14" s="33">
        <f t="shared" si="2"/>
        <v>124.20919528590429</v>
      </c>
      <c r="I14" s="33"/>
      <c r="J14" s="35"/>
    </row>
    <row r="15" spans="1:10" x14ac:dyDescent="0.15">
      <c r="A15" s="37">
        <v>4</v>
      </c>
      <c r="B15" s="27" t="s">
        <v>42</v>
      </c>
      <c r="C15" s="30">
        <v>24.093011497451144</v>
      </c>
      <c r="D15" s="30">
        <v>19.089690644912441</v>
      </c>
      <c r="E15" s="26">
        <f t="shared" si="0"/>
        <v>5.0033208525387032</v>
      </c>
      <c r="F15" s="36"/>
      <c r="G15" s="32">
        <f t="shared" si="1"/>
        <v>-7.9047040053644775</v>
      </c>
      <c r="H15" s="33">
        <f t="shared" si="2"/>
        <v>239.63652458944338</v>
      </c>
      <c r="I15" s="33">
        <v>230.71661569560942</v>
      </c>
      <c r="J15" s="35">
        <v>1.4932718230183608E-6</v>
      </c>
    </row>
    <row r="16" spans="1:10" x14ac:dyDescent="0.15">
      <c r="A16" s="37"/>
      <c r="B16" s="27" t="s">
        <v>43</v>
      </c>
      <c r="C16" s="30">
        <v>24.099519152200706</v>
      </c>
      <c r="D16" s="30">
        <v>19.041150523718425</v>
      </c>
      <c r="E16" s="26">
        <f t="shared" si="0"/>
        <v>5.0583686284822811</v>
      </c>
      <c r="F16" s="36"/>
      <c r="G16" s="32">
        <f t="shared" si="1"/>
        <v>-7.8496562294208996</v>
      </c>
      <c r="H16" s="33">
        <f t="shared" si="2"/>
        <v>230.66514815571057</v>
      </c>
      <c r="I16" s="33"/>
      <c r="J16" s="34"/>
    </row>
    <row r="17" spans="1:10" x14ac:dyDescent="0.15">
      <c r="A17" s="42"/>
      <c r="B17" s="48" t="s">
        <v>44</v>
      </c>
      <c r="C17" s="49">
        <v>24.114644085062519</v>
      </c>
      <c r="D17" s="49">
        <v>19.000048097750302</v>
      </c>
      <c r="E17" s="28">
        <f t="shared" si="0"/>
        <v>5.1145959873122173</v>
      </c>
      <c r="F17" s="43"/>
      <c r="G17" s="44">
        <f t="shared" si="1"/>
        <v>-7.7934288705909633</v>
      </c>
      <c r="H17" s="45">
        <f t="shared" si="2"/>
        <v>221.84817434167428</v>
      </c>
      <c r="I17" s="45"/>
      <c r="J17" s="50"/>
    </row>
    <row r="18" spans="1:10" x14ac:dyDescent="0.15">
      <c r="A18" s="37"/>
      <c r="B18" s="37"/>
      <c r="C18" s="36"/>
      <c r="D18" s="36"/>
      <c r="E18" s="36"/>
      <c r="F18" s="36"/>
      <c r="G18" s="36"/>
      <c r="H18" s="36"/>
      <c r="I18" s="36"/>
      <c r="J18" s="38"/>
    </row>
    <row r="19" spans="1:10" x14ac:dyDescent="0.15">
      <c r="A19" s="37"/>
      <c r="B19" s="37"/>
      <c r="C19" s="36"/>
      <c r="D19" s="36"/>
      <c r="E19" s="36"/>
      <c r="F19" s="36"/>
      <c r="G19" s="36"/>
      <c r="H19" s="36"/>
      <c r="I19" s="36"/>
      <c r="J19" s="38"/>
    </row>
    <row r="20" spans="1:10" x14ac:dyDescent="0.15">
      <c r="A20" s="51" t="s">
        <v>66</v>
      </c>
      <c r="B20" s="52" t="s">
        <v>6</v>
      </c>
      <c r="C20" s="53" t="s">
        <v>59</v>
      </c>
      <c r="D20" s="53" t="s">
        <v>57</v>
      </c>
      <c r="E20" s="53" t="s">
        <v>15</v>
      </c>
      <c r="F20" s="53" t="s">
        <v>45</v>
      </c>
      <c r="G20" s="53" t="s">
        <v>46</v>
      </c>
      <c r="H20" s="53" t="s">
        <v>47</v>
      </c>
      <c r="I20" s="53" t="s">
        <v>17</v>
      </c>
      <c r="J20" s="54" t="s">
        <v>18</v>
      </c>
    </row>
    <row r="21" spans="1:10" x14ac:dyDescent="0.15">
      <c r="A21" s="37">
        <v>0</v>
      </c>
      <c r="B21" s="27" t="s">
        <v>30</v>
      </c>
      <c r="C21" s="30">
        <v>24.381666740214936</v>
      </c>
      <c r="D21" s="30">
        <v>14.208673761316582</v>
      </c>
      <c r="E21" s="26">
        <f>C21-D21</f>
        <v>10.172992978898353</v>
      </c>
      <c r="F21" s="31">
        <f>AVERAGE(E21:E23)</f>
        <v>10.323109414963742</v>
      </c>
      <c r="G21" s="32">
        <f>E21-$F$21</f>
        <v>-0.15011643606538883</v>
      </c>
      <c r="H21" s="33">
        <f>2^(-G21)</f>
        <v>1.1096590260716568</v>
      </c>
      <c r="I21" s="33">
        <v>1.0080732134384986</v>
      </c>
      <c r="J21" s="34"/>
    </row>
    <row r="22" spans="1:10" x14ac:dyDescent="0.15">
      <c r="A22" s="37"/>
      <c r="B22" s="27" t="s">
        <v>31</v>
      </c>
      <c r="C22" s="30">
        <v>24.607644388510401</v>
      </c>
      <c r="D22" s="30">
        <v>14.022585345625417</v>
      </c>
      <c r="E22" s="26">
        <f t="shared" ref="E22:E35" si="3">C22-D22</f>
        <v>10.585059042884984</v>
      </c>
      <c r="F22" s="31"/>
      <c r="G22" s="32">
        <f t="shared" ref="G22:G35" si="4">E22-$F$21</f>
        <v>0.26194962792124166</v>
      </c>
      <c r="H22" s="33">
        <f t="shared" ref="H22:H35" si="5">2^(-G22)</f>
        <v>0.83396016125614425</v>
      </c>
      <c r="I22" s="33"/>
      <c r="J22" s="34"/>
    </row>
    <row r="23" spans="1:10" x14ac:dyDescent="0.15">
      <c r="A23" s="37"/>
      <c r="B23" s="27" t="s">
        <v>32</v>
      </c>
      <c r="C23" s="30">
        <v>24.177626063146057</v>
      </c>
      <c r="D23" s="30">
        <v>13.966349840038166</v>
      </c>
      <c r="E23" s="26">
        <f t="shared" si="3"/>
        <v>10.211276223107891</v>
      </c>
      <c r="F23" s="31"/>
      <c r="G23" s="32">
        <f t="shared" si="4"/>
        <v>-0.11183319185585106</v>
      </c>
      <c r="H23" s="33">
        <f t="shared" si="5"/>
        <v>1.0806004529876951</v>
      </c>
      <c r="I23" s="33"/>
      <c r="J23" s="34"/>
    </row>
    <row r="24" spans="1:10" x14ac:dyDescent="0.15">
      <c r="A24" s="37">
        <v>1</v>
      </c>
      <c r="B24" s="27" t="s">
        <v>33</v>
      </c>
      <c r="C24" s="30">
        <v>22.927055744848744</v>
      </c>
      <c r="D24" s="30">
        <v>14.182686710058597</v>
      </c>
      <c r="E24" s="26">
        <f t="shared" si="3"/>
        <v>8.7443690347901466</v>
      </c>
      <c r="F24" s="31"/>
      <c r="G24" s="32">
        <f t="shared" si="4"/>
        <v>-1.5787403801735955</v>
      </c>
      <c r="H24" s="33">
        <f t="shared" si="5"/>
        <v>2.9870893249405053</v>
      </c>
      <c r="I24" s="33">
        <v>3.1354686052352503</v>
      </c>
      <c r="J24" s="35">
        <v>4.9675741896267002E-4</v>
      </c>
    </row>
    <row r="25" spans="1:10" x14ac:dyDescent="0.15">
      <c r="A25" s="37"/>
      <c r="B25" s="27" t="s">
        <v>34</v>
      </c>
      <c r="C25" s="30">
        <v>22.591002885912232</v>
      </c>
      <c r="D25" s="30">
        <v>14.07780177942079</v>
      </c>
      <c r="E25" s="26">
        <f t="shared" si="3"/>
        <v>8.5132011064914419</v>
      </c>
      <c r="F25" s="31"/>
      <c r="G25" s="32">
        <f t="shared" si="4"/>
        <v>-1.8099083084723002</v>
      </c>
      <c r="H25" s="33">
        <f t="shared" si="5"/>
        <v>3.5062000391009951</v>
      </c>
      <c r="I25" s="33"/>
      <c r="J25" s="35"/>
    </row>
    <row r="26" spans="1:10" x14ac:dyDescent="0.15">
      <c r="A26" s="37"/>
      <c r="B26" s="27" t="s">
        <v>35</v>
      </c>
      <c r="C26" s="30">
        <v>22.766131533721918</v>
      </c>
      <c r="D26" s="30">
        <v>13.985585493041276</v>
      </c>
      <c r="E26" s="26">
        <f t="shared" si="3"/>
        <v>8.7805460406806422</v>
      </c>
      <c r="F26" s="31"/>
      <c r="G26" s="32">
        <f t="shared" si="4"/>
        <v>-1.5425633742831</v>
      </c>
      <c r="H26" s="33">
        <f t="shared" si="5"/>
        <v>2.9131164516642518</v>
      </c>
      <c r="I26" s="33"/>
      <c r="J26" s="35"/>
    </row>
    <row r="27" spans="1:10" x14ac:dyDescent="0.15">
      <c r="A27" s="37">
        <v>2</v>
      </c>
      <c r="B27" s="27" t="s">
        <v>36</v>
      </c>
      <c r="C27" s="30">
        <v>23.865314103705614</v>
      </c>
      <c r="D27" s="30">
        <v>16.158530296318965</v>
      </c>
      <c r="E27" s="26">
        <f t="shared" si="3"/>
        <v>7.7067838073866497</v>
      </c>
      <c r="F27" s="31"/>
      <c r="G27" s="32">
        <f t="shared" si="4"/>
        <v>-2.6163256075770924</v>
      </c>
      <c r="H27" s="33">
        <f t="shared" si="5"/>
        <v>6.1318636093373557</v>
      </c>
      <c r="I27" s="33">
        <v>6.4447753386834092</v>
      </c>
      <c r="J27" s="35">
        <v>4.3074397929690678E-5</v>
      </c>
    </row>
    <row r="28" spans="1:10" x14ac:dyDescent="0.15">
      <c r="A28" s="37"/>
      <c r="B28" s="27" t="s">
        <v>37</v>
      </c>
      <c r="C28" s="30">
        <v>24.075238092425973</v>
      </c>
      <c r="D28" s="30">
        <v>16.389651051551528</v>
      </c>
      <c r="E28" s="26">
        <f t="shared" si="3"/>
        <v>7.6855870408744451</v>
      </c>
      <c r="F28" s="31"/>
      <c r="G28" s="32">
        <f t="shared" si="4"/>
        <v>-2.637522374089297</v>
      </c>
      <c r="H28" s="33">
        <f t="shared" si="5"/>
        <v>6.2226209790469156</v>
      </c>
      <c r="I28" s="33"/>
      <c r="J28" s="35"/>
    </row>
    <row r="29" spans="1:10" x14ac:dyDescent="0.15">
      <c r="A29" s="37"/>
      <c r="B29" s="27" t="s">
        <v>38</v>
      </c>
      <c r="C29" s="30">
        <v>24.398540613807118</v>
      </c>
      <c r="D29" s="30">
        <v>16.878625459616611</v>
      </c>
      <c r="E29" s="26">
        <f t="shared" si="3"/>
        <v>7.5199151541905067</v>
      </c>
      <c r="F29" s="31"/>
      <c r="G29" s="32">
        <f t="shared" si="4"/>
        <v>-2.8031942607732354</v>
      </c>
      <c r="H29" s="33">
        <f t="shared" si="5"/>
        <v>6.9798414276659582</v>
      </c>
      <c r="I29" s="33"/>
      <c r="J29" s="35"/>
    </row>
    <row r="30" spans="1:10" x14ac:dyDescent="0.15">
      <c r="A30" s="37">
        <v>3</v>
      </c>
      <c r="B30" s="27" t="s">
        <v>39</v>
      </c>
      <c r="C30" s="30">
        <v>24.854323200412189</v>
      </c>
      <c r="D30" s="30">
        <v>17.914784310377534</v>
      </c>
      <c r="E30" s="26">
        <f t="shared" si="3"/>
        <v>6.9395388900346546</v>
      </c>
      <c r="F30" s="36"/>
      <c r="G30" s="32">
        <f t="shared" si="4"/>
        <v>-3.3835705249290875</v>
      </c>
      <c r="H30" s="33">
        <f t="shared" si="5"/>
        <v>10.436532273637317</v>
      </c>
      <c r="I30" s="33">
        <v>8.7083635025455646</v>
      </c>
      <c r="J30" s="35">
        <v>9.7687409738358749E-4</v>
      </c>
    </row>
    <row r="31" spans="1:10" x14ac:dyDescent="0.15">
      <c r="A31" s="37"/>
      <c r="B31" s="27" t="s">
        <v>40</v>
      </c>
      <c r="C31" s="30">
        <v>25.293303005059013</v>
      </c>
      <c r="D31" s="30">
        <v>18.000873836252151</v>
      </c>
      <c r="E31" s="26">
        <f t="shared" si="3"/>
        <v>7.2924291688068621</v>
      </c>
      <c r="F31" s="36"/>
      <c r="G31" s="32">
        <f t="shared" si="4"/>
        <v>-3.03068024615688</v>
      </c>
      <c r="H31" s="33">
        <f t="shared" si="5"/>
        <v>8.1719492589591063</v>
      </c>
      <c r="I31" s="33"/>
      <c r="J31" s="35"/>
    </row>
    <row r="32" spans="1:10" x14ac:dyDescent="0.15">
      <c r="A32" s="37"/>
      <c r="B32" s="27" t="s">
        <v>41</v>
      </c>
      <c r="C32" s="30">
        <v>25.326739708019126</v>
      </c>
      <c r="D32" s="30">
        <v>17.913712247743128</v>
      </c>
      <c r="E32" s="26">
        <f t="shared" si="3"/>
        <v>7.4130274602759982</v>
      </c>
      <c r="F32" s="36"/>
      <c r="G32" s="32">
        <f t="shared" si="4"/>
        <v>-2.9100819546877439</v>
      </c>
      <c r="H32" s="33">
        <f t="shared" si="5"/>
        <v>7.516608975040274</v>
      </c>
      <c r="I32" s="33"/>
      <c r="J32" s="35"/>
    </row>
    <row r="33" spans="1:11" x14ac:dyDescent="0.15">
      <c r="A33" s="37">
        <v>4</v>
      </c>
      <c r="B33" s="27" t="s">
        <v>42</v>
      </c>
      <c r="C33" s="30">
        <v>25.010798945304085</v>
      </c>
      <c r="D33" s="30">
        <v>19.089690644912441</v>
      </c>
      <c r="E33" s="26">
        <f t="shared" si="3"/>
        <v>5.9211083003916443</v>
      </c>
      <c r="F33" s="36"/>
      <c r="G33" s="32">
        <f t="shared" si="4"/>
        <v>-4.4020011145720979</v>
      </c>
      <c r="H33" s="33">
        <f t="shared" si="5"/>
        <v>21.141430823602729</v>
      </c>
      <c r="I33" s="33">
        <v>16.914990928533349</v>
      </c>
      <c r="J33" s="35">
        <v>1.6746390285391176E-3</v>
      </c>
    </row>
    <row r="34" spans="1:11" x14ac:dyDescent="0.15">
      <c r="A34" s="37"/>
      <c r="B34" s="27" t="s">
        <v>43</v>
      </c>
      <c r="C34" s="30">
        <v>25.468929791729643</v>
      </c>
      <c r="D34" s="30">
        <v>19.041150523718425</v>
      </c>
      <c r="E34" s="26">
        <f t="shared" si="3"/>
        <v>6.4277792680112178</v>
      </c>
      <c r="F34" s="36"/>
      <c r="G34" s="32">
        <f t="shared" si="4"/>
        <v>-3.8953301469525243</v>
      </c>
      <c r="H34" s="33">
        <f t="shared" si="5"/>
        <v>14.880283902771987</v>
      </c>
      <c r="I34" s="33"/>
      <c r="J34" s="35"/>
    </row>
    <row r="35" spans="1:11" x14ac:dyDescent="0.15">
      <c r="A35" s="37"/>
      <c r="B35" s="27" t="s">
        <v>44</v>
      </c>
      <c r="C35" s="30">
        <v>25.44313246207151</v>
      </c>
      <c r="D35" s="30">
        <v>19.000048097750302</v>
      </c>
      <c r="E35" s="26">
        <f t="shared" si="3"/>
        <v>6.4430843643212086</v>
      </c>
      <c r="F35" s="36"/>
      <c r="G35" s="32">
        <f t="shared" si="4"/>
        <v>-3.8800250506425336</v>
      </c>
      <c r="H35" s="33">
        <f t="shared" si="5"/>
        <v>14.72325805922533</v>
      </c>
      <c r="I35" s="33"/>
      <c r="J35" s="35"/>
    </row>
    <row r="36" spans="1:11" x14ac:dyDescent="0.15">
      <c r="A36" s="37"/>
      <c r="B36" s="37"/>
      <c r="C36" s="36"/>
      <c r="D36" s="36"/>
      <c r="E36" s="36"/>
      <c r="F36" s="36"/>
      <c r="G36" s="36"/>
      <c r="H36" s="36"/>
      <c r="I36" s="36"/>
      <c r="J36" s="38"/>
    </row>
    <row r="37" spans="1:11" x14ac:dyDescent="0.15">
      <c r="A37" s="37"/>
      <c r="B37" s="37"/>
      <c r="C37" s="36"/>
      <c r="D37" s="36"/>
      <c r="E37" s="36"/>
      <c r="F37" s="36"/>
      <c r="G37" s="36"/>
      <c r="H37" s="36"/>
      <c r="I37" s="36"/>
      <c r="J37" s="38"/>
    </row>
    <row r="38" spans="1:11" x14ac:dyDescent="0.15">
      <c r="A38" s="51" t="s">
        <v>66</v>
      </c>
      <c r="B38" s="52" t="s">
        <v>6</v>
      </c>
      <c r="C38" s="53" t="s">
        <v>60</v>
      </c>
      <c r="D38" s="53" t="s">
        <v>57</v>
      </c>
      <c r="E38" s="53" t="s">
        <v>15</v>
      </c>
      <c r="F38" s="53" t="s">
        <v>45</v>
      </c>
      <c r="G38" s="53" t="s">
        <v>46</v>
      </c>
      <c r="H38" s="53" t="s">
        <v>47</v>
      </c>
      <c r="I38" s="53" t="s">
        <v>17</v>
      </c>
      <c r="J38" s="54" t="s">
        <v>18</v>
      </c>
    </row>
    <row r="39" spans="1:11" x14ac:dyDescent="0.15">
      <c r="A39" s="37">
        <v>0</v>
      </c>
      <c r="B39" s="27" t="s">
        <v>30</v>
      </c>
      <c r="C39" s="18">
        <v>26.641963798311071</v>
      </c>
      <c r="D39" s="30">
        <v>14.208673761316582</v>
      </c>
      <c r="E39" s="26">
        <f>C39-D39</f>
        <v>12.433290036994489</v>
      </c>
      <c r="F39" s="31">
        <f>AVERAGE(E39:E41)</f>
        <v>12.601450467907478</v>
      </c>
      <c r="G39" s="32">
        <f>E39-$F$39</f>
        <v>-0.16816043091298916</v>
      </c>
      <c r="H39" s="33">
        <f>2^(-G39)</f>
        <v>1.123624845678721</v>
      </c>
      <c r="I39" s="39">
        <f>AVERAGE(H39:H41)</f>
        <v>1.0042052063318139</v>
      </c>
      <c r="J39" s="40"/>
      <c r="K39" s="41"/>
    </row>
    <row r="40" spans="1:11" x14ac:dyDescent="0.15">
      <c r="A40" s="37"/>
      <c r="B40" s="27" t="s">
        <v>31</v>
      </c>
      <c r="C40" s="18">
        <v>26.778081487085402</v>
      </c>
      <c r="D40" s="30">
        <v>14.022585345625417</v>
      </c>
      <c r="E40" s="26">
        <f t="shared" ref="E40:E53" si="6">C40-D40</f>
        <v>12.755496141459984</v>
      </c>
      <c r="F40" s="31"/>
      <c r="G40" s="32">
        <f t="shared" ref="G40:G53" si="7">E40-$F$39</f>
        <v>0.1540456735525062</v>
      </c>
      <c r="H40" s="33">
        <f t="shared" ref="H40:H53" si="8">2^(-G40)</f>
        <v>0.89872667382750393</v>
      </c>
      <c r="I40" s="39"/>
      <c r="J40" s="40"/>
    </row>
    <row r="41" spans="1:11" x14ac:dyDescent="0.15">
      <c r="A41" s="37"/>
      <c r="B41" s="27" t="s">
        <v>32</v>
      </c>
      <c r="C41" s="18">
        <v>26.581915065306131</v>
      </c>
      <c r="D41" s="30">
        <v>13.966349840038166</v>
      </c>
      <c r="E41" s="26">
        <f t="shared" si="6"/>
        <v>12.615565225267964</v>
      </c>
      <c r="F41" s="31"/>
      <c r="G41" s="32">
        <f t="shared" si="7"/>
        <v>1.4114757360486507E-2</v>
      </c>
      <c r="H41" s="33">
        <f t="shared" si="8"/>
        <v>0.99026409948921645</v>
      </c>
      <c r="I41" s="39"/>
      <c r="J41" s="40"/>
    </row>
    <row r="42" spans="1:11" x14ac:dyDescent="0.15">
      <c r="A42" s="37">
        <v>1</v>
      </c>
      <c r="B42" s="27" t="s">
        <v>33</v>
      </c>
      <c r="C42" s="18">
        <v>24.741134548202584</v>
      </c>
      <c r="D42" s="30">
        <v>14.182686710058597</v>
      </c>
      <c r="E42" s="26">
        <f t="shared" si="6"/>
        <v>10.558447838143987</v>
      </c>
      <c r="F42" s="31"/>
      <c r="G42" s="32">
        <f t="shared" si="7"/>
        <v>-2.0430026297634907</v>
      </c>
      <c r="H42" s="33">
        <f t="shared" si="8"/>
        <v>4.1210233263289577</v>
      </c>
      <c r="I42" s="39">
        <f>AVERAGE(H42:H44)</f>
        <v>4.097777778185181</v>
      </c>
      <c r="J42" s="40">
        <f>TTEST(H39:H41,H42:H44,2,2)</f>
        <v>1.0982487008851401E-4</v>
      </c>
      <c r="K42" s="41"/>
    </row>
    <row r="43" spans="1:11" x14ac:dyDescent="0.15">
      <c r="A43" s="37"/>
      <c r="B43" s="27" t="s">
        <v>34</v>
      </c>
      <c r="C43" s="18">
        <v>24.535225302220674</v>
      </c>
      <c r="D43" s="30">
        <v>14.07780177942079</v>
      </c>
      <c r="E43" s="26">
        <f t="shared" si="6"/>
        <v>10.457423522799884</v>
      </c>
      <c r="F43" s="31"/>
      <c r="G43" s="32">
        <f t="shared" si="7"/>
        <v>-2.1440269451075942</v>
      </c>
      <c r="H43" s="33">
        <f t="shared" si="8"/>
        <v>4.4199404893273622</v>
      </c>
      <c r="I43" s="39"/>
      <c r="J43" s="40"/>
    </row>
    <row r="44" spans="1:11" x14ac:dyDescent="0.15">
      <c r="A44" s="37"/>
      <c r="B44" s="27" t="s">
        <v>35</v>
      </c>
      <c r="C44" s="18">
        <v>24.679234055048131</v>
      </c>
      <c r="D44" s="30">
        <v>13.985585493041276</v>
      </c>
      <c r="E44" s="26">
        <f t="shared" si="6"/>
        <v>10.693648562006855</v>
      </c>
      <c r="F44" s="31"/>
      <c r="G44" s="32">
        <f t="shared" si="7"/>
        <v>-1.907801905900623</v>
      </c>
      <c r="H44" s="33">
        <f t="shared" si="8"/>
        <v>3.7523695188992243</v>
      </c>
      <c r="I44" s="39"/>
      <c r="J44" s="40"/>
    </row>
    <row r="45" spans="1:11" x14ac:dyDescent="0.15">
      <c r="A45" s="37">
        <v>2</v>
      </c>
      <c r="B45" s="27" t="s">
        <v>36</v>
      </c>
      <c r="C45" s="18">
        <v>20.922946253444501</v>
      </c>
      <c r="D45" s="30">
        <v>16.158530296318965</v>
      </c>
      <c r="E45" s="26">
        <f t="shared" si="6"/>
        <v>4.7644159571255358</v>
      </c>
      <c r="F45" s="31"/>
      <c r="G45" s="32">
        <f t="shared" si="7"/>
        <v>-7.8370345107819421</v>
      </c>
      <c r="H45" s="33">
        <f t="shared" si="8"/>
        <v>228.65592782704402</v>
      </c>
      <c r="I45" s="39">
        <f>AVERAGE(H45:H47)</f>
        <v>237.68216979784427</v>
      </c>
      <c r="J45" s="40">
        <f>TTEST(H39:H41,H45:H47,2,2)</f>
        <v>2.9537390145579381E-6</v>
      </c>
      <c r="K45" s="41"/>
    </row>
    <row r="46" spans="1:11" x14ac:dyDescent="0.15">
      <c r="A46" s="37"/>
      <c r="B46" s="27" t="s">
        <v>37</v>
      </c>
      <c r="C46" s="18">
        <v>21.11679044206884</v>
      </c>
      <c r="D46" s="30">
        <v>16.389651051551528</v>
      </c>
      <c r="E46" s="26">
        <f t="shared" si="6"/>
        <v>4.727139390517312</v>
      </c>
      <c r="F46" s="31"/>
      <c r="G46" s="32">
        <f t="shared" si="7"/>
        <v>-7.8743110773901659</v>
      </c>
      <c r="H46" s="33">
        <f t="shared" si="8"/>
        <v>234.64096143367811</v>
      </c>
      <c r="I46" s="39"/>
      <c r="J46" s="40"/>
    </row>
    <row r="47" spans="1:11" x14ac:dyDescent="0.15">
      <c r="A47" s="37"/>
      <c r="B47" s="27" t="s">
        <v>38</v>
      </c>
      <c r="C47" s="18">
        <v>21.515737254057704</v>
      </c>
      <c r="D47" s="30">
        <v>16.878625459616611</v>
      </c>
      <c r="E47" s="26">
        <f t="shared" si="6"/>
        <v>4.6371117944410933</v>
      </c>
      <c r="F47" s="31"/>
      <c r="G47" s="32">
        <f t="shared" si="7"/>
        <v>-7.9643386734663846</v>
      </c>
      <c r="H47" s="33">
        <f t="shared" si="8"/>
        <v>249.74962013281069</v>
      </c>
      <c r="I47" s="39"/>
      <c r="J47" s="40"/>
    </row>
    <row r="48" spans="1:11" x14ac:dyDescent="0.15">
      <c r="A48" s="37">
        <v>3</v>
      </c>
      <c r="B48" s="27" t="s">
        <v>39</v>
      </c>
      <c r="C48" s="18">
        <v>22.154647756853606</v>
      </c>
      <c r="D48" s="30">
        <v>17.914784310377534</v>
      </c>
      <c r="E48" s="26">
        <f t="shared" si="6"/>
        <v>4.2398634464760718</v>
      </c>
      <c r="F48" s="36"/>
      <c r="G48" s="32">
        <f t="shared" si="7"/>
        <v>-8.3615870214314061</v>
      </c>
      <c r="H48" s="33">
        <f t="shared" si="8"/>
        <v>328.91865432824693</v>
      </c>
      <c r="I48" s="39">
        <f>AVERAGE(H48:H50)</f>
        <v>319.33053310950919</v>
      </c>
      <c r="J48" s="40">
        <f>TTEST(H39:H41,H48:H50,2,2)</f>
        <v>1.4788810309261125E-6</v>
      </c>
      <c r="K48" s="41"/>
    </row>
    <row r="49" spans="1:11" x14ac:dyDescent="0.15">
      <c r="A49" s="37"/>
      <c r="B49" s="27" t="s">
        <v>40</v>
      </c>
      <c r="C49" s="18">
        <v>22.264240659565548</v>
      </c>
      <c r="D49" s="30">
        <v>18.000873836252151</v>
      </c>
      <c r="E49" s="26">
        <f t="shared" si="6"/>
        <v>4.2633668233133974</v>
      </c>
      <c r="F49" s="36"/>
      <c r="G49" s="32">
        <f t="shared" si="7"/>
        <v>-8.3380836445940805</v>
      </c>
      <c r="H49" s="33">
        <f t="shared" si="8"/>
        <v>323.60355455163653</v>
      </c>
      <c r="I49" s="39"/>
      <c r="J49" s="40"/>
    </row>
    <row r="50" spans="1:11" x14ac:dyDescent="0.15">
      <c r="A50" s="37"/>
      <c r="B50" s="27" t="s">
        <v>41</v>
      </c>
      <c r="C50" s="18">
        <v>22.260278703803756</v>
      </c>
      <c r="D50" s="30">
        <v>17.913712247743128</v>
      </c>
      <c r="E50" s="26">
        <f t="shared" si="6"/>
        <v>4.3465664560606285</v>
      </c>
      <c r="F50" s="36"/>
      <c r="G50" s="32">
        <f t="shared" si="7"/>
        <v>-8.2548840118468494</v>
      </c>
      <c r="H50" s="33">
        <f t="shared" si="8"/>
        <v>305.46939044864405</v>
      </c>
      <c r="I50" s="39"/>
      <c r="J50" s="40"/>
    </row>
    <row r="51" spans="1:11" x14ac:dyDescent="0.15">
      <c r="A51" s="37">
        <v>4</v>
      </c>
      <c r="B51" s="27" t="s">
        <v>42</v>
      </c>
      <c r="C51" s="18">
        <v>22.889947151315653</v>
      </c>
      <c r="D51" s="30">
        <v>19.089690644912441</v>
      </c>
      <c r="E51" s="26">
        <f t="shared" si="6"/>
        <v>3.8002565064032119</v>
      </c>
      <c r="F51" s="36"/>
      <c r="G51" s="32">
        <f t="shared" si="7"/>
        <v>-8.801193961504266</v>
      </c>
      <c r="H51" s="33">
        <f t="shared" si="8"/>
        <v>446.09091653454499</v>
      </c>
      <c r="I51" s="39">
        <f>AVERAGE(H51:H53)</f>
        <v>357.67815113927509</v>
      </c>
      <c r="J51" s="40">
        <f>TTEST(H39:H41,H51:H53,2,2)</f>
        <v>1.7773527928890292E-3</v>
      </c>
      <c r="K51" s="41"/>
    </row>
    <row r="52" spans="1:11" x14ac:dyDescent="0.15">
      <c r="A52" s="37"/>
      <c r="B52" s="27" t="s">
        <v>43</v>
      </c>
      <c r="C52" s="18">
        <v>23.205068982243883</v>
      </c>
      <c r="D52" s="30">
        <v>19.041150523718425</v>
      </c>
      <c r="E52" s="26">
        <f t="shared" si="6"/>
        <v>4.1639184585254583</v>
      </c>
      <c r="F52" s="36"/>
      <c r="G52" s="32">
        <f t="shared" si="7"/>
        <v>-8.4375320093820196</v>
      </c>
      <c r="H52" s="33">
        <f t="shared" si="8"/>
        <v>346.69711217314926</v>
      </c>
      <c r="I52" s="39"/>
      <c r="J52" s="40"/>
    </row>
    <row r="53" spans="1:11" x14ac:dyDescent="0.15">
      <c r="A53" s="37"/>
      <c r="B53" s="27" t="s">
        <v>44</v>
      </c>
      <c r="C53" s="18">
        <v>23.470946408154283</v>
      </c>
      <c r="D53" s="30">
        <v>19.000048097750302</v>
      </c>
      <c r="E53" s="26">
        <f t="shared" si="6"/>
        <v>4.4708983104039817</v>
      </c>
      <c r="F53" s="36"/>
      <c r="G53" s="32">
        <f t="shared" si="7"/>
        <v>-8.1305521575034962</v>
      </c>
      <c r="H53" s="33">
        <f t="shared" si="8"/>
        <v>280.24642471013101</v>
      </c>
      <c r="I53" s="39"/>
      <c r="J53" s="40"/>
    </row>
    <row r="54" spans="1:11" x14ac:dyDescent="0.15">
      <c r="A54" s="37"/>
      <c r="B54" s="37"/>
      <c r="C54" s="36"/>
      <c r="D54" s="36"/>
      <c r="E54" s="36"/>
      <c r="F54" s="36"/>
      <c r="G54" s="36"/>
      <c r="H54" s="36"/>
      <c r="I54" s="36"/>
      <c r="J54" s="38"/>
    </row>
    <row r="55" spans="1:11" x14ac:dyDescent="0.15">
      <c r="A55" s="37"/>
      <c r="B55" s="37"/>
      <c r="C55" s="36"/>
      <c r="D55" s="36"/>
      <c r="E55" s="36"/>
      <c r="F55" s="36"/>
      <c r="G55" s="36"/>
      <c r="H55" s="36"/>
      <c r="I55" s="36"/>
      <c r="J55" s="38"/>
    </row>
    <row r="56" spans="1:11" x14ac:dyDescent="0.15">
      <c r="A56" s="51" t="s">
        <v>66</v>
      </c>
      <c r="B56" s="52" t="s">
        <v>6</v>
      </c>
      <c r="C56" s="53" t="s">
        <v>61</v>
      </c>
      <c r="D56" s="53" t="s">
        <v>57</v>
      </c>
      <c r="E56" s="53" t="s">
        <v>15</v>
      </c>
      <c r="F56" s="53" t="s">
        <v>45</v>
      </c>
      <c r="G56" s="53" t="s">
        <v>46</v>
      </c>
      <c r="H56" s="53" t="s">
        <v>47</v>
      </c>
      <c r="I56" s="53" t="s">
        <v>17</v>
      </c>
      <c r="J56" s="54" t="s">
        <v>18</v>
      </c>
    </row>
    <row r="57" spans="1:11" x14ac:dyDescent="0.15">
      <c r="A57" s="37">
        <v>0</v>
      </c>
      <c r="B57" s="27" t="s">
        <v>30</v>
      </c>
      <c r="C57" s="18">
        <v>29.199352395318382</v>
      </c>
      <c r="D57" s="30">
        <v>14.208673761316582</v>
      </c>
      <c r="E57" s="26">
        <f>C57-D57</f>
        <v>14.990678634001799</v>
      </c>
      <c r="F57" s="31">
        <f>AVERAGE(E57:E59)</f>
        <v>15.10131090011609</v>
      </c>
      <c r="G57" s="32">
        <f>E57-$F$57</f>
        <v>-0.11063226611429045</v>
      </c>
      <c r="H57" s="33">
        <f>2^(-G57)</f>
        <v>1.0797013156855622</v>
      </c>
      <c r="I57" s="39">
        <f>AVERAGE(H57:H59)</f>
        <v>1.0105322317541161</v>
      </c>
      <c r="J57" s="40"/>
      <c r="K57" s="41"/>
    </row>
    <row r="58" spans="1:11" x14ac:dyDescent="0.15">
      <c r="A58" s="37"/>
      <c r="B58" s="27" t="s">
        <v>31</v>
      </c>
      <c r="C58" s="18">
        <v>29.421149784027094</v>
      </c>
      <c r="D58" s="30">
        <v>14.022585345625417</v>
      </c>
      <c r="E58" s="26">
        <f t="shared" ref="E58:E71" si="9">C58-D58</f>
        <v>15.398564438401676</v>
      </c>
      <c r="F58" s="31"/>
      <c r="G58" s="32">
        <f t="shared" ref="G58:G71" si="10">E58-$F$57</f>
        <v>0.29725353828558632</v>
      </c>
      <c r="H58" s="33">
        <f t="shared" ref="H58:H71" si="11">2^(-G58)</f>
        <v>0.81380015579423326</v>
      </c>
      <c r="I58" s="39"/>
      <c r="J58" s="40"/>
    </row>
    <row r="59" spans="1:11" x14ac:dyDescent="0.15">
      <c r="A59" s="37"/>
      <c r="B59" s="27" t="s">
        <v>32</v>
      </c>
      <c r="C59" s="18">
        <v>28.881039467982962</v>
      </c>
      <c r="D59" s="30">
        <v>13.966349840038166</v>
      </c>
      <c r="E59" s="26">
        <f t="shared" si="9"/>
        <v>14.914689627944796</v>
      </c>
      <c r="F59" s="31"/>
      <c r="G59" s="32">
        <f t="shared" si="10"/>
        <v>-0.18662127217129409</v>
      </c>
      <c r="H59" s="33">
        <f t="shared" si="11"/>
        <v>1.1380952237825532</v>
      </c>
      <c r="I59" s="39"/>
      <c r="J59" s="40"/>
    </row>
    <row r="60" spans="1:11" x14ac:dyDescent="0.15">
      <c r="A60" s="37">
        <v>1</v>
      </c>
      <c r="B60" s="27" t="s">
        <v>33</v>
      </c>
      <c r="C60" s="18">
        <v>28.314081527949408</v>
      </c>
      <c r="D60" s="30">
        <v>14.182686710058597</v>
      </c>
      <c r="E60" s="26">
        <f t="shared" si="9"/>
        <v>14.131394817890811</v>
      </c>
      <c r="F60" s="31"/>
      <c r="G60" s="32">
        <f t="shared" si="10"/>
        <v>-0.96991608222527859</v>
      </c>
      <c r="H60" s="33">
        <f t="shared" si="11"/>
        <v>1.9587266578839941</v>
      </c>
      <c r="I60" s="39">
        <f>AVERAGE(H60:H62)</f>
        <v>2.5831538541410608</v>
      </c>
      <c r="J60" s="40">
        <f>TTEST(H57:H59,H60:H62,2,2)</f>
        <v>6.3396513931193443E-2</v>
      </c>
      <c r="K60" s="41"/>
    </row>
    <row r="61" spans="1:11" x14ac:dyDescent="0.15">
      <c r="A61" s="37"/>
      <c r="B61" s="27" t="s">
        <v>34</v>
      </c>
      <c r="C61" s="18">
        <v>27.252787806108714</v>
      </c>
      <c r="D61" s="30">
        <v>14.07780177942079</v>
      </c>
      <c r="E61" s="26">
        <f t="shared" si="9"/>
        <v>13.174986026687924</v>
      </c>
      <c r="F61" s="31"/>
      <c r="G61" s="32">
        <f t="shared" si="10"/>
        <v>-1.9263248734281664</v>
      </c>
      <c r="H61" s="33">
        <f t="shared" si="11"/>
        <v>3.8008573315804477</v>
      </c>
      <c r="I61" s="39"/>
      <c r="J61" s="40"/>
    </row>
    <row r="62" spans="1:11" x14ac:dyDescent="0.15">
      <c r="A62" s="37"/>
      <c r="B62" s="27" t="s">
        <v>35</v>
      </c>
      <c r="C62" s="18">
        <v>28.094216721342512</v>
      </c>
      <c r="D62" s="30">
        <v>13.985585493041276</v>
      </c>
      <c r="E62" s="26">
        <f t="shared" si="9"/>
        <v>14.108631228301237</v>
      </c>
      <c r="F62" s="31"/>
      <c r="G62" s="32">
        <f t="shared" si="10"/>
        <v>-0.99267967181485339</v>
      </c>
      <c r="H62" s="33">
        <f t="shared" si="11"/>
        <v>1.9898775729587397</v>
      </c>
      <c r="I62" s="39"/>
      <c r="J62" s="40"/>
    </row>
    <row r="63" spans="1:11" x14ac:dyDescent="0.15">
      <c r="A63" s="37">
        <v>2</v>
      </c>
      <c r="B63" s="27" t="s">
        <v>36</v>
      </c>
      <c r="C63" s="18">
        <v>27.984994323106083</v>
      </c>
      <c r="D63" s="30">
        <v>16.158530296318965</v>
      </c>
      <c r="E63" s="26">
        <f t="shared" si="9"/>
        <v>11.826464026787118</v>
      </c>
      <c r="F63" s="31"/>
      <c r="G63" s="32">
        <f t="shared" si="10"/>
        <v>-3.274846873328972</v>
      </c>
      <c r="H63" s="33">
        <f t="shared" si="11"/>
        <v>9.6789253446759389</v>
      </c>
      <c r="I63" s="39">
        <f>AVERAGE(H63:H65)</f>
        <v>10.958995728953257</v>
      </c>
      <c r="J63" s="40">
        <f>TTEST(H57:H59,H63:H65,2,2)</f>
        <v>3.1454962970959676E-4</v>
      </c>
      <c r="K63" s="41"/>
    </row>
    <row r="64" spans="1:11" x14ac:dyDescent="0.15">
      <c r="A64" s="37"/>
      <c r="B64" s="27" t="s">
        <v>37</v>
      </c>
      <c r="C64" s="18">
        <v>28.08124575857202</v>
      </c>
      <c r="D64" s="30">
        <v>16.389651051551528</v>
      </c>
      <c r="E64" s="26">
        <f t="shared" si="9"/>
        <v>11.691594707020492</v>
      </c>
      <c r="F64" s="31"/>
      <c r="G64" s="32">
        <f t="shared" si="10"/>
        <v>-3.4097161930955977</v>
      </c>
      <c r="H64" s="33">
        <f t="shared" si="11"/>
        <v>10.627395686317529</v>
      </c>
      <c r="I64" s="39"/>
      <c r="J64" s="40"/>
    </row>
    <row r="65" spans="1:11" x14ac:dyDescent="0.15">
      <c r="A65" s="37"/>
      <c r="B65" s="27" t="s">
        <v>38</v>
      </c>
      <c r="C65" s="18">
        <v>28.327947160488694</v>
      </c>
      <c r="D65" s="30">
        <v>16.878625459616611</v>
      </c>
      <c r="E65" s="26">
        <f t="shared" si="9"/>
        <v>11.449321700872083</v>
      </c>
      <c r="F65" s="31"/>
      <c r="G65" s="32">
        <f t="shared" si="10"/>
        <v>-3.6519891992440066</v>
      </c>
      <c r="H65" s="33">
        <f t="shared" si="11"/>
        <v>12.570666155866306</v>
      </c>
      <c r="I65" s="39"/>
      <c r="J65" s="40"/>
    </row>
    <row r="66" spans="1:11" x14ac:dyDescent="0.15">
      <c r="A66" s="37">
        <v>3</v>
      </c>
      <c r="B66" s="27" t="s">
        <v>39</v>
      </c>
      <c r="C66" s="18">
        <v>28.802492451381589</v>
      </c>
      <c r="D66" s="30">
        <v>17.914784310377534</v>
      </c>
      <c r="E66" s="26">
        <f t="shared" si="9"/>
        <v>10.887708141004055</v>
      </c>
      <c r="F66" s="36"/>
      <c r="G66" s="32">
        <f t="shared" si="10"/>
        <v>-4.2136027591120353</v>
      </c>
      <c r="H66" s="33">
        <f t="shared" si="11"/>
        <v>18.553285188395236</v>
      </c>
      <c r="I66" s="39">
        <f>AVERAGE(H66:H68)</f>
        <v>19.852163346499456</v>
      </c>
      <c r="J66" s="40">
        <f>TTEST(H57:H59,H66:H68,2,2)</f>
        <v>5.9270384607754587E-5</v>
      </c>
      <c r="K66" s="41"/>
    </row>
    <row r="67" spans="1:11" x14ac:dyDescent="0.15">
      <c r="A67" s="37"/>
      <c r="B67" s="27" t="s">
        <v>40</v>
      </c>
      <c r="C67" s="18">
        <v>28.646269346574048</v>
      </c>
      <c r="D67" s="30">
        <v>18.000873836252151</v>
      </c>
      <c r="E67" s="26">
        <f t="shared" si="9"/>
        <v>10.645395510321897</v>
      </c>
      <c r="F67" s="36"/>
      <c r="G67" s="32">
        <f t="shared" si="10"/>
        <v>-4.4559153897941925</v>
      </c>
      <c r="H67" s="33">
        <f t="shared" si="11"/>
        <v>21.946445479372485</v>
      </c>
      <c r="I67" s="39"/>
      <c r="J67" s="40"/>
    </row>
    <row r="68" spans="1:11" x14ac:dyDescent="0.15">
      <c r="A68" s="37"/>
      <c r="B68" s="27" t="s">
        <v>41</v>
      </c>
      <c r="C68" s="18">
        <v>28.762792245152458</v>
      </c>
      <c r="D68" s="30">
        <v>17.913712247743128</v>
      </c>
      <c r="E68" s="26">
        <f t="shared" si="9"/>
        <v>10.84907999740933</v>
      </c>
      <c r="F68" s="36"/>
      <c r="G68" s="32">
        <f t="shared" si="10"/>
        <v>-4.25223090270676</v>
      </c>
      <c r="H68" s="33">
        <f t="shared" si="11"/>
        <v>19.056759371730653</v>
      </c>
      <c r="I68" s="39"/>
      <c r="J68" s="40"/>
    </row>
    <row r="69" spans="1:11" x14ac:dyDescent="0.15">
      <c r="A69" s="37">
        <v>4</v>
      </c>
      <c r="B69" s="27" t="s">
        <v>42</v>
      </c>
      <c r="C69" s="18">
        <v>29.589549249514459</v>
      </c>
      <c r="D69" s="30">
        <v>19.089690644912441</v>
      </c>
      <c r="E69" s="26">
        <f t="shared" si="9"/>
        <v>10.499858604602018</v>
      </c>
      <c r="F69" s="36"/>
      <c r="G69" s="32">
        <f t="shared" si="10"/>
        <v>-4.601452295514072</v>
      </c>
      <c r="H69" s="33">
        <f t="shared" si="11"/>
        <v>24.27589020337318</v>
      </c>
      <c r="I69" s="39">
        <f>AVERAGE(H69:H71)</f>
        <v>22.213406485499309</v>
      </c>
      <c r="J69" s="40">
        <f>TTEST(H57:H59,H69:H71,2,2)</f>
        <v>2.5427518270051065E-3</v>
      </c>
      <c r="K69" s="41"/>
    </row>
    <row r="70" spans="1:11" x14ac:dyDescent="0.15">
      <c r="A70" s="37"/>
      <c r="B70" s="27" t="s">
        <v>43</v>
      </c>
      <c r="C70" s="18">
        <v>29.423412174572583</v>
      </c>
      <c r="D70" s="30">
        <v>19.041150523718425</v>
      </c>
      <c r="E70" s="26">
        <f t="shared" si="9"/>
        <v>10.382261650854158</v>
      </c>
      <c r="F70" s="36"/>
      <c r="G70" s="32">
        <f t="shared" si="10"/>
        <v>-4.719049249261932</v>
      </c>
      <c r="H70" s="33">
        <f t="shared" si="11"/>
        <v>26.337550118180204</v>
      </c>
      <c r="I70" s="39"/>
      <c r="J70" s="40"/>
    </row>
    <row r="71" spans="1:11" x14ac:dyDescent="0.15">
      <c r="A71" s="37"/>
      <c r="B71" s="27" t="s">
        <v>44</v>
      </c>
      <c r="C71" s="18">
        <v>30.09894638347113</v>
      </c>
      <c r="D71" s="30">
        <v>19.000048097750302</v>
      </c>
      <c r="E71" s="26">
        <f t="shared" si="9"/>
        <v>11.098898285720828</v>
      </c>
      <c r="F71" s="36"/>
      <c r="G71" s="32">
        <f t="shared" si="10"/>
        <v>-4.0024126143952614</v>
      </c>
      <c r="H71" s="33">
        <f t="shared" si="11"/>
        <v>16.026779134944555</v>
      </c>
      <c r="I71" s="39"/>
      <c r="J71" s="40"/>
    </row>
    <row r="72" spans="1:11" x14ac:dyDescent="0.15">
      <c r="A72" s="37"/>
      <c r="B72" s="37"/>
      <c r="C72" s="36"/>
      <c r="D72" s="36"/>
      <c r="E72" s="36"/>
      <c r="F72" s="36"/>
      <c r="G72" s="36"/>
      <c r="H72" s="36"/>
      <c r="I72" s="36"/>
      <c r="J72" s="38"/>
    </row>
    <row r="73" spans="1:11" x14ac:dyDescent="0.15">
      <c r="A73" s="37"/>
      <c r="B73" s="37"/>
      <c r="C73" s="36"/>
      <c r="D73" s="36"/>
      <c r="E73" s="36"/>
      <c r="F73" s="36"/>
      <c r="G73" s="36"/>
      <c r="H73" s="36"/>
      <c r="I73" s="36"/>
      <c r="J73" s="38"/>
    </row>
    <row r="74" spans="1:11" x14ac:dyDescent="0.15">
      <c r="A74" s="51" t="s">
        <v>66</v>
      </c>
      <c r="B74" s="52" t="s">
        <v>6</v>
      </c>
      <c r="C74" s="53" t="s">
        <v>27</v>
      </c>
      <c r="D74" s="53" t="s">
        <v>57</v>
      </c>
      <c r="E74" s="53" t="s">
        <v>15</v>
      </c>
      <c r="F74" s="53" t="s">
        <v>45</v>
      </c>
      <c r="G74" s="53" t="s">
        <v>46</v>
      </c>
      <c r="H74" s="53" t="s">
        <v>47</v>
      </c>
      <c r="I74" s="53" t="s">
        <v>17</v>
      </c>
      <c r="J74" s="54" t="s">
        <v>18</v>
      </c>
    </row>
    <row r="75" spans="1:11" x14ac:dyDescent="0.15">
      <c r="A75" s="37">
        <v>0</v>
      </c>
      <c r="B75" s="37" t="s">
        <v>30</v>
      </c>
      <c r="C75" s="36">
        <v>31.230783078190793</v>
      </c>
      <c r="D75" s="36">
        <v>8.1534276944478314</v>
      </c>
      <c r="E75" s="26">
        <f>C75-D75</f>
        <v>23.077355383742962</v>
      </c>
      <c r="F75" s="31">
        <f>AVERAGE(E75:E77)</f>
        <v>23.325686235147913</v>
      </c>
      <c r="G75" s="32">
        <f>E75-$F$75</f>
        <v>-0.24833085140495115</v>
      </c>
      <c r="H75" s="33">
        <f>2^(-G75)</f>
        <v>1.1878320388400592</v>
      </c>
      <c r="I75" s="39">
        <f>AVERAGE(H75:H77)</f>
        <v>1.0112663864121616</v>
      </c>
      <c r="J75" s="40"/>
    </row>
    <row r="76" spans="1:11" x14ac:dyDescent="0.15">
      <c r="A76" s="37"/>
      <c r="B76" s="37" t="s">
        <v>31</v>
      </c>
      <c r="C76" s="36">
        <v>31.296983036934154</v>
      </c>
      <c r="D76" s="36">
        <v>8.00428258307943</v>
      </c>
      <c r="E76" s="26">
        <f t="shared" ref="E76:E89" si="12">C76-D76</f>
        <v>23.292700453854724</v>
      </c>
      <c r="F76" s="31"/>
      <c r="G76" s="32">
        <f t="shared" ref="G76:G89" si="13">E76-$F$75</f>
        <v>-3.298578129318841E-2</v>
      </c>
      <c r="H76" s="33">
        <f t="shared" ref="H76:H89" si="14">2^(-G76)</f>
        <v>1.02312738609263</v>
      </c>
      <c r="I76" s="39"/>
      <c r="J76" s="40"/>
    </row>
    <row r="77" spans="1:11" x14ac:dyDescent="0.15">
      <c r="A77" s="37"/>
      <c r="B77" s="37" t="s">
        <v>32</v>
      </c>
      <c r="C77" s="36">
        <v>31.717082245872465</v>
      </c>
      <c r="D77" s="36">
        <v>8.1100793780264091</v>
      </c>
      <c r="E77" s="26">
        <f t="shared" si="12"/>
        <v>23.607002867846056</v>
      </c>
      <c r="F77" s="31"/>
      <c r="G77" s="32">
        <f t="shared" si="13"/>
        <v>0.28131663269814311</v>
      </c>
      <c r="H77" s="33">
        <f t="shared" si="14"/>
        <v>0.82283973430379576</v>
      </c>
      <c r="I77" s="39"/>
      <c r="J77" s="40"/>
    </row>
    <row r="78" spans="1:11" x14ac:dyDescent="0.15">
      <c r="A78" s="37">
        <v>1</v>
      </c>
      <c r="B78" s="37" t="s">
        <v>33</v>
      </c>
      <c r="C78" s="36">
        <v>28.1680243199134</v>
      </c>
      <c r="D78" s="36">
        <v>8.7558860284920854</v>
      </c>
      <c r="E78" s="26">
        <f t="shared" si="12"/>
        <v>19.412138291421314</v>
      </c>
      <c r="F78" s="31"/>
      <c r="G78" s="32">
        <f t="shared" si="13"/>
        <v>-3.9135479437265985</v>
      </c>
      <c r="H78" s="33">
        <f t="shared" si="14"/>
        <v>15.06937778071145</v>
      </c>
      <c r="I78" s="39">
        <f>AVERAGE(H78:H80)</f>
        <v>22.179580148667437</v>
      </c>
      <c r="J78" s="40">
        <f>TTEST(H75:H77,H78:H80,2,2)</f>
        <v>4.0757052513607549E-3</v>
      </c>
    </row>
    <row r="79" spans="1:11" x14ac:dyDescent="0.15">
      <c r="A79" s="37"/>
      <c r="B79" s="37" t="s">
        <v>34</v>
      </c>
      <c r="C79" s="36">
        <v>27.805801938970504</v>
      </c>
      <c r="D79" s="36">
        <v>9.1300627748280387</v>
      </c>
      <c r="E79" s="26">
        <f t="shared" si="12"/>
        <v>18.675739164142463</v>
      </c>
      <c r="F79" s="31"/>
      <c r="G79" s="32">
        <f t="shared" si="13"/>
        <v>-4.6499470710054496</v>
      </c>
      <c r="H79" s="33">
        <f t="shared" si="14"/>
        <v>25.105770045768971</v>
      </c>
      <c r="I79" s="39"/>
      <c r="J79" s="40"/>
    </row>
    <row r="80" spans="1:11" x14ac:dyDescent="0.15">
      <c r="A80" s="37"/>
      <c r="B80" s="37" t="s">
        <v>35</v>
      </c>
      <c r="C80" s="36">
        <v>27.925233045386097</v>
      </c>
      <c r="D80" s="36">
        <v>9.3200218878083607</v>
      </c>
      <c r="E80" s="26">
        <f t="shared" si="12"/>
        <v>18.605211157577735</v>
      </c>
      <c r="F80" s="31"/>
      <c r="G80" s="32">
        <f t="shared" si="13"/>
        <v>-4.7204750775701783</v>
      </c>
      <c r="H80" s="33">
        <f t="shared" si="14"/>
        <v>26.363592619521889</v>
      </c>
      <c r="I80" s="39"/>
      <c r="J80" s="40"/>
    </row>
    <row r="81" spans="1:10" x14ac:dyDescent="0.15">
      <c r="A81" s="37">
        <v>2</v>
      </c>
      <c r="B81" s="37" t="s">
        <v>36</v>
      </c>
      <c r="C81" s="36">
        <v>30.221663876185602</v>
      </c>
      <c r="D81" s="36">
        <v>12.135536420145938</v>
      </c>
      <c r="E81" s="26">
        <f t="shared" si="12"/>
        <v>18.086127456039662</v>
      </c>
      <c r="F81" s="31"/>
      <c r="G81" s="32">
        <f t="shared" si="13"/>
        <v>-5.2395587791082505</v>
      </c>
      <c r="H81" s="33">
        <f t="shared" si="14"/>
        <v>37.780209038966639</v>
      </c>
      <c r="I81" s="39">
        <f>AVERAGE(H81:H83)</f>
        <v>39.023840303149022</v>
      </c>
      <c r="J81" s="40">
        <f>TTEST(H75:H77,H81:H83,2,2)</f>
        <v>1.2196481019216285E-5</v>
      </c>
    </row>
    <row r="82" spans="1:10" x14ac:dyDescent="0.15">
      <c r="A82" s="37"/>
      <c r="B82" s="37" t="s">
        <v>37</v>
      </c>
      <c r="C82" s="36">
        <v>30.467986474388209</v>
      </c>
      <c r="D82" s="36">
        <v>12.530676450448933</v>
      </c>
      <c r="E82" s="26">
        <f t="shared" si="12"/>
        <v>17.937310023939276</v>
      </c>
      <c r="F82" s="31"/>
      <c r="G82" s="32">
        <f t="shared" si="13"/>
        <v>-5.3883762112086373</v>
      </c>
      <c r="H82" s="33">
        <f t="shared" si="14"/>
        <v>41.88541931240556</v>
      </c>
      <c r="I82" s="39"/>
      <c r="J82" s="40"/>
    </row>
    <row r="83" spans="1:10" x14ac:dyDescent="0.15">
      <c r="A83" s="37"/>
      <c r="B83" s="37" t="s">
        <v>38</v>
      </c>
      <c r="C83" s="36">
        <v>30.772290817059758</v>
      </c>
      <c r="D83" s="36">
        <v>12.6717982328662</v>
      </c>
      <c r="E83" s="26">
        <f t="shared" si="12"/>
        <v>18.10049258419356</v>
      </c>
      <c r="F83" s="31"/>
      <c r="G83" s="32">
        <f t="shared" si="13"/>
        <v>-5.2251936509543526</v>
      </c>
      <c r="H83" s="33">
        <f t="shared" si="14"/>
        <v>37.405892558074882</v>
      </c>
      <c r="I83" s="39"/>
      <c r="J83" s="40"/>
    </row>
    <row r="84" spans="1:10" x14ac:dyDescent="0.15">
      <c r="A84" s="37">
        <v>3</v>
      </c>
      <c r="B84" s="37" t="s">
        <v>39</v>
      </c>
      <c r="C84" s="36">
        <v>29.23960716233384</v>
      </c>
      <c r="D84" s="36">
        <v>14.326951939395812</v>
      </c>
      <c r="E84" s="26">
        <f t="shared" si="12"/>
        <v>14.912655222938028</v>
      </c>
      <c r="F84" s="36"/>
      <c r="G84" s="32">
        <f t="shared" si="13"/>
        <v>-8.4130310122098848</v>
      </c>
      <c r="H84" s="33">
        <f t="shared" si="14"/>
        <v>340.85894002234375</v>
      </c>
      <c r="I84" s="39">
        <f>AVERAGE(H84:H86)</f>
        <v>355.55421947002264</v>
      </c>
      <c r="J84" s="40">
        <f>TTEST(H75:H77,H84:H86,2,2)</f>
        <v>1.1061599438038088E-6</v>
      </c>
    </row>
    <row r="85" spans="1:10" x14ac:dyDescent="0.15">
      <c r="A85" s="37"/>
      <c r="B85" s="37" t="s">
        <v>40</v>
      </c>
      <c r="C85" s="36">
        <v>29.360732214716428</v>
      </c>
      <c r="D85" s="36">
        <v>14.536930065546299</v>
      </c>
      <c r="E85" s="26">
        <f t="shared" si="12"/>
        <v>14.823802149170129</v>
      </c>
      <c r="F85" s="36"/>
      <c r="G85" s="32">
        <f t="shared" si="13"/>
        <v>-8.5018840859777836</v>
      </c>
      <c r="H85" s="33">
        <f t="shared" si="14"/>
        <v>362.51178483029418</v>
      </c>
      <c r="I85" s="39"/>
      <c r="J85" s="40"/>
    </row>
    <row r="86" spans="1:10" x14ac:dyDescent="0.15">
      <c r="A86" s="37"/>
      <c r="B86" s="37" t="s">
        <v>41</v>
      </c>
      <c r="C86" s="36">
        <v>29.178501374109697</v>
      </c>
      <c r="D86" s="36">
        <v>14.357800661608294</v>
      </c>
      <c r="E86" s="26">
        <f t="shared" si="12"/>
        <v>14.820700712501402</v>
      </c>
      <c r="F86" s="36"/>
      <c r="G86" s="32">
        <f t="shared" si="13"/>
        <v>-8.5049855226465105</v>
      </c>
      <c r="H86" s="33">
        <f t="shared" si="14"/>
        <v>363.29193355742996</v>
      </c>
      <c r="I86" s="39"/>
      <c r="J86" s="40"/>
    </row>
    <row r="87" spans="1:10" x14ac:dyDescent="0.15">
      <c r="A87" s="37">
        <v>4</v>
      </c>
      <c r="B87" s="37" t="s">
        <v>42</v>
      </c>
      <c r="C87" s="36">
        <v>30.317465830247166</v>
      </c>
      <c r="D87" s="36">
        <v>15.175648122640609</v>
      </c>
      <c r="E87" s="26">
        <f t="shared" si="12"/>
        <v>15.141817707606556</v>
      </c>
      <c r="F87" s="36"/>
      <c r="G87" s="32">
        <f t="shared" si="13"/>
        <v>-8.1838685275413567</v>
      </c>
      <c r="H87" s="33">
        <f t="shared" si="14"/>
        <v>290.7969903167654</v>
      </c>
      <c r="I87" s="39">
        <f>AVERAGE(H87:H89)</f>
        <v>306.33895341408038</v>
      </c>
      <c r="J87" s="40">
        <f>TTEST(H75:H77,H87:H89,2,2)</f>
        <v>9.9794702092877648E-6</v>
      </c>
    </row>
    <row r="88" spans="1:10" x14ac:dyDescent="0.15">
      <c r="A88" s="37"/>
      <c r="B88" s="37" t="s">
        <v>43</v>
      </c>
      <c r="C88" s="36">
        <v>30.296836982637092</v>
      </c>
      <c r="D88" s="36">
        <v>15.326789485208234</v>
      </c>
      <c r="E88" s="26">
        <f t="shared" si="12"/>
        <v>14.970047497428858</v>
      </c>
      <c r="F88" s="36"/>
      <c r="G88" s="32">
        <f t="shared" si="13"/>
        <v>-8.3556387377190546</v>
      </c>
      <c r="H88" s="33">
        <f t="shared" si="14"/>
        <v>327.56530272355701</v>
      </c>
      <c r="I88" s="39"/>
      <c r="J88" s="40"/>
    </row>
    <row r="89" spans="1:10" x14ac:dyDescent="0.15">
      <c r="A89" s="37"/>
      <c r="B89" s="37" t="s">
        <v>44</v>
      </c>
      <c r="C89" s="36">
        <v>30.355594029520059</v>
      </c>
      <c r="D89" s="36">
        <v>15.261870858628006</v>
      </c>
      <c r="E89" s="26">
        <f t="shared" si="12"/>
        <v>15.093723170892053</v>
      </c>
      <c r="F89" s="36"/>
      <c r="G89" s="32">
        <f t="shared" si="13"/>
        <v>-8.2319630642558597</v>
      </c>
      <c r="H89" s="33">
        <f t="shared" si="14"/>
        <v>300.65456720191872</v>
      </c>
      <c r="I89" s="39"/>
      <c r="J89" s="40"/>
    </row>
    <row r="90" spans="1:10" x14ac:dyDescent="0.15">
      <c r="A90" s="37"/>
      <c r="B90" s="37"/>
      <c r="C90" s="36"/>
      <c r="D90" s="36"/>
      <c r="E90" s="36"/>
      <c r="F90" s="36"/>
      <c r="G90" s="36"/>
      <c r="H90" s="36"/>
      <c r="I90" s="36"/>
      <c r="J90" s="38"/>
    </row>
    <row r="91" spans="1:10" x14ac:dyDescent="0.15">
      <c r="A91" s="37"/>
      <c r="B91" s="37"/>
      <c r="C91" s="36"/>
      <c r="D91" s="36"/>
      <c r="E91" s="36"/>
      <c r="F91" s="36"/>
      <c r="G91" s="36"/>
      <c r="H91" s="36"/>
      <c r="I91" s="36"/>
      <c r="J91" s="38"/>
    </row>
    <row r="92" spans="1:10" x14ac:dyDescent="0.15">
      <c r="A92" s="51" t="s">
        <v>66</v>
      </c>
      <c r="B92" s="52" t="s">
        <v>6</v>
      </c>
      <c r="C92" s="53" t="s">
        <v>63</v>
      </c>
      <c r="D92" s="53" t="s">
        <v>57</v>
      </c>
      <c r="E92" s="53" t="s">
        <v>15</v>
      </c>
      <c r="F92" s="53" t="s">
        <v>45</v>
      </c>
      <c r="G92" s="53" t="s">
        <v>46</v>
      </c>
      <c r="H92" s="53" t="s">
        <v>47</v>
      </c>
      <c r="I92" s="53" t="s">
        <v>17</v>
      </c>
      <c r="J92" s="54" t="s">
        <v>18</v>
      </c>
    </row>
    <row r="93" spans="1:10" x14ac:dyDescent="0.15">
      <c r="A93" s="37">
        <v>0</v>
      </c>
      <c r="B93" s="37" t="s">
        <v>30</v>
      </c>
      <c r="C93" s="36">
        <v>40</v>
      </c>
      <c r="D93" s="36">
        <v>8.1534276944478314</v>
      </c>
      <c r="E93" s="26">
        <f>C93-D93</f>
        <v>31.846572305552169</v>
      </c>
      <c r="F93" s="31">
        <f>AVERAGE(E93:E95)</f>
        <v>31.910736781482111</v>
      </c>
      <c r="G93" s="32">
        <f>E93-$F$99</f>
        <v>13.788515263553236</v>
      </c>
      <c r="H93" s="33">
        <f>2^(-G93)</f>
        <v>7.0671337387410058E-5</v>
      </c>
      <c r="I93" s="39">
        <f>AVERAGE(H93:H95)</f>
        <v>6.7660380876502307E-5</v>
      </c>
      <c r="J93" s="40"/>
    </row>
    <row r="94" spans="1:10" x14ac:dyDescent="0.15">
      <c r="A94" s="37"/>
      <c r="B94" s="37" t="s">
        <v>31</v>
      </c>
      <c r="C94" s="36">
        <v>40</v>
      </c>
      <c r="D94" s="36">
        <v>8.00428258307943</v>
      </c>
      <c r="E94" s="26">
        <f t="shared" ref="E94:E107" si="15">C94-D94</f>
        <v>31.99571741692057</v>
      </c>
      <c r="F94" s="31"/>
      <c r="G94" s="32">
        <f t="shared" ref="G94:G99" si="16">E94-$F$99</f>
        <v>13.937660374921638</v>
      </c>
      <c r="H94" s="33">
        <f t="shared" ref="H94:H107" si="17">2^(-G94)</f>
        <v>6.3730328602864606E-5</v>
      </c>
      <c r="I94" s="39"/>
      <c r="J94" s="40"/>
    </row>
    <row r="95" spans="1:10" x14ac:dyDescent="0.15">
      <c r="A95" s="37"/>
      <c r="B95" s="37" t="s">
        <v>32</v>
      </c>
      <c r="C95" s="36">
        <v>40</v>
      </c>
      <c r="D95" s="36">
        <v>8.1100793780264091</v>
      </c>
      <c r="E95" s="26">
        <f t="shared" si="15"/>
        <v>31.889920621973591</v>
      </c>
      <c r="F95" s="31"/>
      <c r="G95" s="32">
        <f t="shared" si="16"/>
        <v>13.831863579974659</v>
      </c>
      <c r="H95" s="33">
        <f t="shared" si="17"/>
        <v>6.8579476639232229E-5</v>
      </c>
      <c r="I95" s="39"/>
      <c r="J95" s="40"/>
    </row>
    <row r="96" spans="1:10" x14ac:dyDescent="0.15">
      <c r="A96" s="37">
        <v>1</v>
      </c>
      <c r="B96" s="37" t="s">
        <v>33</v>
      </c>
      <c r="C96" s="36">
        <v>40</v>
      </c>
      <c r="D96" s="36">
        <v>8.7558860284920854</v>
      </c>
      <c r="E96" s="26">
        <f t="shared" si="15"/>
        <v>31.244113971507915</v>
      </c>
      <c r="F96" s="31"/>
      <c r="G96" s="32">
        <f t="shared" si="16"/>
        <v>13.186056929508982</v>
      </c>
      <c r="H96" s="33">
        <f t="shared" si="17"/>
        <v>1.0730039968632801E-4</v>
      </c>
      <c r="I96" s="39">
        <f>AVERAGE(H96:H98)</f>
        <v>1.3500541290288625E-4</v>
      </c>
      <c r="J96" s="40">
        <f>TTEST(H93:H95,H96:H98,2,2)</f>
        <v>1.1163305922452869E-2</v>
      </c>
    </row>
    <row r="97" spans="1:11" x14ac:dyDescent="0.15">
      <c r="A97" s="37"/>
      <c r="B97" s="37" t="s">
        <v>34</v>
      </c>
      <c r="C97" s="36">
        <v>40</v>
      </c>
      <c r="D97" s="36">
        <v>9.1300627748280387</v>
      </c>
      <c r="E97" s="26">
        <f t="shared" si="15"/>
        <v>30.869937225171959</v>
      </c>
      <c r="F97" s="31"/>
      <c r="G97" s="32">
        <f t="shared" si="16"/>
        <v>12.811880183173027</v>
      </c>
      <c r="H97" s="33">
        <f t="shared" si="17"/>
        <v>1.3907202040076391E-4</v>
      </c>
      <c r="I97" s="39"/>
      <c r="J97" s="40"/>
    </row>
    <row r="98" spans="1:11" x14ac:dyDescent="0.15">
      <c r="A98" s="37"/>
      <c r="B98" s="37" t="s">
        <v>35</v>
      </c>
      <c r="C98" s="36">
        <v>40</v>
      </c>
      <c r="D98" s="36">
        <v>9.3200218878083607</v>
      </c>
      <c r="E98" s="26">
        <f t="shared" si="15"/>
        <v>30.679978112191641</v>
      </c>
      <c r="F98" s="31"/>
      <c r="G98" s="32">
        <f t="shared" si="16"/>
        <v>12.621921070192709</v>
      </c>
      <c r="H98" s="33">
        <f t="shared" si="17"/>
        <v>1.5864381862156681E-4</v>
      </c>
      <c r="I98" s="39"/>
      <c r="J98" s="40"/>
    </row>
    <row r="99" spans="1:11" x14ac:dyDescent="0.15">
      <c r="A99" s="37">
        <v>2</v>
      </c>
      <c r="B99" s="37" t="s">
        <v>36</v>
      </c>
      <c r="C99" s="36">
        <v>30.706365039707041</v>
      </c>
      <c r="D99" s="36">
        <v>12.135536420145938</v>
      </c>
      <c r="E99" s="26">
        <f t="shared" si="15"/>
        <v>18.570828619561105</v>
      </c>
      <c r="F99" s="31">
        <f>AVERAGE(E99:E101)</f>
        <v>18.058057041998932</v>
      </c>
      <c r="G99" s="32">
        <f t="shared" si="16"/>
        <v>0.51277157756217306</v>
      </c>
      <c r="H99" s="33">
        <f t="shared" si="17"/>
        <v>0.70087468550330378</v>
      </c>
      <c r="I99" s="39">
        <f>AVERAGE(H99:H101)</f>
        <v>1.0306979817668165</v>
      </c>
      <c r="J99" s="40">
        <f>TTEST(H93:H95,H99:H101,2,2)</f>
        <v>3.5482649737209604E-3</v>
      </c>
    </row>
    <row r="100" spans="1:11" x14ac:dyDescent="0.15">
      <c r="A100" s="37"/>
      <c r="B100" s="37" t="s">
        <v>37</v>
      </c>
      <c r="C100" s="36">
        <v>30.395015019927111</v>
      </c>
      <c r="D100" s="36">
        <v>12.530676450448933</v>
      </c>
      <c r="E100" s="26">
        <f t="shared" si="15"/>
        <v>17.864338569478178</v>
      </c>
      <c r="F100" s="31"/>
      <c r="G100" s="32">
        <f t="shared" ref="G100:G107" si="18">E100-$F$99</f>
        <v>-0.19371847252075369</v>
      </c>
      <c r="H100" s="33">
        <f t="shared" si="17"/>
        <v>1.1437077683171095</v>
      </c>
      <c r="I100" s="39"/>
      <c r="J100" s="40"/>
    </row>
    <row r="101" spans="1:11" x14ac:dyDescent="0.15">
      <c r="A101" s="37"/>
      <c r="B101" s="37" t="s">
        <v>38</v>
      </c>
      <c r="C101" s="36">
        <v>30.410802169823718</v>
      </c>
      <c r="D101" s="36">
        <v>12.6717982328662</v>
      </c>
      <c r="E101" s="26">
        <f t="shared" si="15"/>
        <v>17.739003936957516</v>
      </c>
      <c r="F101" s="31"/>
      <c r="G101" s="32">
        <f t="shared" si="18"/>
        <v>-0.31905310504141582</v>
      </c>
      <c r="H101" s="33">
        <f t="shared" si="17"/>
        <v>1.247511491480036</v>
      </c>
      <c r="I101" s="39"/>
      <c r="J101" s="40"/>
    </row>
    <row r="102" spans="1:11" x14ac:dyDescent="0.15">
      <c r="A102" s="37">
        <v>3</v>
      </c>
      <c r="B102" s="37" t="s">
        <v>39</v>
      </c>
      <c r="C102" s="36">
        <v>28.902466255093824</v>
      </c>
      <c r="D102" s="36">
        <v>14.326951939395812</v>
      </c>
      <c r="E102" s="26">
        <f t="shared" si="15"/>
        <v>14.575514315698012</v>
      </c>
      <c r="F102" s="36"/>
      <c r="G102" s="32">
        <f t="shared" si="18"/>
        <v>-3.4825427263009203</v>
      </c>
      <c r="H102" s="33">
        <f t="shared" si="17"/>
        <v>11.177632373558213</v>
      </c>
      <c r="I102" s="39">
        <f>AVERAGE(H102:H104)</f>
        <v>11.222055879876804</v>
      </c>
      <c r="J102" s="40">
        <f>TTEST(H93:H95,H102:H104,2,2)</f>
        <v>1.1041709211629948E-7</v>
      </c>
    </row>
    <row r="103" spans="1:11" x14ac:dyDescent="0.15">
      <c r="A103" s="37"/>
      <c r="B103" s="37" t="s">
        <v>40</v>
      </c>
      <c r="C103" s="36">
        <v>29.132787981739462</v>
      </c>
      <c r="D103" s="36">
        <v>14.536930065546299</v>
      </c>
      <c r="E103" s="26">
        <f t="shared" si="15"/>
        <v>14.595857916193163</v>
      </c>
      <c r="F103" s="36"/>
      <c r="G103" s="32">
        <f t="shared" si="18"/>
        <v>-3.4621991258057694</v>
      </c>
      <c r="H103" s="33">
        <f t="shared" si="17"/>
        <v>11.02112143974523</v>
      </c>
      <c r="I103" s="39"/>
      <c r="J103" s="40"/>
    </row>
    <row r="104" spans="1:11" x14ac:dyDescent="0.15">
      <c r="A104" s="37"/>
      <c r="B104" s="37" t="s">
        <v>41</v>
      </c>
      <c r="C104" s="36">
        <v>28.896389542616568</v>
      </c>
      <c r="D104" s="36">
        <v>14.357800661608294</v>
      </c>
      <c r="E104" s="26">
        <f t="shared" si="15"/>
        <v>14.538588881008273</v>
      </c>
      <c r="F104" s="36"/>
      <c r="G104" s="32">
        <f t="shared" si="18"/>
        <v>-3.5194681609906588</v>
      </c>
      <c r="H104" s="33">
        <f t="shared" si="17"/>
        <v>11.46741382632697</v>
      </c>
      <c r="I104" s="39"/>
      <c r="J104" s="40"/>
    </row>
    <row r="105" spans="1:11" x14ac:dyDescent="0.15">
      <c r="A105" s="37">
        <v>4</v>
      </c>
      <c r="B105" s="37" t="s">
        <v>42</v>
      </c>
      <c r="C105" s="36">
        <v>28.890846646113108</v>
      </c>
      <c r="D105" s="36">
        <v>15.175648122640609</v>
      </c>
      <c r="E105" s="26">
        <f t="shared" si="15"/>
        <v>13.715198523472498</v>
      </c>
      <c r="F105" s="36"/>
      <c r="G105" s="32">
        <f t="shared" si="18"/>
        <v>-4.3428585185264339</v>
      </c>
      <c r="H105" s="33">
        <f t="shared" si="17"/>
        <v>20.29227227953562</v>
      </c>
      <c r="I105" s="39">
        <f>AVERAGE(H105:H107)</f>
        <v>20.083173120899549</v>
      </c>
      <c r="J105" s="40">
        <f>TTEST(H93:H95,H105:H107,2,2)</f>
        <v>1.6466996592530211E-4</v>
      </c>
    </row>
    <row r="106" spans="1:11" x14ac:dyDescent="0.15">
      <c r="A106" s="37"/>
      <c r="B106" s="37" t="s">
        <v>43</v>
      </c>
      <c r="C106" s="36">
        <v>28.892216207052122</v>
      </c>
      <c r="D106" s="36">
        <v>15.326789485208234</v>
      </c>
      <c r="E106" s="26">
        <f t="shared" si="15"/>
        <v>13.565426721843888</v>
      </c>
      <c r="F106" s="36"/>
      <c r="G106" s="32">
        <f t="shared" si="18"/>
        <v>-4.4926303201550439</v>
      </c>
      <c r="H106" s="33">
        <f t="shared" si="17"/>
        <v>22.512124702002581</v>
      </c>
      <c r="I106" s="39"/>
      <c r="J106" s="40"/>
    </row>
    <row r="107" spans="1:11" x14ac:dyDescent="0.15">
      <c r="A107" s="42"/>
      <c r="B107" s="42" t="s">
        <v>44</v>
      </c>
      <c r="C107" s="43">
        <v>29.195176087366132</v>
      </c>
      <c r="D107" s="43">
        <v>15.261870858628006</v>
      </c>
      <c r="E107" s="28">
        <f t="shared" si="15"/>
        <v>13.933305228738126</v>
      </c>
      <c r="F107" s="43"/>
      <c r="G107" s="44">
        <f t="shared" si="18"/>
        <v>-4.1247518132608061</v>
      </c>
      <c r="H107" s="45">
        <f t="shared" si="17"/>
        <v>17.445122381160438</v>
      </c>
      <c r="I107" s="46"/>
      <c r="J107" s="47"/>
    </row>
    <row r="109" spans="1:11" x14ac:dyDescent="0.15">
      <c r="B109" s="29" t="s">
        <v>65</v>
      </c>
    </row>
    <row r="110" spans="1:11" x14ac:dyDescent="0.15">
      <c r="A110" s="51" t="s">
        <v>66</v>
      </c>
      <c r="B110" s="52" t="s">
        <v>6</v>
      </c>
      <c r="C110" s="53" t="s">
        <v>58</v>
      </c>
      <c r="D110" s="53" t="s">
        <v>57</v>
      </c>
      <c r="E110" s="53" t="s">
        <v>15</v>
      </c>
      <c r="F110" s="53" t="s">
        <v>45</v>
      </c>
      <c r="G110" s="53" t="s">
        <v>46</v>
      </c>
      <c r="H110" s="53" t="s">
        <v>47</v>
      </c>
      <c r="I110" s="53" t="s">
        <v>17</v>
      </c>
      <c r="J110" s="54" t="s">
        <v>18</v>
      </c>
    </row>
    <row r="111" spans="1:11" ht="16" x14ac:dyDescent="0.2">
      <c r="A111" s="37">
        <v>0</v>
      </c>
      <c r="B111" s="27" t="s">
        <v>30</v>
      </c>
      <c r="C111" s="30">
        <v>25.702186161030479</v>
      </c>
      <c r="D111" s="30">
        <v>12.657301562043576</v>
      </c>
      <c r="E111" s="26">
        <f>C111-D111</f>
        <v>13.044884598986902</v>
      </c>
      <c r="F111" s="31">
        <f>AVERAGE(E111:E113)</f>
        <v>13.002229514561241</v>
      </c>
      <c r="G111" s="32">
        <f>E111-$F$111</f>
        <v>4.2655084425661016E-2</v>
      </c>
      <c r="H111" s="33">
        <f>2^(-G111)</f>
        <v>0.97086655413892886</v>
      </c>
      <c r="I111" s="19">
        <f>AVERAGE(H111:H113)</f>
        <v>1.0009074558093294</v>
      </c>
      <c r="J111" s="20"/>
      <c r="K111"/>
    </row>
    <row r="112" spans="1:11" ht="16" x14ac:dyDescent="0.2">
      <c r="A112" s="37"/>
      <c r="B112" s="27" t="s">
        <v>31</v>
      </c>
      <c r="C112" s="30">
        <v>25.508361528043537</v>
      </c>
      <c r="D112" s="30">
        <v>12.592608354164408</v>
      </c>
      <c r="E112" s="26">
        <f t="shared" ref="E112:E119" si="19">C112-D112</f>
        <v>12.915753173879128</v>
      </c>
      <c r="F112" s="31"/>
      <c r="G112" s="32">
        <f t="shared" ref="G112:G119" si="20">E112-$F$111</f>
        <v>-8.6476340682112962E-2</v>
      </c>
      <c r="H112" s="33">
        <f t="shared" ref="H112:H119" si="21">2^(-G112)</f>
        <v>1.0617737213714074</v>
      </c>
      <c r="I112" s="19"/>
      <c r="J112" s="20"/>
      <c r="K112"/>
    </row>
    <row r="113" spans="1:11" ht="16" x14ac:dyDescent="0.2">
      <c r="A113" s="37"/>
      <c r="B113" s="27" t="s">
        <v>32</v>
      </c>
      <c r="C113" s="30">
        <v>25.351945814047927</v>
      </c>
      <c r="D113" s="30">
        <v>12.305895043230231</v>
      </c>
      <c r="E113" s="26">
        <f t="shared" si="19"/>
        <v>13.046050770817695</v>
      </c>
      <c r="F113" s="31"/>
      <c r="G113" s="32">
        <f t="shared" si="20"/>
        <v>4.3821256256453722E-2</v>
      </c>
      <c r="H113" s="33">
        <f t="shared" si="21"/>
        <v>0.97008209191765238</v>
      </c>
      <c r="I113" s="19"/>
      <c r="J113" s="20"/>
      <c r="K113"/>
    </row>
    <row r="114" spans="1:11" ht="16" x14ac:dyDescent="0.2">
      <c r="A114" s="37">
        <v>1</v>
      </c>
      <c r="B114" s="27" t="s">
        <v>33</v>
      </c>
      <c r="C114" s="30">
        <v>24.177709672871007</v>
      </c>
      <c r="D114" s="30">
        <v>15.368897006845215</v>
      </c>
      <c r="E114" s="26">
        <f t="shared" si="19"/>
        <v>8.8088126660257924</v>
      </c>
      <c r="F114" s="31"/>
      <c r="G114" s="32">
        <f t="shared" si="20"/>
        <v>-4.193416848535449</v>
      </c>
      <c r="H114" s="33">
        <f t="shared" si="21"/>
        <v>18.295498856634694</v>
      </c>
      <c r="I114" s="19">
        <f>AVERAGE(H114:H116)</f>
        <v>22.740824467808789</v>
      </c>
      <c r="J114" s="20">
        <f>TTEST(H111:H113,H114:H116,2,2)</f>
        <v>6.2018324768133562E-3</v>
      </c>
      <c r="K114"/>
    </row>
    <row r="115" spans="1:11" ht="16" x14ac:dyDescent="0.2">
      <c r="A115" s="37"/>
      <c r="B115" s="27" t="s">
        <v>34</v>
      </c>
      <c r="C115" s="30">
        <v>24.228277470282816</v>
      </c>
      <c r="D115" s="30">
        <v>15.470050629566353</v>
      </c>
      <c r="E115" s="26">
        <f t="shared" si="19"/>
        <v>8.7582268407164623</v>
      </c>
      <c r="F115" s="31"/>
      <c r="G115" s="32">
        <f t="shared" si="20"/>
        <v>-4.2440026738447791</v>
      </c>
      <c r="H115" s="33">
        <f t="shared" si="21"/>
        <v>18.948380907947833</v>
      </c>
      <c r="I115" s="19"/>
      <c r="J115" s="20"/>
      <c r="K115"/>
    </row>
    <row r="116" spans="1:11" ht="16" x14ac:dyDescent="0.2">
      <c r="A116" s="37"/>
      <c r="B116" s="27" t="s">
        <v>35</v>
      </c>
      <c r="C116" s="30">
        <v>23.974566370320467</v>
      </c>
      <c r="D116" s="30">
        <v>15.925536601025845</v>
      </c>
      <c r="E116" s="26">
        <f t="shared" si="19"/>
        <v>8.0490297692946218</v>
      </c>
      <c r="F116" s="31"/>
      <c r="G116" s="32">
        <f t="shared" si="20"/>
        <v>-4.9531997452666197</v>
      </c>
      <c r="H116" s="33">
        <f t="shared" si="21"/>
        <v>30.978593638843826</v>
      </c>
      <c r="I116" s="19"/>
      <c r="J116" s="20"/>
      <c r="K116"/>
    </row>
    <row r="117" spans="1:11" ht="16" x14ac:dyDescent="0.2">
      <c r="A117" s="37">
        <v>2</v>
      </c>
      <c r="B117" s="27" t="s">
        <v>36</v>
      </c>
      <c r="C117" s="30">
        <v>23.15307869071427</v>
      </c>
      <c r="D117" s="30">
        <v>20.533426040224874</v>
      </c>
      <c r="E117" s="26">
        <f t="shared" si="19"/>
        <v>2.619652650489396</v>
      </c>
      <c r="F117" s="31"/>
      <c r="G117" s="32">
        <f t="shared" si="20"/>
        <v>-10.382576864071845</v>
      </c>
      <c r="H117" s="33">
        <f t="shared" si="21"/>
        <v>1334.9563588210287</v>
      </c>
      <c r="I117" s="19">
        <f>AVERAGE(H117:H119)</f>
        <v>1633.3519225669324</v>
      </c>
      <c r="J117" s="20">
        <f>TTEST(H111:H113,H117:H119,2,2)</f>
        <v>4.349107890958998E-3</v>
      </c>
      <c r="K117"/>
    </row>
    <row r="118" spans="1:11" ht="16" x14ac:dyDescent="0.2">
      <c r="A118" s="37"/>
      <c r="B118" s="27" t="s">
        <v>37</v>
      </c>
      <c r="C118" s="30">
        <v>23.25697941630299</v>
      </c>
      <c r="D118" s="30">
        <v>20.675612705294249</v>
      </c>
      <c r="E118" s="26">
        <f t="shared" si="19"/>
        <v>2.5813667110087408</v>
      </c>
      <c r="F118" s="31"/>
      <c r="G118" s="32">
        <f t="shared" si="20"/>
        <v>-10.420862803552501</v>
      </c>
      <c r="H118" s="33">
        <f t="shared" si="21"/>
        <v>1370.8574120663015</v>
      </c>
      <c r="I118" s="19"/>
      <c r="J118" s="20"/>
      <c r="K118"/>
    </row>
    <row r="119" spans="1:11" x14ac:dyDescent="0.15">
      <c r="A119" s="37"/>
      <c r="B119" s="27" t="s">
        <v>38</v>
      </c>
      <c r="C119" s="30">
        <v>23.33284365847156</v>
      </c>
      <c r="D119" s="30">
        <v>21.430121073889556</v>
      </c>
      <c r="E119" s="26">
        <f t="shared" si="19"/>
        <v>1.9027225845820048</v>
      </c>
      <c r="F119" s="31"/>
      <c r="G119" s="32">
        <f t="shared" si="20"/>
        <v>-11.099506929979237</v>
      </c>
      <c r="H119" s="33">
        <f t="shared" si="21"/>
        <v>2194.2419968134673</v>
      </c>
      <c r="I119" s="33"/>
      <c r="J119" s="35"/>
    </row>
    <row r="120" spans="1:11" x14ac:dyDescent="0.15">
      <c r="A120" s="37"/>
      <c r="B120" s="27"/>
      <c r="C120" s="30"/>
      <c r="D120" s="30"/>
      <c r="E120" s="26"/>
      <c r="F120" s="36"/>
      <c r="G120" s="32"/>
      <c r="H120" s="33"/>
      <c r="I120" s="33"/>
      <c r="J120" s="35"/>
    </row>
    <row r="121" spans="1:11" x14ac:dyDescent="0.15">
      <c r="A121" s="37"/>
      <c r="B121" s="37"/>
      <c r="C121" s="36"/>
      <c r="D121" s="36"/>
      <c r="E121" s="36"/>
      <c r="F121" s="36"/>
      <c r="G121" s="36"/>
      <c r="H121" s="36"/>
      <c r="I121" s="36"/>
      <c r="J121" s="38"/>
    </row>
    <row r="122" spans="1:11" x14ac:dyDescent="0.15">
      <c r="A122" s="51" t="s">
        <v>66</v>
      </c>
      <c r="B122" s="52" t="s">
        <v>6</v>
      </c>
      <c r="C122" s="53" t="s">
        <v>59</v>
      </c>
      <c r="D122" s="53" t="s">
        <v>57</v>
      </c>
      <c r="E122" s="53" t="s">
        <v>15</v>
      </c>
      <c r="F122" s="53" t="s">
        <v>45</v>
      </c>
      <c r="G122" s="53" t="s">
        <v>46</v>
      </c>
      <c r="H122" s="53" t="s">
        <v>47</v>
      </c>
      <c r="I122" s="53" t="s">
        <v>17</v>
      </c>
      <c r="J122" s="54" t="s">
        <v>18</v>
      </c>
    </row>
    <row r="123" spans="1:11" ht="16" x14ac:dyDescent="0.2">
      <c r="A123" s="37">
        <v>0</v>
      </c>
      <c r="B123" s="27" t="s">
        <v>30</v>
      </c>
      <c r="C123" s="30">
        <v>25.716963943784123</v>
      </c>
      <c r="D123" s="30">
        <v>12.657301562043576</v>
      </c>
      <c r="E123" s="26">
        <f>C123-D123</f>
        <v>13.059662381740546</v>
      </c>
      <c r="F123" s="31">
        <f>AVERAGE(E123:E125)</f>
        <v>12.949108772778409</v>
      </c>
      <c r="G123" s="32">
        <f>E123-$F$123</f>
        <v>0.11055360896213706</v>
      </c>
      <c r="H123" s="33">
        <f>2^(-G123)</f>
        <v>0.92623256815664057</v>
      </c>
      <c r="I123" s="19">
        <f>AVERAGE(H123:H125)</f>
        <v>1.0025543756171511</v>
      </c>
      <c r="J123" s="20"/>
    </row>
    <row r="124" spans="1:11" ht="16" x14ac:dyDescent="0.2">
      <c r="A124" s="37"/>
      <c r="B124" s="27" t="s">
        <v>31</v>
      </c>
      <c r="C124" s="30">
        <v>25.404978995954192</v>
      </c>
      <c r="D124" s="30">
        <v>12.592608354164408</v>
      </c>
      <c r="E124" s="26">
        <f t="shared" ref="E124:E131" si="22">C124-D124</f>
        <v>12.812370641789784</v>
      </c>
      <c r="F124" s="31"/>
      <c r="G124" s="32">
        <f t="shared" ref="G124:G131" si="23">E124-$F$123</f>
        <v>-0.13673813098862553</v>
      </c>
      <c r="H124" s="33">
        <f t="shared" ref="H124:H131" si="24">2^(-G124)</f>
        <v>1.0994165719587006</v>
      </c>
      <c r="I124" s="19"/>
      <c r="J124" s="20"/>
    </row>
    <row r="125" spans="1:11" ht="16" x14ac:dyDescent="0.2">
      <c r="A125" s="37"/>
      <c r="B125" s="27" t="s">
        <v>32</v>
      </c>
      <c r="C125" s="30">
        <v>25.281188338035133</v>
      </c>
      <c r="D125" s="30">
        <v>12.305895043230231</v>
      </c>
      <c r="E125" s="26">
        <f t="shared" si="22"/>
        <v>12.975293294804901</v>
      </c>
      <c r="F125" s="31"/>
      <c r="G125" s="32">
        <f t="shared" si="23"/>
        <v>2.6184522026492019E-2</v>
      </c>
      <c r="H125" s="33">
        <f t="shared" si="24"/>
        <v>0.98201398673611229</v>
      </c>
      <c r="I125" s="19"/>
      <c r="J125" s="20"/>
    </row>
    <row r="126" spans="1:11" ht="16" x14ac:dyDescent="0.2">
      <c r="A126" s="37">
        <v>1</v>
      </c>
      <c r="B126" s="27" t="s">
        <v>33</v>
      </c>
      <c r="C126" s="30">
        <v>23.390908647835722</v>
      </c>
      <c r="D126" s="30">
        <v>15.368897006845215</v>
      </c>
      <c r="E126" s="26">
        <f t="shared" si="22"/>
        <v>8.0220116409905078</v>
      </c>
      <c r="F126" s="31"/>
      <c r="G126" s="32">
        <f t="shared" si="23"/>
        <v>-4.9270971317879013</v>
      </c>
      <c r="H126" s="33">
        <f t="shared" si="24"/>
        <v>30.423139457702955</v>
      </c>
      <c r="I126" s="19">
        <f>AVERAGE(H126:H128)</f>
        <v>45.193933816470782</v>
      </c>
      <c r="J126" s="20">
        <f>TTEST(H123:H125,H126:H128,2,2)</f>
        <v>9.3994076300540387E-3</v>
      </c>
    </row>
    <row r="127" spans="1:11" ht="16" x14ac:dyDescent="0.2">
      <c r="A127" s="37"/>
      <c r="B127" s="27" t="s">
        <v>34</v>
      </c>
      <c r="C127" s="30">
        <v>22.448046637017576</v>
      </c>
      <c r="D127" s="30">
        <v>15.470050629566353</v>
      </c>
      <c r="E127" s="26">
        <f t="shared" si="22"/>
        <v>6.9779960074512228</v>
      </c>
      <c r="F127" s="31"/>
      <c r="G127" s="32">
        <f t="shared" si="23"/>
        <v>-5.9711127653271863</v>
      </c>
      <c r="H127" s="33">
        <f t="shared" si="24"/>
        <v>62.731265652205636</v>
      </c>
      <c r="I127" s="19"/>
      <c r="J127" s="20"/>
    </row>
    <row r="128" spans="1:11" ht="16" x14ac:dyDescent="0.2">
      <c r="A128" s="37"/>
      <c r="B128" s="27" t="s">
        <v>35</v>
      </c>
      <c r="C128" s="30">
        <v>23.467721132066245</v>
      </c>
      <c r="D128" s="30">
        <v>15.925536601025845</v>
      </c>
      <c r="E128" s="26">
        <f t="shared" si="22"/>
        <v>7.5421845310403999</v>
      </c>
      <c r="F128" s="31"/>
      <c r="G128" s="32">
        <f t="shared" si="23"/>
        <v>-5.4069242417380092</v>
      </c>
      <c r="H128" s="33">
        <f t="shared" si="24"/>
        <v>42.427396339503744</v>
      </c>
      <c r="I128" s="19"/>
      <c r="J128" s="20"/>
    </row>
    <row r="129" spans="1:10" ht="16" x14ac:dyDescent="0.2">
      <c r="A129" s="37">
        <v>2</v>
      </c>
      <c r="B129" s="27" t="s">
        <v>36</v>
      </c>
      <c r="C129" s="30">
        <v>23.618637349581203</v>
      </c>
      <c r="D129" s="30">
        <v>20.533426040224874</v>
      </c>
      <c r="E129" s="26">
        <f t="shared" si="22"/>
        <v>3.0852113093563283</v>
      </c>
      <c r="F129" s="31"/>
      <c r="G129" s="32">
        <f t="shared" si="23"/>
        <v>-9.8638974634220808</v>
      </c>
      <c r="H129" s="33">
        <f t="shared" si="24"/>
        <v>931.81352677854454</v>
      </c>
      <c r="I129" s="19">
        <f>AVERAGE(H129:H131)</f>
        <v>1004.6575722799636</v>
      </c>
      <c r="J129" s="20">
        <f>TTEST(H123:H125,H129:H131,2,2)</f>
        <v>6.3385262403099727E-5</v>
      </c>
    </row>
    <row r="130" spans="1:10" ht="16" x14ac:dyDescent="0.2">
      <c r="A130" s="37"/>
      <c r="B130" s="27" t="s">
        <v>37</v>
      </c>
      <c r="C130" s="30">
        <v>23.711916842335739</v>
      </c>
      <c r="D130" s="30">
        <v>20.675612705294249</v>
      </c>
      <c r="E130" s="26">
        <f t="shared" si="22"/>
        <v>3.0363041370414905</v>
      </c>
      <c r="F130" s="31"/>
      <c r="G130" s="32">
        <f t="shared" si="23"/>
        <v>-9.9128046357369186</v>
      </c>
      <c r="H130" s="33">
        <f t="shared" si="24"/>
        <v>963.94340531009175</v>
      </c>
      <c r="I130" s="19"/>
      <c r="J130" s="20"/>
    </row>
    <row r="131" spans="1:10" x14ac:dyDescent="0.15">
      <c r="A131" s="37"/>
      <c r="B131" s="27" t="s">
        <v>38</v>
      </c>
      <c r="C131" s="30">
        <v>24.252246946676891</v>
      </c>
      <c r="D131" s="30">
        <v>21.430121073889556</v>
      </c>
      <c r="E131" s="26">
        <f t="shared" si="22"/>
        <v>2.8221258727873355</v>
      </c>
      <c r="F131" s="31"/>
      <c r="G131" s="32">
        <f t="shared" si="23"/>
        <v>-10.126982899991074</v>
      </c>
      <c r="H131" s="33">
        <f t="shared" si="24"/>
        <v>1118.2157847512544</v>
      </c>
      <c r="I131" s="33"/>
      <c r="J131" s="35"/>
    </row>
    <row r="132" spans="1:10" x14ac:dyDescent="0.15">
      <c r="A132" s="37"/>
      <c r="B132" s="27"/>
      <c r="C132" s="30"/>
      <c r="D132" s="30"/>
      <c r="E132" s="26"/>
      <c r="F132" s="36"/>
      <c r="G132" s="32"/>
      <c r="H132" s="33"/>
      <c r="I132" s="33"/>
      <c r="J132" s="35"/>
    </row>
    <row r="133" spans="1:10" x14ac:dyDescent="0.15">
      <c r="A133" s="37"/>
      <c r="B133" s="37"/>
      <c r="C133" s="36"/>
      <c r="D133" s="36"/>
      <c r="E133" s="36"/>
      <c r="F133" s="36"/>
      <c r="G133" s="36"/>
      <c r="H133" s="36"/>
      <c r="I133" s="36"/>
      <c r="J133" s="38"/>
    </row>
    <row r="134" spans="1:10" x14ac:dyDescent="0.15">
      <c r="A134" s="51" t="s">
        <v>66</v>
      </c>
      <c r="B134" s="52" t="s">
        <v>6</v>
      </c>
      <c r="C134" s="53" t="s">
        <v>60</v>
      </c>
      <c r="D134" s="53" t="s">
        <v>57</v>
      </c>
      <c r="E134" s="53" t="s">
        <v>15</v>
      </c>
      <c r="F134" s="53" t="s">
        <v>45</v>
      </c>
      <c r="G134" s="53" t="s">
        <v>46</v>
      </c>
      <c r="H134" s="53" t="s">
        <v>47</v>
      </c>
      <c r="I134" s="53" t="s">
        <v>17</v>
      </c>
      <c r="J134" s="54" t="s">
        <v>18</v>
      </c>
    </row>
    <row r="135" spans="1:10" ht="16" x14ac:dyDescent="0.2">
      <c r="A135" s="37">
        <v>0</v>
      </c>
      <c r="B135" s="27" t="s">
        <v>30</v>
      </c>
      <c r="C135" s="18">
        <v>27.729058687346225</v>
      </c>
      <c r="D135" s="30">
        <v>12.657301562043576</v>
      </c>
      <c r="E135" s="26">
        <f>C135-D135</f>
        <v>15.071757125302648</v>
      </c>
      <c r="F135" s="31">
        <f>AVERAGE(E135:E137)</f>
        <v>15.132232588483168</v>
      </c>
      <c r="G135" s="32">
        <f>E135-$F$135</f>
        <v>-6.0475463180519995E-2</v>
      </c>
      <c r="H135" s="33">
        <f>2^(-G135)</f>
        <v>1.0428093786927906</v>
      </c>
      <c r="I135" s="19">
        <f>AVERAGE(H135:H137)</f>
        <v>1.0005637312166664</v>
      </c>
      <c r="J135" s="20"/>
    </row>
    <row r="136" spans="1:10" ht="16" x14ac:dyDescent="0.2">
      <c r="A136" s="37"/>
      <c r="B136" s="27" t="s">
        <v>31</v>
      </c>
      <c r="C136" s="18">
        <v>27.727265158621709</v>
      </c>
      <c r="D136" s="30">
        <v>12.592608354164408</v>
      </c>
      <c r="E136" s="26">
        <f t="shared" ref="E136:E143" si="25">C136-D136</f>
        <v>15.1346568044573</v>
      </c>
      <c r="F136" s="31"/>
      <c r="G136" s="32">
        <f t="shared" ref="G136:G143" si="26">E136-$F$135</f>
        <v>2.4242159741323377E-3</v>
      </c>
      <c r="H136" s="33">
        <f t="shared" ref="H136:H143" si="27">2^(-G136)</f>
        <v>0.99832107251072677</v>
      </c>
      <c r="I136" s="19"/>
      <c r="J136" s="20"/>
    </row>
    <row r="137" spans="1:10" ht="16" x14ac:dyDescent="0.2">
      <c r="A137" s="37"/>
      <c r="B137" s="27" t="s">
        <v>32</v>
      </c>
      <c r="C137" s="18">
        <v>27.496178878919789</v>
      </c>
      <c r="D137" s="30">
        <v>12.305895043230231</v>
      </c>
      <c r="E137" s="26">
        <f t="shared" si="25"/>
        <v>15.190283835689558</v>
      </c>
      <c r="F137" s="31"/>
      <c r="G137" s="32">
        <f t="shared" si="26"/>
        <v>5.8051247206389434E-2</v>
      </c>
      <c r="H137" s="33">
        <f t="shared" si="27"/>
        <v>0.96056074244648215</v>
      </c>
      <c r="I137" s="19"/>
      <c r="J137" s="20"/>
    </row>
    <row r="138" spans="1:10" ht="16" x14ac:dyDescent="0.2">
      <c r="A138" s="37">
        <v>1</v>
      </c>
      <c r="B138" s="27" t="s">
        <v>33</v>
      </c>
      <c r="C138" s="18">
        <v>25.990272798911572</v>
      </c>
      <c r="D138" s="30">
        <v>15.368897006845215</v>
      </c>
      <c r="E138" s="26">
        <f t="shared" si="25"/>
        <v>10.621375792066358</v>
      </c>
      <c r="F138" s="31"/>
      <c r="G138" s="32">
        <f t="shared" si="26"/>
        <v>-4.5108567964168103</v>
      </c>
      <c r="H138" s="33">
        <f t="shared" si="27"/>
        <v>22.798338724516981</v>
      </c>
      <c r="I138" s="19">
        <f>AVERAGE(H138:H140)</f>
        <v>26.38725407429094</v>
      </c>
      <c r="J138" s="20">
        <f>TTEST(H135:H137,H138:H140,2,2)</f>
        <v>3.2498855060237772E-3</v>
      </c>
    </row>
    <row r="139" spans="1:10" ht="16" x14ac:dyDescent="0.2">
      <c r="A139" s="37"/>
      <c r="B139" s="27" t="s">
        <v>34</v>
      </c>
      <c r="C139" s="18">
        <v>26.147511229982317</v>
      </c>
      <c r="D139" s="30">
        <v>15.470050629566353</v>
      </c>
      <c r="E139" s="26">
        <f t="shared" si="25"/>
        <v>10.677460600415964</v>
      </c>
      <c r="F139" s="31"/>
      <c r="G139" s="32">
        <f t="shared" si="26"/>
        <v>-4.4547719880672041</v>
      </c>
      <c r="H139" s="33">
        <f t="shared" si="27"/>
        <v>21.929058809518985</v>
      </c>
      <c r="I139" s="19"/>
      <c r="J139" s="20"/>
    </row>
    <row r="140" spans="1:10" ht="16" x14ac:dyDescent="0.2">
      <c r="A140" s="37"/>
      <c r="B140" s="27" t="s">
        <v>35</v>
      </c>
      <c r="C140" s="18">
        <v>25.951992034949839</v>
      </c>
      <c r="D140" s="30">
        <v>15.925536601025845</v>
      </c>
      <c r="E140" s="26">
        <f t="shared" si="25"/>
        <v>10.026455433923994</v>
      </c>
      <c r="F140" s="31"/>
      <c r="G140" s="32">
        <f t="shared" si="26"/>
        <v>-5.1057771545591741</v>
      </c>
      <c r="H140" s="33">
        <f t="shared" si="27"/>
        <v>34.434364688836851</v>
      </c>
      <c r="I140" s="19"/>
      <c r="J140" s="20"/>
    </row>
    <row r="141" spans="1:10" ht="16" x14ac:dyDescent="0.2">
      <c r="A141" s="37">
        <v>2</v>
      </c>
      <c r="B141" s="27" t="s">
        <v>36</v>
      </c>
      <c r="C141" s="18">
        <v>24.771273546223501</v>
      </c>
      <c r="D141" s="30">
        <v>20.533426040224874</v>
      </c>
      <c r="E141" s="26">
        <f t="shared" si="25"/>
        <v>4.2378475059986265</v>
      </c>
      <c r="F141" s="31"/>
      <c r="G141" s="32">
        <f t="shared" si="26"/>
        <v>-10.894385082484542</v>
      </c>
      <c r="H141" s="33">
        <f t="shared" si="27"/>
        <v>1903.4290541385558</v>
      </c>
      <c r="I141" s="19">
        <f>AVERAGE(H141:H143)</f>
        <v>2268.4150201369653</v>
      </c>
      <c r="J141" s="20">
        <f>TTEST(H135:H137,H141:H143,2,2)</f>
        <v>2.3856436565479889E-3</v>
      </c>
    </row>
    <row r="142" spans="1:10" ht="16" x14ac:dyDescent="0.2">
      <c r="A142" s="37"/>
      <c r="B142" s="27" t="s">
        <v>37</v>
      </c>
      <c r="C142" s="18">
        <v>24.862446485948336</v>
      </c>
      <c r="D142" s="30">
        <v>20.675612705294249</v>
      </c>
      <c r="E142" s="26">
        <f t="shared" si="25"/>
        <v>4.1868337806540872</v>
      </c>
      <c r="F142" s="31"/>
      <c r="G142" s="32">
        <f t="shared" si="26"/>
        <v>-10.945398807829081</v>
      </c>
      <c r="H142" s="33">
        <f t="shared" si="27"/>
        <v>1971.9384520566971</v>
      </c>
      <c r="I142" s="19"/>
      <c r="J142" s="20"/>
    </row>
    <row r="143" spans="1:10" x14ac:dyDescent="0.15">
      <c r="A143" s="37"/>
      <c r="B143" s="27" t="s">
        <v>38</v>
      </c>
      <c r="C143" s="18">
        <v>25.045729005082617</v>
      </c>
      <c r="D143" s="30">
        <v>21.430121073889556</v>
      </c>
      <c r="E143" s="26">
        <f t="shared" si="25"/>
        <v>3.6156079311930611</v>
      </c>
      <c r="F143" s="31"/>
      <c r="G143" s="32">
        <f t="shared" si="26"/>
        <v>-11.516624657290107</v>
      </c>
      <c r="H143" s="33">
        <f t="shared" si="27"/>
        <v>2929.8775542156436</v>
      </c>
      <c r="I143" s="33"/>
      <c r="J143" s="35"/>
    </row>
    <row r="144" spans="1:10" x14ac:dyDescent="0.15">
      <c r="A144" s="37"/>
      <c r="B144" s="27"/>
      <c r="C144" s="18"/>
      <c r="D144" s="30"/>
      <c r="E144" s="26"/>
      <c r="F144" s="36"/>
      <c r="G144" s="32"/>
      <c r="H144" s="33"/>
      <c r="I144" s="39"/>
      <c r="J144" s="40"/>
    </row>
    <row r="145" spans="1:10" x14ac:dyDescent="0.15">
      <c r="A145" s="37"/>
      <c r="B145" s="37"/>
      <c r="C145" s="36"/>
      <c r="D145" s="36"/>
      <c r="E145" s="36"/>
      <c r="F145" s="36"/>
      <c r="G145" s="36"/>
      <c r="H145" s="36"/>
      <c r="I145" s="36"/>
      <c r="J145" s="38"/>
    </row>
    <row r="146" spans="1:10" x14ac:dyDescent="0.15">
      <c r="A146" s="51" t="s">
        <v>66</v>
      </c>
      <c r="B146" s="52" t="s">
        <v>6</v>
      </c>
      <c r="C146" s="53" t="s">
        <v>61</v>
      </c>
      <c r="D146" s="53" t="s">
        <v>57</v>
      </c>
      <c r="E146" s="53" t="s">
        <v>15</v>
      </c>
      <c r="F146" s="53" t="s">
        <v>45</v>
      </c>
      <c r="G146" s="53" t="s">
        <v>46</v>
      </c>
      <c r="H146" s="53" t="s">
        <v>47</v>
      </c>
      <c r="I146" s="53" t="s">
        <v>17</v>
      </c>
      <c r="J146" s="54" t="s">
        <v>18</v>
      </c>
    </row>
    <row r="147" spans="1:10" ht="16" x14ac:dyDescent="0.2">
      <c r="A147" s="37">
        <v>0</v>
      </c>
      <c r="B147" s="27" t="s">
        <v>30</v>
      </c>
      <c r="C147" s="18">
        <v>30.652533039849423</v>
      </c>
      <c r="D147" s="30">
        <v>12.657301562043576</v>
      </c>
      <c r="E147" s="26">
        <f>C147-D147</f>
        <v>17.995231477805845</v>
      </c>
      <c r="F147" s="31">
        <f>AVERAGE(E147:E149)</f>
        <v>18.117750267526077</v>
      </c>
      <c r="G147" s="32">
        <f>E147-$F$147</f>
        <v>-0.12251878972023178</v>
      </c>
      <c r="H147" s="33">
        <f>2^(-G147)</f>
        <v>1.0886338414447405</v>
      </c>
      <c r="I147" s="19">
        <f>AVERAGE(H147:H149)</f>
        <v>1.0093995215144362</v>
      </c>
      <c r="J147" s="20"/>
    </row>
    <row r="148" spans="1:10" ht="16" x14ac:dyDescent="0.2">
      <c r="A148" s="37"/>
      <c r="B148" s="27" t="s">
        <v>31</v>
      </c>
      <c r="C148" s="18">
        <v>30.549757138511545</v>
      </c>
      <c r="D148" s="30">
        <v>12.592608354164408</v>
      </c>
      <c r="E148" s="26">
        <f t="shared" ref="E148:E155" si="28">C148-D148</f>
        <v>17.957148784347137</v>
      </c>
      <c r="F148" s="31"/>
      <c r="G148" s="32">
        <f t="shared" ref="G148:G155" si="29">E148-$F$147</f>
        <v>-0.16060148317894019</v>
      </c>
      <c r="H148" s="33">
        <f t="shared" ref="H148:H155" si="30">2^(-G148)</f>
        <v>1.1177530504861741</v>
      </c>
      <c r="I148" s="19"/>
      <c r="J148" s="20"/>
    </row>
    <row r="149" spans="1:10" ht="16" x14ac:dyDescent="0.2">
      <c r="A149" s="37"/>
      <c r="B149" s="27" t="s">
        <v>32</v>
      </c>
      <c r="C149" s="18">
        <v>30.706765583655478</v>
      </c>
      <c r="D149" s="30">
        <v>12.305895043230231</v>
      </c>
      <c r="E149" s="26">
        <f t="shared" si="28"/>
        <v>18.400870540425245</v>
      </c>
      <c r="F149" s="31"/>
      <c r="G149" s="32">
        <f t="shared" si="29"/>
        <v>0.28312027289916841</v>
      </c>
      <c r="H149" s="33">
        <f t="shared" si="30"/>
        <v>0.82181167261239407</v>
      </c>
      <c r="I149" s="19"/>
      <c r="J149" s="20"/>
    </row>
    <row r="150" spans="1:10" ht="16" x14ac:dyDescent="0.2">
      <c r="A150" s="37">
        <v>1</v>
      </c>
      <c r="B150" s="27" t="s">
        <v>33</v>
      </c>
      <c r="C150" s="18">
        <v>28.747944426007887</v>
      </c>
      <c r="D150" s="30">
        <v>15.368897006845215</v>
      </c>
      <c r="E150" s="26">
        <f t="shared" si="28"/>
        <v>13.379047419162672</v>
      </c>
      <c r="F150" s="31"/>
      <c r="G150" s="32">
        <f t="shared" si="29"/>
        <v>-4.7387028483634044</v>
      </c>
      <c r="H150" s="33">
        <f t="shared" si="30"/>
        <v>26.698797284158168</v>
      </c>
      <c r="I150" s="19">
        <f>AVERAGE(H150:H152)</f>
        <v>39.770964702545939</v>
      </c>
      <c r="J150" s="20">
        <f>TTEST(H147:H149,H150:H152,2,2)</f>
        <v>9.8974453715322524E-3</v>
      </c>
    </row>
    <row r="151" spans="1:10" ht="16" x14ac:dyDescent="0.2">
      <c r="A151" s="37"/>
      <c r="B151" s="27" t="s">
        <v>34</v>
      </c>
      <c r="C151" s="18">
        <v>27.795264217482853</v>
      </c>
      <c r="D151" s="30">
        <v>15.470050629566353</v>
      </c>
      <c r="E151" s="26">
        <f t="shared" si="28"/>
        <v>12.325213587916499</v>
      </c>
      <c r="F151" s="31"/>
      <c r="G151" s="32">
        <f t="shared" si="29"/>
        <v>-5.7925366796095776</v>
      </c>
      <c r="H151" s="33">
        <f t="shared" si="30"/>
        <v>55.427755370446263</v>
      </c>
      <c r="I151" s="19"/>
      <c r="J151" s="20"/>
    </row>
    <row r="152" spans="1:10" ht="16" x14ac:dyDescent="0.2">
      <c r="A152" s="37"/>
      <c r="B152" s="27" t="s">
        <v>35</v>
      </c>
      <c r="C152" s="18">
        <v>28.826585957072581</v>
      </c>
      <c r="D152" s="30">
        <v>15.925536601025845</v>
      </c>
      <c r="E152" s="26">
        <f t="shared" si="28"/>
        <v>12.901049356046736</v>
      </c>
      <c r="F152" s="31"/>
      <c r="G152" s="32">
        <f t="shared" si="29"/>
        <v>-5.2167009114793412</v>
      </c>
      <c r="H152" s="33">
        <f t="shared" si="30"/>
        <v>37.186341453033386</v>
      </c>
      <c r="I152" s="19"/>
      <c r="J152" s="20"/>
    </row>
    <row r="153" spans="1:10" ht="16" x14ac:dyDescent="0.2">
      <c r="A153" s="37">
        <v>2</v>
      </c>
      <c r="B153" s="27" t="s">
        <v>36</v>
      </c>
      <c r="C153" s="18">
        <v>28.247330266192616</v>
      </c>
      <c r="D153" s="30">
        <v>20.533426040224874</v>
      </c>
      <c r="E153" s="26">
        <f t="shared" si="28"/>
        <v>7.7139042259677417</v>
      </c>
      <c r="F153" s="31"/>
      <c r="G153" s="32">
        <f t="shared" si="29"/>
        <v>-10.403846041558335</v>
      </c>
      <c r="H153" s="33">
        <f t="shared" si="30"/>
        <v>1354.7829699218917</v>
      </c>
      <c r="I153" s="19">
        <f>AVERAGE(H153:H155)</f>
        <v>1715.2418155555399</v>
      </c>
      <c r="J153" s="20">
        <f>TTEST(H147:H149,H153:H155,2,2)</f>
        <v>1.9243091379930195E-3</v>
      </c>
    </row>
    <row r="154" spans="1:10" ht="16" x14ac:dyDescent="0.2">
      <c r="A154" s="37"/>
      <c r="B154" s="27" t="s">
        <v>37</v>
      </c>
      <c r="C154" s="18">
        <v>28.1225888941667</v>
      </c>
      <c r="D154" s="30">
        <v>20.675612705294249</v>
      </c>
      <c r="E154" s="26">
        <f t="shared" si="28"/>
        <v>7.4469761888724513</v>
      </c>
      <c r="F154" s="31"/>
      <c r="G154" s="32">
        <f t="shared" si="29"/>
        <v>-10.670774078653626</v>
      </c>
      <c r="H154" s="33">
        <f t="shared" si="30"/>
        <v>1630.1331327690796</v>
      </c>
      <c r="I154" s="19"/>
      <c r="J154" s="20"/>
    </row>
    <row r="155" spans="1:10" x14ac:dyDescent="0.15">
      <c r="A155" s="42"/>
      <c r="B155" s="48" t="s">
        <v>38</v>
      </c>
      <c r="C155" s="56">
        <v>28.470515273142517</v>
      </c>
      <c r="D155" s="49">
        <v>21.430121073889556</v>
      </c>
      <c r="E155" s="28">
        <f t="shared" si="28"/>
        <v>7.0403941992529617</v>
      </c>
      <c r="F155" s="55"/>
      <c r="G155" s="44">
        <f t="shared" si="29"/>
        <v>-11.077356068273115</v>
      </c>
      <c r="H155" s="45">
        <f t="shared" si="30"/>
        <v>2160.8093439756481</v>
      </c>
      <c r="I155" s="45"/>
      <c r="J155" s="57"/>
    </row>
    <row r="156" spans="1:10" x14ac:dyDescent="0.15">
      <c r="A156" s="37"/>
      <c r="B156" s="37"/>
      <c r="C156" s="36"/>
      <c r="D156" s="36"/>
      <c r="E156" s="36"/>
      <c r="F156" s="36"/>
      <c r="G156" s="36"/>
      <c r="H156" s="36"/>
      <c r="I156" s="36"/>
      <c r="J156" s="38"/>
    </row>
    <row r="157" spans="1:10" x14ac:dyDescent="0.15">
      <c r="A157" s="37"/>
      <c r="B157" s="37"/>
      <c r="C157" s="36"/>
      <c r="D157" s="36"/>
      <c r="E157" s="36"/>
      <c r="F157" s="36"/>
      <c r="G157" s="36"/>
      <c r="H157" s="36"/>
      <c r="I157" s="36"/>
      <c r="J157" s="38"/>
    </row>
    <row r="158" spans="1:10" x14ac:dyDescent="0.15">
      <c r="A158" s="51" t="s">
        <v>66</v>
      </c>
      <c r="B158" s="52" t="s">
        <v>6</v>
      </c>
      <c r="C158" s="53" t="s">
        <v>27</v>
      </c>
      <c r="D158" s="53" t="s">
        <v>57</v>
      </c>
      <c r="E158" s="53" t="s">
        <v>15</v>
      </c>
      <c r="F158" s="53" t="s">
        <v>45</v>
      </c>
      <c r="G158" s="53" t="s">
        <v>46</v>
      </c>
      <c r="H158" s="53" t="s">
        <v>47</v>
      </c>
      <c r="I158" s="53" t="s">
        <v>17</v>
      </c>
      <c r="J158" s="54" t="s">
        <v>18</v>
      </c>
    </row>
    <row r="159" spans="1:10" x14ac:dyDescent="0.15">
      <c r="A159" s="37">
        <v>0</v>
      </c>
      <c r="B159" s="37" t="s">
        <v>30</v>
      </c>
      <c r="C159" s="36">
        <v>33.307966300396032</v>
      </c>
      <c r="D159" s="36">
        <v>12.370631990538635</v>
      </c>
      <c r="E159" s="26">
        <f>C159-D159</f>
        <v>20.937334309857398</v>
      </c>
      <c r="F159" s="31">
        <f>AVERAGE(E159:E161)</f>
        <v>20.852934816730318</v>
      </c>
      <c r="G159" s="32">
        <f>E159-$F$159</f>
        <v>8.439949312707995E-2</v>
      </c>
      <c r="H159" s="33">
        <f>2^(-G159)</f>
        <v>0.94317704190221197</v>
      </c>
      <c r="I159" s="39">
        <f>AVERAGE(H159:H161)</f>
        <v>1.0145363430999259</v>
      </c>
      <c r="J159" s="40"/>
    </row>
    <row r="160" spans="1:10" x14ac:dyDescent="0.15">
      <c r="A160" s="37"/>
      <c r="B160" s="37" t="s">
        <v>31</v>
      </c>
      <c r="C160" s="36">
        <v>32.881874671876709</v>
      </c>
      <c r="D160" s="36">
        <v>12.358779242036309</v>
      </c>
      <c r="E160" s="26">
        <f t="shared" ref="E160:E167" si="31">C160-D160</f>
        <v>20.523095429840399</v>
      </c>
      <c r="F160" s="31"/>
      <c r="G160" s="32">
        <f t="shared" ref="G160:G167" si="32">E160-$F$159</f>
        <v>-0.32983938688991898</v>
      </c>
      <c r="H160" s="33">
        <f t="shared" ref="H160:H167" si="33">2^(-G160)</f>
        <v>1.2568734408671227</v>
      </c>
      <c r="I160" s="39"/>
      <c r="J160" s="40"/>
    </row>
    <row r="161" spans="1:10" x14ac:dyDescent="0.15">
      <c r="A161" s="37"/>
      <c r="B161" s="37" t="s">
        <v>32</v>
      </c>
      <c r="C161" s="36">
        <v>33.088877551635626</v>
      </c>
      <c r="D161" s="36">
        <v>11.990502841142471</v>
      </c>
      <c r="E161" s="26">
        <f t="shared" si="31"/>
        <v>21.098374710493154</v>
      </c>
      <c r="F161" s="31"/>
      <c r="G161" s="32">
        <f t="shared" si="32"/>
        <v>0.24543989376283548</v>
      </c>
      <c r="H161" s="33">
        <f t="shared" si="33"/>
        <v>0.84355854653044315</v>
      </c>
      <c r="I161" s="39"/>
      <c r="J161" s="40"/>
    </row>
    <row r="162" spans="1:10" x14ac:dyDescent="0.15">
      <c r="A162" s="37">
        <v>1</v>
      </c>
      <c r="B162" s="37" t="s">
        <v>33</v>
      </c>
      <c r="C162" s="36">
        <v>21.351212117592077</v>
      </c>
      <c r="D162" s="36">
        <v>12.720592499755496</v>
      </c>
      <c r="E162" s="26">
        <f t="shared" si="31"/>
        <v>8.6306196178365813</v>
      </c>
      <c r="F162" s="31"/>
      <c r="G162" s="32">
        <f t="shared" si="32"/>
        <v>-12.222315198893737</v>
      </c>
      <c r="H162" s="33">
        <f t="shared" si="33"/>
        <v>4778.4108881227394</v>
      </c>
      <c r="I162" s="39">
        <f>AVERAGE(H162:H164)</f>
        <v>4669.5778553278287</v>
      </c>
      <c r="J162" s="40">
        <f>TTEST(H159:H161,H162:H164,2,2)</f>
        <v>6.0074322538947542E-6</v>
      </c>
    </row>
    <row r="163" spans="1:10" x14ac:dyDescent="0.15">
      <c r="A163" s="37"/>
      <c r="B163" s="37" t="s">
        <v>34</v>
      </c>
      <c r="C163" s="36">
        <v>22.011721739842137</v>
      </c>
      <c r="D163" s="36">
        <v>13.254484883709811</v>
      </c>
      <c r="E163" s="26">
        <f t="shared" si="31"/>
        <v>8.7572368561323266</v>
      </c>
      <c r="F163" s="31"/>
      <c r="G163" s="32">
        <f t="shared" si="32"/>
        <v>-12.095697960597992</v>
      </c>
      <c r="H163" s="33">
        <f t="shared" si="33"/>
        <v>4376.9129033912577</v>
      </c>
      <c r="I163" s="39"/>
      <c r="J163" s="40"/>
    </row>
    <row r="164" spans="1:10" x14ac:dyDescent="0.15">
      <c r="A164" s="37"/>
      <c r="B164" s="37" t="s">
        <v>35</v>
      </c>
      <c r="C164" s="36">
        <v>22.286666537924948</v>
      </c>
      <c r="D164" s="36">
        <v>13.678514678165214</v>
      </c>
      <c r="E164" s="26">
        <f t="shared" si="31"/>
        <v>8.6081518597597331</v>
      </c>
      <c r="F164" s="31"/>
      <c r="G164" s="32">
        <f t="shared" si="32"/>
        <v>-12.244782956970585</v>
      </c>
      <c r="H164" s="33">
        <f t="shared" si="33"/>
        <v>4853.4097744694882</v>
      </c>
      <c r="I164" s="39"/>
      <c r="J164" s="40"/>
    </row>
    <row r="165" spans="1:10" x14ac:dyDescent="0.15">
      <c r="A165" s="37">
        <v>2</v>
      </c>
      <c r="B165" s="37" t="s">
        <v>36</v>
      </c>
      <c r="C165" s="36">
        <v>23.392607422180841</v>
      </c>
      <c r="D165" s="36">
        <v>16.682350618238488</v>
      </c>
      <c r="E165" s="26">
        <f t="shared" si="31"/>
        <v>6.7102568039423538</v>
      </c>
      <c r="F165" s="31"/>
      <c r="G165" s="32">
        <f t="shared" si="32"/>
        <v>-14.142678012787965</v>
      </c>
      <c r="H165" s="33">
        <f t="shared" si="33"/>
        <v>18087.156687882045</v>
      </c>
      <c r="I165" s="39">
        <f>AVERAGE(H165:H167)</f>
        <v>14899.178938259154</v>
      </c>
      <c r="J165" s="40">
        <f>TTEST(H159:H161,H165:H167,2,2)</f>
        <v>1.0099764508665213E-3</v>
      </c>
    </row>
    <row r="166" spans="1:10" x14ac:dyDescent="0.15">
      <c r="A166" s="37"/>
      <c r="B166" s="37" t="s">
        <v>37</v>
      </c>
      <c r="C166" s="36">
        <v>24.310257464633853</v>
      </c>
      <c r="D166" s="36">
        <v>17.022367272879812</v>
      </c>
      <c r="E166" s="26">
        <f t="shared" si="31"/>
        <v>7.2878901917540411</v>
      </c>
      <c r="F166" s="31"/>
      <c r="G166" s="32">
        <f t="shared" si="32"/>
        <v>-13.565044624976277</v>
      </c>
      <c r="H166" s="33">
        <f t="shared" si="33"/>
        <v>12119.517346958521</v>
      </c>
      <c r="I166" s="39"/>
      <c r="J166" s="40"/>
    </row>
    <row r="167" spans="1:10" x14ac:dyDescent="0.15">
      <c r="A167" s="42"/>
      <c r="B167" s="42" t="s">
        <v>38</v>
      </c>
      <c r="C167" s="43">
        <v>24.542404353851392</v>
      </c>
      <c r="D167" s="43">
        <v>17.512325411584712</v>
      </c>
      <c r="E167" s="28">
        <f t="shared" si="31"/>
        <v>7.0300789422666803</v>
      </c>
      <c r="F167" s="55"/>
      <c r="G167" s="44">
        <f t="shared" si="32"/>
        <v>-13.822855874463638</v>
      </c>
      <c r="H167" s="45">
        <f t="shared" si="33"/>
        <v>14490.862779936901</v>
      </c>
      <c r="I167" s="46"/>
      <c r="J167" s="47"/>
    </row>
    <row r="168" spans="1:10" x14ac:dyDescent="0.15">
      <c r="A168" s="36"/>
      <c r="B168" s="36"/>
      <c r="C168" s="36"/>
      <c r="D168" s="36"/>
      <c r="E168" s="26"/>
      <c r="F168" s="36"/>
      <c r="G168" s="32"/>
      <c r="H168" s="33"/>
      <c r="I168" s="39"/>
      <c r="J168" s="39"/>
    </row>
    <row r="169" spans="1:10" x14ac:dyDescent="0.15">
      <c r="A169" s="36" t="s">
        <v>67</v>
      </c>
      <c r="B169" s="36"/>
      <c r="C169" s="36"/>
      <c r="D169" s="36"/>
      <c r="E169" s="26"/>
      <c r="F169" s="36"/>
      <c r="G169" s="32"/>
      <c r="H169" s="33"/>
      <c r="I169" s="39"/>
      <c r="J169" s="39"/>
    </row>
    <row r="170" spans="1:10" x14ac:dyDescent="0.15">
      <c r="A170" s="36"/>
      <c r="B170" s="36"/>
      <c r="C170" s="36"/>
      <c r="D170" s="36"/>
      <c r="E170" s="26"/>
      <c r="F170" s="36"/>
      <c r="G170" s="32"/>
      <c r="H170" s="33"/>
      <c r="I170" s="39"/>
      <c r="J170" s="39"/>
    </row>
    <row r="171" spans="1:10" s="36" customFormat="1" x14ac:dyDescent="0.15"/>
    <row r="172" spans="1:10" x14ac:dyDescent="0.15">
      <c r="A172" s="36"/>
      <c r="B172" s="52" t="s">
        <v>6</v>
      </c>
      <c r="C172" s="53" t="s">
        <v>27</v>
      </c>
      <c r="D172" s="53" t="s">
        <v>57</v>
      </c>
      <c r="E172" s="53" t="s">
        <v>15</v>
      </c>
      <c r="F172" s="53" t="s">
        <v>45</v>
      </c>
      <c r="G172" s="53" t="s">
        <v>46</v>
      </c>
      <c r="H172" s="53" t="s">
        <v>47</v>
      </c>
      <c r="I172" s="53" t="s">
        <v>17</v>
      </c>
      <c r="J172" s="54" t="s">
        <v>18</v>
      </c>
    </row>
    <row r="173" spans="1:10" ht="16" x14ac:dyDescent="0.2">
      <c r="B173" s="37" t="s">
        <v>49</v>
      </c>
      <c r="C173" s="2">
        <v>30.608074188232422</v>
      </c>
      <c r="D173" s="2">
        <v>8.52532958984375</v>
      </c>
      <c r="E173" s="26">
        <f>C173-D173</f>
        <v>22.082744598388672</v>
      </c>
      <c r="F173" s="31">
        <f>AVERAGE(E173:E175)</f>
        <v>22.436340649922688</v>
      </c>
      <c r="G173" s="32">
        <f>E173-$F$173</f>
        <v>-0.35359605153401574</v>
      </c>
      <c r="H173" s="33">
        <f>2^(-G173)</f>
        <v>1.2777415509209842</v>
      </c>
      <c r="I173" s="39">
        <f>AVERAGE(H173:H175)</f>
        <v>1.0156945751536655</v>
      </c>
      <c r="J173" s="40"/>
    </row>
    <row r="174" spans="1:10" ht="16" x14ac:dyDescent="0.2">
      <c r="B174" s="37" t="s">
        <v>50</v>
      </c>
      <c r="C174" s="2">
        <v>30.59861946105957</v>
      </c>
      <c r="D174" s="2">
        <v>7.9911413192749023</v>
      </c>
      <c r="E174" s="26">
        <f t="shared" ref="E174:E178" si="34">C174-D174</f>
        <v>22.607478141784668</v>
      </c>
      <c r="F174" s="31"/>
      <c r="G174" s="32">
        <f t="shared" ref="G174:G178" si="35">E174-$F$173</f>
        <v>0.17113749186198035</v>
      </c>
      <c r="H174" s="33">
        <f t="shared" ref="H174:H178" si="36">2^(-G174)</f>
        <v>0.88814215000013719</v>
      </c>
      <c r="I174" s="39"/>
      <c r="J174" s="40"/>
    </row>
    <row r="175" spans="1:10" ht="16" x14ac:dyDescent="0.2">
      <c r="B175" s="37" t="s">
        <v>51</v>
      </c>
      <c r="C175" s="2">
        <v>32.898826599121094</v>
      </c>
      <c r="D175" s="2">
        <v>10.280027389526367</v>
      </c>
      <c r="E175" s="26">
        <f t="shared" si="34"/>
        <v>22.618799209594727</v>
      </c>
      <c r="F175" s="31"/>
      <c r="G175" s="32">
        <f t="shared" si="35"/>
        <v>0.18245855967203894</v>
      </c>
      <c r="H175" s="33">
        <f t="shared" si="36"/>
        <v>0.88120002453987523</v>
      </c>
      <c r="I175" s="39"/>
      <c r="J175" s="40"/>
    </row>
    <row r="176" spans="1:10" ht="16" x14ac:dyDescent="0.2">
      <c r="B176" s="37" t="s">
        <v>68</v>
      </c>
      <c r="C176" s="2">
        <v>32.362098693847656</v>
      </c>
      <c r="D176" s="2">
        <v>7.3804903030395508</v>
      </c>
      <c r="E176" s="26">
        <f t="shared" si="34"/>
        <v>24.981608390808105</v>
      </c>
      <c r="F176" s="31"/>
      <c r="G176" s="32">
        <f t="shared" si="35"/>
        <v>2.5452677408854179</v>
      </c>
      <c r="H176" s="33">
        <f t="shared" si="36"/>
        <v>0.17131605418093881</v>
      </c>
      <c r="I176" s="39">
        <f>AVERAGE(H176:H178)</f>
        <v>0.16487061724604365</v>
      </c>
      <c r="J176" s="40">
        <f>TTEST(H173:H175,H176:H178,2,2)</f>
        <v>3.2030586786981267E-3</v>
      </c>
    </row>
    <row r="177" spans="2:10" ht="16" x14ac:dyDescent="0.2">
      <c r="B177" s="37" t="s">
        <v>69</v>
      </c>
      <c r="C177" s="2">
        <v>31.9716796875</v>
      </c>
      <c r="D177" s="2">
        <v>7.3143372535705566</v>
      </c>
      <c r="E177" s="26">
        <f t="shared" si="34"/>
        <v>24.657342433929443</v>
      </c>
      <c r="F177" s="31"/>
      <c r="G177" s="32">
        <f t="shared" si="35"/>
        <v>2.2210017840067557</v>
      </c>
      <c r="H177" s="33">
        <f t="shared" si="36"/>
        <v>0.21449236737019736</v>
      </c>
      <c r="I177" s="39"/>
      <c r="J177" s="40"/>
    </row>
    <row r="178" spans="2:10" ht="16" x14ac:dyDescent="0.2">
      <c r="B178" s="42" t="s">
        <v>70</v>
      </c>
      <c r="C178" s="7">
        <v>32.909797668457031</v>
      </c>
      <c r="D178" s="7">
        <v>7.2732529640197754</v>
      </c>
      <c r="E178" s="28">
        <f t="shared" si="34"/>
        <v>25.636544704437256</v>
      </c>
      <c r="F178" s="55"/>
      <c r="G178" s="44">
        <f t="shared" si="35"/>
        <v>3.2002040545145682</v>
      </c>
      <c r="H178" s="45">
        <f t="shared" si="36"/>
        <v>0.10880343018699476</v>
      </c>
      <c r="I178" s="46"/>
      <c r="J178" s="47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6714-7CC7-4E4A-B2F1-7FC1697C044D}">
  <dimension ref="A1:J38"/>
  <sheetViews>
    <sheetView tabSelected="1" topLeftCell="A23" workbookViewId="0">
      <selection activeCell="I48" sqref="I48"/>
    </sheetView>
  </sheetViews>
  <sheetFormatPr baseColWidth="10" defaultRowHeight="16" x14ac:dyDescent="0.2"/>
  <cols>
    <col min="1" max="1" width="20.33203125" customWidth="1"/>
    <col min="5" max="6" width="17.5" bestFit="1" customWidth="1"/>
  </cols>
  <sheetData>
    <row r="1" spans="1:10" x14ac:dyDescent="0.2">
      <c r="A1" t="s">
        <v>71</v>
      </c>
    </row>
    <row r="2" spans="1:10" x14ac:dyDescent="0.2">
      <c r="A2" s="58" t="s">
        <v>66</v>
      </c>
      <c r="B2" s="60" t="s">
        <v>6</v>
      </c>
      <c r="C2" s="11" t="s">
        <v>62</v>
      </c>
      <c r="D2" s="11" t="s">
        <v>57</v>
      </c>
      <c r="E2" s="11" t="s">
        <v>15</v>
      </c>
      <c r="F2" s="11" t="s">
        <v>45</v>
      </c>
      <c r="G2" s="11" t="s">
        <v>46</v>
      </c>
      <c r="H2" s="11" t="s">
        <v>47</v>
      </c>
      <c r="I2" s="11" t="s">
        <v>17</v>
      </c>
      <c r="J2" s="12" t="s">
        <v>18</v>
      </c>
    </row>
    <row r="3" spans="1:10" x14ac:dyDescent="0.2">
      <c r="A3" s="59">
        <v>0</v>
      </c>
      <c r="B3" s="2" t="s">
        <v>30</v>
      </c>
      <c r="C3" s="2">
        <v>32.560019420838124</v>
      </c>
      <c r="D3" s="2">
        <v>8.1534276944478314</v>
      </c>
      <c r="E3" s="14">
        <f>C3-D3</f>
        <v>24.406591726390293</v>
      </c>
      <c r="F3" s="15">
        <f>AVERAGE(E3:E5)</f>
        <v>25.176093000249804</v>
      </c>
      <c r="G3" s="16">
        <f>E3-$F$3</f>
        <v>-0.76950127385951106</v>
      </c>
      <c r="H3" s="17">
        <f>2^(-G3)</f>
        <v>1.7046803896501657</v>
      </c>
      <c r="I3" s="19">
        <f>AVERAGE(H3:H5)</f>
        <v>1.0818521599298896</v>
      </c>
      <c r="J3" s="20"/>
    </row>
    <row r="4" spans="1:10" x14ac:dyDescent="0.2">
      <c r="A4" s="59"/>
      <c r="B4" s="2" t="s">
        <v>31</v>
      </c>
      <c r="C4" s="2">
        <v>33.408351436096986</v>
      </c>
      <c r="D4" s="2">
        <v>8.00428258307943</v>
      </c>
      <c r="E4" s="14">
        <f t="shared" ref="E4:E17" si="0">C4-D4</f>
        <v>25.404068853017556</v>
      </c>
      <c r="F4" s="15"/>
      <c r="G4" s="16">
        <f t="shared" ref="G4:G17" si="1">E4-$F$3</f>
        <v>0.22797585276775223</v>
      </c>
      <c r="H4" s="17">
        <f t="shared" ref="H4:H17" si="2">2^(-G4)</f>
        <v>0.85383200535822368</v>
      </c>
      <c r="I4" s="19"/>
      <c r="J4" s="20"/>
    </row>
    <row r="5" spans="1:10" x14ac:dyDescent="0.2">
      <c r="A5" s="59"/>
      <c r="B5" s="2" t="s">
        <v>32</v>
      </c>
      <c r="C5" s="2">
        <v>33.827697799367968</v>
      </c>
      <c r="D5" s="2">
        <v>8.1100793780264091</v>
      </c>
      <c r="E5" s="14">
        <f t="shared" si="0"/>
        <v>25.717618421341559</v>
      </c>
      <c r="F5" s="15"/>
      <c r="G5" s="16">
        <f t="shared" si="1"/>
        <v>0.54152542109175528</v>
      </c>
      <c r="H5" s="17">
        <f t="shared" si="2"/>
        <v>0.68704408478127921</v>
      </c>
      <c r="I5" s="19"/>
      <c r="J5" s="20"/>
    </row>
    <row r="6" spans="1:10" x14ac:dyDescent="0.2">
      <c r="A6" s="59">
        <v>1</v>
      </c>
      <c r="B6" s="2" t="s">
        <v>33</v>
      </c>
      <c r="C6" s="2">
        <v>30.770937459437455</v>
      </c>
      <c r="D6" s="2">
        <v>8.7558860284920854</v>
      </c>
      <c r="E6" s="14">
        <f t="shared" si="0"/>
        <v>22.01505143094537</v>
      </c>
      <c r="F6" s="15"/>
      <c r="G6" s="16">
        <f t="shared" si="1"/>
        <v>-3.1610415693044338</v>
      </c>
      <c r="H6" s="17">
        <f t="shared" si="2"/>
        <v>8.9447525349484298</v>
      </c>
      <c r="I6" s="19">
        <f>AVERAGE(H6:H8)</f>
        <v>8.3077674737955522</v>
      </c>
      <c r="J6" s="20">
        <f>TTEST(H3:H5,H6:H8,2,2)</f>
        <v>1.2925487983651935E-3</v>
      </c>
    </row>
    <row r="7" spans="1:10" x14ac:dyDescent="0.2">
      <c r="A7" s="59"/>
      <c r="B7" s="2" t="s">
        <v>34</v>
      </c>
      <c r="C7" s="2">
        <v>31.083293037184418</v>
      </c>
      <c r="D7" s="2">
        <v>9.1300627748280387</v>
      </c>
      <c r="E7" s="14">
        <f t="shared" si="0"/>
        <v>21.953230262356378</v>
      </c>
      <c r="F7" s="15"/>
      <c r="G7" s="16">
        <f t="shared" si="1"/>
        <v>-3.2228627378934256</v>
      </c>
      <c r="H7" s="17">
        <f t="shared" si="2"/>
        <v>9.3363764828950622</v>
      </c>
      <c r="I7" s="19"/>
      <c r="J7" s="20"/>
    </row>
    <row r="8" spans="1:10" x14ac:dyDescent="0.2">
      <c r="A8" s="59"/>
      <c r="B8" s="2" t="s">
        <v>35</v>
      </c>
      <c r="C8" s="2">
        <v>31.764459501085316</v>
      </c>
      <c r="D8" s="2">
        <v>9.3200218878083607</v>
      </c>
      <c r="E8" s="14">
        <f t="shared" si="0"/>
        <v>22.444437613276953</v>
      </c>
      <c r="F8" s="15"/>
      <c r="G8" s="16">
        <f t="shared" si="1"/>
        <v>-2.7316553869728502</v>
      </c>
      <c r="H8" s="17">
        <f t="shared" si="2"/>
        <v>6.6421734035431639</v>
      </c>
      <c r="I8" s="19"/>
      <c r="J8" s="20"/>
    </row>
    <row r="9" spans="1:10" x14ac:dyDescent="0.2">
      <c r="A9" s="59">
        <v>2</v>
      </c>
      <c r="B9" s="2" t="s">
        <v>36</v>
      </c>
      <c r="C9" s="2">
        <v>34.683780583265424</v>
      </c>
      <c r="D9" s="2">
        <v>12.135536420145938</v>
      </c>
      <c r="E9" s="14">
        <f t="shared" si="0"/>
        <v>22.548244163119485</v>
      </c>
      <c r="F9" s="15"/>
      <c r="G9" s="16">
        <f t="shared" si="1"/>
        <v>-2.627848837130319</v>
      </c>
      <c r="H9" s="17">
        <f t="shared" si="2"/>
        <v>6.1810367258648213</v>
      </c>
      <c r="I9" s="19">
        <f>AVERAGE(H9:H11)</f>
        <v>7.6730870054285658</v>
      </c>
      <c r="J9" s="20">
        <f>TTEST(H3:H5,H9:H11,2,2)</f>
        <v>1.4401561891595707E-2</v>
      </c>
    </row>
    <row r="10" spans="1:10" x14ac:dyDescent="0.2">
      <c r="A10" s="59"/>
      <c r="B10" s="2" t="s">
        <v>37</v>
      </c>
      <c r="C10" s="2">
        <v>34.274486851227657</v>
      </c>
      <c r="D10" s="2">
        <v>12.530676450448933</v>
      </c>
      <c r="E10" s="14">
        <f t="shared" si="0"/>
        <v>21.743810400778724</v>
      </c>
      <c r="F10" s="15"/>
      <c r="G10" s="16">
        <f t="shared" si="1"/>
        <v>-3.4322825994710797</v>
      </c>
      <c r="H10" s="17">
        <f t="shared" si="2"/>
        <v>10.794934612093265</v>
      </c>
      <c r="I10" s="19"/>
      <c r="J10" s="20"/>
    </row>
    <row r="11" spans="1:10" x14ac:dyDescent="0.2">
      <c r="A11" s="59"/>
      <c r="B11" s="2" t="s">
        <v>38</v>
      </c>
      <c r="C11" s="2">
        <v>35.252557135448711</v>
      </c>
      <c r="D11" s="2">
        <v>12.6717982328662</v>
      </c>
      <c r="E11" s="14">
        <f t="shared" si="0"/>
        <v>22.58075890258251</v>
      </c>
      <c r="F11" s="15"/>
      <c r="G11" s="16">
        <f t="shared" si="1"/>
        <v>-2.5953340976672941</v>
      </c>
      <c r="H11" s="17">
        <f t="shared" si="2"/>
        <v>6.0432896783276124</v>
      </c>
      <c r="I11" s="19"/>
      <c r="J11" s="20"/>
    </row>
    <row r="12" spans="1:10" x14ac:dyDescent="0.2">
      <c r="A12" s="59">
        <v>3</v>
      </c>
      <c r="B12" s="2" t="s">
        <v>39</v>
      </c>
      <c r="C12" s="2">
        <v>35.575467690771276</v>
      </c>
      <c r="D12" s="2">
        <v>14.326951939395812</v>
      </c>
      <c r="E12" s="14">
        <f t="shared" si="0"/>
        <v>21.248515751375464</v>
      </c>
      <c r="F12" s="2"/>
      <c r="G12" s="16">
        <f t="shared" si="1"/>
        <v>-3.9275772488743392</v>
      </c>
      <c r="H12" s="17">
        <f t="shared" si="2"/>
        <v>15.216632857032479</v>
      </c>
      <c r="I12" s="19">
        <f>AVERAGE(H12:H14)</f>
        <v>13.05826185037499</v>
      </c>
      <c r="J12" s="20">
        <f>TTEST(H3:H5,H12:H14,2,2)</f>
        <v>2.2673590266551993E-2</v>
      </c>
    </row>
    <row r="13" spans="1:10" x14ac:dyDescent="0.2">
      <c r="A13" s="59"/>
      <c r="B13" s="2" t="s">
        <v>40</v>
      </c>
      <c r="C13" s="2">
        <v>35.592411974358299</v>
      </c>
      <c r="D13" s="2">
        <v>14.536930065546299</v>
      </c>
      <c r="E13" s="14">
        <f t="shared" si="0"/>
        <v>21.055481908811998</v>
      </c>
      <c r="F13" s="2"/>
      <c r="G13" s="16">
        <f t="shared" si="1"/>
        <v>-4.1206110914378051</v>
      </c>
      <c r="H13" s="17">
        <f t="shared" si="2"/>
        <v>17.395124402705108</v>
      </c>
      <c r="I13" s="19"/>
      <c r="J13" s="20"/>
    </row>
    <row r="14" spans="1:10" x14ac:dyDescent="0.2">
      <c r="A14" s="59"/>
      <c r="B14" s="2" t="s">
        <v>41</v>
      </c>
      <c r="C14" s="2">
        <v>36.81953200968703</v>
      </c>
      <c r="D14" s="2">
        <v>14.357800661608294</v>
      </c>
      <c r="E14" s="14">
        <f t="shared" si="0"/>
        <v>22.461731348078736</v>
      </c>
      <c r="F14" s="2"/>
      <c r="G14" s="16">
        <f t="shared" si="1"/>
        <v>-2.7143616521710676</v>
      </c>
      <c r="H14" s="17">
        <f t="shared" si="2"/>
        <v>6.563028291387381</v>
      </c>
      <c r="I14" s="19"/>
      <c r="J14" s="20"/>
    </row>
    <row r="15" spans="1:10" x14ac:dyDescent="0.2">
      <c r="A15" s="59">
        <v>4</v>
      </c>
      <c r="B15" s="2" t="s">
        <v>42</v>
      </c>
      <c r="C15" s="2">
        <v>36.142310362100567</v>
      </c>
      <c r="D15" s="2">
        <v>15.175648122640609</v>
      </c>
      <c r="E15" s="14">
        <f t="shared" si="0"/>
        <v>20.966662239459957</v>
      </c>
      <c r="F15" s="2"/>
      <c r="G15" s="16">
        <f t="shared" si="1"/>
        <v>-4.2094307607898465</v>
      </c>
      <c r="H15" s="17">
        <f t="shared" si="2"/>
        <v>18.499710135381783</v>
      </c>
      <c r="I15" s="19">
        <f>AVERAGE(H15:H17)</f>
        <v>16.643164189266585</v>
      </c>
      <c r="J15" s="20">
        <f>TTEST(H3:H5,H15:H17,2,2)</f>
        <v>3.0700808432290957E-3</v>
      </c>
    </row>
    <row r="16" spans="1:10" x14ac:dyDescent="0.2">
      <c r="A16" s="59"/>
      <c r="B16" s="2" t="s">
        <v>43</v>
      </c>
      <c r="C16" s="2">
        <v>36.935186986770894</v>
      </c>
      <c r="D16" s="2">
        <v>15.326789485208234</v>
      </c>
      <c r="E16" s="14">
        <f t="shared" si="0"/>
        <v>21.60839750156266</v>
      </c>
      <c r="F16" s="2"/>
      <c r="G16" s="16">
        <f t="shared" si="1"/>
        <v>-3.5676954986871436</v>
      </c>
      <c r="H16" s="17">
        <f t="shared" si="2"/>
        <v>11.85723317654681</v>
      </c>
      <c r="I16" s="19"/>
      <c r="J16" s="20"/>
    </row>
    <row r="17" spans="1:10" x14ac:dyDescent="0.2">
      <c r="A17" s="61"/>
      <c r="B17" s="7" t="s">
        <v>44</v>
      </c>
      <c r="C17" s="7">
        <v>36.147204089820178</v>
      </c>
      <c r="D17" s="7">
        <v>15.261870858628006</v>
      </c>
      <c r="E17" s="21">
        <f t="shared" si="0"/>
        <v>20.88533323119217</v>
      </c>
      <c r="F17" s="7"/>
      <c r="G17" s="22">
        <f t="shared" si="1"/>
        <v>-4.2907597690576331</v>
      </c>
      <c r="H17" s="23">
        <f t="shared" si="2"/>
        <v>19.572549255871166</v>
      </c>
      <c r="I17" s="24"/>
      <c r="J17" s="25"/>
    </row>
    <row r="19" spans="1:10" x14ac:dyDescent="0.2">
      <c r="A19" t="s">
        <v>72</v>
      </c>
    </row>
    <row r="20" spans="1:10" x14ac:dyDescent="0.2">
      <c r="A20" s="51" t="s">
        <v>66</v>
      </c>
      <c r="B20" s="52" t="s">
        <v>6</v>
      </c>
      <c r="C20" s="53" t="s">
        <v>62</v>
      </c>
      <c r="D20" s="53" t="s">
        <v>57</v>
      </c>
      <c r="E20" s="53" t="s">
        <v>15</v>
      </c>
      <c r="F20" s="53" t="s">
        <v>45</v>
      </c>
      <c r="G20" s="53" t="s">
        <v>46</v>
      </c>
      <c r="H20" s="53" t="s">
        <v>47</v>
      </c>
      <c r="I20" s="53" t="s">
        <v>17</v>
      </c>
      <c r="J20" s="54" t="s">
        <v>18</v>
      </c>
    </row>
    <row r="21" spans="1:10" x14ac:dyDescent="0.2">
      <c r="A21" s="37">
        <v>0</v>
      </c>
      <c r="B21" s="37" t="s">
        <v>30</v>
      </c>
      <c r="C21" s="62">
        <v>38</v>
      </c>
      <c r="D21" s="62">
        <v>12.370631990538635</v>
      </c>
      <c r="E21" s="63">
        <f>C21-D21</f>
        <v>25.629368009461366</v>
      </c>
      <c r="F21" s="62">
        <f>AVERAGE(E21:E23)</f>
        <v>24.812593401025449</v>
      </c>
      <c r="G21" s="62">
        <f>E21-$F$21</f>
        <v>0.81677460843591732</v>
      </c>
      <c r="H21" s="62">
        <f>2^(-G21)</f>
        <v>0.56770973716896378</v>
      </c>
      <c r="I21" s="62">
        <f>AVERAGE(H21:H23)</f>
        <v>1.0829639628988017</v>
      </c>
      <c r="J21" s="64"/>
    </row>
    <row r="22" spans="1:10" x14ac:dyDescent="0.2">
      <c r="A22" s="37"/>
      <c r="B22" s="37" t="s">
        <v>31</v>
      </c>
      <c r="C22" s="62">
        <v>36.967743792008349</v>
      </c>
      <c r="D22" s="62">
        <v>12.358779242036309</v>
      </c>
      <c r="E22" s="63">
        <f t="shared" ref="E22:E29" si="3">C22-D22</f>
        <v>24.60896454997204</v>
      </c>
      <c r="F22" s="62"/>
      <c r="G22" s="62">
        <f t="shared" ref="G22:G29" si="4">E22-$F$21</f>
        <v>-0.20362885105340922</v>
      </c>
      <c r="H22" s="62">
        <f t="shared" ref="H22:H29" si="5">2^(-G22)</f>
        <v>1.151591344874612</v>
      </c>
      <c r="I22" s="62"/>
      <c r="J22" s="64"/>
    </row>
    <row r="23" spans="1:10" x14ac:dyDescent="0.2">
      <c r="A23" s="37"/>
      <c r="B23" s="37" t="s">
        <v>32</v>
      </c>
      <c r="C23" s="62">
        <v>36.189950484785413</v>
      </c>
      <c r="D23" s="62">
        <v>11.990502841142471</v>
      </c>
      <c r="E23" s="63">
        <f t="shared" si="3"/>
        <v>24.199447643642941</v>
      </c>
      <c r="F23" s="62"/>
      <c r="G23" s="62">
        <f t="shared" si="4"/>
        <v>-0.61314575738250809</v>
      </c>
      <c r="H23" s="62">
        <f t="shared" si="5"/>
        <v>1.529590806652829</v>
      </c>
      <c r="I23" s="62"/>
      <c r="J23" s="64"/>
    </row>
    <row r="24" spans="1:10" x14ac:dyDescent="0.2">
      <c r="A24" s="37">
        <v>1</v>
      </c>
      <c r="B24" s="37" t="s">
        <v>33</v>
      </c>
      <c r="C24" s="62">
        <v>36.040205378251812</v>
      </c>
      <c r="D24" s="62">
        <v>12.720592499755496</v>
      </c>
      <c r="E24" s="63">
        <f t="shared" si="3"/>
        <v>23.319612878496315</v>
      </c>
      <c r="F24" s="62"/>
      <c r="G24" s="62">
        <f t="shared" si="4"/>
        <v>-1.4929805225291339</v>
      </c>
      <c r="H24" s="62">
        <f t="shared" si="5"/>
        <v>2.8146987498388274</v>
      </c>
      <c r="I24" s="62">
        <f>AVERAGE(H24:H26)</f>
        <v>2.5735144324228578</v>
      </c>
      <c r="J24" s="64">
        <f>TTEST(H21:H23,H24:H26,2,2)</f>
        <v>1.3932966970918649E-2</v>
      </c>
    </row>
    <row r="25" spans="1:10" x14ac:dyDescent="0.2">
      <c r="A25" s="37"/>
      <c r="B25" s="37" t="s">
        <v>34</v>
      </c>
      <c r="C25" s="62">
        <v>36.97513957899266</v>
      </c>
      <c r="D25" s="62">
        <v>13.254484883709811</v>
      </c>
      <c r="E25" s="63">
        <f t="shared" si="3"/>
        <v>23.72065469528285</v>
      </c>
      <c r="F25" s="62"/>
      <c r="G25" s="62">
        <f t="shared" si="4"/>
        <v>-1.0919387057425993</v>
      </c>
      <c r="H25" s="62">
        <f t="shared" si="5"/>
        <v>2.1316029070551865</v>
      </c>
      <c r="I25" s="62"/>
      <c r="J25" s="64"/>
    </row>
    <row r="26" spans="1:10" x14ac:dyDescent="0.2">
      <c r="A26" s="37"/>
      <c r="B26" s="37" t="s">
        <v>35</v>
      </c>
      <c r="C26" s="62">
        <v>37.019014625275631</v>
      </c>
      <c r="D26" s="62">
        <v>13.678514678165214</v>
      </c>
      <c r="E26" s="63">
        <f t="shared" si="3"/>
        <v>23.340499947110416</v>
      </c>
      <c r="F26" s="62"/>
      <c r="G26" s="62">
        <f t="shared" si="4"/>
        <v>-1.4720934539150328</v>
      </c>
      <c r="H26" s="62">
        <f t="shared" si="5"/>
        <v>2.77424164037456</v>
      </c>
      <c r="I26" s="62"/>
      <c r="J26" s="64"/>
    </row>
    <row r="27" spans="1:10" x14ac:dyDescent="0.2">
      <c r="A27" s="37">
        <v>2</v>
      </c>
      <c r="B27" s="37" t="s">
        <v>36</v>
      </c>
      <c r="C27" s="62">
        <v>36.673759266169171</v>
      </c>
      <c r="D27" s="62">
        <v>16.682350618238488</v>
      </c>
      <c r="E27" s="63">
        <f t="shared" si="3"/>
        <v>19.991408647930683</v>
      </c>
      <c r="F27" s="62"/>
      <c r="G27" s="62">
        <f t="shared" si="4"/>
        <v>-4.8211847530947658</v>
      </c>
      <c r="H27" s="62">
        <f t="shared" si="5"/>
        <v>28.26970166432714</v>
      </c>
      <c r="I27" s="62">
        <f>AVERAGE(H27:H29)</f>
        <v>34.495518266489391</v>
      </c>
      <c r="J27" s="64">
        <f>TTEST(H21:H23,H27:H29,2,2)</f>
        <v>9.1190104900864526E-3</v>
      </c>
    </row>
    <row r="28" spans="1:10" x14ac:dyDescent="0.2">
      <c r="A28" s="37"/>
      <c r="B28" s="37" t="s">
        <v>37</v>
      </c>
      <c r="C28" s="62">
        <v>37.1</v>
      </c>
      <c r="D28" s="62">
        <v>17.022367272879812</v>
      </c>
      <c r="E28" s="63">
        <f t="shared" si="3"/>
        <v>20.077632727120189</v>
      </c>
      <c r="F28" s="62"/>
      <c r="G28" s="62">
        <f t="shared" si="4"/>
        <v>-4.7349606739052597</v>
      </c>
      <c r="H28" s="62">
        <f t="shared" si="5"/>
        <v>26.629633609772437</v>
      </c>
      <c r="I28" s="62"/>
      <c r="J28" s="64"/>
    </row>
    <row r="29" spans="1:10" x14ac:dyDescent="0.2">
      <c r="A29" s="42"/>
      <c r="B29" s="42" t="s">
        <v>38</v>
      </c>
      <c r="C29" s="65">
        <v>36.722413843237106</v>
      </c>
      <c r="D29" s="65">
        <v>17.512325411584712</v>
      </c>
      <c r="E29" s="66">
        <f t="shared" si="3"/>
        <v>19.210088431652395</v>
      </c>
      <c r="F29" s="65"/>
      <c r="G29" s="65">
        <f t="shared" si="4"/>
        <v>-5.6025049693730544</v>
      </c>
      <c r="H29" s="65">
        <f t="shared" si="5"/>
        <v>48.587219525368589</v>
      </c>
      <c r="I29" s="65"/>
      <c r="J29" s="67"/>
    </row>
    <row r="31" spans="1:10" x14ac:dyDescent="0.2">
      <c r="A31" t="s">
        <v>73</v>
      </c>
    </row>
    <row r="32" spans="1:10" x14ac:dyDescent="0.2">
      <c r="A32" s="52" t="s">
        <v>6</v>
      </c>
      <c r="B32" s="53" t="s">
        <v>62</v>
      </c>
      <c r="C32" s="53" t="s">
        <v>57</v>
      </c>
      <c r="D32" s="53" t="s">
        <v>15</v>
      </c>
      <c r="E32" s="53" t="s">
        <v>45</v>
      </c>
      <c r="F32" s="53" t="s">
        <v>46</v>
      </c>
      <c r="G32" s="53" t="s">
        <v>47</v>
      </c>
      <c r="H32" s="53" t="s">
        <v>17</v>
      </c>
      <c r="I32" s="54" t="s">
        <v>18</v>
      </c>
    </row>
    <row r="33" spans="1:9" x14ac:dyDescent="0.2">
      <c r="A33" s="37" t="s">
        <v>49</v>
      </c>
      <c r="B33" s="2">
        <v>33.773763656616211</v>
      </c>
      <c r="C33" s="2">
        <v>8.4344940455656214</v>
      </c>
      <c r="D33" s="26">
        <f>B33-C33</f>
        <v>25.33926961105059</v>
      </c>
      <c r="E33" s="68">
        <f>AVERAGE(D33:D35)</f>
        <v>26.033473777457754</v>
      </c>
      <c r="F33" s="32">
        <f>D33-$E$33</f>
        <v>-0.69420416640716454</v>
      </c>
      <c r="G33" s="33">
        <f>2^(-F33)</f>
        <v>1.6179916544451445</v>
      </c>
      <c r="H33" s="39">
        <f>AVERAGE(G33:G35)</f>
        <v>1.0690922464575403</v>
      </c>
      <c r="I33" s="40"/>
    </row>
    <row r="34" spans="1:9" x14ac:dyDescent="0.2">
      <c r="A34" s="37" t="s">
        <v>50</v>
      </c>
      <c r="B34" s="2">
        <v>33.867433547973633</v>
      </c>
      <c r="C34" s="2">
        <v>7.2751364533737002</v>
      </c>
      <c r="D34" s="26">
        <f t="shared" ref="D34:D38" si="6">B34-C34</f>
        <v>26.592297094599932</v>
      </c>
      <c r="E34" s="31"/>
      <c r="F34" s="32">
        <f t="shared" ref="F34:F38" si="7">D34-$E$33</f>
        <v>0.5588233171421777</v>
      </c>
      <c r="G34" s="33">
        <f t="shared" ref="G34:G38" si="8">2^(-F34)</f>
        <v>0.67885562241348263</v>
      </c>
      <c r="H34" s="39"/>
      <c r="I34" s="40"/>
    </row>
    <row r="35" spans="1:9" x14ac:dyDescent="0.2">
      <c r="A35" s="37" t="s">
        <v>51</v>
      </c>
      <c r="B35" s="2">
        <v>34.249872207641602</v>
      </c>
      <c r="C35" s="2">
        <v>8.0810175809188607</v>
      </c>
      <c r="D35" s="26">
        <f t="shared" si="6"/>
        <v>26.168854626722741</v>
      </c>
      <c r="E35" s="31"/>
      <c r="F35" s="32">
        <f t="shared" si="7"/>
        <v>0.13538084926498684</v>
      </c>
      <c r="G35" s="33">
        <f t="shared" si="8"/>
        <v>0.91042946251399404</v>
      </c>
      <c r="H35" s="39"/>
      <c r="I35" s="40"/>
    </row>
    <row r="36" spans="1:9" x14ac:dyDescent="0.2">
      <c r="A36" s="37" t="s">
        <v>74</v>
      </c>
      <c r="B36" s="2">
        <v>36.280632019042926</v>
      </c>
      <c r="C36" s="2">
        <v>7.7209880583910948</v>
      </c>
      <c r="D36" s="26">
        <f t="shared" si="6"/>
        <v>28.559643960651833</v>
      </c>
      <c r="E36" s="31"/>
      <c r="F36" s="32">
        <f t="shared" si="7"/>
        <v>2.526170183194079</v>
      </c>
      <c r="G36" s="33">
        <f t="shared" si="8"/>
        <v>0.17359891268763508</v>
      </c>
      <c r="H36" s="39">
        <f>AVERAGE(G36:G38)</f>
        <v>0.13212337064381666</v>
      </c>
      <c r="I36" s="40">
        <f>TTEST(G33:G35,G36:G38,2,2)</f>
        <v>3.0864285755747841E-2</v>
      </c>
    </row>
    <row r="37" spans="1:9" x14ac:dyDescent="0.2">
      <c r="A37" s="37" t="s">
        <v>75</v>
      </c>
      <c r="B37" s="2">
        <v>35.719381332397461</v>
      </c>
      <c r="C37" s="2">
        <v>7.2827595047716844</v>
      </c>
      <c r="D37" s="26">
        <f t="shared" si="6"/>
        <v>28.436621827625778</v>
      </c>
      <c r="E37" s="31"/>
      <c r="F37" s="32">
        <f t="shared" si="7"/>
        <v>2.4031480501680242</v>
      </c>
      <c r="G37" s="33">
        <f t="shared" si="8"/>
        <v>0.18905159808480038</v>
      </c>
      <c r="H37" s="39"/>
      <c r="I37" s="40"/>
    </row>
    <row r="38" spans="1:9" x14ac:dyDescent="0.2">
      <c r="A38" s="42" t="s">
        <v>76</v>
      </c>
      <c r="B38" s="7">
        <v>38.12329739901125</v>
      </c>
      <c r="C38" s="7">
        <v>7.199554903725585</v>
      </c>
      <c r="D38" s="28">
        <f t="shared" si="6"/>
        <v>30.923742495285666</v>
      </c>
      <c r="E38" s="55"/>
      <c r="F38" s="44">
        <f t="shared" si="7"/>
        <v>4.8902687178279116</v>
      </c>
      <c r="G38" s="45">
        <f t="shared" si="8"/>
        <v>3.3719601159014477E-2</v>
      </c>
      <c r="H38" s="46"/>
      <c r="I38" s="47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2C2AD-AF95-6046-8031-BB893AEF4593}">
  <dimension ref="A1:L111"/>
  <sheetViews>
    <sheetView topLeftCell="A106" workbookViewId="0">
      <selection activeCell="H136" sqref="H136"/>
    </sheetView>
  </sheetViews>
  <sheetFormatPr baseColWidth="10" defaultRowHeight="16" x14ac:dyDescent="0.2"/>
  <cols>
    <col min="3" max="3" width="15.83203125" customWidth="1"/>
    <col min="7" max="7" width="13.1640625" customWidth="1"/>
  </cols>
  <sheetData>
    <row r="1" spans="1:12" x14ac:dyDescent="0.2">
      <c r="A1" t="s">
        <v>25</v>
      </c>
    </row>
    <row r="2" spans="1:12" x14ac:dyDescent="0.2">
      <c r="A2" s="10" t="s">
        <v>6</v>
      </c>
      <c r="B2" s="11" t="s">
        <v>7</v>
      </c>
      <c r="C2" s="11" t="s">
        <v>0</v>
      </c>
      <c r="D2" s="11" t="s">
        <v>27</v>
      </c>
      <c r="E2" s="11" t="s">
        <v>1</v>
      </c>
      <c r="F2" s="11" t="s">
        <v>2</v>
      </c>
      <c r="G2" s="11" t="s">
        <v>3</v>
      </c>
      <c r="H2" s="11" t="s">
        <v>9</v>
      </c>
      <c r="I2" s="11" t="s">
        <v>8</v>
      </c>
      <c r="J2" s="11" t="s">
        <v>10</v>
      </c>
      <c r="K2" s="11" t="s">
        <v>11</v>
      </c>
      <c r="L2" s="12" t="s">
        <v>19</v>
      </c>
    </row>
    <row r="3" spans="1:12" x14ac:dyDescent="0.2">
      <c r="A3" s="1">
        <v>1</v>
      </c>
      <c r="B3" s="2">
        <v>93</v>
      </c>
      <c r="C3" s="2" t="s">
        <v>4</v>
      </c>
      <c r="D3" s="4">
        <v>27.453857421875</v>
      </c>
      <c r="E3" s="4">
        <v>25.870393753051758</v>
      </c>
      <c r="F3" s="4">
        <v>1.5834636688232422</v>
      </c>
      <c r="G3" s="4">
        <v>1.4665142326354981</v>
      </c>
      <c r="H3" s="4">
        <v>1.0665181514195032</v>
      </c>
      <c r="I3" s="4">
        <v>0.47746995157870137</v>
      </c>
      <c r="J3" s="4"/>
      <c r="K3" s="4">
        <v>0.42306864631837782</v>
      </c>
      <c r="L3" s="5"/>
    </row>
    <row r="4" spans="1:12" x14ac:dyDescent="0.2">
      <c r="A4" s="1">
        <v>5</v>
      </c>
      <c r="B4" s="2">
        <v>97</v>
      </c>
      <c r="C4" s="2" t="s">
        <v>4</v>
      </c>
      <c r="D4" s="4">
        <v>28.70054817199707</v>
      </c>
      <c r="E4" s="4">
        <v>26.915996551513672</v>
      </c>
      <c r="F4" s="4">
        <v>1.7845516204833984</v>
      </c>
      <c r="G4" s="4"/>
      <c r="H4" s="4">
        <v>1.2676061030796595</v>
      </c>
      <c r="I4" s="4">
        <v>0.41534839853261446</v>
      </c>
      <c r="J4" s="4"/>
      <c r="K4" s="4">
        <v>0.36802501212211935</v>
      </c>
      <c r="L4" s="5"/>
    </row>
    <row r="5" spans="1:12" x14ac:dyDescent="0.2">
      <c r="A5" s="1">
        <v>6</v>
      </c>
      <c r="B5" s="2">
        <v>98</v>
      </c>
      <c r="C5" s="2" t="s">
        <v>4</v>
      </c>
      <c r="D5" s="4">
        <v>26.656183242797852</v>
      </c>
      <c r="E5" s="4">
        <v>26.066688537597656</v>
      </c>
      <c r="F5" s="4">
        <v>0.58949470520019531</v>
      </c>
      <c r="G5" s="4"/>
      <c r="H5" s="4">
        <v>7.254918779645636E-2</v>
      </c>
      <c r="I5" s="4">
        <v>0.95095620885026377</v>
      </c>
      <c r="J5" s="4"/>
      <c r="K5" s="4">
        <v>0.84260748693422927</v>
      </c>
      <c r="L5" s="5"/>
    </row>
    <row r="6" spans="1:12" x14ac:dyDescent="0.2">
      <c r="A6" s="1">
        <v>7</v>
      </c>
      <c r="B6" s="2">
        <v>104</v>
      </c>
      <c r="C6" s="2" t="s">
        <v>4</v>
      </c>
      <c r="D6" s="4">
        <v>28.62880802154541</v>
      </c>
      <c r="E6" s="4">
        <v>26.353603363037109</v>
      </c>
      <c r="F6" s="4">
        <v>2.2752046585083008</v>
      </c>
      <c r="G6" s="4"/>
      <c r="H6" s="4">
        <v>1.7582591411045618</v>
      </c>
      <c r="I6" s="4">
        <v>0.29560464792020064</v>
      </c>
      <c r="J6" s="4"/>
      <c r="K6" s="4">
        <v>0.2619244579214241</v>
      </c>
      <c r="L6" s="5"/>
    </row>
    <row r="7" spans="1:12" x14ac:dyDescent="0.2">
      <c r="A7" s="1">
        <v>10</v>
      </c>
      <c r="B7" s="2">
        <v>107</v>
      </c>
      <c r="C7" s="2" t="s">
        <v>4</v>
      </c>
      <c r="D7" s="4">
        <v>28.586696624755859</v>
      </c>
      <c r="E7" s="4">
        <v>27.110240936279297</v>
      </c>
      <c r="F7" s="4">
        <v>1.4764556884765625</v>
      </c>
      <c r="G7" s="4"/>
      <c r="H7" s="4">
        <v>0.95951017107282355</v>
      </c>
      <c r="I7" s="4">
        <v>0.51423147738354613</v>
      </c>
      <c r="J7" s="4"/>
      <c r="K7" s="4">
        <v>0.45564168867932781</v>
      </c>
      <c r="L7" s="5"/>
    </row>
    <row r="8" spans="1:12" x14ac:dyDescent="0.2">
      <c r="A8" s="1">
        <v>11</v>
      </c>
      <c r="B8" s="2">
        <v>108</v>
      </c>
      <c r="C8" s="2" t="s">
        <v>4</v>
      </c>
      <c r="D8" s="4">
        <v>29.511653900146484</v>
      </c>
      <c r="E8" s="4">
        <v>28.172521591186523</v>
      </c>
      <c r="F8" s="4">
        <v>1.3391323089599609</v>
      </c>
      <c r="G8" s="4"/>
      <c r="H8" s="4">
        <v>0.82218679155622199</v>
      </c>
      <c r="I8" s="4">
        <v>0.56558399823663341</v>
      </c>
      <c r="J8" s="4"/>
      <c r="K8" s="4">
        <v>0.5011432776495206</v>
      </c>
      <c r="L8" s="5"/>
    </row>
    <row r="9" spans="1:12" x14ac:dyDescent="0.2">
      <c r="A9" s="1">
        <v>12</v>
      </c>
      <c r="B9" s="2">
        <v>109</v>
      </c>
      <c r="C9" s="2" t="s">
        <v>4</v>
      </c>
      <c r="D9" s="4">
        <v>26.813907623291016</v>
      </c>
      <c r="E9" s="4">
        <v>25.637327194213867</v>
      </c>
      <c r="F9" s="4">
        <v>1.1765804290771484</v>
      </c>
      <c r="G9" s="4"/>
      <c r="H9" s="4">
        <v>0.65963491167340949</v>
      </c>
      <c r="I9" s="4">
        <v>0.63303847339794261</v>
      </c>
      <c r="J9" s="4"/>
      <c r="K9" s="4">
        <v>0.56091221892059828</v>
      </c>
      <c r="L9" s="5"/>
    </row>
    <row r="10" spans="1:12" x14ac:dyDescent="0.2">
      <c r="A10" s="1">
        <v>13</v>
      </c>
      <c r="B10" s="2">
        <v>114</v>
      </c>
      <c r="C10" s="2" t="s">
        <v>4</v>
      </c>
      <c r="D10" s="4">
        <v>26.744789123535156</v>
      </c>
      <c r="E10" s="4">
        <v>24.98</v>
      </c>
      <c r="F10" s="4">
        <v>1.7647891235351558</v>
      </c>
      <c r="G10" s="4"/>
      <c r="H10" s="4">
        <v>1.2478436061314169</v>
      </c>
      <c r="I10" s="4">
        <v>0.42107712076134335</v>
      </c>
      <c r="J10" s="4"/>
      <c r="K10" s="4">
        <v>0.37310102318926364</v>
      </c>
      <c r="L10" s="5"/>
    </row>
    <row r="11" spans="1:12" x14ac:dyDescent="0.2">
      <c r="A11" s="1">
        <v>14</v>
      </c>
      <c r="B11" s="2">
        <v>116</v>
      </c>
      <c r="C11" s="2" t="s">
        <v>4</v>
      </c>
      <c r="D11" s="4">
        <v>27.333438873291016</v>
      </c>
      <c r="E11" s="4">
        <v>26.101245880126953</v>
      </c>
      <c r="F11" s="4">
        <v>1.2321929931640625</v>
      </c>
      <c r="G11" s="4"/>
      <c r="H11" s="4">
        <v>0.71524747576032355</v>
      </c>
      <c r="I11" s="4">
        <v>0.60910063950283866</v>
      </c>
      <c r="J11" s="4"/>
      <c r="K11" s="4">
        <v>0.53970178054995133</v>
      </c>
      <c r="L11" s="5"/>
    </row>
    <row r="12" spans="1:12" x14ac:dyDescent="0.2">
      <c r="A12" s="1">
        <v>18</v>
      </c>
      <c r="B12" s="2">
        <v>120</v>
      </c>
      <c r="C12" s="2" t="s">
        <v>4</v>
      </c>
      <c r="D12" s="4">
        <v>27.683277130126953</v>
      </c>
      <c r="E12" s="4">
        <v>26.24</v>
      </c>
      <c r="F12" s="4">
        <v>1.4432771301269547</v>
      </c>
      <c r="G12" s="4"/>
      <c r="H12" s="4">
        <v>0.92633161272321574</v>
      </c>
      <c r="I12" s="4">
        <v>0.52619461424074909</v>
      </c>
      <c r="J12" s="4"/>
      <c r="K12" s="4">
        <v>0.46624178633817309</v>
      </c>
      <c r="L12" s="5"/>
    </row>
    <row r="13" spans="1:12" x14ac:dyDescent="0.2">
      <c r="A13" s="1">
        <v>3</v>
      </c>
      <c r="B13" s="2">
        <v>95</v>
      </c>
      <c r="C13" s="2" t="s">
        <v>4</v>
      </c>
      <c r="D13" s="4">
        <v>28.385749816894531</v>
      </c>
      <c r="E13" s="4">
        <v>26.031190872192383</v>
      </c>
      <c r="F13" s="4">
        <v>2.3545589447021484</v>
      </c>
      <c r="G13" s="4"/>
      <c r="H13" s="4">
        <v>1.8376134272984095</v>
      </c>
      <c r="I13" s="4">
        <v>0.2797842338988113</v>
      </c>
      <c r="J13" s="4"/>
      <c r="K13" s="4">
        <v>0.24790656816292639</v>
      </c>
      <c r="L13" s="5"/>
    </row>
    <row r="14" spans="1:12" x14ac:dyDescent="0.2">
      <c r="A14" s="1">
        <v>17</v>
      </c>
      <c r="B14" s="2">
        <v>119</v>
      </c>
      <c r="C14" s="2" t="s">
        <v>4</v>
      </c>
      <c r="D14" s="4">
        <v>25.992252349853516</v>
      </c>
      <c r="E14" s="4">
        <v>25.03</v>
      </c>
      <c r="F14" s="4">
        <v>0.96225234985351449</v>
      </c>
      <c r="G14" s="4"/>
      <c r="H14" s="4">
        <v>0.44530683244977554</v>
      </c>
      <c r="I14" s="4">
        <v>0.73442810182429974</v>
      </c>
      <c r="J14" s="4"/>
      <c r="K14" s="4">
        <v>0.65074985730440738</v>
      </c>
      <c r="L14" s="5"/>
    </row>
    <row r="15" spans="1:12" x14ac:dyDescent="0.2">
      <c r="A15" s="1"/>
      <c r="B15" s="2"/>
      <c r="C15" s="2"/>
      <c r="D15" s="4"/>
      <c r="E15" s="4"/>
      <c r="F15" s="4"/>
      <c r="G15" s="4"/>
      <c r="H15" s="4"/>
      <c r="I15" s="4"/>
      <c r="J15" s="4"/>
      <c r="K15" s="4"/>
      <c r="L15" s="5"/>
    </row>
    <row r="16" spans="1:12" x14ac:dyDescent="0.2">
      <c r="A16" s="1">
        <v>4</v>
      </c>
      <c r="B16" s="2">
        <v>96</v>
      </c>
      <c r="C16" s="2" t="s">
        <v>5</v>
      </c>
      <c r="D16" s="4">
        <v>26.467502593994141</v>
      </c>
      <c r="E16" s="4">
        <v>25.688142776489258</v>
      </c>
      <c r="F16" s="4">
        <v>0.77935981750488281</v>
      </c>
      <c r="G16" s="4">
        <v>0.51694551740373895</v>
      </c>
      <c r="H16" s="4">
        <v>0.26241430010114386</v>
      </c>
      <c r="I16" s="4">
        <v>0.83369159744003285</v>
      </c>
      <c r="J16" s="4">
        <v>1.1285874189300811</v>
      </c>
      <c r="K16" s="4">
        <v>0.73870360723176043</v>
      </c>
      <c r="L16" s="5">
        <v>9.2310808968663338E-3</v>
      </c>
    </row>
    <row r="17" spans="1:12" x14ac:dyDescent="0.2">
      <c r="A17" s="1">
        <v>8</v>
      </c>
      <c r="B17" s="2">
        <v>105</v>
      </c>
      <c r="C17" s="2" t="s">
        <v>5</v>
      </c>
      <c r="D17" s="4">
        <v>28.276121139526367</v>
      </c>
      <c r="E17" s="4">
        <v>26.73</v>
      </c>
      <c r="F17" s="4">
        <v>1.5461211395263668</v>
      </c>
      <c r="G17" s="4"/>
      <c r="H17" s="4">
        <v>1.0291756221226278</v>
      </c>
      <c r="I17" s="4">
        <v>0.48999005658093825</v>
      </c>
      <c r="J17" s="4"/>
      <c r="K17" s="4">
        <v>0.43416225306273276</v>
      </c>
      <c r="L17" s="5"/>
    </row>
    <row r="18" spans="1:12" x14ac:dyDescent="0.2">
      <c r="A18" s="1">
        <v>9</v>
      </c>
      <c r="B18" s="2">
        <v>106</v>
      </c>
      <c r="C18" s="2" t="s">
        <v>5</v>
      </c>
      <c r="D18" s="4">
        <v>28.312709808349609</v>
      </c>
      <c r="E18" s="4">
        <v>26.815231323242188</v>
      </c>
      <c r="F18" s="4">
        <v>1.4974784851074219</v>
      </c>
      <c r="G18" s="4"/>
      <c r="H18" s="4">
        <v>0.98053296770368292</v>
      </c>
      <c r="I18" s="4">
        <v>0.50679248346434724</v>
      </c>
      <c r="J18" s="4"/>
      <c r="K18" s="4">
        <v>0.44905026847171009</v>
      </c>
      <c r="L18" s="5"/>
    </row>
    <row r="19" spans="1:12" x14ac:dyDescent="0.2">
      <c r="A19" s="1">
        <v>15</v>
      </c>
      <c r="B19" s="2">
        <v>117</v>
      </c>
      <c r="C19" s="2" t="s">
        <v>5</v>
      </c>
      <c r="D19" s="4">
        <v>24.889942169189453</v>
      </c>
      <c r="E19" s="4">
        <v>24.55</v>
      </c>
      <c r="F19" s="4">
        <v>0.33994216918945241</v>
      </c>
      <c r="G19" s="4"/>
      <c r="H19" s="4">
        <v>-0.17700334821428654</v>
      </c>
      <c r="I19" s="4">
        <v>1.1305331908689602</v>
      </c>
      <c r="J19" s="4"/>
      <c r="K19" s="4">
        <v>1.0017240772901082</v>
      </c>
      <c r="L19" s="5"/>
    </row>
    <row r="20" spans="1:12" x14ac:dyDescent="0.2">
      <c r="A20" s="1">
        <v>16</v>
      </c>
      <c r="B20" s="2">
        <v>118</v>
      </c>
      <c r="C20" s="2" t="s">
        <v>5</v>
      </c>
      <c r="D20" s="4">
        <v>24.969951629638672</v>
      </c>
      <c r="E20" s="4">
        <v>25.08</v>
      </c>
      <c r="F20" s="4">
        <v>-0.11004837036132642</v>
      </c>
      <c r="G20" s="4"/>
      <c r="H20" s="4">
        <v>-0.62699388776506537</v>
      </c>
      <c r="I20" s="4">
        <v>1.544343723281997</v>
      </c>
      <c r="J20" s="4"/>
      <c r="K20" s="4">
        <v>1.3683864425372201</v>
      </c>
      <c r="L20" s="5"/>
    </row>
    <row r="21" spans="1:12" x14ac:dyDescent="0.2">
      <c r="A21" s="1">
        <v>19</v>
      </c>
      <c r="B21" s="2">
        <v>126</v>
      </c>
      <c r="C21" s="2" t="s">
        <v>5</v>
      </c>
      <c r="D21" s="4">
        <v>24.969951629638672</v>
      </c>
      <c r="E21" s="4">
        <v>25.478549957275391</v>
      </c>
      <c r="F21" s="4">
        <v>-0.50859832763671875</v>
      </c>
      <c r="G21" s="4"/>
      <c r="H21" s="4">
        <v>-1.0255438450404577</v>
      </c>
      <c r="I21" s="4">
        <v>2.0357266365749664</v>
      </c>
      <c r="J21" s="4"/>
      <c r="K21" s="4">
        <v>1.803782854946999</v>
      </c>
      <c r="L21" s="5"/>
    </row>
    <row r="22" spans="1:12" x14ac:dyDescent="0.2">
      <c r="A22" s="6">
        <v>2</v>
      </c>
      <c r="B22" s="7">
        <v>94</v>
      </c>
      <c r="C22" s="7" t="s">
        <v>5</v>
      </c>
      <c r="D22" s="8">
        <v>26.337221145629883</v>
      </c>
      <c r="E22" s="8">
        <v>26.262857437133789</v>
      </c>
      <c r="F22" s="8">
        <v>7.436370849609375E-2</v>
      </c>
      <c r="G22" s="8"/>
      <c r="H22" s="8">
        <v>-0.4425818089076452</v>
      </c>
      <c r="I22" s="8">
        <v>1.3590342442993264</v>
      </c>
      <c r="J22" s="8"/>
      <c r="K22" s="8">
        <v>1.2041904964594703</v>
      </c>
      <c r="L22" s="9"/>
    </row>
    <row r="24" spans="1:12" x14ac:dyDescent="0.2">
      <c r="A24" t="s">
        <v>26</v>
      </c>
    </row>
    <row r="25" spans="1:12" x14ac:dyDescent="0.2">
      <c r="A25" s="10" t="s">
        <v>6</v>
      </c>
      <c r="B25" s="11" t="s">
        <v>7</v>
      </c>
      <c r="C25" s="11" t="s">
        <v>0</v>
      </c>
      <c r="D25" s="11" t="s">
        <v>28</v>
      </c>
      <c r="E25" s="11" t="s">
        <v>1</v>
      </c>
      <c r="F25" s="11" t="s">
        <v>2</v>
      </c>
      <c r="G25" s="11" t="s">
        <v>3</v>
      </c>
      <c r="H25" s="11"/>
      <c r="I25" s="11" t="s">
        <v>8</v>
      </c>
      <c r="J25" s="11" t="s">
        <v>10</v>
      </c>
      <c r="K25" s="11" t="s">
        <v>11</v>
      </c>
      <c r="L25" s="12" t="s">
        <v>19</v>
      </c>
    </row>
    <row r="26" spans="1:12" x14ac:dyDescent="0.2">
      <c r="A26" s="1">
        <v>1</v>
      </c>
      <c r="B26" s="2">
        <v>93</v>
      </c>
      <c r="C26" s="2" t="s">
        <v>4</v>
      </c>
      <c r="D26" s="4">
        <v>36.734419876459896</v>
      </c>
      <c r="E26" s="4">
        <v>25.870393753051758</v>
      </c>
      <c r="F26" s="4">
        <v>10.864026123408138</v>
      </c>
      <c r="G26" s="4">
        <v>10.203656615997609</v>
      </c>
      <c r="H26" s="4">
        <v>-0.1443516505172493</v>
      </c>
      <c r="I26" s="4">
        <v>1.1052338478187802</v>
      </c>
      <c r="J26" s="4"/>
      <c r="K26" s="4">
        <v>1.0026175457951376</v>
      </c>
      <c r="L26" s="5"/>
    </row>
    <row r="27" spans="1:12" x14ac:dyDescent="0.2">
      <c r="A27" s="1">
        <v>5</v>
      </c>
      <c r="B27" s="2">
        <v>97</v>
      </c>
      <c r="C27" s="2" t="s">
        <v>4</v>
      </c>
      <c r="D27" s="4">
        <v>36.461078897963247</v>
      </c>
      <c r="E27" s="4">
        <v>26.915996551513672</v>
      </c>
      <c r="F27" s="4">
        <v>9.5450823464495755</v>
      </c>
      <c r="G27" s="4"/>
      <c r="H27" s="4">
        <v>-1.4632954274758116</v>
      </c>
      <c r="I27" s="4">
        <v>2.7573748888192222</v>
      </c>
      <c r="J27" s="4"/>
      <c r="K27" s="4">
        <v>2.5013642581803786</v>
      </c>
      <c r="L27" s="5"/>
    </row>
    <row r="28" spans="1:12" x14ac:dyDescent="0.2">
      <c r="A28" s="1">
        <v>6</v>
      </c>
      <c r="B28" s="2">
        <v>98</v>
      </c>
      <c r="C28" s="2" t="s">
        <v>4</v>
      </c>
      <c r="D28" s="4">
        <v>35.824552574206436</v>
      </c>
      <c r="E28" s="4">
        <v>26.066688537597656</v>
      </c>
      <c r="F28" s="4">
        <v>9.7578640366087797</v>
      </c>
      <c r="G28" s="4"/>
      <c r="H28" s="4">
        <v>-1.2505137373166075</v>
      </c>
      <c r="I28" s="4">
        <v>2.3792613235966362</v>
      </c>
      <c r="J28" s="4"/>
      <c r="K28" s="4">
        <v>2.1583569429922913</v>
      </c>
      <c r="L28" s="5"/>
    </row>
    <row r="29" spans="1:12" x14ac:dyDescent="0.2">
      <c r="A29" s="1">
        <v>7</v>
      </c>
      <c r="B29" s="2">
        <v>104</v>
      </c>
      <c r="C29" s="2" t="s">
        <v>4</v>
      </c>
      <c r="D29" s="4">
        <v>35.610924823299683</v>
      </c>
      <c r="E29" s="4">
        <v>26.353603363037109</v>
      </c>
      <c r="F29" s="4">
        <v>9.257321460262574</v>
      </c>
      <c r="G29" s="4"/>
      <c r="H29" s="4">
        <v>-1.7510563136628132</v>
      </c>
      <c r="I29" s="4">
        <v>3.3660493157903653</v>
      </c>
      <c r="J29" s="4"/>
      <c r="K29" s="4">
        <v>3.0535258313736491</v>
      </c>
      <c r="L29" s="5"/>
    </row>
    <row r="30" spans="1:12" x14ac:dyDescent="0.2">
      <c r="A30" s="1">
        <v>10</v>
      </c>
      <c r="B30" s="2">
        <v>107</v>
      </c>
      <c r="C30" s="2" t="s">
        <v>4</v>
      </c>
      <c r="D30" s="4">
        <v>37.257654190192056</v>
      </c>
      <c r="E30" s="4">
        <v>27.110240936279297</v>
      </c>
      <c r="F30" s="4">
        <v>10.14741325391276</v>
      </c>
      <c r="G30" s="4"/>
      <c r="H30" s="4">
        <v>-0.86096452001262769</v>
      </c>
      <c r="I30" s="4">
        <v>1.8162521680708044</v>
      </c>
      <c r="J30" s="4"/>
      <c r="K30" s="4">
        <v>1.6476208133600601</v>
      </c>
      <c r="L30" s="5"/>
    </row>
    <row r="31" spans="1:12" x14ac:dyDescent="0.2">
      <c r="A31" s="1">
        <v>11</v>
      </c>
      <c r="B31" s="2">
        <v>108</v>
      </c>
      <c r="C31" s="2" t="s">
        <v>4</v>
      </c>
      <c r="D31" s="4">
        <v>36.623999793825703</v>
      </c>
      <c r="E31" s="4">
        <v>28.172521591186523</v>
      </c>
      <c r="F31" s="4">
        <v>8.4514782026391799</v>
      </c>
      <c r="G31" s="4"/>
      <c r="H31" s="4">
        <v>-2.5568995712862073</v>
      </c>
      <c r="I31" s="4">
        <v>5.8844173438123191</v>
      </c>
      <c r="J31" s="4"/>
      <c r="K31" s="4">
        <v>5.3380740078952176</v>
      </c>
      <c r="L31" s="5"/>
    </row>
    <row r="32" spans="1:12" x14ac:dyDescent="0.2">
      <c r="A32" s="1">
        <v>12</v>
      </c>
      <c r="B32" s="2">
        <v>109</v>
      </c>
      <c r="C32" s="2" t="s">
        <v>4</v>
      </c>
      <c r="D32" s="4">
        <v>34.713902626264201</v>
      </c>
      <c r="E32" s="4">
        <v>25.637327194213867</v>
      </c>
      <c r="F32" s="4">
        <v>9.0765754320503333</v>
      </c>
      <c r="G32" s="4"/>
      <c r="H32" s="4">
        <v>-1.9318023418750538</v>
      </c>
      <c r="I32" s="4">
        <v>3.8153154446164232</v>
      </c>
      <c r="J32" s="4"/>
      <c r="K32" s="4">
        <v>3.4610794946833896</v>
      </c>
      <c r="L32" s="5"/>
    </row>
    <row r="33" spans="1:12" x14ac:dyDescent="0.2">
      <c r="A33" s="1">
        <v>13</v>
      </c>
      <c r="B33" s="2">
        <v>114</v>
      </c>
      <c r="C33" s="2" t="s">
        <v>4</v>
      </c>
      <c r="D33" s="4">
        <v>35.190694021166095</v>
      </c>
      <c r="E33" s="4">
        <v>24.98</v>
      </c>
      <c r="F33" s="4">
        <v>10.210694021166095</v>
      </c>
      <c r="G33" s="4"/>
      <c r="H33" s="4">
        <v>-0.79768375275929237</v>
      </c>
      <c r="I33" s="4">
        <v>1.7383080310657599</v>
      </c>
      <c r="J33" s="4"/>
      <c r="K33" s="4">
        <v>1.5769134607872577</v>
      </c>
      <c r="L33" s="5"/>
    </row>
    <row r="34" spans="1:12" x14ac:dyDescent="0.2">
      <c r="A34" s="1">
        <v>14</v>
      </c>
      <c r="B34" s="2">
        <v>116</v>
      </c>
      <c r="C34" s="2" t="s">
        <v>4</v>
      </c>
      <c r="D34" s="4">
        <v>36.047038522723412</v>
      </c>
      <c r="E34" s="4">
        <v>26.101245880126953</v>
      </c>
      <c r="F34" s="4">
        <v>9.9457926425964587</v>
      </c>
      <c r="G34" s="4"/>
      <c r="H34" s="4">
        <v>-1.0625851313289285</v>
      </c>
      <c r="I34" s="4">
        <v>2.0886708106348948</v>
      </c>
      <c r="J34" s="4"/>
      <c r="K34" s="4">
        <v>1.8947465337453764</v>
      </c>
      <c r="L34" s="5"/>
    </row>
    <row r="35" spans="1:12" x14ac:dyDescent="0.2">
      <c r="A35" s="1">
        <v>18</v>
      </c>
      <c r="B35" s="2">
        <v>120</v>
      </c>
      <c r="C35" s="2" t="s">
        <v>4</v>
      </c>
      <c r="D35" s="4">
        <v>35.780485738525755</v>
      </c>
      <c r="E35" s="4">
        <v>26.24</v>
      </c>
      <c r="F35" s="4">
        <v>9.5404857385257564</v>
      </c>
      <c r="G35" s="4"/>
      <c r="H35" s="4">
        <v>-1.4678920353996308</v>
      </c>
      <c r="I35" s="4">
        <v>2.7661742426352949</v>
      </c>
      <c r="J35" s="4"/>
      <c r="K35" s="4">
        <v>2.5093466291013065</v>
      </c>
      <c r="L35" s="5"/>
    </row>
    <row r="36" spans="1:12" x14ac:dyDescent="0.2">
      <c r="A36" s="1">
        <v>3</v>
      </c>
      <c r="B36" s="2">
        <v>95</v>
      </c>
      <c r="C36" s="2" t="s">
        <v>4</v>
      </c>
      <c r="D36" s="4">
        <v>36.16835763720168</v>
      </c>
      <c r="E36" s="4">
        <v>26.031190872192383</v>
      </c>
      <c r="F36" s="4">
        <v>10.137166765009297</v>
      </c>
      <c r="G36" s="4"/>
      <c r="H36" s="4">
        <v>-0.87121100891608982</v>
      </c>
      <c r="I36" s="4">
        <v>1.8291976983213014</v>
      </c>
      <c r="J36" s="4"/>
      <c r="K36" s="4">
        <v>1.659364405717809</v>
      </c>
      <c r="L36" s="5"/>
    </row>
    <row r="37" spans="1:12" x14ac:dyDescent="0.2">
      <c r="A37" s="1">
        <v>17</v>
      </c>
      <c r="B37" s="2">
        <v>119</v>
      </c>
      <c r="C37" s="2" t="s">
        <v>4</v>
      </c>
      <c r="D37" s="4">
        <v>35.213460090089697</v>
      </c>
      <c r="E37" s="4">
        <v>25.032602310180664</v>
      </c>
      <c r="F37" s="4">
        <v>10.180857779909033</v>
      </c>
      <c r="G37" s="4"/>
      <c r="H37" s="4">
        <v>-0.82751999401635423</v>
      </c>
      <c r="I37" s="4">
        <v>1.7746321299390591</v>
      </c>
      <c r="J37" s="4"/>
      <c r="K37" s="4">
        <v>1.6098650202580806</v>
      </c>
      <c r="L37" s="5"/>
    </row>
    <row r="38" spans="1:12" x14ac:dyDescent="0.2">
      <c r="A38" s="1"/>
      <c r="B38" s="2"/>
      <c r="C38" s="2"/>
      <c r="D38" s="4"/>
      <c r="E38" s="4"/>
      <c r="F38" s="4"/>
      <c r="G38" s="4"/>
      <c r="H38" s="4"/>
      <c r="I38" s="4"/>
      <c r="J38" s="4"/>
      <c r="K38" s="4"/>
      <c r="L38" s="5"/>
    </row>
    <row r="39" spans="1:12" x14ac:dyDescent="0.2">
      <c r="A39" s="1">
        <v>4</v>
      </c>
      <c r="B39" s="2">
        <v>96</v>
      </c>
      <c r="C39" s="2" t="s">
        <v>5</v>
      </c>
      <c r="D39" s="4">
        <v>38</v>
      </c>
      <c r="E39" s="4">
        <v>25.688142776489258</v>
      </c>
      <c r="F39" s="4">
        <v>12.311857223510742</v>
      </c>
      <c r="G39" s="4">
        <v>11.008377773925387</v>
      </c>
      <c r="H39" s="4">
        <v>1.303479449585355</v>
      </c>
      <c r="I39" s="4">
        <v>0.40514789512055072</v>
      </c>
      <c r="J39" s="4">
        <v>1.1023484003985404</v>
      </c>
      <c r="K39" s="4">
        <v>0.36753162155818841</v>
      </c>
      <c r="L39" s="5">
        <v>8.4833619627913189E-3</v>
      </c>
    </row>
    <row r="40" spans="1:12" x14ac:dyDescent="0.2">
      <c r="A40" s="1">
        <v>8</v>
      </c>
      <c r="B40" s="2">
        <v>105</v>
      </c>
      <c r="C40" s="2" t="s">
        <v>5</v>
      </c>
      <c r="D40" s="4">
        <v>36.956890327293351</v>
      </c>
      <c r="E40" s="4">
        <v>26.680919647216797</v>
      </c>
      <c r="F40" s="4">
        <v>10.275970680076554</v>
      </c>
      <c r="G40" s="4"/>
      <c r="H40" s="4">
        <v>-0.73240709384883296</v>
      </c>
      <c r="I40" s="4">
        <v>1.6614087916546179</v>
      </c>
      <c r="J40" s="4"/>
      <c r="K40" s="4">
        <v>1.5071539914730734</v>
      </c>
      <c r="L40" s="5"/>
    </row>
    <row r="41" spans="1:12" x14ac:dyDescent="0.2">
      <c r="A41" s="1">
        <v>9</v>
      </c>
      <c r="B41" s="2">
        <v>106</v>
      </c>
      <c r="C41" s="2" t="s">
        <v>5</v>
      </c>
      <c r="D41" s="4">
        <v>37.478781372419704</v>
      </c>
      <c r="E41" s="4">
        <v>26.815231323242188</v>
      </c>
      <c r="F41" s="4">
        <v>10.663550049177516</v>
      </c>
      <c r="G41" s="4"/>
      <c r="H41" s="4">
        <v>-0.34482772474787104</v>
      </c>
      <c r="I41" s="4">
        <v>1.2699993201912645</v>
      </c>
      <c r="J41" s="4"/>
      <c r="K41" s="4">
        <v>1.1520852388701357</v>
      </c>
      <c r="L41" s="5"/>
    </row>
    <row r="42" spans="1:12" x14ac:dyDescent="0.2">
      <c r="A42" s="1">
        <v>15</v>
      </c>
      <c r="B42" s="2">
        <v>117</v>
      </c>
      <c r="C42" s="2" t="s">
        <v>5</v>
      </c>
      <c r="D42" s="4">
        <v>35.218214148680318</v>
      </c>
      <c r="E42" s="4">
        <v>24.55</v>
      </c>
      <c r="F42" s="4">
        <v>10.668214148680317</v>
      </c>
      <c r="G42" s="4"/>
      <c r="H42" s="4">
        <v>-0.34016362524507038</v>
      </c>
      <c r="I42" s="4">
        <v>1.2659001596388928</v>
      </c>
      <c r="J42" s="4"/>
      <c r="K42" s="4">
        <v>1.1483666680889837</v>
      </c>
      <c r="L42" s="5"/>
    </row>
    <row r="43" spans="1:12" x14ac:dyDescent="0.2">
      <c r="A43" s="1">
        <v>16</v>
      </c>
      <c r="B43" s="2">
        <v>118</v>
      </c>
      <c r="C43" s="2" t="s">
        <v>5</v>
      </c>
      <c r="D43" s="4">
        <v>36.805439599091507</v>
      </c>
      <c r="E43" s="4">
        <v>25.03</v>
      </c>
      <c r="F43" s="4">
        <v>11.775439599091506</v>
      </c>
      <c r="G43" s="4"/>
      <c r="H43" s="4">
        <v>0.76706182516611854</v>
      </c>
      <c r="I43" s="4">
        <v>0.5876129821390792</v>
      </c>
      <c r="J43" s="4"/>
      <c r="K43" s="4">
        <v>0.53305559469822339</v>
      </c>
      <c r="L43" s="5"/>
    </row>
    <row r="44" spans="1:12" x14ac:dyDescent="0.2">
      <c r="A44" s="1">
        <v>19</v>
      </c>
      <c r="B44" s="2">
        <v>126</v>
      </c>
      <c r="C44" s="2" t="s">
        <v>5</v>
      </c>
      <c r="D44" s="4">
        <v>36.334579542157755</v>
      </c>
      <c r="E44" s="4">
        <v>25.478549957275391</v>
      </c>
      <c r="F44" s="4">
        <v>10.856029584882364</v>
      </c>
      <c r="G44" s="4"/>
      <c r="H44" s="4">
        <v>-0.15234818904302294</v>
      </c>
      <c r="I44" s="4">
        <v>1.1113769229464978</v>
      </c>
      <c r="J44" s="4"/>
      <c r="K44" s="4">
        <v>1.0081902623024566</v>
      </c>
      <c r="L44" s="5"/>
    </row>
    <row r="45" spans="1:12" x14ac:dyDescent="0.2">
      <c r="A45" s="6">
        <v>2</v>
      </c>
      <c r="B45" s="7">
        <v>94</v>
      </c>
      <c r="C45" s="7" t="s">
        <v>5</v>
      </c>
      <c r="D45" s="8">
        <v>36.770440569192502</v>
      </c>
      <c r="E45" s="8">
        <v>26.262857437133789</v>
      </c>
      <c r="F45" s="8">
        <v>10.507583132058713</v>
      </c>
      <c r="G45" s="8"/>
      <c r="H45" s="8">
        <v>-0.50079464186667444</v>
      </c>
      <c r="I45" s="8">
        <v>1.4149927310988804</v>
      </c>
      <c r="J45" s="8"/>
      <c r="K45" s="8">
        <v>1.2836166230089392</v>
      </c>
      <c r="L45" s="9"/>
    </row>
    <row r="47" spans="1:12" x14ac:dyDescent="0.2">
      <c r="A47" s="10" t="s">
        <v>6</v>
      </c>
      <c r="B47" s="11" t="s">
        <v>7</v>
      </c>
      <c r="C47" s="11" t="s">
        <v>0</v>
      </c>
      <c r="D47" s="11" t="s">
        <v>29</v>
      </c>
      <c r="E47" s="11" t="s">
        <v>1</v>
      </c>
      <c r="F47" s="11" t="s">
        <v>2</v>
      </c>
      <c r="G47" s="11" t="s">
        <v>3</v>
      </c>
      <c r="H47" s="11" t="s">
        <v>9</v>
      </c>
      <c r="I47" s="11" t="s">
        <v>8</v>
      </c>
      <c r="J47" s="11" t="s">
        <v>10</v>
      </c>
      <c r="K47" s="11" t="s">
        <v>11</v>
      </c>
      <c r="L47" s="12" t="s">
        <v>19</v>
      </c>
    </row>
    <row r="48" spans="1:12" x14ac:dyDescent="0.2">
      <c r="A48" s="1">
        <v>1</v>
      </c>
      <c r="B48" s="2">
        <v>93</v>
      </c>
      <c r="C48" s="2" t="s">
        <v>4</v>
      </c>
      <c r="D48" s="4">
        <v>24.87</v>
      </c>
      <c r="E48" s="4">
        <v>25.870393753051758</v>
      </c>
      <c r="F48" s="4">
        <v>-1.0003937530517568</v>
      </c>
      <c r="G48" s="4">
        <v>-1.3116191959381103</v>
      </c>
      <c r="H48" s="4">
        <v>-0.43588182176862333</v>
      </c>
      <c r="I48" s="4">
        <v>1.3527374171507665</v>
      </c>
      <c r="J48" s="4"/>
      <c r="K48" s="4">
        <v>1.2048725908955029</v>
      </c>
      <c r="L48" s="5"/>
    </row>
    <row r="49" spans="1:12" x14ac:dyDescent="0.2">
      <c r="A49" s="1">
        <v>5</v>
      </c>
      <c r="B49" s="2">
        <v>97</v>
      </c>
      <c r="C49" s="2" t="s">
        <v>4</v>
      </c>
      <c r="D49" s="4">
        <v>25.659614562988281</v>
      </c>
      <c r="E49" s="4">
        <v>26.915996551513672</v>
      </c>
      <c r="F49" s="4">
        <v>-1.2563819885253906</v>
      </c>
      <c r="G49" s="4"/>
      <c r="H49" s="4">
        <v>-0.69187005724225714</v>
      </c>
      <c r="I49" s="4">
        <v>1.6153760526240852</v>
      </c>
      <c r="J49" s="4"/>
      <c r="K49" s="4">
        <v>1.4388027603281774</v>
      </c>
      <c r="L49" s="5"/>
    </row>
    <row r="50" spans="1:12" x14ac:dyDescent="0.2">
      <c r="A50" s="1">
        <v>6</v>
      </c>
      <c r="B50" s="2">
        <v>98</v>
      </c>
      <c r="C50" s="2" t="s">
        <v>4</v>
      </c>
      <c r="D50" s="4">
        <v>24.913432121276855</v>
      </c>
      <c r="E50" s="4">
        <v>26.066688537597656</v>
      </c>
      <c r="F50" s="4">
        <v>-1.1532564163208008</v>
      </c>
      <c r="G50" s="4"/>
      <c r="H50" s="4">
        <v>-0.5887444850376673</v>
      </c>
      <c r="I50" s="4">
        <v>1.5039373662412485</v>
      </c>
      <c r="J50" s="4"/>
      <c r="K50" s="4">
        <v>1.3395451977844519</v>
      </c>
      <c r="L50" s="5"/>
    </row>
    <row r="51" spans="1:12" x14ac:dyDescent="0.2">
      <c r="A51" s="1">
        <v>7</v>
      </c>
      <c r="B51" s="2">
        <v>104</v>
      </c>
      <c r="C51" s="2" t="s">
        <v>4</v>
      </c>
      <c r="D51" s="4">
        <v>24.091275215148926</v>
      </c>
      <c r="E51" s="4">
        <v>26.353603363037109</v>
      </c>
      <c r="F51" s="4">
        <v>-2.2623281478881836</v>
      </c>
      <c r="G51" s="4"/>
      <c r="H51" s="4">
        <v>-1.6978162166050501</v>
      </c>
      <c r="I51" s="4">
        <v>3.2440953341120569</v>
      </c>
      <c r="J51" s="4"/>
      <c r="K51" s="4">
        <v>2.8894902297863827</v>
      </c>
      <c r="L51" s="5"/>
    </row>
    <row r="52" spans="1:12" x14ac:dyDescent="0.2">
      <c r="A52" s="1">
        <v>10</v>
      </c>
      <c r="B52" s="2">
        <v>107</v>
      </c>
      <c r="C52" s="2" t="s">
        <v>4</v>
      </c>
      <c r="D52" s="4">
        <v>25.78</v>
      </c>
      <c r="E52" s="4">
        <v>27.110240936279297</v>
      </c>
      <c r="F52" s="4">
        <v>-1.3302409362792957</v>
      </c>
      <c r="G52" s="4"/>
      <c r="H52" s="4">
        <v>-0.76572900499616225</v>
      </c>
      <c r="I52" s="4">
        <v>1.7002289201122964</v>
      </c>
      <c r="J52" s="4"/>
      <c r="K52" s="4">
        <v>1.5143805428299526</v>
      </c>
      <c r="L52" s="5"/>
    </row>
    <row r="53" spans="1:12" x14ac:dyDescent="0.2">
      <c r="A53" s="1">
        <v>11</v>
      </c>
      <c r="B53" s="2">
        <v>108</v>
      </c>
      <c r="C53" s="2" t="s">
        <v>4</v>
      </c>
      <c r="D53" s="4">
        <v>26.439799308776855</v>
      </c>
      <c r="E53" s="4">
        <v>28.172521591186523</v>
      </c>
      <c r="F53" s="4">
        <v>-1.732722282409668</v>
      </c>
      <c r="G53" s="4"/>
      <c r="H53" s="4">
        <v>-1.1682103511265345</v>
      </c>
      <c r="I53" s="4">
        <v>2.2473274521608064</v>
      </c>
      <c r="J53" s="4"/>
      <c r="K53" s="4">
        <v>2.0016769075396947</v>
      </c>
      <c r="L53" s="5"/>
    </row>
    <row r="54" spans="1:12" x14ac:dyDescent="0.2">
      <c r="A54" s="1">
        <v>12</v>
      </c>
      <c r="B54" s="2">
        <v>109</v>
      </c>
      <c r="C54" s="2" t="s">
        <v>4</v>
      </c>
      <c r="D54" s="4">
        <v>24.18</v>
      </c>
      <c r="E54" s="4">
        <v>25.637327194213867</v>
      </c>
      <c r="F54" s="4">
        <v>-1.4573271942138675</v>
      </c>
      <c r="G54" s="4"/>
      <c r="H54" s="4">
        <v>-0.89281526293073399</v>
      </c>
      <c r="I54" s="4">
        <v>1.8567959267111773</v>
      </c>
      <c r="J54" s="4"/>
      <c r="K54" s="4">
        <v>1.6538335456801887</v>
      </c>
      <c r="L54" s="5"/>
    </row>
    <row r="55" spans="1:12" x14ac:dyDescent="0.2">
      <c r="A55" s="1">
        <v>13</v>
      </c>
      <c r="B55" s="2">
        <v>114</v>
      </c>
      <c r="C55" s="2" t="s">
        <v>4</v>
      </c>
      <c r="D55" s="4">
        <v>24.089554786682129</v>
      </c>
      <c r="E55" s="4">
        <v>24.98</v>
      </c>
      <c r="F55" s="4">
        <v>-0.89044521331787152</v>
      </c>
      <c r="G55" s="4"/>
      <c r="H55" s="4">
        <v>-0.32593328203473804</v>
      </c>
      <c r="I55" s="4">
        <v>1.2534750516833657</v>
      </c>
      <c r="J55" s="4"/>
      <c r="K55" s="4">
        <v>1.1164603817388801</v>
      </c>
      <c r="L55" s="5"/>
    </row>
    <row r="56" spans="1:12" x14ac:dyDescent="0.2">
      <c r="A56" s="1">
        <v>14</v>
      </c>
      <c r="B56" s="2">
        <v>116</v>
      </c>
      <c r="C56" s="2" t="s">
        <v>4</v>
      </c>
      <c r="D56" s="4">
        <v>25.338946342468262</v>
      </c>
      <c r="E56" s="4">
        <v>26.101245880126953</v>
      </c>
      <c r="F56" s="4">
        <v>-0.76229953765869141</v>
      </c>
      <c r="G56" s="4"/>
      <c r="H56" s="4">
        <v>-0.19778760637555792</v>
      </c>
      <c r="I56" s="4">
        <v>1.1469381595123767</v>
      </c>
      <c r="J56" s="4"/>
      <c r="K56" s="4">
        <v>1.0215688087931249</v>
      </c>
      <c r="L56" s="5"/>
    </row>
    <row r="57" spans="1:12" x14ac:dyDescent="0.2">
      <c r="A57" s="1">
        <v>18</v>
      </c>
      <c r="B57" s="2">
        <v>120</v>
      </c>
      <c r="C57" s="2" t="s">
        <v>4</v>
      </c>
      <c r="D57" s="4">
        <v>25.705320358276367</v>
      </c>
      <c r="E57" s="4">
        <v>26.24</v>
      </c>
      <c r="F57" s="4">
        <v>-0.19771789550781094</v>
      </c>
      <c r="G57" s="4"/>
      <c r="H57" s="4">
        <v>0.36679403577532255</v>
      </c>
      <c r="I57" s="4">
        <v>0.77550391211397651</v>
      </c>
      <c r="J57" s="4"/>
      <c r="K57" s="4">
        <v>0.69073524247331852</v>
      </c>
      <c r="L57" s="5"/>
    </row>
    <row r="58" spans="1:12" x14ac:dyDescent="0.2">
      <c r="A58" s="1">
        <v>3</v>
      </c>
      <c r="B58" s="2">
        <v>95</v>
      </c>
      <c r="C58" s="2" t="s">
        <v>4</v>
      </c>
      <c r="D58" s="4">
        <v>24.324609756469727</v>
      </c>
      <c r="E58" s="4">
        <v>26.031190872192383</v>
      </c>
      <c r="F58" s="4">
        <v>-1.7065811157226562</v>
      </c>
      <c r="G58" s="4"/>
      <c r="H58" s="4">
        <v>-1.1420691844395228</v>
      </c>
      <c r="I58" s="4">
        <v>2.2069733129497342</v>
      </c>
      <c r="J58" s="4"/>
      <c r="K58" s="4">
        <v>1.9657337927502683</v>
      </c>
      <c r="L58" s="5"/>
    </row>
    <row r="59" spans="1:12" x14ac:dyDescent="0.2">
      <c r="A59" s="1">
        <v>17</v>
      </c>
      <c r="B59" s="2">
        <v>119</v>
      </c>
      <c r="C59" s="2" t="s">
        <v>4</v>
      </c>
      <c r="D59" s="4">
        <v>23.040264129638672</v>
      </c>
      <c r="E59" s="4">
        <v>25.03</v>
      </c>
      <c r="F59" s="4">
        <v>-1.9897358703613293</v>
      </c>
      <c r="G59" s="4"/>
      <c r="H59" s="4">
        <v>-1.4252239390781958</v>
      </c>
      <c r="I59" s="4">
        <v>2.6855618334771316</v>
      </c>
      <c r="J59" s="4"/>
      <c r="K59" s="4">
        <v>2.3920088283852312</v>
      </c>
      <c r="L59" s="5"/>
    </row>
    <row r="60" spans="1:12" x14ac:dyDescent="0.2">
      <c r="A60" s="1"/>
      <c r="B60" s="2"/>
      <c r="C60" s="2"/>
      <c r="D60" s="4"/>
      <c r="E60" s="4"/>
      <c r="F60" s="4"/>
      <c r="G60" s="4"/>
      <c r="H60" s="4"/>
      <c r="I60" s="4"/>
      <c r="J60" s="4"/>
      <c r="K60" s="4"/>
      <c r="L60" s="5"/>
    </row>
    <row r="61" spans="1:12" x14ac:dyDescent="0.2">
      <c r="A61" s="1">
        <v>8</v>
      </c>
      <c r="B61" s="2">
        <v>105</v>
      </c>
      <c r="C61" s="2" t="s">
        <v>5</v>
      </c>
      <c r="D61" s="4">
        <v>24.921383857727051</v>
      </c>
      <c r="E61" s="4">
        <v>26.73</v>
      </c>
      <c r="F61" s="4">
        <v>-1.8086161422729496</v>
      </c>
      <c r="G61" s="4"/>
      <c r="H61" s="4">
        <v>-1.2441042109898162</v>
      </c>
      <c r="I61" s="4">
        <v>2.3687143181808885</v>
      </c>
      <c r="J61" s="4">
        <v>1.1227223752723601</v>
      </c>
      <c r="K61" s="4">
        <v>2.1097952355374194</v>
      </c>
      <c r="L61" s="5">
        <v>4.8901050917933134E-2</v>
      </c>
    </row>
    <row r="62" spans="1:12" x14ac:dyDescent="0.2">
      <c r="A62" s="1">
        <v>4</v>
      </c>
      <c r="B62" s="2">
        <v>96</v>
      </c>
      <c r="C62" s="2" t="s">
        <v>5</v>
      </c>
      <c r="D62" s="4">
        <v>25.388205528259277</v>
      </c>
      <c r="E62" s="4">
        <v>25.688142776489258</v>
      </c>
      <c r="F62" s="4">
        <v>-0.29993724822998047</v>
      </c>
      <c r="G62" s="4">
        <v>-0.56451193128313348</v>
      </c>
      <c r="H62" s="4">
        <v>0.26457468305315301</v>
      </c>
      <c r="I62" s="4">
        <v>0.83244410909305477</v>
      </c>
      <c r="J62" s="2"/>
      <c r="K62" s="4">
        <v>0.74145142862331392</v>
      </c>
      <c r="L62" s="5"/>
    </row>
    <row r="63" spans="1:12" x14ac:dyDescent="0.2">
      <c r="A63" s="1">
        <v>9</v>
      </c>
      <c r="B63" s="2">
        <v>106</v>
      </c>
      <c r="C63" s="2" t="s">
        <v>5</v>
      </c>
      <c r="D63" s="4">
        <v>25.805341720581055</v>
      </c>
      <c r="E63" s="4">
        <v>26.815231323242188</v>
      </c>
      <c r="F63" s="4">
        <v>-1.0098896026611328</v>
      </c>
      <c r="G63" s="4"/>
      <c r="H63" s="4">
        <v>-0.44537767137799933</v>
      </c>
      <c r="I63" s="4">
        <v>1.3616705304777832</v>
      </c>
      <c r="J63" s="4"/>
      <c r="K63" s="4">
        <v>1.2128292447609339</v>
      </c>
      <c r="L63" s="5"/>
    </row>
    <row r="64" spans="1:12" x14ac:dyDescent="0.2">
      <c r="A64" s="1">
        <v>15</v>
      </c>
      <c r="B64" s="2">
        <v>117</v>
      </c>
      <c r="C64" s="2" t="s">
        <v>5</v>
      </c>
      <c r="D64" s="4">
        <v>24.42</v>
      </c>
      <c r="E64" s="4">
        <v>24.55</v>
      </c>
      <c r="F64" s="4">
        <v>-0.12999999999999901</v>
      </c>
      <c r="G64" s="4"/>
      <c r="H64" s="4">
        <v>0.43451193128313448</v>
      </c>
      <c r="I64" s="4">
        <v>0.73994403791072427</v>
      </c>
      <c r="J64" s="4"/>
      <c r="K64" s="4">
        <v>0.65906234186454093</v>
      </c>
      <c r="L64" s="5"/>
    </row>
    <row r="65" spans="1:12" x14ac:dyDescent="0.2">
      <c r="A65" s="1">
        <v>16</v>
      </c>
      <c r="B65" s="2">
        <v>118</v>
      </c>
      <c r="C65" s="2" t="s">
        <v>5</v>
      </c>
      <c r="D65" s="4">
        <v>24.439812660217285</v>
      </c>
      <c r="E65" s="4">
        <v>25.03</v>
      </c>
      <c r="F65" s="4">
        <v>-0.59018733978271598</v>
      </c>
      <c r="G65" s="4"/>
      <c r="H65" s="4">
        <v>-2.5675408499582497E-2</v>
      </c>
      <c r="I65" s="4">
        <v>1.017956144367453</v>
      </c>
      <c r="J65" s="4"/>
      <c r="K65" s="4">
        <v>0.90668554113433819</v>
      </c>
      <c r="L65" s="5"/>
    </row>
    <row r="66" spans="1:12" x14ac:dyDescent="0.2">
      <c r="A66" s="1">
        <v>19</v>
      </c>
      <c r="B66" s="2">
        <v>126</v>
      </c>
      <c r="C66" s="2" t="s">
        <v>5</v>
      </c>
      <c r="D66" s="4">
        <v>26.042282104492188</v>
      </c>
      <c r="E66" s="4">
        <v>25.478549957275391</v>
      </c>
      <c r="F66" s="4">
        <v>0.56373214721679688</v>
      </c>
      <c r="G66" s="4"/>
      <c r="H66" s="4">
        <v>1.1282440784999304</v>
      </c>
      <c r="I66" s="4">
        <v>0.45747218130973222</v>
      </c>
      <c r="J66" s="4"/>
      <c r="K66" s="4">
        <v>0.40746687817525046</v>
      </c>
      <c r="L66" s="5"/>
    </row>
    <row r="67" spans="1:12" x14ac:dyDescent="0.2">
      <c r="A67" s="6">
        <v>2</v>
      </c>
      <c r="B67" s="7">
        <v>94</v>
      </c>
      <c r="C67" s="7" t="s">
        <v>5</v>
      </c>
      <c r="D67" s="8">
        <v>25.586172103881836</v>
      </c>
      <c r="E67" s="8">
        <v>26.262857437133789</v>
      </c>
      <c r="F67" s="8">
        <v>-0.67668533325195312</v>
      </c>
      <c r="G67" s="8"/>
      <c r="H67" s="8">
        <v>-0.11217340196881964</v>
      </c>
      <c r="I67" s="8">
        <v>1.0808553055669117</v>
      </c>
      <c r="J67" s="8"/>
      <c r="K67" s="8">
        <v>0.96270932990420199</v>
      </c>
      <c r="L67" s="9"/>
    </row>
    <row r="69" spans="1:12" x14ac:dyDescent="0.2">
      <c r="A69" s="10" t="s">
        <v>6</v>
      </c>
      <c r="B69" s="11" t="s">
        <v>7</v>
      </c>
      <c r="C69" s="11" t="s">
        <v>0</v>
      </c>
      <c r="D69" s="11" t="s">
        <v>12</v>
      </c>
      <c r="E69" s="11" t="s">
        <v>1</v>
      </c>
      <c r="F69" s="11" t="s">
        <v>2</v>
      </c>
      <c r="G69" s="11" t="s">
        <v>3</v>
      </c>
      <c r="H69" s="11" t="s">
        <v>9</v>
      </c>
      <c r="I69" s="11" t="s">
        <v>8</v>
      </c>
      <c r="J69" s="11" t="s">
        <v>10</v>
      </c>
      <c r="K69" s="11" t="s">
        <v>11</v>
      </c>
      <c r="L69" s="12" t="s">
        <v>19</v>
      </c>
    </row>
    <row r="70" spans="1:12" x14ac:dyDescent="0.2">
      <c r="A70" s="1">
        <v>1</v>
      </c>
      <c r="B70" s="2">
        <v>93</v>
      </c>
      <c r="C70" s="2" t="s">
        <v>4</v>
      </c>
      <c r="D70" s="4">
        <v>27.84265807262932</v>
      </c>
      <c r="E70" s="4">
        <v>25.870393753051758</v>
      </c>
      <c r="F70" s="4">
        <v>1.9722643195775618</v>
      </c>
      <c r="G70" s="4">
        <v>1.8634765693912219</v>
      </c>
      <c r="H70" s="4">
        <v>-0.2470297673787436</v>
      </c>
      <c r="I70" s="4">
        <v>1.1867612840567554</v>
      </c>
      <c r="J70" s="4">
        <v>1.3606274905717772</v>
      </c>
      <c r="K70" s="4">
        <v>1.1451186520125376</v>
      </c>
      <c r="L70" s="5"/>
    </row>
    <row r="71" spans="1:12" x14ac:dyDescent="0.2">
      <c r="A71" s="1">
        <v>5</v>
      </c>
      <c r="B71" s="2">
        <v>97</v>
      </c>
      <c r="C71" s="2" t="s">
        <v>4</v>
      </c>
      <c r="D71" s="4">
        <v>28.422126187283276</v>
      </c>
      <c r="E71" s="4">
        <v>26.915996551513672</v>
      </c>
      <c r="F71" s="4">
        <v>1.5061296357696037</v>
      </c>
      <c r="G71" s="4"/>
      <c r="H71" s="4">
        <v>-0.71316445118670169</v>
      </c>
      <c r="I71" s="4">
        <v>1.6393960775415788</v>
      </c>
      <c r="J71" s="4"/>
      <c r="K71" s="4">
        <v>1.5818708038838201</v>
      </c>
      <c r="L71" s="5"/>
    </row>
    <row r="72" spans="1:12" x14ac:dyDescent="0.2">
      <c r="A72" s="1">
        <v>6</v>
      </c>
      <c r="B72" s="2">
        <v>98</v>
      </c>
      <c r="C72" s="2" t="s">
        <v>4</v>
      </c>
      <c r="D72" s="4">
        <v>28.145483780647766</v>
      </c>
      <c r="E72" s="4">
        <v>26.066688537597656</v>
      </c>
      <c r="F72" s="4">
        <v>2.0787952430501093</v>
      </c>
      <c r="G72" s="4"/>
      <c r="H72" s="4">
        <v>-0.14049884390619605</v>
      </c>
      <c r="I72" s="4">
        <v>1.1022861899632646</v>
      </c>
      <c r="J72" s="4"/>
      <c r="K72" s="4">
        <v>1.0636077305015992</v>
      </c>
      <c r="L72" s="5"/>
    </row>
    <row r="73" spans="1:12" x14ac:dyDescent="0.2">
      <c r="A73" s="1">
        <v>7</v>
      </c>
      <c r="B73" s="2">
        <v>104</v>
      </c>
      <c r="C73" s="2" t="s">
        <v>4</v>
      </c>
      <c r="D73" s="4">
        <v>27.676022043713264</v>
      </c>
      <c r="E73" s="4">
        <v>26.353603363037109</v>
      </c>
      <c r="F73" s="4">
        <v>1.3224186806761544</v>
      </c>
      <c r="G73" s="4"/>
      <c r="H73" s="4">
        <v>-0.89687540628015094</v>
      </c>
      <c r="I73" s="4">
        <v>1.8620288245822361</v>
      </c>
      <c r="J73" s="4"/>
      <c r="K73" s="4">
        <v>1.7966915219254218</v>
      </c>
      <c r="L73" s="5"/>
    </row>
    <row r="74" spans="1:12" x14ac:dyDescent="0.2">
      <c r="A74" s="1">
        <v>10</v>
      </c>
      <c r="B74" s="2">
        <v>107</v>
      </c>
      <c r="C74" s="2" t="s">
        <v>4</v>
      </c>
      <c r="D74" s="4">
        <v>28.103341390466611</v>
      </c>
      <c r="E74" s="4">
        <v>27.110240936279297</v>
      </c>
      <c r="F74" s="4">
        <v>0.99310045418731363</v>
      </c>
      <c r="G74" s="4"/>
      <c r="H74" s="4">
        <v>-1.2261936327689917</v>
      </c>
      <c r="I74" s="4">
        <v>2.3394893039480098</v>
      </c>
      <c r="J74" s="4"/>
      <c r="K74" s="4">
        <v>2.2573982435431175</v>
      </c>
      <c r="L74" s="5"/>
    </row>
    <row r="75" spans="1:12" x14ac:dyDescent="0.2">
      <c r="A75" s="1">
        <v>11</v>
      </c>
      <c r="B75" s="2">
        <v>108</v>
      </c>
      <c r="C75" s="2" t="s">
        <v>4</v>
      </c>
      <c r="D75" s="4">
        <v>29.003753027439881</v>
      </c>
      <c r="E75" s="4">
        <v>28.172521591186523</v>
      </c>
      <c r="F75" s="4">
        <v>0.83123143625335771</v>
      </c>
      <c r="G75" s="4"/>
      <c r="H75" s="4">
        <v>-1.3880626507029477</v>
      </c>
      <c r="I75" s="4">
        <v>2.6172697984142692</v>
      </c>
      <c r="J75" s="4"/>
      <c r="K75" s="4">
        <v>2.5254316127235086</v>
      </c>
      <c r="L75" s="5"/>
    </row>
    <row r="76" spans="1:12" x14ac:dyDescent="0.2">
      <c r="A76" s="1">
        <v>12</v>
      </c>
      <c r="B76" s="2">
        <v>109</v>
      </c>
      <c r="C76" s="2" t="s">
        <v>4</v>
      </c>
      <c r="D76" s="4">
        <v>27.022008762572842</v>
      </c>
      <c r="E76" s="4">
        <v>25.637327194213867</v>
      </c>
      <c r="F76" s="4">
        <v>1.3846815683589746</v>
      </c>
      <c r="G76" s="4"/>
      <c r="H76" s="4">
        <v>-0.83461251859733077</v>
      </c>
      <c r="I76" s="4">
        <v>1.7833779919224773</v>
      </c>
      <c r="J76" s="4"/>
      <c r="K76" s="4">
        <v>1.7208004925457514</v>
      </c>
      <c r="L76" s="5"/>
    </row>
    <row r="77" spans="1:12" x14ac:dyDescent="0.2">
      <c r="A77" s="1">
        <v>13</v>
      </c>
      <c r="B77" s="2">
        <v>114</v>
      </c>
      <c r="C77" s="2" t="s">
        <v>4</v>
      </c>
      <c r="D77" s="4">
        <v>26.986276088469083</v>
      </c>
      <c r="E77" s="4">
        <v>24.98</v>
      </c>
      <c r="F77" s="4">
        <v>2.0062760884690825</v>
      </c>
      <c r="G77" s="4"/>
      <c r="H77" s="4">
        <v>-0.21301799848722291</v>
      </c>
      <c r="I77" s="4">
        <v>1.159110412412895</v>
      </c>
      <c r="J77" s="4"/>
      <c r="K77" s="4">
        <v>1.1184380303161907</v>
      </c>
      <c r="L77" s="5"/>
    </row>
    <row r="78" spans="1:12" x14ac:dyDescent="0.2">
      <c r="A78" s="1">
        <v>14</v>
      </c>
      <c r="B78" s="2">
        <v>116</v>
      </c>
      <c r="C78" s="2" t="s">
        <v>4</v>
      </c>
      <c r="D78" s="4">
        <v>28.134159020189575</v>
      </c>
      <c r="E78" s="4">
        <v>26.101245880126953</v>
      </c>
      <c r="F78" s="4">
        <v>2.0329131400626217</v>
      </c>
      <c r="G78" s="4"/>
      <c r="H78" s="4">
        <v>-0.18638094689368367</v>
      </c>
      <c r="I78" s="4">
        <v>1.1379056547723976</v>
      </c>
      <c r="J78" s="4"/>
      <c r="K78" s="4">
        <v>1.0979773329444875</v>
      </c>
      <c r="L78" s="5"/>
    </row>
    <row r="79" spans="1:12" x14ac:dyDescent="0.2">
      <c r="A79" s="1">
        <v>18</v>
      </c>
      <c r="B79" s="2">
        <v>120</v>
      </c>
      <c r="C79" s="2" t="s">
        <v>4</v>
      </c>
      <c r="D79" s="4">
        <v>28.548352860325195</v>
      </c>
      <c r="E79" s="4">
        <v>26.24</v>
      </c>
      <c r="F79" s="4">
        <v>2.308352860325197</v>
      </c>
      <c r="G79" s="4"/>
      <c r="H79" s="4">
        <v>8.9058773368891675E-2</v>
      </c>
      <c r="I79" s="4">
        <v>0.94013590191327923</v>
      </c>
      <c r="J79" s="4"/>
      <c r="K79" s="4">
        <v>0.90714718382744275</v>
      </c>
      <c r="L79" s="5"/>
    </row>
    <row r="80" spans="1:12" x14ac:dyDescent="0.2">
      <c r="A80" s="1">
        <v>3</v>
      </c>
      <c r="B80" s="2">
        <v>95</v>
      </c>
      <c r="C80" s="2" t="s">
        <v>4</v>
      </c>
      <c r="D80" s="4">
        <v>28.016322095654001</v>
      </c>
      <c r="E80" s="4">
        <v>26.031190872192383</v>
      </c>
      <c r="F80" s="4">
        <v>1.9851312234616181</v>
      </c>
      <c r="G80" s="4"/>
      <c r="H80" s="4">
        <v>-0.23416286349468729</v>
      </c>
      <c r="I80" s="4">
        <v>1.1762240248119289</v>
      </c>
      <c r="J80" s="4"/>
      <c r="K80" s="4">
        <v>1.1349511379012789</v>
      </c>
      <c r="L80" s="5"/>
    </row>
    <row r="81" spans="1:12" x14ac:dyDescent="0.2">
      <c r="A81" s="1">
        <v>17</v>
      </c>
      <c r="B81" s="2">
        <v>119</v>
      </c>
      <c r="C81" s="2" t="s">
        <v>4</v>
      </c>
      <c r="D81" s="4">
        <v>27.020351511836299</v>
      </c>
      <c r="E81" s="4">
        <v>25.032602310180664</v>
      </c>
      <c r="F81" s="4">
        <v>1.9877492016556353</v>
      </c>
      <c r="G81" s="4"/>
      <c r="H81" s="4">
        <v>-0.23154488530067008</v>
      </c>
      <c r="I81" s="4">
        <v>1.1740915321456649</v>
      </c>
      <c r="J81" s="4"/>
      <c r="K81" s="4">
        <v>1.1328934729266755</v>
      </c>
      <c r="L81" s="5"/>
    </row>
    <row r="82" spans="1:12" x14ac:dyDescent="0.2">
      <c r="A82" s="1"/>
      <c r="B82" s="2"/>
      <c r="C82" s="2"/>
      <c r="D82" s="4"/>
      <c r="E82" s="4"/>
      <c r="F82" s="4"/>
      <c r="G82" s="4"/>
      <c r="H82" s="4"/>
      <c r="I82" s="4"/>
      <c r="J82" s="4"/>
      <c r="K82" s="4"/>
      <c r="L82" s="5"/>
    </row>
    <row r="83" spans="1:12" x14ac:dyDescent="0.2">
      <c r="A83" s="1">
        <v>4</v>
      </c>
      <c r="B83" s="2">
        <v>96</v>
      </c>
      <c r="C83" s="2" t="s">
        <v>5</v>
      </c>
      <c r="D83" s="4">
        <v>28.164603117624665</v>
      </c>
      <c r="E83" s="4">
        <v>25.688142776489258</v>
      </c>
      <c r="F83" s="4">
        <v>2.4764603411354074</v>
      </c>
      <c r="G83" s="4">
        <v>2.2192940869563054</v>
      </c>
      <c r="H83" s="4">
        <v>0.25716625417910199</v>
      </c>
      <c r="I83" s="4">
        <v>0.83672981354205689</v>
      </c>
      <c r="J83" s="4">
        <v>1.0363653425529584</v>
      </c>
      <c r="K83" s="4">
        <v>0.8073695435249465</v>
      </c>
      <c r="L83" s="5">
        <v>4.9790104585094891E-2</v>
      </c>
    </row>
    <row r="84" spans="1:12" x14ac:dyDescent="0.2">
      <c r="A84" s="1">
        <v>8</v>
      </c>
      <c r="B84" s="2">
        <v>105</v>
      </c>
      <c r="C84" s="2" t="s">
        <v>5</v>
      </c>
      <c r="D84" s="4">
        <v>28.32595096856139</v>
      </c>
      <c r="E84" s="4">
        <v>26.680919647216797</v>
      </c>
      <c r="F84" s="4">
        <v>1.6450313213445931</v>
      </c>
      <c r="G84" s="4"/>
      <c r="H84" s="4">
        <v>-0.5742627656117123</v>
      </c>
      <c r="I84" s="4">
        <v>1.4889164146247882</v>
      </c>
      <c r="J84" s="4"/>
      <c r="K84" s="4">
        <v>1.4366713681847232</v>
      </c>
      <c r="L84" s="5"/>
    </row>
    <row r="85" spans="1:12" x14ac:dyDescent="0.2">
      <c r="A85" s="1">
        <v>9</v>
      </c>
      <c r="B85" s="2">
        <v>106</v>
      </c>
      <c r="C85" s="2" t="s">
        <v>5</v>
      </c>
      <c r="D85" s="4">
        <v>28.52030490836988</v>
      </c>
      <c r="E85" s="4">
        <v>26.815231323242188</v>
      </c>
      <c r="F85" s="4">
        <v>1.7050735851276926</v>
      </c>
      <c r="G85" s="4"/>
      <c r="H85" s="4">
        <v>-0.51422050182861279</v>
      </c>
      <c r="I85" s="4">
        <v>1.4282222528086699</v>
      </c>
      <c r="J85" s="4"/>
      <c r="K85" s="4">
        <v>1.3781069224974469</v>
      </c>
      <c r="L85" s="5"/>
    </row>
    <row r="86" spans="1:12" x14ac:dyDescent="0.2">
      <c r="A86" s="1">
        <v>15</v>
      </c>
      <c r="B86" s="2">
        <v>117</v>
      </c>
      <c r="C86" s="2" t="s">
        <v>5</v>
      </c>
      <c r="D86" s="4">
        <v>26.974286017888787</v>
      </c>
      <c r="E86" s="4">
        <v>24.55</v>
      </c>
      <c r="F86" s="4">
        <v>2.4242860178887859</v>
      </c>
      <c r="G86" s="4"/>
      <c r="H86" s="4">
        <v>0.20499193093248058</v>
      </c>
      <c r="I86" s="4">
        <v>0.86754353935410666</v>
      </c>
      <c r="J86" s="4"/>
      <c r="K86" s="4">
        <v>0.83710203702588115</v>
      </c>
      <c r="L86" s="5"/>
    </row>
    <row r="87" spans="1:12" x14ac:dyDescent="0.2">
      <c r="A87" s="1">
        <v>16</v>
      </c>
      <c r="B87" s="2">
        <v>118</v>
      </c>
      <c r="C87" s="2" t="s">
        <v>5</v>
      </c>
      <c r="D87" s="4">
        <v>27.770955715485282</v>
      </c>
      <c r="E87" s="4">
        <v>25.03</v>
      </c>
      <c r="F87" s="4">
        <v>2.7409557154852813</v>
      </c>
      <c r="G87" s="4"/>
      <c r="H87" s="4">
        <v>0.52166162852897591</v>
      </c>
      <c r="I87" s="4">
        <v>0.69656909535021061</v>
      </c>
      <c r="J87" s="4"/>
      <c r="K87" s="4">
        <v>0.67212696792262316</v>
      </c>
      <c r="L87" s="5"/>
    </row>
    <row r="88" spans="1:12" x14ac:dyDescent="0.2">
      <c r="A88" s="1">
        <v>19</v>
      </c>
      <c r="B88" s="2">
        <v>126</v>
      </c>
      <c r="C88" s="2" t="s">
        <v>5</v>
      </c>
      <c r="D88" s="4">
        <v>27.620277373488399</v>
      </c>
      <c r="E88" s="4">
        <v>25.478549957275391</v>
      </c>
      <c r="F88" s="4">
        <v>2.1417274162130084</v>
      </c>
      <c r="G88" s="4"/>
      <c r="H88" s="4">
        <v>-7.7566670743296928E-2</v>
      </c>
      <c r="I88" s="4">
        <v>1.0552367181274027</v>
      </c>
      <c r="J88" s="4"/>
      <c r="K88" s="4">
        <v>1.0182091920673042</v>
      </c>
      <c r="L88" s="5"/>
    </row>
    <row r="89" spans="1:12" x14ac:dyDescent="0.2">
      <c r="A89" s="6">
        <v>2</v>
      </c>
      <c r="B89" s="7">
        <v>94</v>
      </c>
      <c r="C89" s="7" t="s">
        <v>5</v>
      </c>
      <c r="D89" s="8">
        <v>28.664381648633157</v>
      </c>
      <c r="E89" s="8">
        <v>26.262857437133789</v>
      </c>
      <c r="F89" s="8">
        <v>2.4015242114993676</v>
      </c>
      <c r="G89" s="8"/>
      <c r="H89" s="8">
        <v>0.1822301245430622</v>
      </c>
      <c r="I89" s="8">
        <v>0.88133956406347413</v>
      </c>
      <c r="J89" s="8"/>
      <c r="K89" s="8">
        <v>0.85041396877707487</v>
      </c>
      <c r="L89" s="9"/>
    </row>
    <row r="91" spans="1:12" x14ac:dyDescent="0.2">
      <c r="A91" s="10"/>
      <c r="B91" s="11" t="s">
        <v>13</v>
      </c>
      <c r="C91" s="11" t="s">
        <v>0</v>
      </c>
      <c r="D91" s="11" t="s">
        <v>20</v>
      </c>
      <c r="E91" s="11" t="s">
        <v>14</v>
      </c>
      <c r="F91" s="11" t="s">
        <v>15</v>
      </c>
      <c r="G91" s="11" t="s">
        <v>16</v>
      </c>
      <c r="H91" s="11" t="s">
        <v>9</v>
      </c>
      <c r="I91" s="11" t="s">
        <v>8</v>
      </c>
      <c r="J91" s="11" t="s">
        <v>17</v>
      </c>
      <c r="K91" s="11" t="s">
        <v>11</v>
      </c>
      <c r="L91" s="12" t="s">
        <v>19</v>
      </c>
    </row>
    <row r="92" spans="1:12" x14ac:dyDescent="0.2">
      <c r="A92" s="1">
        <v>1</v>
      </c>
      <c r="B92" s="2">
        <v>93</v>
      </c>
      <c r="C92" s="2" t="s">
        <v>4</v>
      </c>
      <c r="D92" s="4">
        <v>31.561223983764648</v>
      </c>
      <c r="E92" s="4">
        <v>10.179372787475586</v>
      </c>
      <c r="F92" s="4">
        <v>21.381851196289062</v>
      </c>
      <c r="G92" s="4">
        <v>20.562166849772137</v>
      </c>
      <c r="H92" s="4">
        <v>2.0357710974557044</v>
      </c>
      <c r="I92" s="4">
        <v>0.24387755669452668</v>
      </c>
      <c r="J92" s="4">
        <v>0.49405734662891054</v>
      </c>
      <c r="K92" s="4">
        <v>0.20829653288539848</v>
      </c>
      <c r="L92" s="5"/>
    </row>
    <row r="93" spans="1:12" x14ac:dyDescent="0.2">
      <c r="A93" s="1">
        <v>5</v>
      </c>
      <c r="B93" s="2">
        <v>97</v>
      </c>
      <c r="C93" s="2" t="s">
        <v>4</v>
      </c>
      <c r="D93" s="4">
        <v>32.7777099609375</v>
      </c>
      <c r="E93" s="4">
        <v>11.407222747802734</v>
      </c>
      <c r="F93" s="4">
        <v>21.370487213134766</v>
      </c>
      <c r="G93" s="4"/>
      <c r="H93" s="4">
        <v>2.0244071143014075</v>
      </c>
      <c r="I93" s="4">
        <v>0.24580614465075418</v>
      </c>
      <c r="J93" s="4"/>
      <c r="K93" s="4">
        <v>0.209943745487048</v>
      </c>
      <c r="L93" s="5"/>
    </row>
    <row r="94" spans="1:12" x14ac:dyDescent="0.2">
      <c r="A94" s="1">
        <v>6</v>
      </c>
      <c r="B94" s="2">
        <v>98</v>
      </c>
      <c r="C94" s="2" t="s">
        <v>4</v>
      </c>
      <c r="D94" s="4">
        <v>31.321300506591797</v>
      </c>
      <c r="E94" s="4">
        <v>12.291515350341797</v>
      </c>
      <c r="F94" s="4">
        <v>19.02978515625</v>
      </c>
      <c r="G94" s="4"/>
      <c r="H94" s="4">
        <v>-0.31629494258335811</v>
      </c>
      <c r="I94" s="4">
        <v>1.2451287617696523</v>
      </c>
      <c r="J94" s="4"/>
      <c r="K94" s="4">
        <v>1.0634681091108724</v>
      </c>
      <c r="L94" s="5"/>
    </row>
    <row r="95" spans="1:12" x14ac:dyDescent="0.2">
      <c r="A95" s="1">
        <v>7</v>
      </c>
      <c r="B95" s="2">
        <v>104</v>
      </c>
      <c r="C95" s="2" t="s">
        <v>4</v>
      </c>
      <c r="D95" s="4">
        <v>32.258186340332031</v>
      </c>
      <c r="E95" s="4">
        <v>9.7348527908325195</v>
      </c>
      <c r="F95" s="4">
        <v>22.523333549499512</v>
      </c>
      <c r="G95" s="4"/>
      <c r="H95" s="4">
        <v>3.1772534506661536</v>
      </c>
      <c r="I95" s="4">
        <v>0.11054813176777882</v>
      </c>
      <c r="J95" s="4"/>
      <c r="K95" s="4">
        <v>9.4419481957616694E-2</v>
      </c>
      <c r="L95" s="5"/>
    </row>
    <row r="96" spans="1:12" x14ac:dyDescent="0.2">
      <c r="A96" s="1">
        <v>10</v>
      </c>
      <c r="B96" s="2">
        <v>107</v>
      </c>
      <c r="C96" s="2" t="s">
        <v>4</v>
      </c>
      <c r="D96" s="4">
        <v>32.343948364257812</v>
      </c>
      <c r="E96" s="4">
        <v>12.403992652893066</v>
      </c>
      <c r="F96" s="4">
        <v>19.939955711364746</v>
      </c>
      <c r="G96" s="4"/>
      <c r="H96" s="4">
        <v>0.59387561253138799</v>
      </c>
      <c r="I96" s="4">
        <v>0.66256063125794362</v>
      </c>
      <c r="J96" s="4"/>
      <c r="K96" s="4">
        <v>0.56589496872094891</v>
      </c>
      <c r="L96" s="5"/>
    </row>
    <row r="97" spans="1:12" x14ac:dyDescent="0.2">
      <c r="A97" s="1">
        <v>11</v>
      </c>
      <c r="B97" s="2">
        <v>108</v>
      </c>
      <c r="C97" s="2" t="s">
        <v>4</v>
      </c>
      <c r="D97" s="4">
        <v>33.017375946044922</v>
      </c>
      <c r="E97" s="4">
        <v>12.283408164978027</v>
      </c>
      <c r="F97" s="4">
        <v>20.733967781066895</v>
      </c>
      <c r="G97" s="4"/>
      <c r="H97" s="4">
        <v>1.3878876822335364</v>
      </c>
      <c r="I97" s="4">
        <v>0.38212387842544471</v>
      </c>
      <c r="J97" s="4"/>
      <c r="K97" s="4">
        <v>0.32637311972269728</v>
      </c>
      <c r="L97" s="5"/>
    </row>
    <row r="98" spans="1:12" x14ac:dyDescent="0.2">
      <c r="A98" s="1">
        <v>12</v>
      </c>
      <c r="B98" s="2">
        <v>109</v>
      </c>
      <c r="C98" s="2" t="s">
        <v>4</v>
      </c>
      <c r="D98" s="4">
        <v>32.41424560546875</v>
      </c>
      <c r="E98" s="4">
        <v>12.171645164489746</v>
      </c>
      <c r="F98" s="4">
        <v>20.242600440979004</v>
      </c>
      <c r="G98" s="4"/>
      <c r="H98" s="4">
        <v>0.8965203421456458</v>
      </c>
      <c r="I98" s="4">
        <v>0.5371808045002392</v>
      </c>
      <c r="J98" s="4"/>
      <c r="K98" s="4">
        <v>0.45880769278881367</v>
      </c>
      <c r="L98" s="5"/>
    </row>
    <row r="99" spans="1:12" x14ac:dyDescent="0.2">
      <c r="A99" s="1">
        <v>13</v>
      </c>
      <c r="B99" s="2">
        <v>114</v>
      </c>
      <c r="C99" s="2" t="s">
        <v>4</v>
      </c>
      <c r="D99" s="4">
        <v>32.433998107910156</v>
      </c>
      <c r="E99" s="4">
        <v>12.34941291809082</v>
      </c>
      <c r="F99" s="4">
        <v>20.084585189819336</v>
      </c>
      <c r="G99" s="4"/>
      <c r="H99" s="4">
        <v>0.73850509098597783</v>
      </c>
      <c r="I99" s="4">
        <v>0.59936008275982444</v>
      </c>
      <c r="J99" s="4"/>
      <c r="K99" s="4">
        <v>0.51191519580931899</v>
      </c>
      <c r="L99" s="5"/>
    </row>
    <row r="100" spans="1:12" x14ac:dyDescent="0.2">
      <c r="A100" s="1">
        <v>14</v>
      </c>
      <c r="B100" s="2">
        <v>116</v>
      </c>
      <c r="C100" s="2" t="s">
        <v>4</v>
      </c>
      <c r="D100" s="4">
        <v>31.448385238647461</v>
      </c>
      <c r="E100" s="4">
        <v>11.278233528137207</v>
      </c>
      <c r="F100" s="4">
        <v>20.170151710510254</v>
      </c>
      <c r="G100" s="4"/>
      <c r="H100" s="4">
        <v>0.8240716116768958</v>
      </c>
      <c r="I100" s="4">
        <v>0.56484556910570538</v>
      </c>
      <c r="J100" s="4"/>
      <c r="K100" s="4">
        <v>0.48243624897296139</v>
      </c>
      <c r="L100" s="5"/>
    </row>
    <row r="101" spans="1:12" x14ac:dyDescent="0.2">
      <c r="A101" s="1">
        <v>18</v>
      </c>
      <c r="B101" s="2">
        <v>120</v>
      </c>
      <c r="C101" s="2" t="s">
        <v>4</v>
      </c>
      <c r="D101" s="4">
        <v>31.879451751708984</v>
      </c>
      <c r="E101" s="4">
        <v>12.059799194335938</v>
      </c>
      <c r="F101" s="4">
        <v>19.819652557373047</v>
      </c>
      <c r="G101" s="4"/>
      <c r="H101" s="4">
        <v>0.47357245853968877</v>
      </c>
      <c r="I101" s="4">
        <v>0.72017905209193123</v>
      </c>
      <c r="J101" s="4"/>
      <c r="K101" s="4">
        <v>0.61510703010421264</v>
      </c>
      <c r="L101" s="5"/>
    </row>
    <row r="102" spans="1:12" x14ac:dyDescent="0.2">
      <c r="A102" s="1">
        <v>3</v>
      </c>
      <c r="B102" s="2">
        <v>95</v>
      </c>
      <c r="C102" s="2" t="s">
        <v>4</v>
      </c>
      <c r="D102" s="4">
        <v>32.441440582275391</v>
      </c>
      <c r="E102" s="4">
        <v>10.072327613830566</v>
      </c>
      <c r="F102" s="4">
        <v>22.369112968444824</v>
      </c>
      <c r="G102" s="4"/>
      <c r="H102" s="4">
        <v>3.0230328696114661</v>
      </c>
      <c r="I102" s="4">
        <v>0.12302019989421463</v>
      </c>
      <c r="J102" s="4"/>
      <c r="K102" s="4">
        <v>0.10507191174188381</v>
      </c>
      <c r="L102" s="5"/>
    </row>
    <row r="103" spans="1:12" x14ac:dyDescent="0.2">
      <c r="A103" s="1">
        <v>17</v>
      </c>
      <c r="B103" s="2">
        <v>119</v>
      </c>
      <c r="C103" s="2" t="s">
        <v>4</v>
      </c>
      <c r="D103" s="4">
        <v>32.218215942382812</v>
      </c>
      <c r="E103" s="4">
        <v>13.137697219848633</v>
      </c>
      <c r="F103" s="4">
        <v>19.08051872253418</v>
      </c>
      <c r="G103" s="4"/>
      <c r="H103" s="4">
        <v>-0.26556137629917842</v>
      </c>
      <c r="I103" s="4">
        <v>1.2021037168019639</v>
      </c>
      <c r="J103" s="4"/>
      <c r="K103" s="4">
        <v>1.0267202926431467</v>
      </c>
      <c r="L103" s="5"/>
    </row>
    <row r="104" spans="1:12" x14ac:dyDescent="0.2">
      <c r="A104" s="1"/>
      <c r="B104" s="2"/>
      <c r="C104" s="2"/>
      <c r="D104" s="4"/>
      <c r="E104" s="4"/>
      <c r="F104" s="4"/>
      <c r="G104" s="4"/>
      <c r="H104" s="4"/>
      <c r="I104" s="4"/>
      <c r="J104" s="4"/>
      <c r="K104" s="4"/>
      <c r="L104" s="5"/>
    </row>
    <row r="105" spans="1:12" x14ac:dyDescent="0.2">
      <c r="A105" s="1">
        <v>4</v>
      </c>
      <c r="B105" s="2">
        <v>96</v>
      </c>
      <c r="C105" s="2" t="s">
        <v>5</v>
      </c>
      <c r="D105" s="4">
        <v>30.885385513305664</v>
      </c>
      <c r="E105" s="4">
        <v>11.297080039978027</v>
      </c>
      <c r="F105" s="4">
        <v>19.588305473327637</v>
      </c>
      <c r="G105" s="4">
        <v>19.346080098833358</v>
      </c>
      <c r="H105" s="4">
        <v>0.24222537449427861</v>
      </c>
      <c r="I105" s="4">
        <v>0.84544020434071265</v>
      </c>
      <c r="J105" s="4">
        <v>1.1708190881348195</v>
      </c>
      <c r="K105" s="4">
        <v>0.72209294579194672</v>
      </c>
      <c r="L105" s="5">
        <v>2.1947378651840557E-2</v>
      </c>
    </row>
    <row r="106" spans="1:12" x14ac:dyDescent="0.2">
      <c r="A106" s="1">
        <v>8</v>
      </c>
      <c r="B106" s="2">
        <v>105</v>
      </c>
      <c r="C106" s="2" t="s">
        <v>5</v>
      </c>
      <c r="D106" s="4">
        <v>31.376274108886719</v>
      </c>
      <c r="E106" s="4">
        <v>12.038875579833984</v>
      </c>
      <c r="F106" s="4">
        <v>19.337398529052734</v>
      </c>
      <c r="G106" s="4"/>
      <c r="H106" s="4">
        <v>-8.6815697806237324E-3</v>
      </c>
      <c r="I106" s="4">
        <v>1.0060357477774846</v>
      </c>
      <c r="J106" s="4"/>
      <c r="K106" s="4">
        <v>0.85925806811038241</v>
      </c>
      <c r="L106" s="5"/>
    </row>
    <row r="107" spans="1:12" x14ac:dyDescent="0.2">
      <c r="A107" s="1">
        <v>9</v>
      </c>
      <c r="B107" s="2">
        <v>106</v>
      </c>
      <c r="C107" s="2" t="s">
        <v>5</v>
      </c>
      <c r="D107" s="4">
        <v>31.788721084594727</v>
      </c>
      <c r="E107" s="4">
        <v>10.801761627197266</v>
      </c>
      <c r="F107" s="4">
        <v>20.986959457397461</v>
      </c>
      <c r="G107" s="4"/>
      <c r="H107" s="4">
        <v>1.6408793585641028</v>
      </c>
      <c r="I107" s="4">
        <v>0.32066096396752924</v>
      </c>
      <c r="J107" s="4"/>
      <c r="K107" s="4">
        <v>0.27387746511577649</v>
      </c>
      <c r="L107" s="5"/>
    </row>
    <row r="108" spans="1:12" x14ac:dyDescent="0.2">
      <c r="A108" s="1">
        <v>15</v>
      </c>
      <c r="B108" s="2">
        <v>117</v>
      </c>
      <c r="C108" s="2" t="s">
        <v>5</v>
      </c>
      <c r="D108" s="4">
        <v>32.2564697265625</v>
      </c>
      <c r="E108" s="4">
        <v>12.833827972412109</v>
      </c>
      <c r="F108" s="4">
        <v>19.422641754150391</v>
      </c>
      <c r="G108" s="4"/>
      <c r="H108" s="4">
        <v>7.6561655317032518E-2</v>
      </c>
      <c r="I108" s="4">
        <v>0.94831505492296198</v>
      </c>
      <c r="J108" s="4"/>
      <c r="K108" s="4">
        <v>0.80995865589591731</v>
      </c>
      <c r="L108" s="5"/>
    </row>
    <row r="109" spans="1:12" x14ac:dyDescent="0.2">
      <c r="A109" s="1">
        <v>16</v>
      </c>
      <c r="B109" s="2">
        <v>118</v>
      </c>
      <c r="C109" s="2" t="s">
        <v>5</v>
      </c>
      <c r="D109" s="4">
        <v>30.848987579345703</v>
      </c>
      <c r="E109" s="4">
        <v>12.847515106201172</v>
      </c>
      <c r="F109" s="4">
        <v>18.001472473144531</v>
      </c>
      <c r="G109" s="4"/>
      <c r="H109" s="4">
        <v>-1.3446076256888269</v>
      </c>
      <c r="I109" s="4">
        <v>2.5396111651002817</v>
      </c>
      <c r="J109" s="4"/>
      <c r="K109" s="4">
        <v>2.1690893075086644</v>
      </c>
      <c r="L109" s="5"/>
    </row>
    <row r="110" spans="1:12" x14ac:dyDescent="0.2">
      <c r="A110" s="1">
        <v>19</v>
      </c>
      <c r="B110" s="2">
        <v>126</v>
      </c>
      <c r="C110" s="2" t="s">
        <v>5</v>
      </c>
      <c r="D110" s="4">
        <v>31.768838882446289</v>
      </c>
      <c r="E110" s="4">
        <v>13.063694000244141</v>
      </c>
      <c r="F110" s="4">
        <v>18.705144882202148</v>
      </c>
      <c r="G110" s="4"/>
      <c r="H110" s="4">
        <v>-0.64093521663120967</v>
      </c>
      <c r="I110" s="4">
        <v>1.5593396624238594</v>
      </c>
      <c r="J110" s="4"/>
      <c r="K110" s="4">
        <v>1.3318365563273955</v>
      </c>
      <c r="L110" s="5"/>
    </row>
    <row r="111" spans="1:12" x14ac:dyDescent="0.2">
      <c r="A111" s="6">
        <v>2</v>
      </c>
      <c r="B111" s="7">
        <v>94</v>
      </c>
      <c r="C111" s="7" t="s">
        <v>5</v>
      </c>
      <c r="D111" s="8">
        <v>31.625587463378906</v>
      </c>
      <c r="E111" s="8">
        <v>12.244949340820312</v>
      </c>
      <c r="F111" s="8">
        <v>19.380638122558594</v>
      </c>
      <c r="G111" s="8"/>
      <c r="H111" s="8">
        <v>3.4558023725235643E-2</v>
      </c>
      <c r="I111" s="8">
        <v>0.97633081841090597</v>
      </c>
      <c r="J111" s="8"/>
      <c r="K111" s="8">
        <v>0.83388700124991622</v>
      </c>
      <c r="L111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F5EF-283C-9146-B4A6-A4B975DDC4E8}">
  <dimension ref="A1:L54"/>
  <sheetViews>
    <sheetView topLeftCell="A44" workbookViewId="0">
      <selection activeCell="A48" sqref="A48:I48"/>
    </sheetView>
  </sheetViews>
  <sheetFormatPr baseColWidth="10" defaultRowHeight="16" x14ac:dyDescent="0.2"/>
  <sheetData>
    <row r="1" spans="1:12" x14ac:dyDescent="0.2">
      <c r="A1" t="s">
        <v>23</v>
      </c>
    </row>
    <row r="2" spans="1:12" x14ac:dyDescent="0.2">
      <c r="A2" s="10" t="s">
        <v>6</v>
      </c>
      <c r="B2" s="11" t="s">
        <v>13</v>
      </c>
      <c r="C2" s="11" t="s">
        <v>0</v>
      </c>
      <c r="D2" s="11" t="s">
        <v>22</v>
      </c>
      <c r="E2" s="11" t="s">
        <v>14</v>
      </c>
      <c r="F2" s="11" t="s">
        <v>15</v>
      </c>
      <c r="G2" s="11" t="s">
        <v>16</v>
      </c>
      <c r="H2" s="11" t="s">
        <v>9</v>
      </c>
      <c r="I2" s="11" t="s">
        <v>8</v>
      </c>
      <c r="J2" s="11" t="s">
        <v>17</v>
      </c>
      <c r="K2" s="11" t="s">
        <v>11</v>
      </c>
      <c r="L2" s="12" t="s">
        <v>19</v>
      </c>
    </row>
    <row r="3" spans="1:12" x14ac:dyDescent="0.2">
      <c r="A3" s="1">
        <v>1</v>
      </c>
      <c r="B3" s="2">
        <v>93</v>
      </c>
      <c r="C3" s="2" t="s">
        <v>4</v>
      </c>
      <c r="D3" s="4">
        <v>30.840499877929688</v>
      </c>
      <c r="E3" s="4">
        <v>10.179372787475586</v>
      </c>
      <c r="F3" s="4">
        <v>20.661127090454102</v>
      </c>
      <c r="G3" s="4">
        <v>19.388205528259277</v>
      </c>
      <c r="H3" s="4">
        <v>2.3299567358834388</v>
      </c>
      <c r="I3" s="4">
        <v>0.19889008524481389</v>
      </c>
      <c r="J3" s="4">
        <v>0.55430549874283208</v>
      </c>
      <c r="K3" s="4">
        <v>0.17359426457856758</v>
      </c>
      <c r="L3" s="5"/>
    </row>
    <row r="4" spans="1:12" x14ac:dyDescent="0.2">
      <c r="A4" s="1">
        <v>5</v>
      </c>
      <c r="B4" s="2">
        <v>97</v>
      </c>
      <c r="C4" s="2" t="s">
        <v>4</v>
      </c>
      <c r="D4" s="4">
        <v>30.862924575805664</v>
      </c>
      <c r="E4" s="4">
        <v>11.407222747802734</v>
      </c>
      <c r="F4" s="4">
        <v>19.45570182800293</v>
      </c>
      <c r="G4" s="4"/>
      <c r="H4" s="4">
        <v>1.1245314734322669</v>
      </c>
      <c r="I4" s="4">
        <v>0.45865094792319433</v>
      </c>
      <c r="J4" s="4"/>
      <c r="K4" s="4">
        <v>0.40031746130022794</v>
      </c>
      <c r="L4" s="5"/>
    </row>
    <row r="5" spans="1:12" x14ac:dyDescent="0.2">
      <c r="A5" s="1">
        <v>6</v>
      </c>
      <c r="B5" s="2">
        <v>98</v>
      </c>
      <c r="C5" s="2" t="s">
        <v>4</v>
      </c>
      <c r="D5" s="4">
        <v>30.7587890625</v>
      </c>
      <c r="E5" s="4">
        <v>12.291515350341797</v>
      </c>
      <c r="F5" s="4">
        <v>18.467273712158203</v>
      </c>
      <c r="G5" s="4"/>
      <c r="H5" s="4">
        <v>0.13610335758754033</v>
      </c>
      <c r="I5" s="4">
        <v>0.90997362939627324</v>
      </c>
      <c r="J5" s="4"/>
      <c r="K5" s="4">
        <v>0.79423870117253659</v>
      </c>
      <c r="L5" s="5"/>
    </row>
    <row r="6" spans="1:12" x14ac:dyDescent="0.2">
      <c r="A6" s="1">
        <v>7</v>
      </c>
      <c r="B6" s="2">
        <v>104</v>
      </c>
      <c r="C6" s="2" t="s">
        <v>4</v>
      </c>
      <c r="D6" s="4">
        <v>29.829631805419922</v>
      </c>
      <c r="E6" s="4">
        <v>9.7348527908325195</v>
      </c>
      <c r="F6" s="4">
        <v>20.094779014587402</v>
      </c>
      <c r="G6" s="4"/>
      <c r="H6" s="4">
        <v>1.7636086600167395</v>
      </c>
      <c r="I6" s="4">
        <v>0.29451057438573713</v>
      </c>
      <c r="J6" s="4"/>
      <c r="K6" s="4">
        <v>0.25705326893582126</v>
      </c>
      <c r="L6" s="5"/>
    </row>
    <row r="7" spans="1:12" x14ac:dyDescent="0.2">
      <c r="A7" s="1">
        <v>10</v>
      </c>
      <c r="B7" s="2">
        <v>107</v>
      </c>
      <c r="C7" s="2" t="s">
        <v>4</v>
      </c>
      <c r="D7" s="4">
        <v>32.477607727050781</v>
      </c>
      <c r="E7" s="4">
        <v>12.403992652893066</v>
      </c>
      <c r="F7" s="4">
        <v>20.073615074157715</v>
      </c>
      <c r="G7" s="4"/>
      <c r="H7" s="4">
        <v>1.742444719587052</v>
      </c>
      <c r="I7" s="4">
        <v>0.29886280870113985</v>
      </c>
      <c r="J7" s="4"/>
      <c r="K7" s="4">
        <v>0.26085196465424265</v>
      </c>
      <c r="L7" s="5"/>
    </row>
    <row r="8" spans="1:12" x14ac:dyDescent="0.2">
      <c r="A8" s="1">
        <v>11</v>
      </c>
      <c r="B8" s="2">
        <v>108</v>
      </c>
      <c r="C8" s="2" t="s">
        <v>4</v>
      </c>
      <c r="D8" s="4">
        <v>31.784778594970703</v>
      </c>
      <c r="E8" s="4">
        <v>12.283408164978027</v>
      </c>
      <c r="F8" s="4">
        <v>19.501370429992676</v>
      </c>
      <c r="G8" s="4"/>
      <c r="H8" s="4">
        <v>1.170200075422013</v>
      </c>
      <c r="I8" s="4">
        <v>0.44435971174323352</v>
      </c>
      <c r="J8" s="4"/>
      <c r="K8" s="4">
        <v>0.38784385492852169</v>
      </c>
      <c r="L8" s="5"/>
    </row>
    <row r="9" spans="1:12" x14ac:dyDescent="0.2">
      <c r="A9" s="1">
        <v>12</v>
      </c>
      <c r="B9" s="2">
        <v>109</v>
      </c>
      <c r="C9" s="2" t="s">
        <v>4</v>
      </c>
      <c r="D9" s="4">
        <v>31.319915771484375</v>
      </c>
      <c r="E9" s="4">
        <v>12.171645164489746</v>
      </c>
      <c r="F9" s="4">
        <v>19.148270606994629</v>
      </c>
      <c r="G9" s="4"/>
      <c r="H9" s="4">
        <v>0.81710025242396611</v>
      </c>
      <c r="I9" s="4">
        <v>0.56758160863542162</v>
      </c>
      <c r="J9" s="4"/>
      <c r="K9" s="4">
        <v>0.4953937840496529</v>
      </c>
      <c r="L9" s="5"/>
    </row>
    <row r="10" spans="1:12" x14ac:dyDescent="0.2">
      <c r="A10" s="1">
        <v>13</v>
      </c>
      <c r="B10" s="2">
        <v>114</v>
      </c>
      <c r="C10" s="2" t="s">
        <v>4</v>
      </c>
      <c r="D10" s="4">
        <v>30.799184799194336</v>
      </c>
      <c r="E10" s="4">
        <v>12.34941291809082</v>
      </c>
      <c r="F10" s="4">
        <v>18.449771881103516</v>
      </c>
      <c r="G10" s="4"/>
      <c r="H10" s="4">
        <v>0.11860152653285283</v>
      </c>
      <c r="I10" s="4">
        <v>0.92108006508937867</v>
      </c>
      <c r="J10" s="4"/>
      <c r="K10" s="4">
        <v>0.80393256566990756</v>
      </c>
      <c r="L10" s="5"/>
    </row>
    <row r="11" spans="1:12" x14ac:dyDescent="0.2">
      <c r="A11" s="1">
        <v>14</v>
      </c>
      <c r="B11" s="2">
        <v>116</v>
      </c>
      <c r="C11" s="2" t="s">
        <v>4</v>
      </c>
      <c r="D11" s="4">
        <v>30.454963684082031</v>
      </c>
      <c r="E11" s="4">
        <v>11.278233528137207</v>
      </c>
      <c r="F11" s="4">
        <v>19.176730155944824</v>
      </c>
      <c r="G11" s="4"/>
      <c r="H11" s="4">
        <v>0.84555980137416142</v>
      </c>
      <c r="I11" s="4">
        <v>0.55649483344971873</v>
      </c>
      <c r="J11" s="4"/>
      <c r="K11" s="4">
        <v>0.48571707953951598</v>
      </c>
      <c r="L11" s="5"/>
    </row>
    <row r="12" spans="1:12" x14ac:dyDescent="0.2">
      <c r="A12" s="1">
        <v>18</v>
      </c>
      <c r="B12" s="2">
        <v>120</v>
      </c>
      <c r="C12" s="2" t="s">
        <v>4</v>
      </c>
      <c r="D12" s="4">
        <v>30.62873649597168</v>
      </c>
      <c r="E12" s="4">
        <v>12.059799194335938</v>
      </c>
      <c r="F12" s="4">
        <v>18.568937301635742</v>
      </c>
      <c r="G12" s="4"/>
      <c r="H12" s="4">
        <v>0.23776694706507939</v>
      </c>
      <c r="I12" s="4">
        <v>0.84805694867521575</v>
      </c>
      <c r="J12" s="4"/>
      <c r="K12" s="4">
        <v>0.74019688887360902</v>
      </c>
      <c r="L12" s="5"/>
    </row>
    <row r="13" spans="1:12" x14ac:dyDescent="0.2">
      <c r="A13" s="1">
        <v>3</v>
      </c>
      <c r="B13" s="2">
        <v>95</v>
      </c>
      <c r="C13" s="2" t="s">
        <v>4</v>
      </c>
      <c r="D13" s="4">
        <v>30.734880447387695</v>
      </c>
      <c r="E13" s="4">
        <v>10.072327613830566</v>
      </c>
      <c r="F13" s="4">
        <v>20.662552833557129</v>
      </c>
      <c r="G13" s="4"/>
      <c r="H13" s="4">
        <v>2.3313824789864661</v>
      </c>
      <c r="I13" s="4">
        <v>0.19869362924524009</v>
      </c>
      <c r="J13" s="4"/>
      <c r="K13" s="4">
        <v>0.17342279482065542</v>
      </c>
      <c r="L13" s="5"/>
    </row>
    <row r="14" spans="1:12" x14ac:dyDescent="0.2">
      <c r="A14" s="1">
        <v>17</v>
      </c>
      <c r="B14" s="2">
        <v>119</v>
      </c>
      <c r="C14" s="2" t="s">
        <v>4</v>
      </c>
      <c r="D14" s="4">
        <v>31.536033630371094</v>
      </c>
      <c r="E14" s="4">
        <v>13.137697219848633</v>
      </c>
      <c r="F14" s="4">
        <v>18.398336410522461</v>
      </c>
      <c r="G14" s="4"/>
      <c r="H14" s="4">
        <v>6.7166055951798143E-2</v>
      </c>
      <c r="I14" s="4">
        <v>0.95451114242461721</v>
      </c>
      <c r="J14" s="4"/>
      <c r="K14" s="4">
        <v>0.83311171392627492</v>
      </c>
      <c r="L14" s="5"/>
    </row>
    <row r="15" spans="1:12" x14ac:dyDescent="0.2">
      <c r="A15" s="1"/>
      <c r="B15" s="2"/>
      <c r="C15" s="2"/>
      <c r="D15" s="4"/>
      <c r="E15" s="4"/>
      <c r="F15" s="4"/>
      <c r="G15" s="4"/>
      <c r="H15" s="4"/>
      <c r="I15" s="4"/>
      <c r="J15" s="4"/>
      <c r="K15" s="4"/>
      <c r="L15" s="5"/>
    </row>
    <row r="16" spans="1:12" x14ac:dyDescent="0.2">
      <c r="A16" s="1">
        <v>4</v>
      </c>
      <c r="B16" s="2">
        <v>96</v>
      </c>
      <c r="C16" s="2" t="s">
        <v>5</v>
      </c>
      <c r="D16" s="4">
        <v>28.953739166259766</v>
      </c>
      <c r="E16" s="4">
        <v>11.297080039978027</v>
      </c>
      <c r="F16" s="4">
        <v>17.656659126281738</v>
      </c>
      <c r="G16" s="4">
        <v>18.331170354570663</v>
      </c>
      <c r="H16" s="4">
        <v>-0.67451122828892451</v>
      </c>
      <c r="I16" s="4">
        <v>1.5960559521392896</v>
      </c>
      <c r="J16" s="4">
        <v>1.1457180669399223</v>
      </c>
      <c r="K16" s="4">
        <v>1.3930616948392607</v>
      </c>
      <c r="L16" s="5">
        <v>7.4150151141068009E-3</v>
      </c>
    </row>
    <row r="17" spans="1:12" x14ac:dyDescent="0.2">
      <c r="A17" s="1">
        <v>8</v>
      </c>
      <c r="B17" s="2">
        <v>105</v>
      </c>
      <c r="C17" s="2" t="s">
        <v>5</v>
      </c>
      <c r="D17" s="4">
        <v>30.924070358276367</v>
      </c>
      <c r="E17" s="4">
        <v>12.038875579833984</v>
      </c>
      <c r="F17" s="4">
        <v>18.885194778442383</v>
      </c>
      <c r="G17" s="4"/>
      <c r="H17" s="4">
        <v>0.55402442387172002</v>
      </c>
      <c r="I17" s="4">
        <v>0.68111748635461622</v>
      </c>
      <c r="J17" s="4"/>
      <c r="K17" s="4">
        <v>0.59448960962429498</v>
      </c>
      <c r="L17" s="5"/>
    </row>
    <row r="18" spans="1:12" x14ac:dyDescent="0.2">
      <c r="A18" s="1">
        <v>9</v>
      </c>
      <c r="B18" s="2">
        <v>106</v>
      </c>
      <c r="C18" s="2" t="s">
        <v>5</v>
      </c>
      <c r="D18" s="4">
        <v>30.347023010253906</v>
      </c>
      <c r="E18" s="4">
        <v>10.801761627197266</v>
      </c>
      <c r="F18" s="4">
        <v>19.545261383056641</v>
      </c>
      <c r="G18" s="4"/>
      <c r="H18" s="4">
        <v>1.2140910284859778</v>
      </c>
      <c r="I18" s="4">
        <v>0.43104457440263355</v>
      </c>
      <c r="J18" s="4"/>
      <c r="K18" s="4">
        <v>0.37622220233805226</v>
      </c>
      <c r="L18" s="5"/>
    </row>
    <row r="19" spans="1:12" x14ac:dyDescent="0.2">
      <c r="A19" s="1">
        <v>15</v>
      </c>
      <c r="B19" s="2">
        <v>117</v>
      </c>
      <c r="C19" s="2" t="s">
        <v>5</v>
      </c>
      <c r="D19" s="4">
        <v>30.409139633178711</v>
      </c>
      <c r="E19" s="4">
        <v>12.833827972412109</v>
      </c>
      <c r="F19" s="4">
        <v>17.575311660766602</v>
      </c>
      <c r="G19" s="4"/>
      <c r="H19" s="4">
        <v>-0.75585869380406123</v>
      </c>
      <c r="I19" s="4">
        <v>1.6886363715840249</v>
      </c>
      <c r="J19" s="4"/>
      <c r="K19" s="4">
        <v>1.473867280538024</v>
      </c>
      <c r="L19" s="5"/>
    </row>
    <row r="20" spans="1:12" x14ac:dyDescent="0.2">
      <c r="A20" s="1">
        <v>16</v>
      </c>
      <c r="B20" s="2">
        <v>118</v>
      </c>
      <c r="C20" s="2" t="s">
        <v>5</v>
      </c>
      <c r="D20" s="4">
        <v>30.590965270996094</v>
      </c>
      <c r="E20" s="4">
        <v>12.847515106201172</v>
      </c>
      <c r="F20" s="4">
        <v>17.743450164794922</v>
      </c>
      <c r="G20" s="4"/>
      <c r="H20" s="4">
        <v>-0.58772018977574092</v>
      </c>
      <c r="I20" s="4">
        <v>1.5028699686658753</v>
      </c>
      <c r="J20" s="4"/>
      <c r="K20" s="4">
        <v>1.311727563727666</v>
      </c>
      <c r="L20" s="5"/>
    </row>
    <row r="21" spans="1:12" x14ac:dyDescent="0.2">
      <c r="A21" s="1">
        <v>19</v>
      </c>
      <c r="B21" s="2">
        <v>126</v>
      </c>
      <c r="C21" s="2" t="s">
        <v>5</v>
      </c>
      <c r="D21" s="4">
        <v>32.315803527832031</v>
      </c>
      <c r="E21" s="4">
        <v>13.063694000244141</v>
      </c>
      <c r="F21" s="4">
        <v>19.252109527587891</v>
      </c>
      <c r="G21" s="4"/>
      <c r="H21" s="4">
        <v>0.92093917301722783</v>
      </c>
      <c r="I21" s="4">
        <v>0.52816508072988455</v>
      </c>
      <c r="J21" s="4"/>
      <c r="K21" s="4">
        <v>0.4609904443076045</v>
      </c>
      <c r="L21" s="5"/>
    </row>
    <row r="22" spans="1:12" x14ac:dyDescent="0.2">
      <c r="A22" s="6">
        <v>2</v>
      </c>
      <c r="B22" s="7">
        <v>94</v>
      </c>
      <c r="C22" s="7" t="s">
        <v>5</v>
      </c>
      <c r="D22" s="8">
        <v>29.905155181884766</v>
      </c>
      <c r="E22" s="8">
        <v>12.244949340820312</v>
      </c>
      <c r="F22" s="8">
        <v>17.660205841064453</v>
      </c>
      <c r="G22" s="8"/>
      <c r="H22" s="8">
        <v>-0.67096451350620967</v>
      </c>
      <c r="I22" s="8">
        <v>1.5921370347031327</v>
      </c>
      <c r="J22" s="8"/>
      <c r="K22" s="8">
        <v>1.3896412046250983</v>
      </c>
      <c r="L22" s="9"/>
    </row>
    <row r="24" spans="1:12" x14ac:dyDescent="0.2">
      <c r="A24" t="s">
        <v>24</v>
      </c>
    </row>
    <row r="25" spans="1:12" x14ac:dyDescent="0.2">
      <c r="A25" s="10" t="s">
        <v>6</v>
      </c>
      <c r="B25" s="11" t="s">
        <v>13</v>
      </c>
      <c r="C25" s="11" t="s">
        <v>0</v>
      </c>
      <c r="D25" s="11" t="s">
        <v>21</v>
      </c>
      <c r="E25" s="11" t="s">
        <v>14</v>
      </c>
      <c r="F25" s="11" t="s">
        <v>15</v>
      </c>
      <c r="G25" s="11" t="s">
        <v>16</v>
      </c>
      <c r="H25" s="11" t="s">
        <v>9</v>
      </c>
      <c r="I25" s="11" t="s">
        <v>8</v>
      </c>
      <c r="J25" s="11" t="s">
        <v>17</v>
      </c>
      <c r="K25" s="11" t="s">
        <v>11</v>
      </c>
      <c r="L25" s="12" t="s">
        <v>18</v>
      </c>
    </row>
    <row r="26" spans="1:12" x14ac:dyDescent="0.2">
      <c r="A26" s="1">
        <v>1</v>
      </c>
      <c r="B26" s="2">
        <v>93</v>
      </c>
      <c r="C26" s="2" t="s">
        <v>4</v>
      </c>
      <c r="D26" s="4">
        <v>28.100502014160156</v>
      </c>
      <c r="E26" s="4">
        <v>10.179372787475586</v>
      </c>
      <c r="F26" s="4">
        <v>17.92112922668457</v>
      </c>
      <c r="G26" s="4">
        <v>18.614592552185059</v>
      </c>
      <c r="H26" s="4">
        <v>0.66499669211251344</v>
      </c>
      <c r="I26" s="4">
        <v>0.63069015049369803</v>
      </c>
      <c r="J26" s="4">
        <v>0.44827668596829867</v>
      </c>
      <c r="K26" s="4">
        <v>0.51729866441395889</v>
      </c>
      <c r="L26" s="5"/>
    </row>
    <row r="27" spans="1:12" x14ac:dyDescent="0.2">
      <c r="A27" s="1">
        <v>5</v>
      </c>
      <c r="B27" s="2">
        <v>97</v>
      </c>
      <c r="C27" s="2" t="s">
        <v>4</v>
      </c>
      <c r="D27" s="4">
        <v>30.20811653137207</v>
      </c>
      <c r="E27" s="4">
        <v>11.407222747802734</v>
      </c>
      <c r="F27" s="4">
        <v>18.800893783569336</v>
      </c>
      <c r="G27" s="4"/>
      <c r="H27" s="4">
        <v>1.5447612489972791</v>
      </c>
      <c r="I27" s="4">
        <v>0.34275241850702642</v>
      </c>
      <c r="J27" s="4"/>
      <c r="K27" s="4">
        <v>0.28112912208878821</v>
      </c>
      <c r="L27" s="5"/>
    </row>
    <row r="28" spans="1:12" x14ac:dyDescent="0.2">
      <c r="A28" s="1">
        <v>6</v>
      </c>
      <c r="B28" s="2">
        <v>98</v>
      </c>
      <c r="C28" s="2" t="s">
        <v>4</v>
      </c>
      <c r="D28" s="4">
        <v>29.966079711914062</v>
      </c>
      <c r="E28" s="4">
        <v>12.291515350341797</v>
      </c>
      <c r="F28" s="4">
        <v>17.674564361572266</v>
      </c>
      <c r="G28" s="4"/>
      <c r="H28" s="4">
        <v>0.41843182700020876</v>
      </c>
      <c r="I28" s="4">
        <v>0.74823749767570236</v>
      </c>
      <c r="J28" s="4"/>
      <c r="K28" s="4">
        <v>0.6137122292287186</v>
      </c>
      <c r="L28" s="5"/>
    </row>
    <row r="29" spans="1:12" x14ac:dyDescent="0.2">
      <c r="A29" s="1">
        <v>7</v>
      </c>
      <c r="B29" s="2">
        <v>104</v>
      </c>
      <c r="C29" s="2" t="s">
        <v>4</v>
      </c>
      <c r="D29" s="4">
        <v>30.337278366088867</v>
      </c>
      <c r="E29" s="4">
        <v>9.7348527908325195</v>
      </c>
      <c r="F29" s="4">
        <v>20.602425575256348</v>
      </c>
      <c r="G29" s="4"/>
      <c r="H29" s="4">
        <v>3.3462930406842908</v>
      </c>
      <c r="I29" s="4">
        <v>9.8325331767455337E-2</v>
      </c>
      <c r="J29" s="4"/>
      <c r="K29" s="4">
        <v>8.0647466527816472E-2</v>
      </c>
      <c r="L29" s="5"/>
    </row>
    <row r="30" spans="1:12" x14ac:dyDescent="0.2">
      <c r="A30" s="1">
        <v>10</v>
      </c>
      <c r="B30" s="2">
        <v>107</v>
      </c>
      <c r="C30" s="2" t="s">
        <v>4</v>
      </c>
      <c r="D30" s="4">
        <v>31.009674072265625</v>
      </c>
      <c r="E30" s="4">
        <v>12.403992652893066</v>
      </c>
      <c r="F30" s="4">
        <v>18.605681419372559</v>
      </c>
      <c r="G30" s="4"/>
      <c r="H30" s="4">
        <v>1.3495488848005017</v>
      </c>
      <c r="I30" s="4">
        <v>0.39241473362665175</v>
      </c>
      <c r="J30" s="4"/>
      <c r="K30" s="4">
        <v>0.32186267288703241</v>
      </c>
      <c r="L30" s="5"/>
    </row>
    <row r="31" spans="1:12" x14ac:dyDescent="0.2">
      <c r="A31" s="1">
        <v>11</v>
      </c>
      <c r="B31" s="2">
        <v>108</v>
      </c>
      <c r="C31" s="2" t="s">
        <v>4</v>
      </c>
      <c r="D31" s="4">
        <v>30.405679702758789</v>
      </c>
      <c r="E31" s="4">
        <v>12.283408164978027</v>
      </c>
      <c r="F31" s="4">
        <v>18.122271537780762</v>
      </c>
      <c r="G31" s="4"/>
      <c r="H31" s="4">
        <v>0.86613900320870485</v>
      </c>
      <c r="I31" s="4">
        <v>0.54861310754451631</v>
      </c>
      <c r="J31" s="4"/>
      <c r="K31" s="4">
        <v>0.4499782144855386</v>
      </c>
      <c r="L31" s="5"/>
    </row>
    <row r="32" spans="1:12" x14ac:dyDescent="0.2">
      <c r="A32" s="1">
        <v>12</v>
      </c>
      <c r="B32" s="2">
        <v>109</v>
      </c>
      <c r="C32" s="2" t="s">
        <v>4</v>
      </c>
      <c r="D32" s="4">
        <v>31.118942260742188</v>
      </c>
      <c r="E32" s="4">
        <v>12.171645164489746</v>
      </c>
      <c r="F32" s="4">
        <v>18.947297096252441</v>
      </c>
      <c r="G32" s="4"/>
      <c r="H32" s="4">
        <v>1.6911645616803845</v>
      </c>
      <c r="I32" s="4">
        <v>0.30967684899759412</v>
      </c>
      <c r="J32" s="4"/>
      <c r="K32" s="4">
        <v>0.25400019369412896</v>
      </c>
      <c r="L32" s="5"/>
    </row>
    <row r="33" spans="1:12" x14ac:dyDescent="0.2">
      <c r="A33" s="1">
        <v>13</v>
      </c>
      <c r="B33" s="2">
        <v>114</v>
      </c>
      <c r="C33" s="2" t="s">
        <v>4</v>
      </c>
      <c r="D33" s="4">
        <v>31.439605712890625</v>
      </c>
      <c r="E33" s="4">
        <v>12.34941291809082</v>
      </c>
      <c r="F33" s="4">
        <v>19.090192794799805</v>
      </c>
      <c r="G33" s="4"/>
      <c r="H33" s="4">
        <v>1.8340602602277478</v>
      </c>
      <c r="I33" s="4">
        <v>0.28047415470493503</v>
      </c>
      <c r="J33" s="4"/>
      <c r="K33" s="4">
        <v>0.23004783809914076</v>
      </c>
      <c r="L33" s="5"/>
    </row>
    <row r="34" spans="1:12" x14ac:dyDescent="0.2">
      <c r="A34" s="1">
        <v>14</v>
      </c>
      <c r="B34" s="2">
        <v>116</v>
      </c>
      <c r="C34" s="2" t="s">
        <v>4</v>
      </c>
      <c r="D34" s="4">
        <v>29.29395866394043</v>
      </c>
      <c r="E34" s="4">
        <v>11.278233528137207</v>
      </c>
      <c r="F34" s="4">
        <v>18.015725135803223</v>
      </c>
      <c r="G34" s="4"/>
      <c r="H34" s="4">
        <v>0.75959260123116579</v>
      </c>
      <c r="I34" s="4">
        <v>0.59066310293003865</v>
      </c>
      <c r="J34" s="4"/>
      <c r="K34" s="4">
        <v>0.48446806094107031</v>
      </c>
      <c r="L34" s="5"/>
    </row>
    <row r="35" spans="1:12" x14ac:dyDescent="0.2">
      <c r="A35" s="1">
        <v>18</v>
      </c>
      <c r="B35" s="2">
        <v>120</v>
      </c>
      <c r="C35" s="2" t="s">
        <v>4</v>
      </c>
      <c r="D35" s="4">
        <v>29.897876739501953</v>
      </c>
      <c r="E35" s="4">
        <v>12.059799194335938</v>
      </c>
      <c r="F35" s="4">
        <v>17.838077545166016</v>
      </c>
      <c r="G35" s="4"/>
      <c r="H35" s="4">
        <v>0.58194501059395876</v>
      </c>
      <c r="I35" s="4">
        <v>0.66806250241427279</v>
      </c>
      <c r="J35" s="4"/>
      <c r="K35" s="4">
        <v>0.54795185872718599</v>
      </c>
      <c r="L35" s="5"/>
    </row>
    <row r="36" spans="1:12" x14ac:dyDescent="0.2">
      <c r="A36" s="1">
        <v>3</v>
      </c>
      <c r="B36" s="2">
        <v>95</v>
      </c>
      <c r="C36" s="2" t="s">
        <v>4</v>
      </c>
      <c r="D36" s="4">
        <v>29.813882827758789</v>
      </c>
      <c r="E36" s="4">
        <v>10.072327613830566</v>
      </c>
      <c r="F36" s="4">
        <v>19.741555213928223</v>
      </c>
      <c r="G36" s="4"/>
      <c r="H36" s="4">
        <v>2.4854226793561658</v>
      </c>
      <c r="I36" s="4">
        <v>0.17857194197317236</v>
      </c>
      <c r="J36" s="4"/>
      <c r="K36" s="4">
        <v>0.14646657635642282</v>
      </c>
      <c r="L36" s="5"/>
    </row>
    <row r="37" spans="1:12" x14ac:dyDescent="0.2">
      <c r="A37" s="1">
        <v>17</v>
      </c>
      <c r="B37" s="2">
        <v>119</v>
      </c>
      <c r="C37" s="2" t="s">
        <v>4</v>
      </c>
      <c r="D37" s="4">
        <v>31.152994155883789</v>
      </c>
      <c r="E37" s="4">
        <v>13.137697219848633</v>
      </c>
      <c r="F37" s="4">
        <v>18.015296936035156</v>
      </c>
      <c r="G37" s="4"/>
      <c r="H37" s="4">
        <v>0.75916440146309938</v>
      </c>
      <c r="I37" s="4">
        <v>0.59083844098452054</v>
      </c>
      <c r="J37" s="4"/>
      <c r="K37" s="4">
        <v>0.48461187504904935</v>
      </c>
      <c r="L37" s="5"/>
    </row>
    <row r="38" spans="1:12" x14ac:dyDescent="0.2">
      <c r="A38" s="1"/>
      <c r="B38" s="2"/>
      <c r="C38" s="2"/>
      <c r="D38" s="4"/>
      <c r="E38" s="4"/>
      <c r="F38" s="4"/>
      <c r="G38" s="4"/>
      <c r="H38" s="4"/>
      <c r="I38" s="4"/>
      <c r="J38" s="4"/>
      <c r="K38" s="4"/>
      <c r="L38" s="5"/>
    </row>
    <row r="39" spans="1:12" x14ac:dyDescent="0.2">
      <c r="A39" s="1">
        <v>4</v>
      </c>
      <c r="B39" s="2">
        <v>96</v>
      </c>
      <c r="C39" s="2" t="s">
        <v>5</v>
      </c>
      <c r="D39" s="4">
        <v>28.767255783081055</v>
      </c>
      <c r="E39" s="4">
        <v>11.297080039978027</v>
      </c>
      <c r="F39" s="4">
        <v>17.470175743103027</v>
      </c>
      <c r="G39" s="4">
        <v>17.256132534572057</v>
      </c>
      <c r="H39" s="4">
        <v>0.21404320853097047</v>
      </c>
      <c r="I39" s="4">
        <v>0.8621177243159438</v>
      </c>
      <c r="J39" s="4">
        <v>1.2191992631726567</v>
      </c>
      <c r="K39" s="4">
        <v>0.70711798338238918</v>
      </c>
      <c r="L39" s="5">
        <v>4.8748018800076169E-3</v>
      </c>
    </row>
    <row r="40" spans="1:12" x14ac:dyDescent="0.2">
      <c r="A40" s="1">
        <v>8</v>
      </c>
      <c r="B40" s="2">
        <v>105</v>
      </c>
      <c r="C40" s="2" t="s">
        <v>5</v>
      </c>
      <c r="D40" s="4">
        <v>29.852119445800781</v>
      </c>
      <c r="E40" s="4">
        <v>12.038875579833984</v>
      </c>
      <c r="F40" s="4">
        <v>17.813243865966797</v>
      </c>
      <c r="G40" s="4"/>
      <c r="H40" s="4">
        <v>0.55711133139474001</v>
      </c>
      <c r="I40" s="4">
        <v>0.67966167008938627</v>
      </c>
      <c r="J40" s="4"/>
      <c r="K40" s="4">
        <v>0.55746561749122059</v>
      </c>
      <c r="L40" s="5"/>
    </row>
    <row r="41" spans="1:12" x14ac:dyDescent="0.2">
      <c r="A41" s="1">
        <v>9</v>
      </c>
      <c r="B41" s="2">
        <v>106</v>
      </c>
      <c r="C41" s="2" t="s">
        <v>5</v>
      </c>
      <c r="D41" s="4">
        <v>29.600955963134766</v>
      </c>
      <c r="E41" s="4">
        <v>10.801761627197266</v>
      </c>
      <c r="F41" s="4">
        <v>18.7991943359375</v>
      </c>
      <c r="G41" s="4"/>
      <c r="H41" s="4">
        <v>1.5430618013654431</v>
      </c>
      <c r="I41" s="4">
        <v>0.343156407556091</v>
      </c>
      <c r="J41" s="4"/>
      <c r="K41" s="4">
        <v>0.28146047813637415</v>
      </c>
      <c r="L41" s="5"/>
    </row>
    <row r="42" spans="1:12" x14ac:dyDescent="0.2">
      <c r="A42" s="1">
        <v>15</v>
      </c>
      <c r="B42" s="2">
        <v>117</v>
      </c>
      <c r="C42" s="2" t="s">
        <v>5</v>
      </c>
      <c r="D42" s="4">
        <v>29.519317626953125</v>
      </c>
      <c r="E42" s="4">
        <v>12.833827972412109</v>
      </c>
      <c r="F42" s="4">
        <v>16.685489654541016</v>
      </c>
      <c r="G42" s="4"/>
      <c r="H42" s="4">
        <v>-0.57064288003104124</v>
      </c>
      <c r="I42" s="4">
        <v>1.4851852373031991</v>
      </c>
      <c r="J42" s="4"/>
      <c r="K42" s="4">
        <v>1.2181644807087411</v>
      </c>
      <c r="L42" s="5"/>
    </row>
    <row r="43" spans="1:12" x14ac:dyDescent="0.2">
      <c r="A43" s="1">
        <v>16</v>
      </c>
      <c r="B43" s="2">
        <v>118</v>
      </c>
      <c r="C43" s="2" t="s">
        <v>5</v>
      </c>
      <c r="D43" s="4">
        <v>29.107629776000977</v>
      </c>
      <c r="E43" s="4">
        <v>12.847515106201172</v>
      </c>
      <c r="F43" s="4">
        <v>16.260114669799805</v>
      </c>
      <c r="G43" s="4"/>
      <c r="H43" s="4">
        <v>-0.99601786477225218</v>
      </c>
      <c r="I43" s="4">
        <v>1.9944872001197209</v>
      </c>
      <c r="J43" s="4"/>
      <c r="K43" s="4">
        <v>1.6358992827223124</v>
      </c>
      <c r="L43" s="5"/>
    </row>
    <row r="44" spans="1:12" x14ac:dyDescent="0.2">
      <c r="A44" s="1">
        <v>19</v>
      </c>
      <c r="B44" s="2">
        <v>126</v>
      </c>
      <c r="C44" s="2" t="s">
        <v>5</v>
      </c>
      <c r="D44" s="4">
        <v>30.892784118652344</v>
      </c>
      <c r="E44" s="4">
        <v>13.063694000244141</v>
      </c>
      <c r="F44" s="4">
        <v>17.829090118408203</v>
      </c>
      <c r="G44" s="4"/>
      <c r="H44" s="4">
        <v>0.57295758383614626</v>
      </c>
      <c r="I44" s="4">
        <v>0.67223726099442882</v>
      </c>
      <c r="J44" s="4"/>
      <c r="K44" s="4">
        <v>0.55137603942205637</v>
      </c>
      <c r="L44" s="5"/>
    </row>
    <row r="45" spans="1:12" x14ac:dyDescent="0.2">
      <c r="A45" s="6">
        <v>2</v>
      </c>
      <c r="B45" s="7">
        <v>94</v>
      </c>
      <c r="C45" s="7" t="s">
        <v>5</v>
      </c>
      <c r="D45" s="8">
        <v>28.180568695068359</v>
      </c>
      <c r="E45" s="8">
        <v>12.244949340820312</v>
      </c>
      <c r="F45" s="8">
        <v>15.935619354248047</v>
      </c>
      <c r="G45" s="8"/>
      <c r="H45" s="8">
        <v>-1.32051318032401</v>
      </c>
      <c r="I45" s="8">
        <v>2.4975493418298274</v>
      </c>
      <c r="J45" s="8"/>
      <c r="K45" s="8">
        <v>2.0485161181369067</v>
      </c>
      <c r="L45" s="9"/>
    </row>
    <row r="47" spans="1:12" x14ac:dyDescent="0.2">
      <c r="A47" t="s">
        <v>52</v>
      </c>
    </row>
    <row r="48" spans="1:12" x14ac:dyDescent="0.2">
      <c r="A48" s="10" t="s">
        <v>55</v>
      </c>
      <c r="B48" s="11" t="s">
        <v>56</v>
      </c>
      <c r="C48" s="11" t="s">
        <v>14</v>
      </c>
      <c r="D48" s="11" t="s">
        <v>2</v>
      </c>
      <c r="E48" s="11" t="s">
        <v>45</v>
      </c>
      <c r="F48" s="11" t="s">
        <v>46</v>
      </c>
      <c r="G48" s="11" t="s">
        <v>47</v>
      </c>
      <c r="H48" s="11" t="s">
        <v>17</v>
      </c>
      <c r="I48" s="12" t="s">
        <v>18</v>
      </c>
    </row>
    <row r="49" spans="1:9" x14ac:dyDescent="0.2">
      <c r="A49" s="1" t="s">
        <v>49</v>
      </c>
      <c r="B49" s="2">
        <v>35.948532104999998</v>
      </c>
      <c r="C49" s="2">
        <v>10.187591080000001</v>
      </c>
      <c r="D49" s="2">
        <v>25.760941024999997</v>
      </c>
      <c r="E49" s="2">
        <v>25.652468201666665</v>
      </c>
      <c r="F49" s="2">
        <v>0.10847282333333297</v>
      </c>
      <c r="G49" s="2">
        <v>0.9275694286072258</v>
      </c>
      <c r="H49" s="2">
        <v>1.0565159565842901</v>
      </c>
      <c r="I49" s="3">
        <v>5.9153998752609828E-2</v>
      </c>
    </row>
    <row r="50" spans="1:9" x14ac:dyDescent="0.2">
      <c r="A50" s="1" t="s">
        <v>50</v>
      </c>
      <c r="B50" s="2">
        <v>36.147768020000001</v>
      </c>
      <c r="C50" s="2">
        <v>10.16667271</v>
      </c>
      <c r="D50" s="2">
        <v>25.981095310000001</v>
      </c>
      <c r="E50" s="2"/>
      <c r="F50" s="2">
        <v>0.32862710833333608</v>
      </c>
      <c r="G50" s="2">
        <v>0.79629388931432987</v>
      </c>
      <c r="H50" s="2"/>
      <c r="I50" s="3"/>
    </row>
    <row r="51" spans="1:9" x14ac:dyDescent="0.2">
      <c r="A51" s="1" t="s">
        <v>51</v>
      </c>
      <c r="B51" s="2">
        <v>35.519470210000001</v>
      </c>
      <c r="C51" s="2">
        <v>10.304101940000001</v>
      </c>
      <c r="D51" s="2">
        <v>25.215368269999999</v>
      </c>
      <c r="E51" s="2"/>
      <c r="F51" s="2">
        <v>-0.4370999316666655</v>
      </c>
      <c r="G51" s="2">
        <v>1.3538800554923192</v>
      </c>
      <c r="H51" s="2"/>
      <c r="I51" s="3"/>
    </row>
    <row r="52" spans="1:9" x14ac:dyDescent="0.2">
      <c r="A52" s="1" t="s">
        <v>53</v>
      </c>
      <c r="B52" s="2">
        <v>34.865600585000003</v>
      </c>
      <c r="C52" s="2">
        <v>11.487360949999999</v>
      </c>
      <c r="D52" s="2">
        <v>23.378239635000003</v>
      </c>
      <c r="E52" s="2"/>
      <c r="F52" s="2">
        <v>-2.2742285666666611</v>
      </c>
      <c r="G52" s="2">
        <v>4.8373890318187636</v>
      </c>
      <c r="H52" s="2">
        <v>3.0697560342684098</v>
      </c>
      <c r="I52" s="3"/>
    </row>
    <row r="53" spans="1:9" x14ac:dyDescent="0.2">
      <c r="A53" s="1" t="s">
        <v>48</v>
      </c>
      <c r="B53" s="2">
        <v>35.504766465000003</v>
      </c>
      <c r="C53" s="2">
        <v>11.524839399999999</v>
      </c>
      <c r="D53" s="2">
        <v>23.979927065000005</v>
      </c>
      <c r="E53" s="2"/>
      <c r="F53" s="2">
        <v>-1.6725411366666592</v>
      </c>
      <c r="G53" s="2">
        <v>3.1877558478355339</v>
      </c>
      <c r="H53" s="2"/>
      <c r="I53" s="3"/>
    </row>
    <row r="54" spans="1:9" x14ac:dyDescent="0.2">
      <c r="A54" s="6" t="s">
        <v>54</v>
      </c>
      <c r="B54" s="7">
        <v>36.637735364999998</v>
      </c>
      <c r="C54" s="7">
        <v>11.898862360000001</v>
      </c>
      <c r="D54" s="7">
        <v>24.738873004999995</v>
      </c>
      <c r="E54" s="7"/>
      <c r="F54" s="7">
        <v>-0.91359519666666955</v>
      </c>
      <c r="G54" s="7">
        <v>1.8837339199718217</v>
      </c>
      <c r="H54" s="7"/>
      <c r="I5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1A_B</vt:lpstr>
      <vt:lpstr>Figure 2A_B_C</vt:lpstr>
      <vt:lpstr>Fig.3A_3M</vt:lpstr>
      <vt:lpstr>Fig. 5B_5C_5H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Dole, Neha S</dc:creator>
  <cp:lastModifiedBy>Dole, Neha S</cp:lastModifiedBy>
  <dcterms:created xsi:type="dcterms:W3CDTF">2025-04-22T05:06:03Z</dcterms:created>
  <dcterms:modified xsi:type="dcterms:W3CDTF">2025-04-22T06:44:42Z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390d5-a4f3-448c-8368-24080179bc53_Enabled">
    <vt:lpwstr>true</vt:lpwstr>
  </property>
  <property fmtid="{D5CDD505-2E9C-101B-9397-08002B2CF9AE}" pid="3" name="MSIP_Label_8ca390d5-a4f3-448c-8368-24080179bc53_SetDate">
    <vt:lpwstr>2025-04-22T05:30:33Z</vt:lpwstr>
  </property>
  <property fmtid="{D5CDD505-2E9C-101B-9397-08002B2CF9AE}" pid="4" name="MSIP_Label_8ca390d5-a4f3-448c-8368-24080179bc53_Method">
    <vt:lpwstr>Standard</vt:lpwstr>
  </property>
  <property fmtid="{D5CDD505-2E9C-101B-9397-08002B2CF9AE}" pid="5" name="MSIP_Label_8ca390d5-a4f3-448c-8368-24080179bc53_Name">
    <vt:lpwstr>Low Risk</vt:lpwstr>
  </property>
  <property fmtid="{D5CDD505-2E9C-101B-9397-08002B2CF9AE}" pid="6" name="MSIP_Label_8ca390d5-a4f3-448c-8368-24080179bc53_SiteId">
    <vt:lpwstr>5b703aa0-061f-4ed9-beca-765a39ee1304</vt:lpwstr>
  </property>
  <property fmtid="{D5CDD505-2E9C-101B-9397-08002B2CF9AE}" pid="7" name="MSIP_Label_8ca390d5-a4f3-448c-8368-24080179bc53_ActionId">
    <vt:lpwstr>5a7b621c-3f49-43e9-8c0d-7ab65893c946</vt:lpwstr>
  </property>
  <property fmtid="{D5CDD505-2E9C-101B-9397-08002B2CF9AE}" pid="8" name="MSIP_Label_8ca390d5-a4f3-448c-8368-24080179bc53_ContentBits">
    <vt:lpwstr>0</vt:lpwstr>
  </property>
  <property fmtid="{D5CDD505-2E9C-101B-9397-08002B2CF9AE}" pid="9" name="MSIP_Label_8ca390d5-a4f3-448c-8368-24080179bc53_Tag">
    <vt:lpwstr>50, 3, 0, 1</vt:lpwstr>
  </property>
</Properties>
</file>