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BOXSVR\home\Work\V2R\00-Para Articulo\To-send-JMM\"/>
    </mc:Choice>
  </mc:AlternateContent>
  <bookViews>
    <workbookView xWindow="0" yWindow="0" windowWidth="16380" windowHeight="8190" tabRatio="500"/>
  </bookViews>
  <sheets>
    <sheet name="IC50_AllDescriptors" sheetId="1" r:id="rId1"/>
  </sheets>
  <calcPr calcId="162913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Z60" i="1" l="1"/>
  <c r="Y60" i="1"/>
  <c r="AA60" i="1" s="1"/>
  <c r="Y59" i="1"/>
  <c r="Z59" i="1" s="1"/>
  <c r="AA58" i="1"/>
  <c r="Z58" i="1"/>
  <c r="Y58" i="1"/>
  <c r="Y57" i="1"/>
  <c r="AA57" i="1" s="1"/>
  <c r="Y56" i="1"/>
  <c r="AA56" i="1" s="1"/>
  <c r="Y55" i="1"/>
  <c r="Z55" i="1" s="1"/>
  <c r="Y54" i="1"/>
  <c r="AA54" i="1" s="1"/>
  <c r="Y53" i="1"/>
  <c r="AA53" i="1" s="1"/>
  <c r="Y52" i="1"/>
  <c r="AA52" i="1" s="1"/>
  <c r="Y51" i="1"/>
  <c r="Z51" i="1" s="1"/>
  <c r="Y50" i="1"/>
  <c r="AA50" i="1" s="1"/>
  <c r="Y49" i="1"/>
  <c r="AA49" i="1" s="1"/>
  <c r="Y48" i="1"/>
  <c r="AA48" i="1" s="1"/>
  <c r="Y47" i="1"/>
  <c r="Z47" i="1" s="1"/>
  <c r="AA46" i="1"/>
  <c r="Y46" i="1"/>
  <c r="Z46" i="1" s="1"/>
  <c r="Y45" i="1"/>
  <c r="AA45" i="1" s="1"/>
  <c r="Z44" i="1"/>
  <c r="Y44" i="1"/>
  <c r="AA44" i="1" s="1"/>
  <c r="Y43" i="1"/>
  <c r="Z43" i="1" s="1"/>
  <c r="Y42" i="1"/>
  <c r="AA42" i="1" s="1"/>
  <c r="Y41" i="1"/>
  <c r="AA41" i="1" s="1"/>
  <c r="Y40" i="1"/>
  <c r="AA40" i="1" s="1"/>
  <c r="Y39" i="1"/>
  <c r="Z39" i="1" s="1"/>
  <c r="Y38" i="1"/>
  <c r="AA38" i="1" s="1"/>
  <c r="Y37" i="1"/>
  <c r="AA37" i="1" s="1"/>
  <c r="Z36" i="1"/>
  <c r="Y36" i="1"/>
  <c r="AA36" i="1" s="1"/>
  <c r="Y35" i="1"/>
  <c r="Z35" i="1" s="1"/>
  <c r="Y34" i="1"/>
  <c r="AA34" i="1" s="1"/>
  <c r="Y33" i="1"/>
  <c r="AA33" i="1" s="1"/>
  <c r="Y32" i="1"/>
  <c r="AA32" i="1" s="1"/>
  <c r="Y31" i="1"/>
  <c r="Z31" i="1" s="1"/>
  <c r="Y30" i="1"/>
  <c r="AA30" i="1" s="1"/>
  <c r="Y29" i="1"/>
  <c r="AA29" i="1" s="1"/>
  <c r="Z28" i="1"/>
  <c r="Y28" i="1"/>
  <c r="AA28" i="1" s="1"/>
  <c r="Y27" i="1"/>
  <c r="Z27" i="1" s="1"/>
  <c r="Y26" i="1"/>
  <c r="AA26" i="1" s="1"/>
  <c r="Y25" i="1"/>
  <c r="AA25" i="1" s="1"/>
  <c r="Y24" i="1"/>
  <c r="AA24" i="1" s="1"/>
  <c r="Y23" i="1"/>
  <c r="Z23" i="1" s="1"/>
  <c r="Y22" i="1"/>
  <c r="AA22" i="1" s="1"/>
  <c r="Y21" i="1"/>
  <c r="AA21" i="1" s="1"/>
  <c r="Y20" i="1"/>
  <c r="AA20" i="1" s="1"/>
  <c r="Y19" i="1"/>
  <c r="Z19" i="1" s="1"/>
  <c r="Y18" i="1"/>
  <c r="AA18" i="1" s="1"/>
  <c r="Y17" i="1"/>
  <c r="AA17" i="1" s="1"/>
  <c r="Z16" i="1"/>
  <c r="Y16" i="1"/>
  <c r="AA16" i="1" s="1"/>
  <c r="Y15" i="1"/>
  <c r="Z15" i="1" s="1"/>
  <c r="Y14" i="1"/>
  <c r="AA14" i="1" s="1"/>
  <c r="Y13" i="1"/>
  <c r="AA13" i="1" s="1"/>
  <c r="Y12" i="1"/>
  <c r="AA12" i="1" s="1"/>
  <c r="Y11" i="1"/>
  <c r="Z11" i="1" s="1"/>
  <c r="Y10" i="1"/>
  <c r="AA10" i="1" s="1"/>
  <c r="Y9" i="1"/>
  <c r="Z9" i="1" s="1"/>
  <c r="Y8" i="1"/>
  <c r="AA8" i="1" s="1"/>
  <c r="AA9" i="1" l="1"/>
  <c r="Z14" i="1"/>
  <c r="Z24" i="1"/>
  <c r="Z26" i="1"/>
  <c r="Z34" i="1"/>
  <c r="Z42" i="1"/>
  <c r="Z54" i="1"/>
  <c r="Z56" i="1"/>
  <c r="Z12" i="1"/>
  <c r="Z20" i="1"/>
  <c r="Z22" i="1"/>
  <c r="Z32" i="1"/>
  <c r="Z40" i="1"/>
  <c r="Z50" i="1"/>
  <c r="Z52" i="1"/>
  <c r="Z8" i="1"/>
  <c r="Z10" i="1"/>
  <c r="Z18" i="1"/>
  <c r="Z30" i="1"/>
  <c r="Z38" i="1"/>
  <c r="Z48" i="1"/>
  <c r="AA11" i="1"/>
  <c r="AA15" i="1"/>
  <c r="AA19" i="1"/>
  <c r="AA23" i="1"/>
  <c r="AA27" i="1"/>
  <c r="AA31" i="1"/>
  <c r="AA35" i="1"/>
  <c r="AA39" i="1"/>
  <c r="AA43" i="1"/>
  <c r="AA47" i="1"/>
  <c r="AA51" i="1"/>
  <c r="AA55" i="1"/>
  <c r="AA59" i="1"/>
  <c r="Z13" i="1"/>
  <c r="Z17" i="1"/>
  <c r="Z21" i="1"/>
  <c r="Z25" i="1"/>
  <c r="Z29" i="1"/>
  <c r="Z33" i="1"/>
  <c r="Z37" i="1"/>
  <c r="Z41" i="1"/>
  <c r="Z45" i="1"/>
  <c r="Z49" i="1"/>
  <c r="Z53" i="1"/>
  <c r="Z57" i="1"/>
</calcChain>
</file>

<file path=xl/sharedStrings.xml><?xml version="1.0" encoding="utf-8"?>
<sst xmlns="http://schemas.openxmlformats.org/spreadsheetml/2006/main" count="93" uniqueCount="93">
  <si>
    <t>Supplementary Information</t>
  </si>
  <si>
    <t xml:space="preserve"> “Prediction of molecular interactions and physicochemical properties relevant for vasopressin V2 receptor antagonism” </t>
  </si>
  <si>
    <t>Ania de la Nuez Veulens, Yoanna M Álvarez Ginarte, Rolando E Rodríguez Fernandez, Fabrice Leclerc, Luis A Montero Cabrera</t>
  </si>
  <si>
    <t>Table S1 The experimental biological activities (IC50) of V2R antagonists and the values of all calculated molecular descriptors</t>
  </si>
  <si>
    <t>ID</t>
  </si>
  <si>
    <t>PUBCHEM_CID</t>
  </si>
  <si>
    <t>IC50 (nM)</t>
  </si>
  <si>
    <t>H Donor</t>
  </si>
  <si>
    <t>H Acceptor</t>
  </si>
  <si>
    <t>Dipole Moment</t>
  </si>
  <si>
    <t>Q11</t>
  </si>
  <si>
    <t>Q10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</si>
  <si>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</si>
  <si>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</si>
  <si>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</si>
  <si>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</si>
  <si>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</si>
  <si>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</si>
  <si>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</si>
  <si>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</si>
  <si>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</si>
  <si>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Free_Energy (Hartree/Particle)</t>
  </si>
  <si>
    <t>E_Thermal (kCal/Mol)</t>
  </si>
  <si>
    <t>CV (Cal/Mol-Kelvin)</t>
  </si>
  <si>
    <t>Entropy (Cal/Mol-Kelvin)</t>
  </si>
  <si>
    <t>E_Vibrational (kCal/Mol)</t>
  </si>
  <si>
    <t>HOMO</t>
  </si>
  <si>
    <t>LUMO</t>
  </si>
  <si>
    <t>Hardness</t>
  </si>
  <si>
    <t>Softness</t>
  </si>
  <si>
    <t>Electrophilic Index</t>
  </si>
  <si>
    <t>Enthalpies (Hartree/Particle)</t>
  </si>
  <si>
    <r>
      <rPr>
        <b/>
        <sz val="10"/>
        <rFont val="Arial"/>
        <family val="2"/>
      </rPr>
      <t>Surface Area (aprox) A</t>
    </r>
    <r>
      <rPr>
        <b/>
        <vertAlign val="superscript"/>
        <sz val="10"/>
        <rFont val="Arial"/>
        <family val="2"/>
      </rPr>
      <t>2</t>
    </r>
  </si>
  <si>
    <r>
      <rPr>
        <b/>
        <sz val="10"/>
        <rFont val="Arial"/>
        <family val="2"/>
      </rPr>
      <t>Surface Area (grid) A</t>
    </r>
    <r>
      <rPr>
        <b/>
        <vertAlign val="superscript"/>
        <sz val="10"/>
        <rFont val="Arial"/>
        <family val="2"/>
      </rPr>
      <t>2</t>
    </r>
  </si>
  <si>
    <r>
      <rPr>
        <b/>
        <sz val="10"/>
        <rFont val="Arial"/>
        <family val="2"/>
      </rPr>
      <t>Volumen (A</t>
    </r>
    <r>
      <rPr>
        <b/>
        <vertAlign val="superscript"/>
        <sz val="10"/>
        <rFont val="Arial"/>
        <family val="2"/>
      </rPr>
      <t>3</t>
    </r>
    <r>
      <rPr>
        <b/>
        <sz val="10"/>
        <rFont val="Arial"/>
        <family val="2"/>
      </rPr>
      <t>)</t>
    </r>
  </si>
  <si>
    <t>Hydratation Energy (kcal/mol)</t>
  </si>
  <si>
    <t>LogP</t>
  </si>
  <si>
    <r>
      <rPr>
        <b/>
        <sz val="10"/>
        <rFont val="Arial"/>
        <family val="2"/>
      </rPr>
      <t xml:space="preserve"> Refractivity (A</t>
    </r>
    <r>
      <rPr>
        <b/>
        <vertAlign val="superscript"/>
        <sz val="10"/>
        <rFont val="Arial"/>
        <family val="2"/>
      </rPr>
      <t>3</t>
    </r>
    <r>
      <rPr>
        <b/>
        <sz val="10"/>
        <rFont val="Arial"/>
        <family val="2"/>
      </rPr>
      <t>)</t>
    </r>
  </si>
  <si>
    <r>
      <rPr>
        <b/>
        <sz val="10"/>
        <rFont val="Arial"/>
        <family val="2"/>
      </rPr>
      <t>Polarizability (A</t>
    </r>
    <r>
      <rPr>
        <b/>
        <vertAlign val="superscript"/>
        <sz val="10"/>
        <rFont val="Arial"/>
        <family val="2"/>
      </rPr>
      <t>3</t>
    </r>
    <r>
      <rPr>
        <b/>
        <sz val="10"/>
        <rFont val="Arial"/>
        <family val="2"/>
      </rPr>
      <t>)</t>
    </r>
  </si>
  <si>
    <t>Mass (amu)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</si>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</sst>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"/>
    <numFmt numFmtId="165" formatCode="0.0000000"/>
  </numFmts>
  <fonts count="6">
    <font>
      <sz val="10"/>
      <name val="Arial"/>
      <family val="2"/>
    </font>
    <font>
      <sz val="10"/>
      <color rgb="FF000000"/>
      <name val="Lohit Devanagari"/>
      <family val="2"/>
    </font>
    <font>
      <b/>
      <sz val="10"/>
      <name val="Arial"/>
      <family val="2"/>
      <charset val="1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Border="0" applyAlignment="0" applyProtection="0"/>
  </cellStyleXfs>
  <cellXfs count="11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  <xf numFmtId="165" fontId="0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 wrapText="1"/>
    </xf>
  </cellXfs>
  <cellStyles count="2">
    <cellStyle name="Normal" xfId="0" builtinId="0"/>
    <cellStyle name="Texto explicativo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60"/>
  <sheetViews>
    <sheetView tabSelected="1" zoomScaleNormal="100" workbookViewId="0">
      <selection activeCell="E4" sqref="E4"/>
    </sheetView>
  </sheetViews>
  <sheetFormatPr baseColWidth="10" defaultColWidth="9.140625" defaultRowHeight="12.75"/>
  <cols>
    <col min="1" max="1" width="11.5703125" style="3"/>
    <col min="2" max="2" width="14.5703125" style="3" customWidth="1"/>
    <col min="3" max="3" width="9.140625" style="3" customWidth="1"/>
    <col min="4" max="4" width="8.7109375" style="3" customWidth="1"/>
    <col min="5" max="5" width="10.85546875" style="3" customWidth="1"/>
    <col min="6" max="6" width="18.85546875" style="3" customWidth="1"/>
    <col min="7" max="7" width="11.28515625" style="3" customWidth="1"/>
    <col min="8" max="8" width="20" style="3" customWidth="1"/>
    <col min="9" max="9" width="13.140625" style="3" customWidth="1"/>
    <col min="10" max="17" width="11.5703125" style="3"/>
    <col min="18" max="18" width="27.28515625" style="3" customWidth="1"/>
    <col min="19" max="19" width="20" style="3" customWidth="1"/>
    <col min="20" max="20" width="18.28515625" style="3" customWidth="1"/>
    <col min="21" max="21" width="22.5703125" style="3" customWidth="1"/>
    <col min="22" max="22" width="22.28515625" style="3" customWidth="1"/>
    <col min="23" max="24" width="11.5703125" style="3"/>
    <col min="25" max="26" width="11.5703125" style="4"/>
    <col min="27" max="27" width="17.5703125" style="5" customWidth="1"/>
    <col min="28" max="28" width="25.5703125" style="3" customWidth="1"/>
    <col min="29" max="29" width="20.5703125" style="3" customWidth="1"/>
    <col min="30" max="30" width="20.42578125" style="3" customWidth="1"/>
    <col min="31" max="31" width="17" style="3" customWidth="1"/>
    <col min="32" max="32" width="32.42578125" style="3" customWidth="1"/>
    <col min="33" max="33" width="11.5703125" style="3"/>
    <col min="34" max="34" width="15.140625" style="3" customWidth="1"/>
    <col min="35" max="35" width="15.7109375" style="3" customWidth="1"/>
    <col min="36" max="36" width="11.5703125" style="3"/>
    <col min="37" max="37" width="53.42578125" style="3" customWidth="1"/>
    <col min="38" max="1025" width="11.5703125" style="3"/>
  </cols>
  <sheetData>
    <row r="1" spans="1:36" s="6" customFormat="1">
      <c r="A1" s="2" t="s">
        <v>0</v>
      </c>
      <c r="B1" s="2"/>
      <c r="V1" s="7"/>
      <c r="W1" s="7"/>
      <c r="X1" s="8"/>
    </row>
    <row r="2" spans="1:36" s="6" customForma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Y2" s="7"/>
      <c r="Z2" s="7"/>
      <c r="AA2" s="8"/>
    </row>
    <row r="3" spans="1:36" s="6" customForma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Y3" s="7"/>
      <c r="Z3" s="7"/>
      <c r="AA3" s="8"/>
    </row>
    <row r="4" spans="1:36" s="6" customFormat="1">
      <c r="A4" s="9"/>
      <c r="Y4" s="7"/>
      <c r="Z4" s="7"/>
      <c r="AA4" s="8"/>
    </row>
    <row r="5" spans="1:36" s="6" customFormat="1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Y5" s="7"/>
      <c r="Z5" s="7"/>
      <c r="AA5" s="8"/>
    </row>
    <row r="6" spans="1:36" s="6" customFormat="1">
      <c r="Y6" s="7"/>
      <c r="Z6" s="7"/>
      <c r="AA6" s="8"/>
    </row>
    <row r="7" spans="1:36" s="6" customFormat="1" ht="14.25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  <c r="G7" s="6" t="s">
        <v>10</v>
      </c>
      <c r="H7" s="6" t="s">
        <v>11</v>
      </c>
      <c r="I7" s="6" t="s">
        <v>12</v>
      </c>
      <c r="J7" s="6" t="s">
        <v>13</v>
      </c>
      <c r="K7" s="6" t="s">
        <v>14</v>
      </c>
      <c r="L7" s="6" t="s">
        <v>15</v>
      </c>
      <c r="M7" s="6" t="s">
        <v>16</v>
      </c>
      <c r="N7" s="6" t="s">
        <v>17</v>
      </c>
      <c r="O7" s="6" t="s">
        <v>18</v>
      </c>
      <c r="P7" s="6" t="s">
        <v>19</v>
      </c>
      <c r="Q7" s="6" t="s">
        <v>20</v>
      </c>
      <c r="R7" s="6" t="s">
        <v>21</v>
      </c>
      <c r="S7" s="6" t="s">
        <v>22</v>
      </c>
      <c r="T7" s="6" t="s">
        <v>23</v>
      </c>
      <c r="U7" s="6" t="s">
        <v>24</v>
      </c>
      <c r="V7" s="6" t="s">
        <v>25</v>
      </c>
      <c r="W7" s="6" t="s">
        <v>26</v>
      </c>
      <c r="X7" s="6" t="s">
        <v>27</v>
      </c>
      <c r="Y7" s="7" t="s">
        <v>28</v>
      </c>
      <c r="Z7" s="7" t="s">
        <v>29</v>
      </c>
      <c r="AA7" s="8" t="s">
        <v>30</v>
      </c>
      <c r="AB7" s="6" t="s">
        <v>31</v>
      </c>
      <c r="AC7" s="6" t="s">
        <v>32</v>
      </c>
      <c r="AD7" s="6" t="s">
        <v>33</v>
      </c>
      <c r="AE7" s="6" t="s">
        <v>34</v>
      </c>
      <c r="AF7" s="6" t="s">
        <v>35</v>
      </c>
      <c r="AG7" s="6" t="s">
        <v>36</v>
      </c>
      <c r="AH7" s="6" t="s">
        <v>37</v>
      </c>
      <c r="AI7" s="6" t="s">
        <v>38</v>
      </c>
      <c r="AJ7" s="6" t="s">
        <v>39</v>
      </c>
    </row>
    <row r="8" spans="1:36">
      <c r="A8" s="10" t="s">
        <v>40</v>
      </c>
      <c r="B8" s="3">
        <v>119369</v>
      </c>
      <c r="C8" s="3">
        <v>12</v>
      </c>
      <c r="D8" s="3">
        <v>1</v>
      </c>
      <c r="E8" s="3">
        <v>5</v>
      </c>
      <c r="F8" s="3">
        <v>4.4687000000000001</v>
      </c>
      <c r="G8" s="3">
        <v>-0.16669700000000001</v>
      </c>
      <c r="H8" s="3">
        <v>0.23193900000000001</v>
      </c>
      <c r="I8" s="3">
        <v>-0.53397300000000003</v>
      </c>
      <c r="J8" s="3">
        <v>0.50263999999999998</v>
      </c>
      <c r="K8" s="3">
        <v>-0.50134999999999996</v>
      </c>
      <c r="L8" s="3">
        <v>7.7618999999999994E-2</v>
      </c>
      <c r="M8" s="3">
        <v>0.36818499999999998</v>
      </c>
      <c r="N8" s="3">
        <v>-0.72656600000000005</v>
      </c>
      <c r="O8" s="3">
        <v>0.556203</v>
      </c>
      <c r="P8" s="3">
        <v>-0.50542799999999999</v>
      </c>
      <c r="Q8" s="3">
        <v>1.3044E-2</v>
      </c>
      <c r="R8" s="3">
        <v>-1360.6105319999999</v>
      </c>
      <c r="S8" s="3">
        <v>339.72</v>
      </c>
      <c r="T8" s="3">
        <v>112.245</v>
      </c>
      <c r="U8" s="3">
        <v>191.92099999999999</v>
      </c>
      <c r="V8" s="3">
        <v>337.94299999999998</v>
      </c>
      <c r="W8" s="3">
        <v>-0.20533000000000001</v>
      </c>
      <c r="X8" s="3">
        <v>-4.7800000000000002E-2</v>
      </c>
      <c r="Y8" s="4">
        <f t="shared" ref="Y8:Y39" si="0">(X8-W8)/2</f>
        <v>7.8765000000000002E-2</v>
      </c>
      <c r="Z8" s="4">
        <f t="shared" ref="Z8:Z39" si="1">1/Y8</f>
        <v>12.695994413762458</v>
      </c>
      <c r="AA8" s="5">
        <f t="shared" ref="AA8:AA39" si="2">(((W8+X8)/2)^2)/2*Y8</f>
        <v>6.3085642222856261E-4</v>
      </c>
      <c r="AB8" s="3">
        <v>-1360.5193449999999</v>
      </c>
      <c r="AC8" s="3">
        <v>610.64</v>
      </c>
      <c r="AD8" s="3">
        <v>732.65</v>
      </c>
      <c r="AE8" s="3">
        <v>1286.49</v>
      </c>
      <c r="AF8" s="3">
        <v>-5.8</v>
      </c>
      <c r="AG8" s="3">
        <v>8.56</v>
      </c>
      <c r="AH8" s="3">
        <v>58.23</v>
      </c>
      <c r="AI8" s="3">
        <v>49.72</v>
      </c>
      <c r="AJ8" s="3">
        <v>427.55</v>
      </c>
    </row>
    <row r="9" spans="1:36">
      <c r="A9" s="10" t="s">
        <v>41</v>
      </c>
      <c r="B9" s="3">
        <v>151171</v>
      </c>
      <c r="C9" s="3">
        <v>11</v>
      </c>
      <c r="D9" s="3">
        <v>2</v>
      </c>
      <c r="E9" s="3">
        <v>6</v>
      </c>
      <c r="F9" s="3">
        <v>5.4592000000000001</v>
      </c>
      <c r="G9" s="3">
        <v>0.19231899999999999</v>
      </c>
      <c r="H9" s="3">
        <v>-9.6377000000000004E-2</v>
      </c>
      <c r="I9" s="3">
        <v>-0.54224399999999995</v>
      </c>
      <c r="J9" s="3">
        <v>0.50512199999999996</v>
      </c>
      <c r="K9" s="3">
        <v>-0.51423300000000005</v>
      </c>
      <c r="L9" s="3">
        <v>7.5122999999999995E-2</v>
      </c>
      <c r="M9" s="3">
        <v>0.36679600000000001</v>
      </c>
      <c r="N9" s="3">
        <v>-0.72024500000000002</v>
      </c>
      <c r="O9" s="3">
        <v>0.54158200000000001</v>
      </c>
      <c r="P9" s="3">
        <v>-0.48668899999999998</v>
      </c>
      <c r="Q9" s="3">
        <v>1.0418E-2</v>
      </c>
      <c r="R9" s="3">
        <v>-1604.1216569999999</v>
      </c>
      <c r="S9" s="3">
        <v>341.952</v>
      </c>
      <c r="T9" s="3">
        <v>122.982</v>
      </c>
      <c r="U9" s="3">
        <v>206.90799999999999</v>
      </c>
      <c r="V9" s="3">
        <v>340.17399999999998</v>
      </c>
      <c r="W9" s="3">
        <v>-0.20161999999999999</v>
      </c>
      <c r="X9" s="3">
        <v>-4.0779999999999997E-2</v>
      </c>
      <c r="Y9" s="4">
        <f t="shared" si="0"/>
        <v>8.0419999999999991E-2</v>
      </c>
      <c r="Z9" s="4">
        <f t="shared" si="1"/>
        <v>12.434717731907487</v>
      </c>
      <c r="AA9" s="5">
        <f t="shared" si="2"/>
        <v>5.9066238239999995E-4</v>
      </c>
      <c r="AB9" s="3">
        <v>-1604.0233490000001</v>
      </c>
      <c r="AC9" s="3">
        <v>597.89</v>
      </c>
      <c r="AD9" s="3">
        <v>793.38</v>
      </c>
      <c r="AE9" s="3">
        <v>1438.04</v>
      </c>
      <c r="AF9" s="3">
        <v>-10.78</v>
      </c>
      <c r="AG9" s="3">
        <v>9.17</v>
      </c>
      <c r="AH9" s="3">
        <v>44.06</v>
      </c>
      <c r="AI9" s="3">
        <v>57.51</v>
      </c>
      <c r="AJ9" s="3">
        <v>498.58</v>
      </c>
    </row>
    <row r="10" spans="1:36">
      <c r="A10" s="10" t="s">
        <v>42</v>
      </c>
      <c r="B10" s="3">
        <v>977621</v>
      </c>
      <c r="C10" s="3">
        <v>7100</v>
      </c>
      <c r="D10" s="3">
        <v>1</v>
      </c>
      <c r="E10" s="3">
        <v>4</v>
      </c>
      <c r="F10" s="3">
        <v>6.1519000000000004</v>
      </c>
      <c r="G10" s="3">
        <v>-0.169206</v>
      </c>
      <c r="H10" s="3">
        <v>0.28501700000000002</v>
      </c>
      <c r="I10" s="3">
        <v>-0.54661700000000002</v>
      </c>
      <c r="J10" s="3">
        <v>0.50858800000000004</v>
      </c>
      <c r="K10" s="3">
        <v>-0.49257200000000001</v>
      </c>
      <c r="L10" s="3">
        <v>5.7522999999999998E-2</v>
      </c>
      <c r="M10" s="3">
        <v>0.36583700000000002</v>
      </c>
      <c r="N10" s="3">
        <v>-0.724997</v>
      </c>
      <c r="O10" s="3">
        <v>0.62701399999999996</v>
      </c>
      <c r="P10" s="3">
        <v>-0.49812000000000001</v>
      </c>
      <c r="Q10" s="3">
        <v>-0.369587</v>
      </c>
      <c r="R10" s="3">
        <v>-1035.0423149999999</v>
      </c>
      <c r="S10" s="3">
        <v>256.11500000000001</v>
      </c>
      <c r="T10" s="3">
        <v>83.474000000000004</v>
      </c>
      <c r="U10" s="3">
        <v>159.95699999999999</v>
      </c>
      <c r="V10" s="3">
        <v>254.33699999999999</v>
      </c>
      <c r="W10" s="3">
        <v>-0.20821999999999999</v>
      </c>
      <c r="X10" s="3">
        <v>-3.8179999999999999E-2</v>
      </c>
      <c r="Y10" s="4">
        <f t="shared" si="0"/>
        <v>8.5019999999999998E-2</v>
      </c>
      <c r="Z10" s="4">
        <f t="shared" si="1"/>
        <v>11.761938367442955</v>
      </c>
      <c r="AA10" s="5">
        <f t="shared" si="2"/>
        <v>6.4522698239999983E-4</v>
      </c>
      <c r="AB10" s="3">
        <v>-1034.9663149999999</v>
      </c>
      <c r="AC10" s="3">
        <v>527.46</v>
      </c>
      <c r="AD10" s="3">
        <v>611.34</v>
      </c>
      <c r="AE10" s="3">
        <v>1025.23</v>
      </c>
      <c r="AF10" s="3">
        <v>-5.38</v>
      </c>
      <c r="AG10" s="3">
        <v>7.76</v>
      </c>
      <c r="AH10" s="3">
        <v>46.28</v>
      </c>
      <c r="AI10" s="3">
        <v>36.869999999999997</v>
      </c>
      <c r="AJ10" s="3">
        <v>322.41000000000003</v>
      </c>
    </row>
    <row r="11" spans="1:36">
      <c r="A11" s="10" t="s">
        <v>43</v>
      </c>
      <c r="B11" s="3">
        <v>2981363</v>
      </c>
      <c r="C11" s="3">
        <v>420</v>
      </c>
      <c r="D11" s="3">
        <v>1</v>
      </c>
      <c r="E11" s="3">
        <v>4</v>
      </c>
      <c r="F11" s="3">
        <v>5.2164999999999999</v>
      </c>
      <c r="G11" s="3">
        <v>-0.17032700000000001</v>
      </c>
      <c r="H11" s="3">
        <v>0.28389599999999998</v>
      </c>
      <c r="I11" s="3">
        <v>-0.54625800000000002</v>
      </c>
      <c r="J11" s="3">
        <v>0.51198600000000005</v>
      </c>
      <c r="K11" s="3">
        <v>-0.49612600000000001</v>
      </c>
      <c r="L11" s="3">
        <v>5.8268E-2</v>
      </c>
      <c r="M11" s="3">
        <v>0.365282</v>
      </c>
      <c r="N11" s="3">
        <v>-0.71531900000000004</v>
      </c>
      <c r="O11" s="3">
        <v>0.54613699999999998</v>
      </c>
      <c r="P11" s="3">
        <v>-0.47622399999999998</v>
      </c>
      <c r="Q11" s="3">
        <v>5.0310000000000001E-2</v>
      </c>
      <c r="R11" s="3">
        <v>-1607.756535</v>
      </c>
      <c r="S11" s="3">
        <v>248.34700000000001</v>
      </c>
      <c r="T11" s="3">
        <v>90.867999999999995</v>
      </c>
      <c r="U11" s="3">
        <v>168.55799999999999</v>
      </c>
      <c r="V11" s="3">
        <v>246.57</v>
      </c>
      <c r="W11" s="3">
        <v>-0.20857999999999999</v>
      </c>
      <c r="X11" s="3">
        <v>-5.1679999999999997E-2</v>
      </c>
      <c r="Y11" s="4">
        <f t="shared" si="0"/>
        <v>7.8449999999999992E-2</v>
      </c>
      <c r="Z11" s="4">
        <f t="shared" si="1"/>
        <v>12.746972594008923</v>
      </c>
      <c r="AA11" s="5">
        <f t="shared" si="2"/>
        <v>6.642289679024999E-4</v>
      </c>
      <c r="AB11" s="3">
        <v>-1607.6764479999999</v>
      </c>
      <c r="AC11" s="3">
        <v>536.4</v>
      </c>
      <c r="AD11" s="3">
        <v>660.83</v>
      </c>
      <c r="AE11" s="3">
        <v>1117.81</v>
      </c>
      <c r="AF11" s="3">
        <v>-7.59</v>
      </c>
      <c r="AG11" s="3">
        <v>8.9700000000000006</v>
      </c>
      <c r="AH11" s="3">
        <v>40.270000000000003</v>
      </c>
      <c r="AI11" s="3">
        <v>42.96</v>
      </c>
      <c r="AJ11" s="3">
        <v>390.87</v>
      </c>
    </row>
    <row r="12" spans="1:36">
      <c r="A12" s="10" t="s">
        <v>44</v>
      </c>
      <c r="B12" s="3">
        <v>2981862</v>
      </c>
      <c r="C12" s="3">
        <v>6500</v>
      </c>
      <c r="D12" s="3">
        <v>1</v>
      </c>
      <c r="E12" s="3">
        <v>7</v>
      </c>
      <c r="F12" s="3">
        <v>3.2742</v>
      </c>
      <c r="G12" s="3">
        <v>-0.170707</v>
      </c>
      <c r="H12" s="3">
        <v>0.28307100000000002</v>
      </c>
      <c r="I12" s="3">
        <v>-0.54534199999999999</v>
      </c>
      <c r="J12" s="3">
        <v>0.51224000000000003</v>
      </c>
      <c r="K12" s="3">
        <v>-0.49456600000000001</v>
      </c>
      <c r="L12" s="3">
        <v>5.8748000000000002E-2</v>
      </c>
      <c r="M12" s="3">
        <v>0.36743300000000001</v>
      </c>
      <c r="N12" s="3">
        <v>-0.73781300000000005</v>
      </c>
      <c r="O12" s="3">
        <v>0.58139700000000005</v>
      </c>
      <c r="P12" s="3">
        <v>-0.49765399999999999</v>
      </c>
      <c r="Q12" s="3">
        <v>7.8687999999999994E-2</v>
      </c>
      <c r="R12" s="3">
        <v>-1352.657305</v>
      </c>
      <c r="S12" s="3">
        <v>256.92200000000003</v>
      </c>
      <c r="T12" s="3">
        <v>95.542000000000002</v>
      </c>
      <c r="U12" s="3">
        <v>175.31399999999999</v>
      </c>
      <c r="V12" s="3">
        <v>255.14400000000001</v>
      </c>
      <c r="W12" s="3">
        <v>-0.21301</v>
      </c>
      <c r="X12" s="3">
        <v>-0.10672</v>
      </c>
      <c r="Y12" s="4">
        <f t="shared" si="0"/>
        <v>5.3145000000000005E-2</v>
      </c>
      <c r="Z12" s="4">
        <f t="shared" si="1"/>
        <v>18.816445573431178</v>
      </c>
      <c r="AA12" s="5">
        <f t="shared" si="2"/>
        <v>6.7910855228381264E-4</v>
      </c>
      <c r="AB12" s="3">
        <v>-1352.5740069999999</v>
      </c>
      <c r="AC12" s="3">
        <v>571.67999999999995</v>
      </c>
      <c r="AD12" s="3">
        <v>679.54</v>
      </c>
      <c r="AE12" s="3">
        <v>1147.04</v>
      </c>
      <c r="AF12" s="3">
        <v>-14.07</v>
      </c>
      <c r="AG12" s="3">
        <v>8.3699999999999992</v>
      </c>
      <c r="AH12" s="3">
        <v>41.77</v>
      </c>
      <c r="AI12" s="3">
        <v>42.74</v>
      </c>
      <c r="AJ12" s="3">
        <v>401.42</v>
      </c>
    </row>
    <row r="13" spans="1:36">
      <c r="A13" s="10" t="s">
        <v>45</v>
      </c>
      <c r="B13" s="3">
        <v>2984025</v>
      </c>
      <c r="C13" s="3">
        <v>6400</v>
      </c>
      <c r="D13" s="3">
        <v>1</v>
      </c>
      <c r="E13" s="3">
        <v>5</v>
      </c>
      <c r="F13" s="3">
        <v>6.7812000000000001</v>
      </c>
      <c r="G13" s="3">
        <v>-0.16916</v>
      </c>
      <c r="H13" s="3">
        <v>0.28559299999999999</v>
      </c>
      <c r="I13" s="3">
        <v>-0.54743900000000001</v>
      </c>
      <c r="J13" s="3">
        <v>0.50988</v>
      </c>
      <c r="K13" s="3">
        <v>-0.49296800000000002</v>
      </c>
      <c r="L13" s="3">
        <v>5.7196999999999998E-2</v>
      </c>
      <c r="M13" s="3">
        <v>0.37775399999999998</v>
      </c>
      <c r="N13" s="3">
        <v>-0.75369200000000003</v>
      </c>
      <c r="O13" s="3">
        <v>0.58731</v>
      </c>
      <c r="P13" s="3">
        <v>-0.51839800000000003</v>
      </c>
      <c r="Q13" s="3">
        <v>0.27395199999999997</v>
      </c>
      <c r="R13" s="3">
        <v>-1145.9648360000001</v>
      </c>
      <c r="S13" s="3">
        <v>234.19499999999999</v>
      </c>
      <c r="T13" s="3">
        <v>83.031999999999996</v>
      </c>
      <c r="U13" s="3">
        <v>157.03700000000001</v>
      </c>
      <c r="V13" s="3">
        <v>232.417</v>
      </c>
      <c r="W13" s="3">
        <v>-0.20724999999999999</v>
      </c>
      <c r="X13" s="3">
        <v>-5.3699999999999998E-2</v>
      </c>
      <c r="Y13" s="4">
        <f t="shared" si="0"/>
        <v>7.6774999999999996E-2</v>
      </c>
      <c r="Z13" s="4">
        <f t="shared" si="1"/>
        <v>13.025073266037122</v>
      </c>
      <c r="AA13" s="5">
        <f t="shared" si="2"/>
        <v>6.5349826742968763E-4</v>
      </c>
      <c r="AB13" s="3">
        <v>-1145.8902230000001</v>
      </c>
      <c r="AC13" s="3">
        <v>487.91</v>
      </c>
      <c r="AD13" s="3">
        <v>618.52</v>
      </c>
      <c r="AE13" s="3">
        <v>1029.7</v>
      </c>
      <c r="AF13" s="3">
        <v>-10.51</v>
      </c>
      <c r="AG13" s="3">
        <v>7.36</v>
      </c>
      <c r="AH13" s="3">
        <v>35.549999999999997</v>
      </c>
      <c r="AI13" s="3">
        <v>38.19</v>
      </c>
      <c r="AJ13" s="3">
        <v>346.39</v>
      </c>
    </row>
    <row r="14" spans="1:36">
      <c r="A14" s="10" t="s">
        <v>46</v>
      </c>
      <c r="B14" s="3">
        <v>5099582</v>
      </c>
      <c r="C14" s="3">
        <v>8100</v>
      </c>
      <c r="D14" s="3">
        <v>1</v>
      </c>
      <c r="E14" s="3">
        <v>4</v>
      </c>
      <c r="F14" s="3">
        <v>6.1539999999999999</v>
      </c>
      <c r="G14" s="3">
        <v>-0.169347</v>
      </c>
      <c r="H14" s="3">
        <v>-0.272845</v>
      </c>
      <c r="I14" s="3">
        <v>-0.54667600000000005</v>
      </c>
      <c r="J14" s="3">
        <v>0.50907599999999997</v>
      </c>
      <c r="K14" s="3">
        <v>-0.49263499999999999</v>
      </c>
      <c r="L14" s="3">
        <v>5.7667000000000003E-2</v>
      </c>
      <c r="M14" s="3">
        <v>0.36505599999999999</v>
      </c>
      <c r="N14" s="3">
        <v>-0.72602500000000003</v>
      </c>
      <c r="O14" s="3">
        <v>0.63075999999999999</v>
      </c>
      <c r="P14" s="3">
        <v>-0.50842699999999996</v>
      </c>
      <c r="Q14" s="3">
        <v>-0.17353199999999999</v>
      </c>
      <c r="R14" s="3">
        <v>-1035.042897</v>
      </c>
      <c r="S14" s="3">
        <v>255.94200000000001</v>
      </c>
      <c r="T14" s="3">
        <v>84.051000000000002</v>
      </c>
      <c r="U14" s="3">
        <v>159.64500000000001</v>
      </c>
      <c r="V14" s="3">
        <v>254.16399999999999</v>
      </c>
      <c r="W14" s="3">
        <v>-0.20837</v>
      </c>
      <c r="X14" s="3">
        <v>-3.866E-2</v>
      </c>
      <c r="Y14" s="4">
        <f t="shared" si="0"/>
        <v>8.4855E-2</v>
      </c>
      <c r="Z14" s="4">
        <f t="shared" si="1"/>
        <v>11.784809380708268</v>
      </c>
      <c r="AA14" s="5">
        <f t="shared" si="2"/>
        <v>6.4727204030868744E-4</v>
      </c>
      <c r="AB14" s="3">
        <v>-1034.9670450000001</v>
      </c>
      <c r="AC14" s="3">
        <v>522.52</v>
      </c>
      <c r="AD14" s="3">
        <v>603.32000000000005</v>
      </c>
      <c r="AE14" s="3">
        <v>1017.26</v>
      </c>
      <c r="AF14" s="3">
        <v>-5.3</v>
      </c>
      <c r="AG14" s="3">
        <v>7.87</v>
      </c>
      <c r="AH14" s="3">
        <v>46.09</v>
      </c>
      <c r="AI14" s="3">
        <v>36.869999999999997</v>
      </c>
      <c r="AJ14" s="3">
        <v>322.41000000000003</v>
      </c>
    </row>
    <row r="15" spans="1:36">
      <c r="A15" s="10" t="s">
        <v>47</v>
      </c>
      <c r="B15" s="3">
        <v>10499401</v>
      </c>
      <c r="C15" s="3">
        <v>1000</v>
      </c>
      <c r="D15" s="3">
        <v>1</v>
      </c>
      <c r="E15" s="3">
        <v>4</v>
      </c>
      <c r="F15" s="3">
        <v>4.3449999999999998</v>
      </c>
      <c r="G15" s="3">
        <v>-0.16992699999999999</v>
      </c>
      <c r="H15" s="3">
        <v>0.28524300000000002</v>
      </c>
      <c r="I15" s="3">
        <v>-0.54640200000000005</v>
      </c>
      <c r="J15" s="3">
        <v>0.51021899999999998</v>
      </c>
      <c r="K15" s="3">
        <v>-0.49684099999999998</v>
      </c>
      <c r="L15" s="3">
        <v>5.8319999999999997E-2</v>
      </c>
      <c r="M15" s="3">
        <v>0.36266300000000001</v>
      </c>
      <c r="N15" s="3">
        <v>-0.72397</v>
      </c>
      <c r="O15" s="3">
        <v>0.60938899999999996</v>
      </c>
      <c r="P15" s="3">
        <v>-0.49575200000000003</v>
      </c>
      <c r="Q15" s="3">
        <v>-0.45297199999999999</v>
      </c>
      <c r="R15" s="3">
        <v>-1187.4447459999999</v>
      </c>
      <c r="S15" s="3">
        <v>272.47399999999999</v>
      </c>
      <c r="T15" s="3">
        <v>91.754000000000005</v>
      </c>
      <c r="U15" s="3">
        <v>169.99799999999999</v>
      </c>
      <c r="V15" s="3">
        <v>270.697</v>
      </c>
      <c r="W15" s="3">
        <v>-0.20669000000000001</v>
      </c>
      <c r="X15" s="3">
        <v>-3.8199999999999998E-2</v>
      </c>
      <c r="Y15" s="4">
        <f t="shared" si="0"/>
        <v>8.4245000000000014E-2</v>
      </c>
      <c r="Z15" s="4">
        <f t="shared" si="1"/>
        <v>11.870140661166833</v>
      </c>
      <c r="AA15" s="5">
        <f t="shared" si="2"/>
        <v>6.3153329235806266E-4</v>
      </c>
      <c r="AB15" s="3">
        <v>-1187.363975</v>
      </c>
      <c r="AC15" s="3">
        <v>539.72</v>
      </c>
      <c r="AD15" s="3">
        <v>669.76</v>
      </c>
      <c r="AE15" s="3">
        <v>1139.5</v>
      </c>
      <c r="AF15" s="3">
        <v>-7.72</v>
      </c>
      <c r="AG15" s="3">
        <v>8.39</v>
      </c>
      <c r="AH15" s="3">
        <v>40.64</v>
      </c>
      <c r="AI15" s="3">
        <v>42.86</v>
      </c>
      <c r="AJ15" s="3">
        <v>370.45</v>
      </c>
    </row>
    <row r="16" spans="1:36">
      <c r="A16" s="10" t="s">
        <v>48</v>
      </c>
      <c r="B16" s="3">
        <v>10501216</v>
      </c>
      <c r="C16" s="3">
        <v>760</v>
      </c>
      <c r="D16" s="3">
        <v>1</v>
      </c>
      <c r="E16" s="3">
        <v>7</v>
      </c>
      <c r="F16" s="3">
        <v>5.5632999999999999</v>
      </c>
      <c r="G16" s="3">
        <v>-0.170597</v>
      </c>
      <c r="H16" s="3">
        <v>0.28359600000000001</v>
      </c>
      <c r="I16" s="3">
        <v>-0.54607499999999998</v>
      </c>
      <c r="J16" s="3">
        <v>0.51317199999999996</v>
      </c>
      <c r="K16" s="3">
        <v>-0.49535000000000001</v>
      </c>
      <c r="L16" s="3">
        <v>5.8689999999999999E-2</v>
      </c>
      <c r="M16" s="3">
        <v>0.36824099999999999</v>
      </c>
      <c r="N16" s="3">
        <v>-0.74364399999999997</v>
      </c>
      <c r="O16" s="3">
        <v>0.59348999999999996</v>
      </c>
      <c r="P16" s="3">
        <v>-0.49701699999999999</v>
      </c>
      <c r="Q16" s="3">
        <v>4.3864E-2</v>
      </c>
      <c r="R16" s="3">
        <v>-1352.6567990000001</v>
      </c>
      <c r="S16" s="3">
        <v>256.91300000000001</v>
      </c>
      <c r="T16" s="3">
        <v>95.566000000000003</v>
      </c>
      <c r="U16" s="3">
        <v>175.38399999999999</v>
      </c>
      <c r="V16" s="3">
        <v>255.136</v>
      </c>
      <c r="W16" s="3">
        <v>-0.21201999999999999</v>
      </c>
      <c r="X16" s="3">
        <v>-9.9669999999999995E-2</v>
      </c>
      <c r="Y16" s="4">
        <f t="shared" si="0"/>
        <v>5.6174999999999996E-2</v>
      </c>
      <c r="Z16" s="4">
        <f t="shared" si="1"/>
        <v>17.801513128615934</v>
      </c>
      <c r="AA16" s="5">
        <f t="shared" si="2"/>
        <v>6.8217976330218729E-4</v>
      </c>
      <c r="AB16" s="3">
        <v>-1352.5734689999999</v>
      </c>
      <c r="AC16" s="3">
        <v>569.19000000000005</v>
      </c>
      <c r="AD16" s="3">
        <v>679.99</v>
      </c>
      <c r="AE16" s="3">
        <v>1146</v>
      </c>
      <c r="AF16" s="3">
        <v>-13.88</v>
      </c>
      <c r="AG16" s="3">
        <v>8.3699999999999992</v>
      </c>
      <c r="AH16" s="3">
        <v>41.77</v>
      </c>
      <c r="AI16" s="3">
        <v>42.74</v>
      </c>
      <c r="AJ16" s="3">
        <v>401.42</v>
      </c>
    </row>
    <row r="17" spans="1:36">
      <c r="A17" s="10" t="s">
        <v>49</v>
      </c>
      <c r="B17" s="3">
        <v>10524202</v>
      </c>
      <c r="C17" s="3">
        <v>1800</v>
      </c>
      <c r="D17" s="3">
        <v>1</v>
      </c>
      <c r="E17" s="3">
        <v>5</v>
      </c>
      <c r="F17" s="3">
        <v>7.0548000000000002</v>
      </c>
      <c r="G17" s="3">
        <v>-0.169104</v>
      </c>
      <c r="H17" s="3">
        <v>0.28576099999999999</v>
      </c>
      <c r="I17" s="3">
        <v>-0.54771700000000001</v>
      </c>
      <c r="J17" s="3">
        <v>0.50965099999999997</v>
      </c>
      <c r="K17" s="3">
        <v>-0.49344199999999999</v>
      </c>
      <c r="L17" s="3">
        <v>5.7236000000000002E-2</v>
      </c>
      <c r="M17" s="3">
        <v>0.37404500000000002</v>
      </c>
      <c r="N17" s="3">
        <v>-0.74521899999999996</v>
      </c>
      <c r="O17" s="3">
        <v>0.57738800000000001</v>
      </c>
      <c r="P17" s="3">
        <v>-0.51023499999999999</v>
      </c>
      <c r="Q17" s="3">
        <v>5.9288E-2</v>
      </c>
      <c r="R17" s="3">
        <v>-1262.651298</v>
      </c>
      <c r="S17" s="3">
        <v>275.96699999999998</v>
      </c>
      <c r="T17" s="3">
        <v>96.146000000000001</v>
      </c>
      <c r="U17" s="3">
        <v>173.65</v>
      </c>
      <c r="V17" s="3">
        <v>274.19</v>
      </c>
      <c r="W17" s="3">
        <v>-0.20627999999999999</v>
      </c>
      <c r="X17" s="3">
        <v>-4.6690000000000002E-2</v>
      </c>
      <c r="Y17" s="4">
        <f t="shared" si="0"/>
        <v>7.9794999999999991E-2</v>
      </c>
      <c r="Z17" s="4">
        <f t="shared" si="1"/>
        <v>12.532113540948682</v>
      </c>
      <c r="AA17" s="5">
        <f t="shared" si="2"/>
        <v>6.3829836733943722E-4</v>
      </c>
      <c r="AB17" s="3">
        <v>-1262.5687909999999</v>
      </c>
      <c r="AC17" s="3">
        <v>574.09</v>
      </c>
      <c r="AD17" s="3">
        <v>687.2</v>
      </c>
      <c r="AE17" s="3">
        <v>1161.71</v>
      </c>
      <c r="AF17" s="3">
        <v>-9.74</v>
      </c>
      <c r="AG17" s="3">
        <v>8.1</v>
      </c>
      <c r="AH17" s="3">
        <v>42.2</v>
      </c>
      <c r="AI17" s="3">
        <v>43.5</v>
      </c>
      <c r="AJ17" s="3">
        <v>386.45</v>
      </c>
    </row>
    <row r="18" spans="1:36">
      <c r="A18" s="10" t="s">
        <v>50</v>
      </c>
      <c r="B18" s="3">
        <v>10527129</v>
      </c>
      <c r="C18" s="3">
        <v>150</v>
      </c>
      <c r="D18" s="3">
        <v>2</v>
      </c>
      <c r="E18" s="3">
        <v>6</v>
      </c>
      <c r="F18" s="3">
        <v>3.4876</v>
      </c>
      <c r="G18" s="3">
        <v>-0.154748</v>
      </c>
      <c r="H18" s="3">
        <v>0.181143</v>
      </c>
      <c r="I18" s="3">
        <v>-0.54995499999999997</v>
      </c>
      <c r="J18" s="3">
        <v>0.50706099999999998</v>
      </c>
      <c r="K18" s="3">
        <v>-0.508135</v>
      </c>
      <c r="L18" s="3">
        <v>6.9177000000000002E-2</v>
      </c>
      <c r="M18" s="3">
        <v>0.37259199999999998</v>
      </c>
      <c r="N18" s="3">
        <v>-0.72827799999999998</v>
      </c>
      <c r="O18" s="3">
        <v>0.55616500000000002</v>
      </c>
      <c r="P18" s="3">
        <v>-0.50205</v>
      </c>
      <c r="Q18" s="3">
        <v>1.2996000000000001E-2</v>
      </c>
      <c r="R18" s="3">
        <v>-1434.695299</v>
      </c>
      <c r="S18" s="3">
        <v>328.95299999999997</v>
      </c>
      <c r="T18" s="3">
        <v>113.72499999999999</v>
      </c>
      <c r="U18" s="3">
        <v>197.6</v>
      </c>
      <c r="V18" s="3">
        <v>327.17500000000001</v>
      </c>
      <c r="W18" s="3">
        <v>-0.22275</v>
      </c>
      <c r="X18" s="3">
        <v>-5.1270000000000003E-2</v>
      </c>
      <c r="Y18" s="4">
        <f t="shared" si="0"/>
        <v>8.5739999999999997E-2</v>
      </c>
      <c r="Z18" s="4">
        <f t="shared" si="1"/>
        <v>11.663167716351762</v>
      </c>
      <c r="AA18" s="5">
        <f t="shared" si="2"/>
        <v>8.0474449808699985E-4</v>
      </c>
      <c r="AB18" s="3">
        <v>-1434.6014130000001</v>
      </c>
      <c r="AC18" s="3">
        <v>582.20000000000005</v>
      </c>
      <c r="AD18" s="3">
        <v>727.62</v>
      </c>
      <c r="AE18" s="3">
        <v>1289.5899999999999</v>
      </c>
      <c r="AF18" s="3">
        <v>-8.64</v>
      </c>
      <c r="AG18" s="3">
        <v>9.99</v>
      </c>
      <c r="AH18" s="3">
        <v>55.08</v>
      </c>
      <c r="AI18" s="3">
        <v>49.81</v>
      </c>
      <c r="AJ18" s="3">
        <v>441.53</v>
      </c>
    </row>
    <row r="19" spans="1:36">
      <c r="A19" s="10" t="s">
        <v>51</v>
      </c>
      <c r="B19" s="3">
        <v>10527137</v>
      </c>
      <c r="C19" s="3">
        <v>1000</v>
      </c>
      <c r="D19" s="3">
        <v>0</v>
      </c>
      <c r="E19" s="3">
        <v>5</v>
      </c>
      <c r="F19" s="3">
        <v>3.5335000000000001</v>
      </c>
      <c r="G19" s="3">
        <v>-0.168488</v>
      </c>
      <c r="H19" s="3">
        <v>0.23250299999999999</v>
      </c>
      <c r="I19" s="3">
        <v>-0.53318600000000005</v>
      </c>
      <c r="J19" s="3">
        <v>0.50129599999999996</v>
      </c>
      <c r="K19" s="3">
        <v>-0.500749</v>
      </c>
      <c r="L19" s="3">
        <v>8.1419000000000005E-2</v>
      </c>
      <c r="M19" s="3">
        <v>0.30154500000000001</v>
      </c>
      <c r="N19" s="3">
        <v>-0.51539400000000002</v>
      </c>
      <c r="O19" s="3">
        <v>0.50690000000000002</v>
      </c>
      <c r="P19" s="3">
        <v>-0.49442000000000003</v>
      </c>
      <c r="Q19" s="3">
        <v>-1.3249E-2</v>
      </c>
      <c r="R19" s="3">
        <v>-1399.8809349999999</v>
      </c>
      <c r="S19" s="3">
        <v>358.15600000000001</v>
      </c>
      <c r="T19" s="3">
        <v>117.626</v>
      </c>
      <c r="U19" s="3">
        <v>199.089</v>
      </c>
      <c r="V19" s="3">
        <v>356.37799999999999</v>
      </c>
      <c r="W19" s="3">
        <v>-0.20521</v>
      </c>
      <c r="X19" s="3">
        <v>-3.6360000000000003E-2</v>
      </c>
      <c r="Y19" s="4">
        <f t="shared" si="0"/>
        <v>8.4425E-2</v>
      </c>
      <c r="Z19" s="4">
        <f t="shared" si="1"/>
        <v>11.84483269173823</v>
      </c>
      <c r="AA19" s="5">
        <f t="shared" si="2"/>
        <v>6.1583884739781257E-4</v>
      </c>
      <c r="AB19" s="3">
        <v>-1399.786341</v>
      </c>
      <c r="AC19" s="3">
        <v>630.98</v>
      </c>
      <c r="AD19" s="3">
        <v>741.44</v>
      </c>
      <c r="AE19" s="3">
        <v>1325.75</v>
      </c>
      <c r="AF19" s="3">
        <v>-3.44</v>
      </c>
      <c r="AG19" s="3">
        <v>8.92</v>
      </c>
      <c r="AH19" s="3">
        <v>63.52</v>
      </c>
      <c r="AI19" s="3">
        <v>51.56</v>
      </c>
      <c r="AJ19" s="3">
        <v>441.57</v>
      </c>
    </row>
    <row r="20" spans="1:36">
      <c r="A20" s="10" t="s">
        <v>52</v>
      </c>
      <c r="B20" s="3">
        <v>10548204</v>
      </c>
      <c r="C20" s="3">
        <v>400</v>
      </c>
      <c r="D20" s="3">
        <v>1</v>
      </c>
      <c r="E20" s="3">
        <v>5</v>
      </c>
      <c r="F20" s="3">
        <v>7.5994000000000002</v>
      </c>
      <c r="G20" s="3">
        <v>-0.16936000000000001</v>
      </c>
      <c r="H20" s="3">
        <v>0.28507199999999999</v>
      </c>
      <c r="I20" s="3">
        <v>-0.54699299999999995</v>
      </c>
      <c r="J20" s="3">
        <v>0.50940700000000005</v>
      </c>
      <c r="K20" s="3">
        <v>-0.49303900000000001</v>
      </c>
      <c r="L20" s="3">
        <v>5.7378999999999999E-2</v>
      </c>
      <c r="M20" s="3">
        <v>0.37260500000000002</v>
      </c>
      <c r="N20" s="3">
        <v>-0.74067400000000005</v>
      </c>
      <c r="O20" s="3">
        <v>0.57657700000000001</v>
      </c>
      <c r="P20" s="3">
        <v>-0.50180400000000003</v>
      </c>
      <c r="Q20" s="3">
        <v>5.7791000000000002E-2</v>
      </c>
      <c r="R20" s="3">
        <v>-1262.6494259999999</v>
      </c>
      <c r="S20" s="3">
        <v>275.90300000000002</v>
      </c>
      <c r="T20" s="3">
        <v>96.161000000000001</v>
      </c>
      <c r="U20" s="3">
        <v>173.566</v>
      </c>
      <c r="V20" s="3">
        <v>274.12599999999998</v>
      </c>
      <c r="W20" s="3">
        <v>-0.20705000000000001</v>
      </c>
      <c r="X20" s="3">
        <v>-5.006E-2</v>
      </c>
      <c r="Y20" s="4">
        <f t="shared" si="0"/>
        <v>7.8495000000000009E-2</v>
      </c>
      <c r="Z20" s="4">
        <f t="shared" si="1"/>
        <v>12.739664946811898</v>
      </c>
      <c r="AA20" s="5">
        <f t="shared" si="2"/>
        <v>6.4861941401118766E-4</v>
      </c>
      <c r="AB20" s="3">
        <v>-1262.566959</v>
      </c>
      <c r="AC20" s="3">
        <v>573.07000000000005</v>
      </c>
      <c r="AD20" s="3">
        <v>684.61</v>
      </c>
      <c r="AE20" s="3">
        <v>1161.49</v>
      </c>
      <c r="AF20" s="3">
        <v>-9.6300000000000008</v>
      </c>
      <c r="AG20" s="3">
        <v>8.1</v>
      </c>
      <c r="AH20" s="3">
        <v>42.2</v>
      </c>
      <c r="AI20" s="3">
        <v>43.5</v>
      </c>
      <c r="AJ20" s="3">
        <v>386.45</v>
      </c>
    </row>
    <row r="21" spans="1:36">
      <c r="A21" s="10" t="s">
        <v>53</v>
      </c>
      <c r="B21" s="3">
        <v>10548205</v>
      </c>
      <c r="C21" s="3">
        <v>790</v>
      </c>
      <c r="D21" s="3">
        <v>1</v>
      </c>
      <c r="E21" s="3">
        <v>5</v>
      </c>
      <c r="F21" s="3">
        <v>2.2284000000000002</v>
      </c>
      <c r="G21" s="3">
        <v>-0.15697</v>
      </c>
      <c r="H21" s="3">
        <v>0.18052799999999999</v>
      </c>
      <c r="I21" s="3">
        <v>-0.53034999999999999</v>
      </c>
      <c r="J21" s="3">
        <v>0.518235</v>
      </c>
      <c r="K21" s="3">
        <v>-0.51587300000000003</v>
      </c>
      <c r="L21" s="3">
        <v>6.9358000000000003E-2</v>
      </c>
      <c r="M21" s="3">
        <v>0.36957400000000001</v>
      </c>
      <c r="N21" s="3">
        <v>-0.74292400000000003</v>
      </c>
      <c r="O21" s="3">
        <v>0.80563499999999999</v>
      </c>
      <c r="P21" s="3">
        <v>-0.48329</v>
      </c>
      <c r="Q21" s="3">
        <v>-0.562801</v>
      </c>
      <c r="R21" s="3">
        <v>-1262.6673969999999</v>
      </c>
      <c r="S21" s="3">
        <v>275.89299999999997</v>
      </c>
      <c r="T21" s="3">
        <v>94.924999999999997</v>
      </c>
      <c r="U21" s="3">
        <v>172.10599999999999</v>
      </c>
      <c r="V21" s="3">
        <v>274.11599999999999</v>
      </c>
      <c r="W21" s="3">
        <v>-0.21765999999999999</v>
      </c>
      <c r="X21" s="3">
        <v>-3.4020000000000002E-2</v>
      </c>
      <c r="Y21" s="4">
        <f t="shared" si="0"/>
        <v>9.1819999999999999E-2</v>
      </c>
      <c r="Z21" s="4">
        <f t="shared" si="1"/>
        <v>10.890873448050534</v>
      </c>
      <c r="AA21" s="5">
        <f t="shared" si="2"/>
        <v>7.2701724409600008E-4</v>
      </c>
      <c r="AB21" s="3">
        <v>-1262.5856229999999</v>
      </c>
      <c r="AC21" s="3">
        <v>505.22</v>
      </c>
      <c r="AD21" s="3">
        <v>651.59</v>
      </c>
      <c r="AE21" s="3">
        <v>1136.8800000000001</v>
      </c>
      <c r="AF21" s="3">
        <v>-10.11</v>
      </c>
      <c r="AG21" s="3">
        <v>8.91</v>
      </c>
      <c r="AH21" s="3">
        <v>42</v>
      </c>
      <c r="AI21" s="3">
        <v>43.5</v>
      </c>
      <c r="AJ21" s="3">
        <v>386.45</v>
      </c>
    </row>
    <row r="22" spans="1:36">
      <c r="A22" s="10" t="s">
        <v>54</v>
      </c>
      <c r="B22" s="3">
        <v>10548464</v>
      </c>
      <c r="C22" s="3">
        <v>200</v>
      </c>
      <c r="D22" s="3">
        <v>1</v>
      </c>
      <c r="E22" s="3">
        <v>4</v>
      </c>
      <c r="F22" s="3">
        <v>3.0278999999999998</v>
      </c>
      <c r="G22" s="3">
        <v>-0.17017299999999999</v>
      </c>
      <c r="H22" s="3">
        <v>0.28455599999999998</v>
      </c>
      <c r="I22" s="3">
        <v>-0.54668499999999998</v>
      </c>
      <c r="J22" s="3">
        <v>0.51260499999999998</v>
      </c>
      <c r="K22" s="3">
        <v>-0.49599199999999999</v>
      </c>
      <c r="L22" s="3">
        <v>5.8192000000000001E-2</v>
      </c>
      <c r="M22" s="3">
        <v>0.36900100000000002</v>
      </c>
      <c r="N22" s="3">
        <v>-0.73932100000000001</v>
      </c>
      <c r="O22" s="3">
        <v>0.57877599999999996</v>
      </c>
      <c r="P22" s="3">
        <v>-0.50196499999999999</v>
      </c>
      <c r="Q22" s="3">
        <v>6.1751E-2</v>
      </c>
      <c r="R22" s="3">
        <v>-1607.763672</v>
      </c>
      <c r="S22" s="3">
        <v>248.44800000000001</v>
      </c>
      <c r="T22" s="3">
        <v>90.86</v>
      </c>
      <c r="U22" s="3">
        <v>168.346</v>
      </c>
      <c r="V22" s="3">
        <v>246.67099999999999</v>
      </c>
      <c r="W22" s="3">
        <v>-0.20921999999999999</v>
      </c>
      <c r="X22" s="3">
        <v>-6.1969999999999997E-2</v>
      </c>
      <c r="Y22" s="4">
        <f t="shared" si="0"/>
        <v>7.3624999999999996E-2</v>
      </c>
      <c r="Z22" s="4">
        <f t="shared" si="1"/>
        <v>13.582342954159593</v>
      </c>
      <c r="AA22" s="5">
        <f t="shared" si="2"/>
        <v>6.7683477317031246E-4</v>
      </c>
      <c r="AB22" s="3">
        <v>-1607.6836860000001</v>
      </c>
      <c r="AC22" s="3">
        <v>545.85</v>
      </c>
      <c r="AD22" s="3">
        <v>672.28</v>
      </c>
      <c r="AE22" s="3">
        <v>1126.21</v>
      </c>
      <c r="AF22" s="3">
        <v>-7.74</v>
      </c>
      <c r="AG22" s="3">
        <v>8.9700000000000006</v>
      </c>
      <c r="AH22" s="3">
        <v>40.270000000000003</v>
      </c>
      <c r="AI22" s="3">
        <v>42.96</v>
      </c>
      <c r="AJ22" s="3">
        <v>390.87</v>
      </c>
    </row>
    <row r="23" spans="1:36">
      <c r="A23" s="10" t="s">
        <v>55</v>
      </c>
      <c r="B23" s="3">
        <v>10550481</v>
      </c>
      <c r="C23" s="3">
        <v>190</v>
      </c>
      <c r="D23" s="3">
        <v>3</v>
      </c>
      <c r="E23" s="3">
        <v>6</v>
      </c>
      <c r="F23" s="3">
        <v>4.359</v>
      </c>
      <c r="G23" s="3">
        <v>-0.15360499999999999</v>
      </c>
      <c r="H23" s="3">
        <v>0.20386199999999999</v>
      </c>
      <c r="I23" s="3">
        <v>-0.53004300000000004</v>
      </c>
      <c r="J23" s="3">
        <v>0.50573500000000005</v>
      </c>
      <c r="K23" s="3">
        <v>-0.50287099999999996</v>
      </c>
      <c r="L23" s="3">
        <v>5.4595999999999999E-2</v>
      </c>
      <c r="M23" s="3">
        <v>0.370865</v>
      </c>
      <c r="N23" s="3">
        <v>-0.73674200000000001</v>
      </c>
      <c r="O23" s="3">
        <v>0.594781</v>
      </c>
      <c r="P23" s="3">
        <v>-0.54728600000000005</v>
      </c>
      <c r="Q23" s="3">
        <v>3.1725000000000003E-2</v>
      </c>
      <c r="R23" s="3">
        <v>-1376.6622070000001</v>
      </c>
      <c r="S23" s="3">
        <v>332.72</v>
      </c>
      <c r="T23" s="3">
        <v>111.94799999999999</v>
      </c>
      <c r="U23" s="3">
        <v>191.35599999999999</v>
      </c>
      <c r="V23" s="3">
        <v>330.94299999999998</v>
      </c>
      <c r="W23" s="3">
        <v>-0.20358000000000001</v>
      </c>
      <c r="X23" s="3">
        <v>-4.6300000000000001E-2</v>
      </c>
      <c r="Y23" s="4">
        <f t="shared" si="0"/>
        <v>7.8640000000000002E-2</v>
      </c>
      <c r="Z23" s="4">
        <f t="shared" si="1"/>
        <v>12.71617497456765</v>
      </c>
      <c r="AA23" s="5">
        <f t="shared" si="2"/>
        <v>6.1378534155200005E-4</v>
      </c>
      <c r="AB23" s="3">
        <v>-1376.5712880000001</v>
      </c>
      <c r="AC23" s="3">
        <v>574.67999999999995</v>
      </c>
      <c r="AD23" s="3">
        <v>719.94</v>
      </c>
      <c r="AE23" s="3">
        <v>1269.7</v>
      </c>
      <c r="AF23" s="3">
        <v>-10.63</v>
      </c>
      <c r="AG23" s="3">
        <v>7.37</v>
      </c>
      <c r="AH23" s="3">
        <v>56.95</v>
      </c>
      <c r="AI23" s="3">
        <v>49.24</v>
      </c>
      <c r="AJ23" s="3">
        <v>428.53</v>
      </c>
    </row>
    <row r="24" spans="1:36">
      <c r="A24" s="10" t="s">
        <v>56</v>
      </c>
      <c r="B24" s="3">
        <v>10574499</v>
      </c>
      <c r="C24" s="3">
        <v>14</v>
      </c>
      <c r="D24" s="3">
        <v>1</v>
      </c>
      <c r="E24" s="3">
        <v>5</v>
      </c>
      <c r="F24" s="3">
        <v>4.9230999999999998</v>
      </c>
      <c r="G24" s="3">
        <v>-0.167181</v>
      </c>
      <c r="H24" s="3">
        <v>0.23272899999999999</v>
      </c>
      <c r="I24" s="3">
        <v>-0.53452900000000003</v>
      </c>
      <c r="J24" s="3">
        <v>0.50281900000000002</v>
      </c>
      <c r="K24" s="3">
        <v>-0.50158499999999995</v>
      </c>
      <c r="L24" s="3">
        <v>7.7731999999999996E-2</v>
      </c>
      <c r="M24" s="3">
        <v>0.37120500000000001</v>
      </c>
      <c r="N24" s="3">
        <v>-0.73949900000000002</v>
      </c>
      <c r="O24" s="3">
        <v>0.57426500000000003</v>
      </c>
      <c r="P24" s="3">
        <v>-0.50678699999999999</v>
      </c>
      <c r="Q24" s="3">
        <v>6.6345000000000001E-2</v>
      </c>
      <c r="R24" s="3">
        <v>-1360.6146409999999</v>
      </c>
      <c r="S24" s="3">
        <v>339.69499999999999</v>
      </c>
      <c r="T24" s="3">
        <v>112.41</v>
      </c>
      <c r="U24" s="3">
        <v>194.33799999999999</v>
      </c>
      <c r="V24" s="3">
        <v>337.91699999999997</v>
      </c>
      <c r="W24" s="3">
        <v>-0.20508999999999999</v>
      </c>
      <c r="X24" s="3">
        <v>-5.0360000000000002E-2</v>
      </c>
      <c r="Y24" s="4">
        <f t="shared" si="0"/>
        <v>7.7364999999999989E-2</v>
      </c>
      <c r="Z24" s="4">
        <f t="shared" si="1"/>
        <v>12.92574161442513</v>
      </c>
      <c r="AA24" s="5">
        <f t="shared" si="2"/>
        <v>6.3105375736406254E-4</v>
      </c>
      <c r="AB24" s="3">
        <v>-1360.522305</v>
      </c>
      <c r="AC24" s="3">
        <v>630.59</v>
      </c>
      <c r="AD24" s="3">
        <v>739.47</v>
      </c>
      <c r="AE24" s="3">
        <v>1295.5899999999999</v>
      </c>
      <c r="AF24" s="3">
        <v>-5.86</v>
      </c>
      <c r="AG24" s="3">
        <v>8.56</v>
      </c>
      <c r="AH24" s="3">
        <v>58.23</v>
      </c>
      <c r="AI24" s="3">
        <v>49.72</v>
      </c>
      <c r="AJ24" s="3">
        <v>427.55</v>
      </c>
    </row>
    <row r="25" spans="1:36">
      <c r="A25" s="10" t="s">
        <v>57</v>
      </c>
      <c r="B25" s="3">
        <v>10595449</v>
      </c>
      <c r="C25" s="3">
        <v>4100</v>
      </c>
      <c r="D25" s="3">
        <v>1</v>
      </c>
      <c r="E25" s="3">
        <v>5</v>
      </c>
      <c r="F25" s="3">
        <v>6.4614000000000003</v>
      </c>
      <c r="G25" s="3">
        <v>-0.19</v>
      </c>
      <c r="H25" s="3">
        <v>0.30739300000000003</v>
      </c>
      <c r="I25" s="3">
        <v>-0.55181500000000006</v>
      </c>
      <c r="J25" s="3">
        <v>0.51084399999999996</v>
      </c>
      <c r="K25" s="3">
        <v>-0.49087999999999998</v>
      </c>
      <c r="L25" s="3">
        <v>5.3705000000000003E-2</v>
      </c>
      <c r="M25" s="3">
        <v>0.37027199999999999</v>
      </c>
      <c r="N25" s="3">
        <v>-0.72776300000000005</v>
      </c>
      <c r="O25" s="3">
        <v>0.55599600000000005</v>
      </c>
      <c r="P25" s="3">
        <v>-0.50131300000000001</v>
      </c>
      <c r="Q25" s="3">
        <v>1.242E-2</v>
      </c>
      <c r="R25" s="3">
        <v>-1223.36547</v>
      </c>
      <c r="S25" s="3">
        <v>256.875</v>
      </c>
      <c r="T25" s="3">
        <v>91.488</v>
      </c>
      <c r="U25" s="3">
        <v>167.57499999999999</v>
      </c>
      <c r="V25" s="3">
        <v>255.09800000000001</v>
      </c>
      <c r="W25" s="3">
        <v>-0.20630000000000001</v>
      </c>
      <c r="X25" s="3">
        <v>-5.1970000000000002E-2</v>
      </c>
      <c r="Y25" s="4">
        <f t="shared" si="0"/>
        <v>7.7165000000000011E-2</v>
      </c>
      <c r="Z25" s="4">
        <f t="shared" si="1"/>
        <v>12.959243180198275</v>
      </c>
      <c r="AA25" s="5">
        <f t="shared" si="2"/>
        <v>6.433959141410626E-4</v>
      </c>
      <c r="AB25" s="3">
        <v>-1223.28585</v>
      </c>
      <c r="AC25" s="3">
        <v>530.87</v>
      </c>
      <c r="AD25" s="3">
        <v>651.38</v>
      </c>
      <c r="AE25" s="3">
        <v>1105.9100000000001</v>
      </c>
      <c r="AF25" s="3">
        <v>-9.32</v>
      </c>
      <c r="AG25" s="3">
        <v>8.01</v>
      </c>
      <c r="AH25" s="3">
        <v>37.36</v>
      </c>
      <c r="AI25" s="3">
        <v>41.67</v>
      </c>
      <c r="AJ25" s="3">
        <v>372.42</v>
      </c>
    </row>
    <row r="26" spans="1:36">
      <c r="A26" s="10" t="s">
        <v>58</v>
      </c>
      <c r="B26" s="3">
        <v>10598596</v>
      </c>
      <c r="C26" s="3">
        <v>29</v>
      </c>
      <c r="D26" s="3">
        <v>2</v>
      </c>
      <c r="E26" s="3">
        <v>5</v>
      </c>
      <c r="F26" s="3">
        <v>2.1539000000000001</v>
      </c>
      <c r="G26" s="3">
        <v>-0.15479499999999999</v>
      </c>
      <c r="H26" s="3">
        <v>0.18040100000000001</v>
      </c>
      <c r="I26" s="3">
        <v>-0.53053899999999998</v>
      </c>
      <c r="J26" s="3">
        <v>0.51906799999999997</v>
      </c>
      <c r="K26" s="3">
        <v>-0.51770899999999997</v>
      </c>
      <c r="L26" s="3">
        <v>6.9647000000000001E-2</v>
      </c>
      <c r="M26" s="3">
        <v>0.36878899999999998</v>
      </c>
      <c r="N26" s="3">
        <v>-0.72699899999999995</v>
      </c>
      <c r="O26" s="3">
        <v>0.55670900000000001</v>
      </c>
      <c r="P26" s="3">
        <v>-0.50530799999999998</v>
      </c>
      <c r="Q26" s="3">
        <v>1.3106E-2</v>
      </c>
      <c r="R26" s="3">
        <v>-1360.6299710000001</v>
      </c>
      <c r="S26" s="3">
        <v>340.11900000000003</v>
      </c>
      <c r="T26" s="3">
        <v>111.845</v>
      </c>
      <c r="U26" s="3">
        <v>192.19200000000001</v>
      </c>
      <c r="V26" s="3">
        <v>338.34199999999998</v>
      </c>
      <c r="W26" s="3">
        <v>-0.21525</v>
      </c>
      <c r="X26" s="3">
        <v>-4.5900000000000003E-2</v>
      </c>
      <c r="Y26" s="4">
        <f t="shared" si="0"/>
        <v>8.4675E-2</v>
      </c>
      <c r="Z26" s="4">
        <f t="shared" si="1"/>
        <v>11.8098612341305</v>
      </c>
      <c r="AA26" s="5">
        <f t="shared" si="2"/>
        <v>7.2184720408593746E-4</v>
      </c>
      <c r="AB26" s="3">
        <v>-1360.5386550000001</v>
      </c>
      <c r="AC26" s="3">
        <v>599.96</v>
      </c>
      <c r="AD26" s="3">
        <v>730.07</v>
      </c>
      <c r="AE26" s="3">
        <v>1285.77</v>
      </c>
      <c r="AF26" s="3">
        <v>-7.15</v>
      </c>
      <c r="AG26" s="3">
        <v>8.5399999999999991</v>
      </c>
      <c r="AH26" s="3">
        <v>57.68</v>
      </c>
      <c r="AI26" s="3">
        <v>49.72</v>
      </c>
      <c r="AJ26" s="3">
        <v>427.55</v>
      </c>
    </row>
    <row r="27" spans="1:36">
      <c r="A27" s="10" t="s">
        <v>59</v>
      </c>
      <c r="B27" s="3">
        <v>10599369</v>
      </c>
      <c r="C27" s="3">
        <v>77</v>
      </c>
      <c r="D27" s="3">
        <v>1</v>
      </c>
      <c r="E27" s="3">
        <v>6</v>
      </c>
      <c r="F27" s="3">
        <v>4.6782000000000004</v>
      </c>
      <c r="G27" s="3">
        <v>-0.153692</v>
      </c>
      <c r="H27" s="3">
        <v>0.20416000000000001</v>
      </c>
      <c r="I27" s="3">
        <v>-0.52868000000000004</v>
      </c>
      <c r="J27" s="3">
        <v>0.50314599999999998</v>
      </c>
      <c r="K27" s="3">
        <v>-0.50192000000000003</v>
      </c>
      <c r="L27" s="3">
        <v>5.3137999999999998E-2</v>
      </c>
      <c r="M27" s="3">
        <v>0.36608299999999999</v>
      </c>
      <c r="N27" s="3">
        <v>-0.71843199999999996</v>
      </c>
      <c r="O27" s="3">
        <v>0.57006699999999999</v>
      </c>
      <c r="P27" s="3">
        <v>-0.48553499999999999</v>
      </c>
      <c r="Q27" s="3">
        <v>-2.0844999999999999E-2</v>
      </c>
      <c r="R27" s="3">
        <v>-1435.8070110000001</v>
      </c>
      <c r="S27" s="3">
        <v>343.36900000000003</v>
      </c>
      <c r="T27" s="3">
        <v>115.652</v>
      </c>
      <c r="U27" s="3">
        <v>200.51599999999999</v>
      </c>
      <c r="V27" s="3">
        <v>341.59199999999998</v>
      </c>
      <c r="W27" s="3">
        <v>-0.20271</v>
      </c>
      <c r="X27" s="3">
        <v>-3.669E-2</v>
      </c>
      <c r="Y27" s="4">
        <f t="shared" si="0"/>
        <v>8.301E-2</v>
      </c>
      <c r="Z27" s="4">
        <f t="shared" si="1"/>
        <v>12.046741356463077</v>
      </c>
      <c r="AA27" s="5">
        <f t="shared" si="2"/>
        <v>5.9468737544999997E-4</v>
      </c>
      <c r="AB27" s="3">
        <v>-1435.7117390000001</v>
      </c>
      <c r="AC27" s="3">
        <v>627.66999999999996</v>
      </c>
      <c r="AD27" s="3">
        <v>743.67</v>
      </c>
      <c r="AE27" s="3">
        <v>1315.79</v>
      </c>
      <c r="AF27" s="3">
        <v>-7</v>
      </c>
      <c r="AG27" s="3">
        <v>8</v>
      </c>
      <c r="AH27" s="3">
        <v>60.04</v>
      </c>
      <c r="AI27" s="3">
        <v>50.36</v>
      </c>
      <c r="AJ27" s="3">
        <v>443.55</v>
      </c>
    </row>
    <row r="28" spans="1:36">
      <c r="A28" s="10" t="s">
        <v>60</v>
      </c>
      <c r="B28" s="3">
        <v>10599903</v>
      </c>
      <c r="C28" s="3">
        <v>96</v>
      </c>
      <c r="D28" s="3">
        <v>3</v>
      </c>
      <c r="E28" s="3">
        <v>7</v>
      </c>
      <c r="F28" s="3">
        <v>2.1539000000000001</v>
      </c>
      <c r="G28" s="3">
        <v>-0.15479499999999999</v>
      </c>
      <c r="H28" s="3">
        <v>0.18040100000000001</v>
      </c>
      <c r="I28" s="3">
        <v>-0.53053899999999998</v>
      </c>
      <c r="J28" s="3">
        <v>0.51906799999999997</v>
      </c>
      <c r="K28" s="3">
        <v>-0.51770899999999997</v>
      </c>
      <c r="L28" s="3">
        <v>6.9647000000000001E-2</v>
      </c>
      <c r="M28" s="3">
        <v>0.36878899999999998</v>
      </c>
      <c r="N28" s="3">
        <v>-0.72699899999999995</v>
      </c>
      <c r="O28" s="3">
        <v>0.55670900000000001</v>
      </c>
      <c r="P28" s="3">
        <v>-0.50530799999999998</v>
      </c>
      <c r="Q28" s="3">
        <v>1.3106E-2</v>
      </c>
      <c r="R28" s="3">
        <v>-1360.6299710000001</v>
      </c>
      <c r="S28" s="3">
        <v>340.11900000000003</v>
      </c>
      <c r="T28" s="3">
        <v>111.845</v>
      </c>
      <c r="U28" s="3">
        <v>192.19200000000001</v>
      </c>
      <c r="V28" s="3">
        <v>338.34199999999998</v>
      </c>
      <c r="W28" s="3">
        <v>-0.21525</v>
      </c>
      <c r="X28" s="3">
        <v>-4.5900000000000003E-2</v>
      </c>
      <c r="Y28" s="4">
        <f t="shared" si="0"/>
        <v>8.4675E-2</v>
      </c>
      <c r="Z28" s="4">
        <f t="shared" si="1"/>
        <v>11.8098612341305</v>
      </c>
      <c r="AA28" s="5">
        <f t="shared" si="2"/>
        <v>7.2184720408593746E-4</v>
      </c>
      <c r="AB28" s="3">
        <v>-1360.5386550000001</v>
      </c>
      <c r="AC28" s="3">
        <v>610.1</v>
      </c>
      <c r="AD28" s="3">
        <v>749.55</v>
      </c>
      <c r="AE28" s="3">
        <v>1326.21</v>
      </c>
      <c r="AF28" s="3">
        <v>-11.05</v>
      </c>
      <c r="AG28" s="3">
        <v>9.73</v>
      </c>
      <c r="AH28" s="3">
        <v>58.18</v>
      </c>
      <c r="AI28" s="3">
        <v>51.16</v>
      </c>
      <c r="AJ28" s="3">
        <v>456.54</v>
      </c>
    </row>
    <row r="29" spans="1:36">
      <c r="A29" s="10" t="s">
        <v>61</v>
      </c>
      <c r="B29" s="3">
        <v>10619160</v>
      </c>
      <c r="C29" s="3">
        <v>680</v>
      </c>
      <c r="D29" s="3">
        <v>1</v>
      </c>
      <c r="E29" s="3">
        <v>4</v>
      </c>
      <c r="F29" s="3">
        <v>6.6176000000000004</v>
      </c>
      <c r="G29" s="3">
        <v>-0.169381</v>
      </c>
      <c r="H29" s="3">
        <v>0.28493299999999999</v>
      </c>
      <c r="I29" s="3">
        <v>-0.54702799999999996</v>
      </c>
      <c r="J29" s="3">
        <v>0.50956699999999999</v>
      </c>
      <c r="K29" s="3">
        <v>-0.49309599999999998</v>
      </c>
      <c r="L29" s="3">
        <v>5.7335999999999998E-2</v>
      </c>
      <c r="M29" s="3">
        <v>0.37253599999999998</v>
      </c>
      <c r="N29" s="3">
        <v>-0.74088500000000002</v>
      </c>
      <c r="O29" s="3">
        <v>0.57500799999999996</v>
      </c>
      <c r="P29" s="3">
        <v>-0.50406099999999998</v>
      </c>
      <c r="Q29" s="3">
        <v>6.6840999999999998E-2</v>
      </c>
      <c r="R29" s="3">
        <v>-1187.4506040000001</v>
      </c>
      <c r="S29" s="3">
        <v>272.21699999999998</v>
      </c>
      <c r="T29" s="3">
        <v>93.034000000000006</v>
      </c>
      <c r="U29" s="3">
        <v>172.25800000000001</v>
      </c>
      <c r="V29" s="3">
        <v>270.44</v>
      </c>
      <c r="W29" s="3">
        <v>-0.20751</v>
      </c>
      <c r="X29" s="3">
        <v>-5.1799999999999999E-2</v>
      </c>
      <c r="Y29" s="4">
        <f t="shared" si="0"/>
        <v>7.7855000000000008E-2</v>
      </c>
      <c r="Z29" s="4">
        <f t="shared" si="1"/>
        <v>12.844390212574657</v>
      </c>
      <c r="AA29" s="5">
        <f t="shared" si="2"/>
        <v>6.5438758659568748E-4</v>
      </c>
      <c r="AB29" s="3">
        <v>-1187.3687580000001</v>
      </c>
      <c r="AC29" s="3">
        <v>553.80999999999995</v>
      </c>
      <c r="AD29" s="3">
        <v>670.44</v>
      </c>
      <c r="AE29" s="3">
        <v>1136.6300000000001</v>
      </c>
      <c r="AF29" s="3">
        <v>-6.94</v>
      </c>
      <c r="AG29" s="3">
        <v>8.65</v>
      </c>
      <c r="AH29" s="3">
        <v>40.380000000000003</v>
      </c>
      <c r="AI29" s="3">
        <v>42.86</v>
      </c>
      <c r="AJ29" s="3">
        <v>370.45</v>
      </c>
    </row>
    <row r="30" spans="1:36">
      <c r="A30" s="10" t="s">
        <v>62</v>
      </c>
      <c r="B30" s="3">
        <v>10620180</v>
      </c>
      <c r="C30" s="3">
        <v>110</v>
      </c>
      <c r="D30" s="3">
        <v>1</v>
      </c>
      <c r="E30" s="3">
        <v>5</v>
      </c>
      <c r="F30" s="3">
        <v>5.1154000000000002</v>
      </c>
      <c r="G30" s="3">
        <v>-0.16922699999999999</v>
      </c>
      <c r="H30" s="3">
        <v>0.22892000000000001</v>
      </c>
      <c r="I30" s="3">
        <v>-0.51612000000000002</v>
      </c>
      <c r="J30" s="3">
        <v>0.50834800000000002</v>
      </c>
      <c r="K30" s="3">
        <v>-0.50695800000000002</v>
      </c>
      <c r="L30" s="3">
        <v>7.1059999999999998E-2</v>
      </c>
      <c r="M30" s="3">
        <v>0.36962200000000001</v>
      </c>
      <c r="N30" s="3">
        <v>-0.72695500000000002</v>
      </c>
      <c r="O30" s="3">
        <v>0.55593599999999999</v>
      </c>
      <c r="P30" s="3">
        <v>-0.50396600000000003</v>
      </c>
      <c r="Q30" s="3">
        <v>1.2867E-2</v>
      </c>
      <c r="R30" s="3">
        <v>-1262.6504950000001</v>
      </c>
      <c r="S30" s="3">
        <v>275.65899999999999</v>
      </c>
      <c r="T30" s="3">
        <v>96.075000000000003</v>
      </c>
      <c r="U30" s="3">
        <v>172.32499999999999</v>
      </c>
      <c r="V30" s="3">
        <v>273.88200000000001</v>
      </c>
      <c r="W30" s="3">
        <v>-0.21598999999999999</v>
      </c>
      <c r="X30" s="3">
        <v>-4.5609999999999998E-2</v>
      </c>
      <c r="Y30" s="4">
        <f t="shared" si="0"/>
        <v>8.5189999999999988E-2</v>
      </c>
      <c r="Z30" s="4">
        <f t="shared" si="1"/>
        <v>11.73846695621552</v>
      </c>
      <c r="AA30" s="5">
        <f t="shared" si="2"/>
        <v>7.2874252079999991E-4</v>
      </c>
      <c r="AB30" s="3">
        <v>-1262.568618</v>
      </c>
      <c r="AC30" s="3">
        <v>516.16</v>
      </c>
      <c r="AD30" s="3">
        <v>652.59</v>
      </c>
      <c r="AE30" s="3">
        <v>1139.3800000000001</v>
      </c>
      <c r="AF30" s="3">
        <v>-8.2899999999999991</v>
      </c>
      <c r="AG30" s="3">
        <v>8.06</v>
      </c>
      <c r="AH30" s="3">
        <v>42.23</v>
      </c>
      <c r="AI30" s="3">
        <v>43.5</v>
      </c>
      <c r="AJ30" s="3">
        <v>386.45</v>
      </c>
    </row>
    <row r="31" spans="1:36">
      <c r="A31" s="10" t="s">
        <v>63</v>
      </c>
      <c r="B31" s="3">
        <v>10621059</v>
      </c>
      <c r="C31" s="3">
        <v>530</v>
      </c>
      <c r="D31" s="3">
        <v>1</v>
      </c>
      <c r="E31" s="3">
        <v>7</v>
      </c>
      <c r="F31" s="3">
        <v>7.4664999999999999</v>
      </c>
      <c r="G31" s="3">
        <v>-0.169878</v>
      </c>
      <c r="H31" s="3">
        <v>0.28442800000000001</v>
      </c>
      <c r="I31" s="3">
        <v>-0.54641600000000001</v>
      </c>
      <c r="J31" s="3">
        <v>0.51252399999999998</v>
      </c>
      <c r="K31" s="3">
        <v>-0.495475</v>
      </c>
      <c r="L31" s="3">
        <v>5.8271000000000003E-2</v>
      </c>
      <c r="M31" s="3">
        <v>0.367419</v>
      </c>
      <c r="N31" s="3">
        <v>-0.70542700000000003</v>
      </c>
      <c r="O31" s="3">
        <v>0.56794699999999998</v>
      </c>
      <c r="P31" s="3">
        <v>-0.47349400000000003</v>
      </c>
      <c r="Q31" s="3">
        <v>1.3207E-2</v>
      </c>
      <c r="R31" s="3">
        <v>-1352.6483330000001</v>
      </c>
      <c r="S31" s="3">
        <v>256.73899999999998</v>
      </c>
      <c r="T31" s="3">
        <v>95.745000000000005</v>
      </c>
      <c r="U31" s="3">
        <v>176.655</v>
      </c>
      <c r="V31" s="3">
        <v>254.96199999999999</v>
      </c>
      <c r="W31" s="3">
        <v>-0.20866000000000001</v>
      </c>
      <c r="X31" s="3">
        <v>-9.6990000000000007E-2</v>
      </c>
      <c r="Y31" s="4">
        <f t="shared" si="0"/>
        <v>5.5835000000000003E-2</v>
      </c>
      <c r="Z31" s="4">
        <f t="shared" si="1"/>
        <v>17.909913136921286</v>
      </c>
      <c r="AA31" s="5">
        <f t="shared" si="2"/>
        <v>6.5202663034843761E-4</v>
      </c>
      <c r="AB31" s="3">
        <v>-1352.5643990000001</v>
      </c>
      <c r="AC31" s="3">
        <v>549.6</v>
      </c>
      <c r="AD31" s="3">
        <v>674.58</v>
      </c>
      <c r="AE31" s="3">
        <v>1142.6099999999999</v>
      </c>
      <c r="AF31" s="3">
        <v>-12.19</v>
      </c>
      <c r="AG31" s="3">
        <v>8.3699999999999992</v>
      </c>
      <c r="AH31" s="3">
        <v>41.77</v>
      </c>
      <c r="AI31" s="3">
        <v>42.74</v>
      </c>
      <c r="AJ31" s="3">
        <v>401.42</v>
      </c>
    </row>
    <row r="32" spans="1:36">
      <c r="A32" s="10" t="s">
        <v>64</v>
      </c>
      <c r="B32" s="3">
        <v>10622282</v>
      </c>
      <c r="C32" s="3">
        <v>250</v>
      </c>
      <c r="D32" s="3">
        <v>1</v>
      </c>
      <c r="E32" s="3">
        <v>4</v>
      </c>
      <c r="F32" s="3">
        <v>3.9005999999999998</v>
      </c>
      <c r="G32" s="3">
        <v>-0.17011899999999999</v>
      </c>
      <c r="H32" s="3">
        <v>0.28400700000000001</v>
      </c>
      <c r="I32" s="3">
        <v>-0.54650600000000005</v>
      </c>
      <c r="J32" s="3">
        <v>0.51278500000000005</v>
      </c>
      <c r="K32" s="3">
        <v>-0.49540699999999999</v>
      </c>
      <c r="L32" s="3">
        <v>5.8130000000000001E-2</v>
      </c>
      <c r="M32" s="3">
        <v>0.36449199999999998</v>
      </c>
      <c r="N32" s="3">
        <v>-0.71603000000000006</v>
      </c>
      <c r="O32" s="3">
        <v>0.54838699999999996</v>
      </c>
      <c r="P32" s="3">
        <v>-0.47481000000000001</v>
      </c>
      <c r="Q32" s="3">
        <v>5.1551E-2</v>
      </c>
      <c r="R32" s="3">
        <v>-2067.3624840000002</v>
      </c>
      <c r="S32" s="3">
        <v>243.018</v>
      </c>
      <c r="T32" s="3">
        <v>94.742999999999995</v>
      </c>
      <c r="U32" s="3">
        <v>176.23099999999999</v>
      </c>
      <c r="V32" s="3">
        <v>241.24100000000001</v>
      </c>
      <c r="W32" s="3">
        <v>-0.21034</v>
      </c>
      <c r="X32" s="3">
        <v>-5.9110000000000003E-2</v>
      </c>
      <c r="Y32" s="4">
        <f t="shared" si="0"/>
        <v>7.5615000000000002E-2</v>
      </c>
      <c r="Z32" s="4">
        <f t="shared" si="1"/>
        <v>13.224889241552601</v>
      </c>
      <c r="AA32" s="5">
        <f t="shared" si="2"/>
        <v>6.8623733981718754E-4</v>
      </c>
      <c r="AB32" s="3">
        <v>-2067.2787520000002</v>
      </c>
      <c r="AC32" s="3">
        <v>572.62</v>
      </c>
      <c r="AD32" s="3">
        <v>685.22</v>
      </c>
      <c r="AE32" s="3">
        <v>1161.98</v>
      </c>
      <c r="AF32" s="3">
        <v>-7.25</v>
      </c>
      <c r="AG32" s="3">
        <v>9.59</v>
      </c>
      <c r="AH32" s="3">
        <v>44.77</v>
      </c>
      <c r="AI32" s="3">
        <v>44.89</v>
      </c>
      <c r="AJ32" s="3">
        <v>425.31</v>
      </c>
    </row>
    <row r="33" spans="1:36">
      <c r="A33" s="10" t="s">
        <v>65</v>
      </c>
      <c r="B33" s="3">
        <v>10642000</v>
      </c>
      <c r="C33" s="3">
        <v>980</v>
      </c>
      <c r="D33" s="3">
        <v>1</v>
      </c>
      <c r="E33" s="3">
        <v>4</v>
      </c>
      <c r="F33" s="3">
        <v>4.4116</v>
      </c>
      <c r="G33" s="3">
        <v>-0.17000199999999999</v>
      </c>
      <c r="H33" s="3">
        <v>0.28425299999999998</v>
      </c>
      <c r="I33" s="3">
        <v>-0.54623600000000005</v>
      </c>
      <c r="J33" s="3">
        <v>0.51110699999999998</v>
      </c>
      <c r="K33" s="3">
        <v>-0.49675999999999998</v>
      </c>
      <c r="L33" s="3">
        <v>5.7964000000000002E-2</v>
      </c>
      <c r="M33" s="3">
        <v>0.37054900000000002</v>
      </c>
      <c r="N33" s="3">
        <v>-0.73967300000000002</v>
      </c>
      <c r="O33" s="3">
        <v>0.57395099999999999</v>
      </c>
      <c r="P33" s="3">
        <v>-0.50517699999999999</v>
      </c>
      <c r="Q33" s="3">
        <v>6.2149000000000003E-2</v>
      </c>
      <c r="R33" s="3">
        <v>-1148.1569300000001</v>
      </c>
      <c r="S33" s="3">
        <v>253.786</v>
      </c>
      <c r="T33" s="3">
        <v>86.947000000000003</v>
      </c>
      <c r="U33" s="3">
        <v>161.04900000000001</v>
      </c>
      <c r="V33" s="3">
        <v>252.00899999999999</v>
      </c>
      <c r="W33" s="3">
        <v>-0.20752000000000001</v>
      </c>
      <c r="X33" s="3">
        <v>-5.3510000000000002E-2</v>
      </c>
      <c r="Y33" s="4">
        <f t="shared" si="0"/>
        <v>7.7005000000000004E-2</v>
      </c>
      <c r="Z33" s="4">
        <f t="shared" si="1"/>
        <v>12.986169729238361</v>
      </c>
      <c r="AA33" s="5">
        <f t="shared" si="2"/>
        <v>6.5585794657556243E-4</v>
      </c>
      <c r="AB33" s="3">
        <v>-1148.08041</v>
      </c>
      <c r="AC33" s="3">
        <v>511.98</v>
      </c>
      <c r="AD33" s="3">
        <v>646.91999999999996</v>
      </c>
      <c r="AE33" s="3">
        <v>1081.83</v>
      </c>
      <c r="AF33" s="3">
        <v>-8.15</v>
      </c>
      <c r="AG33" s="3">
        <v>8.34</v>
      </c>
      <c r="AH33" s="3">
        <v>35.78</v>
      </c>
      <c r="AI33" s="3">
        <v>41.03</v>
      </c>
      <c r="AJ33" s="3">
        <v>356.42</v>
      </c>
    </row>
    <row r="34" spans="1:36">
      <c r="A34" s="10" t="s">
        <v>66</v>
      </c>
      <c r="B34" s="3">
        <v>10647295</v>
      </c>
      <c r="C34" s="3">
        <v>25</v>
      </c>
      <c r="D34" s="3">
        <v>1</v>
      </c>
      <c r="E34" s="3">
        <v>6</v>
      </c>
      <c r="F34" s="3">
        <v>7.3825000000000003</v>
      </c>
      <c r="G34" s="3">
        <v>-0.156107</v>
      </c>
      <c r="H34" s="3">
        <v>0.211925</v>
      </c>
      <c r="I34" s="3">
        <v>-0.52635799999999999</v>
      </c>
      <c r="J34" s="3">
        <v>0.49414400000000003</v>
      </c>
      <c r="K34" s="3">
        <v>-0.49190299999999998</v>
      </c>
      <c r="L34" s="3">
        <v>5.1670000000000001E-2</v>
      </c>
      <c r="M34" s="3">
        <v>0.36897600000000003</v>
      </c>
      <c r="N34" s="3">
        <v>-0.72755099999999995</v>
      </c>
      <c r="O34" s="3">
        <v>0.55566899999999997</v>
      </c>
      <c r="P34" s="3">
        <v>-0.50375000000000003</v>
      </c>
      <c r="Q34" s="3">
        <v>1.1955E-2</v>
      </c>
      <c r="R34" s="3">
        <v>-1452.8467700000001</v>
      </c>
      <c r="S34" s="3">
        <v>340.03199999999998</v>
      </c>
      <c r="T34" s="3">
        <v>117.67400000000001</v>
      </c>
      <c r="U34" s="3">
        <v>204.00800000000001</v>
      </c>
      <c r="V34" s="3">
        <v>338.255</v>
      </c>
      <c r="W34" s="3">
        <v>-0.22228000000000001</v>
      </c>
      <c r="X34" s="3">
        <v>-4.795E-2</v>
      </c>
      <c r="Y34" s="4">
        <f t="shared" si="0"/>
        <v>8.7165000000000006E-2</v>
      </c>
      <c r="Z34" s="4">
        <f t="shared" si="1"/>
        <v>11.472494693971203</v>
      </c>
      <c r="AA34" s="5">
        <f t="shared" si="2"/>
        <v>7.9564487550356274E-4</v>
      </c>
      <c r="AB34" s="3">
        <v>-1452.7498390000001</v>
      </c>
      <c r="AC34" s="3">
        <v>657.75</v>
      </c>
      <c r="AD34" s="3">
        <v>759.56</v>
      </c>
      <c r="AE34" s="3">
        <v>1342.86</v>
      </c>
      <c r="AF34" s="3">
        <v>-11.01</v>
      </c>
      <c r="AG34" s="3">
        <v>8.61</v>
      </c>
      <c r="AH34" s="3">
        <v>63.9</v>
      </c>
      <c r="AI34" s="3">
        <v>51.57</v>
      </c>
      <c r="AJ34" s="3">
        <v>452.56</v>
      </c>
    </row>
    <row r="35" spans="1:36">
      <c r="A35" s="10" t="s">
        <v>67</v>
      </c>
      <c r="B35" s="3">
        <v>10666852</v>
      </c>
      <c r="C35" s="3">
        <v>200</v>
      </c>
      <c r="D35" s="3">
        <v>1</v>
      </c>
      <c r="E35" s="3">
        <v>4</v>
      </c>
      <c r="F35" s="3">
        <v>6.3208000000000002</v>
      </c>
      <c r="G35" s="3">
        <v>-0.17231099999999999</v>
      </c>
      <c r="H35" s="3">
        <v>0.26234099999999999</v>
      </c>
      <c r="I35" s="3">
        <v>-0.54414499999999999</v>
      </c>
      <c r="J35" s="3">
        <v>0.52053300000000002</v>
      </c>
      <c r="K35" s="3">
        <v>-0.49500699999999997</v>
      </c>
      <c r="L35" s="3">
        <v>4.7274999999999998E-2</v>
      </c>
      <c r="M35" s="3">
        <v>0.36902000000000001</v>
      </c>
      <c r="N35" s="3">
        <v>-0.72737499999999999</v>
      </c>
      <c r="O35" s="3">
        <v>0.55620000000000003</v>
      </c>
      <c r="P35" s="3">
        <v>-0.50320699999999996</v>
      </c>
      <c r="Q35" s="3">
        <v>1.2279E-2</v>
      </c>
      <c r="R35" s="3">
        <v>-1187.4433079999999</v>
      </c>
      <c r="S35" s="3">
        <v>272.35500000000002</v>
      </c>
      <c r="T35" s="3">
        <v>92.766000000000005</v>
      </c>
      <c r="U35" s="3">
        <v>168.941</v>
      </c>
      <c r="V35" s="3">
        <v>270.57799999999997</v>
      </c>
      <c r="W35" s="3">
        <v>-0.21082999999999999</v>
      </c>
      <c r="X35" s="3">
        <v>-4.7440000000000003E-2</v>
      </c>
      <c r="Y35" s="4">
        <f t="shared" si="0"/>
        <v>8.169499999999999E-2</v>
      </c>
      <c r="Z35" s="4">
        <f t="shared" si="1"/>
        <v>12.240651202643981</v>
      </c>
      <c r="AA35" s="5">
        <f t="shared" si="2"/>
        <v>6.8116671037068749E-4</v>
      </c>
      <c r="AB35" s="3">
        <v>-1187.363038</v>
      </c>
      <c r="AC35" s="3">
        <v>535.58000000000004</v>
      </c>
      <c r="AD35" s="3">
        <v>655.71</v>
      </c>
      <c r="AE35" s="3">
        <v>1123.83</v>
      </c>
      <c r="AF35" s="3">
        <v>-6.94</v>
      </c>
      <c r="AG35" s="3">
        <v>8.65</v>
      </c>
      <c r="AH35" s="3">
        <v>40.380000000000003</v>
      </c>
      <c r="AI35" s="3">
        <v>42.86</v>
      </c>
      <c r="AJ35" s="3">
        <v>370.45</v>
      </c>
    </row>
    <row r="36" spans="1:36">
      <c r="A36" s="10" t="s">
        <v>68</v>
      </c>
      <c r="B36" s="3">
        <v>10667727</v>
      </c>
      <c r="C36" s="3">
        <v>210</v>
      </c>
      <c r="D36" s="3">
        <v>1</v>
      </c>
      <c r="E36" s="3">
        <v>4</v>
      </c>
      <c r="F36" s="3">
        <v>6.6573000000000002</v>
      </c>
      <c r="G36" s="3">
        <v>-0.17255699999999999</v>
      </c>
      <c r="H36" s="3">
        <v>0.26093699999999997</v>
      </c>
      <c r="I36" s="3">
        <v>-0.54250399999999999</v>
      </c>
      <c r="J36" s="3">
        <v>0.51940699999999995</v>
      </c>
      <c r="K36" s="3">
        <v>-0.495701</v>
      </c>
      <c r="L36" s="3">
        <v>4.7236E-2</v>
      </c>
      <c r="M36" s="3">
        <v>0.36961699999999997</v>
      </c>
      <c r="N36" s="3">
        <v>-0.72930300000000003</v>
      </c>
      <c r="O36" s="3">
        <v>0.55746200000000001</v>
      </c>
      <c r="P36" s="3">
        <v>-0.50563800000000003</v>
      </c>
      <c r="Q36" s="3">
        <v>1.0081E-2</v>
      </c>
      <c r="R36" s="3">
        <v>-1226.7382950000001</v>
      </c>
      <c r="S36" s="3">
        <v>290.75900000000001</v>
      </c>
      <c r="T36" s="3">
        <v>98.867999999999995</v>
      </c>
      <c r="U36" s="3">
        <v>180.95500000000001</v>
      </c>
      <c r="V36" s="3">
        <v>288.98200000000003</v>
      </c>
      <c r="W36" s="3">
        <v>-0.21049999999999999</v>
      </c>
      <c r="X36" s="3">
        <v>-4.521E-2</v>
      </c>
      <c r="Y36" s="4">
        <f t="shared" si="0"/>
        <v>8.2644999999999996E-2</v>
      </c>
      <c r="Z36" s="4">
        <f t="shared" si="1"/>
        <v>12.099945550245025</v>
      </c>
      <c r="AA36" s="5">
        <f t="shared" si="2"/>
        <v>6.7549481760556247E-4</v>
      </c>
      <c r="AB36" s="3">
        <v>-1226.652317</v>
      </c>
      <c r="AC36" s="3">
        <v>577.69000000000005</v>
      </c>
      <c r="AD36" s="3">
        <v>684.43</v>
      </c>
      <c r="AE36" s="3">
        <v>1179.76</v>
      </c>
      <c r="AF36" s="3">
        <v>-5.77</v>
      </c>
      <c r="AG36" s="3">
        <v>8.9700000000000006</v>
      </c>
      <c r="AH36" s="3">
        <v>44.99</v>
      </c>
      <c r="AI36" s="3">
        <v>44.7</v>
      </c>
      <c r="AJ36" s="3">
        <v>384.48</v>
      </c>
    </row>
    <row r="37" spans="1:36">
      <c r="A37" s="10" t="s">
        <v>69</v>
      </c>
      <c r="B37" s="3">
        <v>10668163</v>
      </c>
      <c r="C37" s="3">
        <v>1900</v>
      </c>
      <c r="D37" s="3">
        <v>1</v>
      </c>
      <c r="E37" s="3">
        <v>4</v>
      </c>
      <c r="F37" s="3">
        <v>2.9365000000000001</v>
      </c>
      <c r="G37" s="3">
        <v>-0.17024300000000001</v>
      </c>
      <c r="H37" s="3">
        <v>0.28371600000000002</v>
      </c>
      <c r="I37" s="3">
        <v>-0.54600400000000004</v>
      </c>
      <c r="J37" s="3">
        <v>0.51184200000000002</v>
      </c>
      <c r="K37" s="3">
        <v>-0.49612699999999998</v>
      </c>
      <c r="L37" s="3">
        <v>5.8235000000000002E-2</v>
      </c>
      <c r="M37" s="3">
        <v>0.36977900000000002</v>
      </c>
      <c r="N37" s="3">
        <v>-0.740954</v>
      </c>
      <c r="O37" s="3">
        <v>0.57916599999999996</v>
      </c>
      <c r="P37" s="3">
        <v>-0.50414599999999998</v>
      </c>
      <c r="Q37" s="3">
        <v>6.2391000000000002E-2</v>
      </c>
      <c r="R37" s="3">
        <v>-1607.7641209999999</v>
      </c>
      <c r="S37" s="3">
        <v>248.45400000000001</v>
      </c>
      <c r="T37" s="3">
        <v>90.843999999999994</v>
      </c>
      <c r="U37" s="3">
        <v>168.41800000000001</v>
      </c>
      <c r="V37" s="3">
        <v>246.67599999999999</v>
      </c>
      <c r="W37" s="3">
        <v>-0.20956</v>
      </c>
      <c r="X37" s="3">
        <v>-6.1530000000000001E-2</v>
      </c>
      <c r="Y37" s="4">
        <f t="shared" si="0"/>
        <v>7.4014999999999997E-2</v>
      </c>
      <c r="Z37" s="4">
        <f t="shared" si="1"/>
        <v>13.510774842937243</v>
      </c>
      <c r="AA37" s="5">
        <f t="shared" si="2"/>
        <v>6.7991833327768741E-4</v>
      </c>
      <c r="AB37" s="3">
        <v>-1607.6840999999999</v>
      </c>
      <c r="AC37" s="3">
        <v>547.19000000000005</v>
      </c>
      <c r="AD37" s="3">
        <v>670.44</v>
      </c>
      <c r="AE37" s="3">
        <v>1125.33</v>
      </c>
      <c r="AF37" s="3">
        <v>-7.79</v>
      </c>
      <c r="AG37" s="3">
        <v>8.9700000000000006</v>
      </c>
      <c r="AH37" s="3">
        <v>40.270000000000003</v>
      </c>
      <c r="AI37" s="3">
        <v>42.96</v>
      </c>
      <c r="AJ37" s="3">
        <v>390.57</v>
      </c>
    </row>
    <row r="38" spans="1:36">
      <c r="A38" s="10" t="s">
        <v>70</v>
      </c>
      <c r="B38" s="3">
        <v>10690528</v>
      </c>
      <c r="C38" s="3">
        <v>1400</v>
      </c>
      <c r="D38" s="3">
        <v>1</v>
      </c>
      <c r="E38" s="3">
        <v>4</v>
      </c>
      <c r="F38" s="3">
        <v>6.9481000000000002</v>
      </c>
      <c r="G38" s="3">
        <v>-0.16925399999999999</v>
      </c>
      <c r="H38" s="3">
        <v>0.28531000000000001</v>
      </c>
      <c r="I38" s="3">
        <v>-0.54749700000000001</v>
      </c>
      <c r="J38" s="3">
        <v>0.50993500000000003</v>
      </c>
      <c r="K38" s="3">
        <v>-0.49316399999999999</v>
      </c>
      <c r="L38" s="3">
        <v>5.7398999999999999E-2</v>
      </c>
      <c r="M38" s="3">
        <v>0.37293900000000002</v>
      </c>
      <c r="N38" s="3">
        <v>-0.74148000000000003</v>
      </c>
      <c r="O38" s="3">
        <v>0.57448399999999999</v>
      </c>
      <c r="P38" s="3">
        <v>-0.50509199999999999</v>
      </c>
      <c r="Q38" s="3">
        <v>5.9400000000000001E-2</v>
      </c>
      <c r="R38" s="3">
        <v>-1187.450867</v>
      </c>
      <c r="S38" s="3">
        <v>272.19499999999999</v>
      </c>
      <c r="T38" s="3">
        <v>93.040999999999997</v>
      </c>
      <c r="U38" s="3">
        <v>172.08199999999999</v>
      </c>
      <c r="V38" s="3">
        <v>270.41699999999997</v>
      </c>
      <c r="W38" s="3">
        <v>-0.20723</v>
      </c>
      <c r="X38" s="3">
        <v>-5.101E-2</v>
      </c>
      <c r="Y38" s="4">
        <f t="shared" si="0"/>
        <v>7.8109999999999999E-2</v>
      </c>
      <c r="Z38" s="4">
        <f t="shared" si="1"/>
        <v>12.802458071949815</v>
      </c>
      <c r="AA38" s="5">
        <f t="shared" si="2"/>
        <v>6.5112396019200022E-4</v>
      </c>
      <c r="AB38" s="3">
        <v>-1187.369105</v>
      </c>
      <c r="AC38" s="3">
        <v>556.55999999999995</v>
      </c>
      <c r="AD38" s="3">
        <v>668.73</v>
      </c>
      <c r="AE38" s="3">
        <v>1136.6099999999999</v>
      </c>
      <c r="AF38" s="3">
        <v>-6.94</v>
      </c>
      <c r="AG38" s="3">
        <v>8.65</v>
      </c>
      <c r="AH38" s="3">
        <v>40.380000000000003</v>
      </c>
      <c r="AI38" s="3">
        <v>42.86</v>
      </c>
      <c r="AJ38" s="3">
        <v>370.45</v>
      </c>
    </row>
    <row r="39" spans="1:36">
      <c r="A39" s="10" t="s">
        <v>71</v>
      </c>
      <c r="B39" s="3">
        <v>10692266</v>
      </c>
      <c r="C39" s="3">
        <v>28</v>
      </c>
      <c r="D39" s="3">
        <v>1</v>
      </c>
      <c r="E39" s="3">
        <v>4</v>
      </c>
      <c r="F39" s="3">
        <v>6.1803999999999997</v>
      </c>
      <c r="G39" s="3">
        <v>-0.118589</v>
      </c>
      <c r="H39" s="3">
        <v>0.159193</v>
      </c>
      <c r="I39" s="3">
        <v>-0.52917199999999998</v>
      </c>
      <c r="J39" s="3">
        <v>0.51410599999999995</v>
      </c>
      <c r="K39" s="3">
        <v>-0.51690700000000001</v>
      </c>
      <c r="L39" s="3">
        <v>7.8265000000000001E-2</v>
      </c>
      <c r="M39" s="3">
        <v>0.37054599999999999</v>
      </c>
      <c r="N39" s="3">
        <v>-0.72742399999999996</v>
      </c>
      <c r="O39" s="3">
        <v>0.55647000000000002</v>
      </c>
      <c r="P39" s="3">
        <v>-0.503606</v>
      </c>
      <c r="Q39" s="3">
        <v>1.2586999999999999E-2</v>
      </c>
      <c r="R39" s="3">
        <v>-1266.009376</v>
      </c>
      <c r="S39" s="3">
        <v>309.92200000000003</v>
      </c>
      <c r="T39" s="3">
        <v>102.21</v>
      </c>
      <c r="U39" s="3">
        <v>181.57300000000001</v>
      </c>
      <c r="V39" s="3">
        <v>308.14499999999998</v>
      </c>
      <c r="W39" s="3">
        <v>-0.21708</v>
      </c>
      <c r="X39" s="3">
        <v>-4.5510000000000002E-2</v>
      </c>
      <c r="Y39" s="4">
        <f t="shared" si="0"/>
        <v>8.5785E-2</v>
      </c>
      <c r="Z39" s="4">
        <f t="shared" si="1"/>
        <v>11.657049600746051</v>
      </c>
      <c r="AA39" s="5">
        <f t="shared" si="2"/>
        <v>7.3939708654481237E-4</v>
      </c>
      <c r="AB39" s="3">
        <v>-1265.9231050000001</v>
      </c>
      <c r="AC39" s="3">
        <v>523.55999999999995</v>
      </c>
      <c r="AD39" s="3">
        <v>678.83</v>
      </c>
      <c r="AE39" s="3">
        <v>1194.1099999999999</v>
      </c>
      <c r="AF39" s="3">
        <v>-6.15</v>
      </c>
      <c r="AG39" s="3">
        <v>9.44</v>
      </c>
      <c r="AH39" s="3">
        <v>49.59</v>
      </c>
      <c r="AI39" s="3">
        <v>46.53</v>
      </c>
      <c r="AJ39" s="3">
        <v>398.5</v>
      </c>
    </row>
    <row r="40" spans="1:36">
      <c r="A40" s="10" t="s">
        <v>72</v>
      </c>
      <c r="B40" s="3">
        <v>10693776</v>
      </c>
      <c r="C40" s="3">
        <v>44</v>
      </c>
      <c r="D40" s="3">
        <v>1</v>
      </c>
      <c r="E40" s="3">
        <v>5</v>
      </c>
      <c r="F40" s="3">
        <v>5.1680000000000001</v>
      </c>
      <c r="G40" s="3">
        <v>-0.16758700000000001</v>
      </c>
      <c r="H40" s="3">
        <v>0.234259</v>
      </c>
      <c r="I40" s="3">
        <v>-0.53442699999999999</v>
      </c>
      <c r="J40" s="3">
        <v>0.50221499999999997</v>
      </c>
      <c r="K40" s="3">
        <v>-0.50133300000000003</v>
      </c>
      <c r="L40" s="3">
        <v>7.7601000000000003E-2</v>
      </c>
      <c r="M40" s="3">
        <v>0.37129699999999999</v>
      </c>
      <c r="N40" s="3">
        <v>-0.740568</v>
      </c>
      <c r="O40" s="3">
        <v>0.57425000000000004</v>
      </c>
      <c r="P40" s="3">
        <v>-0.508077</v>
      </c>
      <c r="Q40" s="3">
        <v>6.0010000000000001E-2</v>
      </c>
      <c r="R40" s="3">
        <v>-1360.614851</v>
      </c>
      <c r="S40" s="3">
        <v>339.67500000000001</v>
      </c>
      <c r="T40" s="3">
        <v>112.405</v>
      </c>
      <c r="U40" s="3">
        <v>194.00399999999999</v>
      </c>
      <c r="V40" s="3">
        <v>337.89699999999999</v>
      </c>
      <c r="W40" s="3">
        <v>-0.20494000000000001</v>
      </c>
      <c r="X40" s="3">
        <v>-4.9750000000000003E-2</v>
      </c>
      <c r="Y40" s="4">
        <f t="shared" ref="Y40:Y71" si="3">(X40-W40)/2</f>
        <v>7.7594999999999997E-2</v>
      </c>
      <c r="Z40" s="4">
        <f t="shared" ref="Z40:Z71" si="4">1/Y40</f>
        <v>12.887428313680006</v>
      </c>
      <c r="AA40" s="5">
        <f t="shared" ref="AA40:AA60" si="5">(((W40+X40)/2)^2)/2*Y40</f>
        <v>6.2916932029743761E-4</v>
      </c>
      <c r="AB40" s="3">
        <v>-1360.5226740000001</v>
      </c>
      <c r="AC40" s="3">
        <v>631.13</v>
      </c>
      <c r="AD40" s="3">
        <v>737.17</v>
      </c>
      <c r="AE40" s="3">
        <v>1295.27</v>
      </c>
      <c r="AF40" s="3">
        <v>-5.82</v>
      </c>
      <c r="AG40" s="3">
        <v>8.56</v>
      </c>
      <c r="AH40" s="3">
        <v>58.23</v>
      </c>
      <c r="AI40" s="3">
        <v>49.72</v>
      </c>
      <c r="AJ40" s="3">
        <v>427.55</v>
      </c>
    </row>
    <row r="41" spans="1:36">
      <c r="A41" s="10" t="s">
        <v>73</v>
      </c>
      <c r="B41" s="3">
        <v>10713341</v>
      </c>
      <c r="C41" s="3">
        <v>7600</v>
      </c>
      <c r="D41" s="3">
        <v>1</v>
      </c>
      <c r="E41" s="3">
        <v>5</v>
      </c>
      <c r="F41" s="3">
        <v>2.9929999999999999</v>
      </c>
      <c r="G41" s="3">
        <v>-0.17030500000000001</v>
      </c>
      <c r="H41" s="3">
        <v>0.28350599999999998</v>
      </c>
      <c r="I41" s="3">
        <v>-0.54568399999999995</v>
      </c>
      <c r="J41" s="3">
        <v>0.511521</v>
      </c>
      <c r="K41" s="3">
        <v>-0.495668</v>
      </c>
      <c r="L41" s="3">
        <v>5.8374000000000002E-2</v>
      </c>
      <c r="M41" s="3">
        <v>0.369282</v>
      </c>
      <c r="N41" s="3">
        <v>-0.741587</v>
      </c>
      <c r="O41" s="3">
        <v>0.58192999999999995</v>
      </c>
      <c r="P41" s="3">
        <v>-0.50550200000000001</v>
      </c>
      <c r="Q41" s="3">
        <v>4.5296999999999997E-2</v>
      </c>
      <c r="R41" s="3">
        <v>-1164.2040919999999</v>
      </c>
      <c r="S41" s="3">
        <v>246.31899999999999</v>
      </c>
      <c r="T41" s="3">
        <v>85.984999999999999</v>
      </c>
      <c r="U41" s="3">
        <v>160.929</v>
      </c>
      <c r="V41" s="3">
        <v>244.542</v>
      </c>
      <c r="W41" s="3">
        <v>-0.20959</v>
      </c>
      <c r="X41" s="3">
        <v>-6.3049999999999995E-2</v>
      </c>
      <c r="Y41" s="4">
        <f t="shared" si="3"/>
        <v>7.3270000000000002E-2</v>
      </c>
      <c r="Z41" s="4">
        <f t="shared" si="4"/>
        <v>13.648150675583459</v>
      </c>
      <c r="AA41" s="5">
        <f t="shared" si="5"/>
        <v>6.8079342182399995E-4</v>
      </c>
      <c r="AB41" s="3">
        <v>-1164.1276290000001</v>
      </c>
      <c r="AC41" s="3">
        <v>498.75</v>
      </c>
      <c r="AD41" s="3">
        <v>636.57000000000005</v>
      </c>
      <c r="AE41" s="3">
        <v>1006.63</v>
      </c>
      <c r="AF41" s="3">
        <v>-9.86</v>
      </c>
      <c r="AG41" s="3">
        <v>7.04</v>
      </c>
      <c r="AH41" s="3">
        <v>34.76</v>
      </c>
      <c r="AI41" s="3">
        <v>40.32</v>
      </c>
      <c r="AJ41" s="3">
        <v>357.41</v>
      </c>
    </row>
    <row r="42" spans="1:36">
      <c r="A42" s="10" t="s">
        <v>74</v>
      </c>
      <c r="B42" s="3">
        <v>10716675</v>
      </c>
      <c r="C42" s="3">
        <v>27</v>
      </c>
      <c r="D42" s="3">
        <v>1</v>
      </c>
      <c r="E42" s="3">
        <v>5</v>
      </c>
      <c r="F42" s="3">
        <v>4.0458999999999996</v>
      </c>
      <c r="G42" s="3">
        <v>-0.15318799999999999</v>
      </c>
      <c r="H42" s="3">
        <v>0.20197499999999999</v>
      </c>
      <c r="I42" s="3">
        <v>-0.53362600000000004</v>
      </c>
      <c r="J42" s="3">
        <v>0.51151599999999997</v>
      </c>
      <c r="K42" s="3">
        <v>-0.50625500000000001</v>
      </c>
      <c r="L42" s="3">
        <v>5.7192E-2</v>
      </c>
      <c r="M42" s="3">
        <v>0.369336</v>
      </c>
      <c r="N42" s="3">
        <v>-0.73994800000000005</v>
      </c>
      <c r="O42" s="3">
        <v>0.57451300000000005</v>
      </c>
      <c r="P42" s="3">
        <v>-0.50668500000000005</v>
      </c>
      <c r="Q42" s="3">
        <v>6.2311999999999999E-2</v>
      </c>
      <c r="R42" s="3">
        <v>-1321.31843</v>
      </c>
      <c r="S42" s="3">
        <v>321.29000000000002</v>
      </c>
      <c r="T42" s="3">
        <v>106.465</v>
      </c>
      <c r="U42" s="3">
        <v>185.53299999999999</v>
      </c>
      <c r="V42" s="3">
        <v>319.512</v>
      </c>
      <c r="W42" s="3">
        <v>-0.20272000000000001</v>
      </c>
      <c r="X42" s="3">
        <v>-5.0990000000000001E-2</v>
      </c>
      <c r="Y42" s="4">
        <f t="shared" si="3"/>
        <v>7.5865000000000002E-2</v>
      </c>
      <c r="Z42" s="4">
        <f t="shared" si="4"/>
        <v>13.181308903974164</v>
      </c>
      <c r="AA42" s="5">
        <f t="shared" si="5"/>
        <v>6.1041703605581245E-4</v>
      </c>
      <c r="AB42" s="3">
        <v>-1321.2302769999999</v>
      </c>
      <c r="AC42" s="3">
        <v>590.14</v>
      </c>
      <c r="AD42" s="3">
        <v>713.09</v>
      </c>
      <c r="AE42" s="3">
        <v>1242.24</v>
      </c>
      <c r="AF42" s="3">
        <v>-7.08</v>
      </c>
      <c r="AG42" s="3">
        <v>8.24</v>
      </c>
      <c r="AH42" s="3">
        <v>53.62</v>
      </c>
      <c r="AI42" s="3">
        <v>47.89</v>
      </c>
      <c r="AJ42" s="3">
        <v>413.52</v>
      </c>
    </row>
    <row r="43" spans="1:36">
      <c r="A43" s="10" t="s">
        <v>75</v>
      </c>
      <c r="B43" s="3">
        <v>10716676</v>
      </c>
      <c r="C43" s="3">
        <v>24</v>
      </c>
      <c r="D43" s="3">
        <v>2</v>
      </c>
      <c r="E43" s="3">
        <v>5</v>
      </c>
      <c r="F43" s="3">
        <v>6.5075000000000003</v>
      </c>
      <c r="G43" s="3">
        <v>-0.107864</v>
      </c>
      <c r="H43" s="3">
        <v>0.16936399999999999</v>
      </c>
      <c r="I43" s="3">
        <v>-0.65495499999999995</v>
      </c>
      <c r="J43" s="3">
        <v>0.42755399999999999</v>
      </c>
      <c r="K43" s="3">
        <v>-0.46252199999999999</v>
      </c>
      <c r="L43" s="3">
        <v>5.5718999999999998E-2</v>
      </c>
      <c r="M43" s="3">
        <v>0.336177</v>
      </c>
      <c r="N43" s="3">
        <v>-0.76811600000000002</v>
      </c>
      <c r="O43" s="3">
        <v>0.47986499999999999</v>
      </c>
      <c r="P43" s="3">
        <v>-0.45613199999999998</v>
      </c>
      <c r="Q43" s="3">
        <v>-6.4499999999999996E-4</v>
      </c>
      <c r="R43" s="3">
        <v>-1320.990047</v>
      </c>
      <c r="S43" s="3">
        <v>323.38099999999997</v>
      </c>
      <c r="T43" s="3">
        <v>105.649</v>
      </c>
      <c r="U43" s="3">
        <v>183.47300000000001</v>
      </c>
      <c r="V43" s="3">
        <v>321.60300000000001</v>
      </c>
      <c r="W43" s="3">
        <v>-0.20824999999999999</v>
      </c>
      <c r="X43" s="3">
        <v>-5.305E-2</v>
      </c>
      <c r="Y43" s="4">
        <f t="shared" si="3"/>
        <v>7.7600000000000002E-2</v>
      </c>
      <c r="Z43" s="4">
        <f t="shared" si="4"/>
        <v>12.88659793814433</v>
      </c>
      <c r="AA43" s="5">
        <f t="shared" si="5"/>
        <v>6.622935929999999E-4</v>
      </c>
      <c r="AB43" s="3">
        <v>-1320.902873</v>
      </c>
      <c r="AC43" s="3">
        <v>537.66</v>
      </c>
      <c r="AD43" s="3">
        <v>693.14</v>
      </c>
      <c r="AE43" s="3">
        <v>1221.1500000000001</v>
      </c>
      <c r="AF43" s="3">
        <v>-7.44</v>
      </c>
      <c r="AG43" s="3">
        <v>8.1999999999999993</v>
      </c>
      <c r="AH43" s="3">
        <v>52.93</v>
      </c>
      <c r="AI43" s="3">
        <v>47.89</v>
      </c>
      <c r="AJ43" s="3">
        <v>413.52</v>
      </c>
    </row>
    <row r="44" spans="1:36">
      <c r="A44" s="10" t="s">
        <v>76</v>
      </c>
      <c r="B44" s="3">
        <v>10741034</v>
      </c>
      <c r="C44" s="3">
        <v>82</v>
      </c>
      <c r="D44" s="3">
        <v>1</v>
      </c>
      <c r="E44" s="3">
        <v>4</v>
      </c>
      <c r="F44" s="3">
        <v>2.6848000000000001</v>
      </c>
      <c r="G44" s="3">
        <v>-0.21133099999999999</v>
      </c>
      <c r="H44" s="3">
        <v>0.27534599999999998</v>
      </c>
      <c r="I44" s="3">
        <v>-0.50132600000000005</v>
      </c>
      <c r="J44" s="3">
        <v>0.468032</v>
      </c>
      <c r="K44" s="3">
        <v>-0.46697100000000002</v>
      </c>
      <c r="L44" s="3">
        <v>6.5404000000000004E-2</v>
      </c>
      <c r="M44" s="3">
        <v>0.36379899999999998</v>
      </c>
      <c r="N44" s="3">
        <v>-0.71789000000000003</v>
      </c>
      <c r="O44" s="3">
        <v>0.54766599999999999</v>
      </c>
      <c r="P44" s="3">
        <v>-0.47292200000000001</v>
      </c>
      <c r="Q44" s="3">
        <v>6.2295000000000003E-2</v>
      </c>
      <c r="R44" s="3">
        <v>-2067.519335</v>
      </c>
      <c r="S44" s="3">
        <v>236.77600000000001</v>
      </c>
      <c r="T44" s="3">
        <v>97.793999999999997</v>
      </c>
      <c r="U44" s="3">
        <v>178.071</v>
      </c>
      <c r="V44" s="3">
        <v>234.99799999999999</v>
      </c>
      <c r="W44" s="3">
        <v>-0.18567</v>
      </c>
      <c r="X44" s="3">
        <v>-9.9680000000000005E-2</v>
      </c>
      <c r="Y44" s="4">
        <f t="shared" si="3"/>
        <v>4.2994999999999998E-2</v>
      </c>
      <c r="Z44" s="4">
        <f t="shared" si="4"/>
        <v>23.258518432375858</v>
      </c>
      <c r="AA44" s="5">
        <f t="shared" si="5"/>
        <v>4.3760645554843751E-4</v>
      </c>
      <c r="AB44" s="3">
        <v>-2067.4347280000002</v>
      </c>
      <c r="AC44" s="3">
        <v>580.96</v>
      </c>
      <c r="AD44" s="3">
        <v>697.09</v>
      </c>
      <c r="AE44" s="3">
        <v>1170.73</v>
      </c>
      <c r="AF44" s="3">
        <v>-7.4</v>
      </c>
      <c r="AG44" s="3">
        <v>9.59</v>
      </c>
      <c r="AH44" s="3">
        <v>44.77</v>
      </c>
      <c r="AI44" s="3">
        <v>44.89</v>
      </c>
      <c r="AJ44" s="3">
        <v>425.31</v>
      </c>
    </row>
    <row r="45" spans="1:36">
      <c r="A45" s="10" t="s">
        <v>77</v>
      </c>
      <c r="B45" s="3">
        <v>10742994</v>
      </c>
      <c r="C45" s="3">
        <v>13</v>
      </c>
      <c r="D45" s="3">
        <v>3</v>
      </c>
      <c r="E45" s="3">
        <v>7</v>
      </c>
      <c r="F45" s="3">
        <v>10.258699999999999</v>
      </c>
      <c r="G45" s="3">
        <v>-0.21404100000000001</v>
      </c>
      <c r="H45" s="3">
        <v>0.24487600000000001</v>
      </c>
      <c r="I45" s="3">
        <v>-0.74354600000000004</v>
      </c>
      <c r="J45" s="3">
        <v>0.63455899999999998</v>
      </c>
      <c r="K45" s="3">
        <v>-0.47819299999999998</v>
      </c>
      <c r="L45" s="3">
        <v>-8.7808999999999998E-2</v>
      </c>
      <c r="M45" s="3">
        <v>0.339119</v>
      </c>
      <c r="N45" s="3">
        <v>-0.844194</v>
      </c>
      <c r="O45" s="3">
        <v>0.66750500000000001</v>
      </c>
      <c r="P45" s="3">
        <v>-0.48948599999999998</v>
      </c>
      <c r="Q45" s="3">
        <v>-7.5050000000000006E-2</v>
      </c>
      <c r="R45" s="3">
        <v>-1520.8896480000001</v>
      </c>
      <c r="S45" s="3">
        <v>360.13600000000002</v>
      </c>
      <c r="T45" s="3">
        <v>121.6</v>
      </c>
      <c r="U45" s="3">
        <v>206.79599999999999</v>
      </c>
      <c r="V45" s="3">
        <v>358.358</v>
      </c>
      <c r="W45" s="3">
        <v>-0.18883</v>
      </c>
      <c r="X45" s="3">
        <v>-4.8160000000000001E-2</v>
      </c>
      <c r="Y45" s="4">
        <f t="shared" si="3"/>
        <v>7.0334999999999995E-2</v>
      </c>
      <c r="Z45" s="4">
        <f t="shared" si="4"/>
        <v>14.217672567000783</v>
      </c>
      <c r="AA45" s="5">
        <f t="shared" si="5"/>
        <v>4.9378915426668744E-4</v>
      </c>
      <c r="AB45" s="3">
        <v>-1520.791393</v>
      </c>
      <c r="AC45" s="3">
        <v>643.12</v>
      </c>
      <c r="AD45" s="3">
        <v>778.45</v>
      </c>
      <c r="AE45" s="3">
        <v>1380.73</v>
      </c>
      <c r="AF45" s="3">
        <v>-13.07</v>
      </c>
      <c r="AG45" s="3">
        <v>9.52</v>
      </c>
      <c r="AH45" s="3">
        <v>63.41</v>
      </c>
      <c r="AI45" s="3">
        <v>52.99</v>
      </c>
      <c r="AJ45" s="3">
        <v>470.57</v>
      </c>
    </row>
    <row r="46" spans="1:36">
      <c r="A46" s="10" t="s">
        <v>78</v>
      </c>
      <c r="B46" s="3">
        <v>10743970</v>
      </c>
      <c r="C46" s="3">
        <v>29</v>
      </c>
      <c r="D46" s="3">
        <v>1</v>
      </c>
      <c r="E46" s="3">
        <v>7</v>
      </c>
      <c r="F46" s="3">
        <v>4.1824000000000003</v>
      </c>
      <c r="G46" s="3">
        <v>-0.15848599999999999</v>
      </c>
      <c r="H46" s="3">
        <v>0.21206900000000001</v>
      </c>
      <c r="I46" s="3">
        <v>-0.52207499999999996</v>
      </c>
      <c r="J46" s="3">
        <v>0.49108000000000002</v>
      </c>
      <c r="K46" s="3">
        <v>-0.49409700000000001</v>
      </c>
      <c r="L46" s="3">
        <v>5.2720000000000003E-2</v>
      </c>
      <c r="M46" s="3">
        <v>0.36626700000000001</v>
      </c>
      <c r="N46" s="3">
        <v>-0.72685900000000003</v>
      </c>
      <c r="O46" s="3">
        <v>0.55546799999999996</v>
      </c>
      <c r="P46" s="3">
        <v>-0.50641999999999998</v>
      </c>
      <c r="Q46" s="3">
        <v>1.3447000000000001E-2</v>
      </c>
      <c r="R46" s="3">
        <v>-1627.736314</v>
      </c>
      <c r="S46" s="3">
        <v>388.30900000000003</v>
      </c>
      <c r="T46" s="3">
        <v>131.72900000000001</v>
      </c>
      <c r="U46" s="3">
        <v>225.16200000000001</v>
      </c>
      <c r="V46" s="3">
        <v>386.53199999999998</v>
      </c>
      <c r="W46" s="3">
        <v>-0.20874000000000001</v>
      </c>
      <c r="X46" s="3">
        <v>-4.478E-2</v>
      </c>
      <c r="Y46" s="4">
        <f t="shared" si="3"/>
        <v>8.1979999999999997E-2</v>
      </c>
      <c r="Z46" s="4">
        <f t="shared" si="4"/>
        <v>12.198097096852891</v>
      </c>
      <c r="AA46" s="5">
        <f t="shared" si="5"/>
        <v>6.5863132062400013E-4</v>
      </c>
      <c r="AB46" s="3">
        <v>-1627.629332</v>
      </c>
      <c r="AC46" s="3">
        <v>718.41</v>
      </c>
      <c r="AD46" s="3">
        <v>828.04</v>
      </c>
      <c r="AE46" s="3">
        <v>1476.13</v>
      </c>
      <c r="AF46" s="3">
        <v>-8.18</v>
      </c>
      <c r="AG46" s="3">
        <v>10.48</v>
      </c>
      <c r="AH46" s="3">
        <v>71.25</v>
      </c>
      <c r="AI46" s="3">
        <v>55.95</v>
      </c>
      <c r="AJ46" s="3">
        <v>499.61</v>
      </c>
    </row>
    <row r="47" spans="1:36">
      <c r="A47" s="10" t="s">
        <v>79</v>
      </c>
      <c r="B47" s="3">
        <v>10762667</v>
      </c>
      <c r="C47" s="3">
        <v>400</v>
      </c>
      <c r="D47" s="3">
        <v>1</v>
      </c>
      <c r="E47" s="3">
        <v>5</v>
      </c>
      <c r="F47" s="3">
        <v>6.6321000000000003</v>
      </c>
      <c r="G47" s="3">
        <v>-0.17615700000000001</v>
      </c>
      <c r="H47" s="3">
        <v>0.28743099999999999</v>
      </c>
      <c r="I47" s="3">
        <v>-0.55176899999999995</v>
      </c>
      <c r="J47" s="3">
        <v>0.509243</v>
      </c>
      <c r="K47" s="3">
        <v>-0.492622</v>
      </c>
      <c r="L47" s="3">
        <v>5.5814000000000002E-2</v>
      </c>
      <c r="M47" s="3">
        <v>0.36938700000000002</v>
      </c>
      <c r="N47" s="3">
        <v>-0.72702900000000004</v>
      </c>
      <c r="O47" s="3">
        <v>0.55562500000000004</v>
      </c>
      <c r="P47" s="3">
        <v>-0.50250499999999998</v>
      </c>
      <c r="Q47" s="3">
        <v>1.1946999999999999E-2</v>
      </c>
      <c r="R47" s="3">
        <v>-1242.7705020000001</v>
      </c>
      <c r="S47" s="3">
        <v>283.52100000000002</v>
      </c>
      <c r="T47" s="3">
        <v>97.799000000000007</v>
      </c>
      <c r="U47" s="3">
        <v>174.93799999999999</v>
      </c>
      <c r="V47" s="3">
        <v>281.74400000000003</v>
      </c>
      <c r="W47" s="3">
        <v>-0.18295</v>
      </c>
      <c r="X47" s="3">
        <v>-4.8849999999999998E-2</v>
      </c>
      <c r="Y47" s="4">
        <f t="shared" si="3"/>
        <v>6.7049999999999998E-2</v>
      </c>
      <c r="Z47" s="4">
        <f t="shared" si="4"/>
        <v>14.914243102162565</v>
      </c>
      <c r="AA47" s="5">
        <f t="shared" si="5"/>
        <v>4.5033495524999997E-4</v>
      </c>
      <c r="AB47" s="3">
        <v>-1242.687383</v>
      </c>
      <c r="AC47" s="3">
        <v>571.44000000000005</v>
      </c>
      <c r="AD47" s="3">
        <v>678.89</v>
      </c>
      <c r="AE47" s="3">
        <v>1160.07</v>
      </c>
      <c r="AF47" s="3">
        <v>-7.1</v>
      </c>
      <c r="AG47" s="3">
        <v>8.15</v>
      </c>
      <c r="AH47" s="3">
        <v>44.34</v>
      </c>
      <c r="AI47" s="3">
        <v>44.22</v>
      </c>
      <c r="AJ47" s="3">
        <v>385.47</v>
      </c>
    </row>
    <row r="48" spans="1:36">
      <c r="A48" s="10" t="s">
        <v>80</v>
      </c>
      <c r="B48" s="3">
        <v>10762739</v>
      </c>
      <c r="C48" s="3">
        <v>300</v>
      </c>
      <c r="D48" s="3">
        <v>1</v>
      </c>
      <c r="E48" s="3">
        <v>5</v>
      </c>
      <c r="F48" s="3">
        <v>4.1176000000000004</v>
      </c>
      <c r="G48" s="3">
        <v>-0.17100399999999999</v>
      </c>
      <c r="H48" s="3">
        <v>0.19975599999999999</v>
      </c>
      <c r="I48" s="3">
        <v>-0.54335199999999995</v>
      </c>
      <c r="J48" s="3">
        <v>0.51748700000000003</v>
      </c>
      <c r="K48" s="3">
        <v>-0.511181</v>
      </c>
      <c r="L48" s="3">
        <v>6.8302000000000002E-2</v>
      </c>
      <c r="M48" s="3">
        <v>0.369278</v>
      </c>
      <c r="N48" s="3">
        <v>-0.726491</v>
      </c>
      <c r="O48" s="3">
        <v>0.55528599999999995</v>
      </c>
      <c r="P48" s="3">
        <v>-0.50380100000000005</v>
      </c>
      <c r="Q48" s="3">
        <v>1.231E-2</v>
      </c>
      <c r="R48" s="3">
        <v>-1262.646127</v>
      </c>
      <c r="S48" s="3">
        <v>275.92899999999997</v>
      </c>
      <c r="T48" s="3">
        <v>95.722999999999999</v>
      </c>
      <c r="U48" s="3">
        <v>171.499</v>
      </c>
      <c r="V48" s="3">
        <v>274.15100000000001</v>
      </c>
      <c r="W48" s="3">
        <v>-0.21947</v>
      </c>
      <c r="X48" s="3">
        <v>-4.9209999999999997E-2</v>
      </c>
      <c r="Y48" s="4">
        <f t="shared" si="3"/>
        <v>8.5129999999999997E-2</v>
      </c>
      <c r="Z48" s="4">
        <f t="shared" si="4"/>
        <v>11.746740279572419</v>
      </c>
      <c r="AA48" s="5">
        <f t="shared" si="5"/>
        <v>7.6818058331399978E-4</v>
      </c>
      <c r="AB48" s="3">
        <v>-1262.5646429999999</v>
      </c>
      <c r="AC48" s="3">
        <v>512.58000000000004</v>
      </c>
      <c r="AD48" s="3">
        <v>641.92999999999995</v>
      </c>
      <c r="AE48" s="3">
        <v>1127.74</v>
      </c>
      <c r="AF48" s="3">
        <v>-8.2899999999999991</v>
      </c>
      <c r="AG48" s="3">
        <v>7.84</v>
      </c>
      <c r="AH48" s="3">
        <v>42.07</v>
      </c>
      <c r="AI48" s="3">
        <v>43.5</v>
      </c>
      <c r="AJ48" s="3">
        <v>386.45</v>
      </c>
    </row>
    <row r="49" spans="1:36">
      <c r="A49" s="10" t="s">
        <v>81</v>
      </c>
      <c r="B49" s="3">
        <v>10765617</v>
      </c>
      <c r="C49" s="3">
        <v>50</v>
      </c>
      <c r="D49" s="3">
        <v>2</v>
      </c>
      <c r="E49" s="3">
        <v>5</v>
      </c>
      <c r="F49" s="3">
        <v>2.1587000000000001</v>
      </c>
      <c r="G49" s="3">
        <v>-0.154639</v>
      </c>
      <c r="H49" s="3">
        <v>0.180477</v>
      </c>
      <c r="I49" s="3">
        <v>-0.53060499999999999</v>
      </c>
      <c r="J49" s="3">
        <v>0.51910900000000004</v>
      </c>
      <c r="K49" s="3">
        <v>-0.517737</v>
      </c>
      <c r="L49" s="3">
        <v>6.9543999999999995E-2</v>
      </c>
      <c r="M49" s="3">
        <v>0.36882399999999999</v>
      </c>
      <c r="N49" s="3">
        <v>-0.72672300000000001</v>
      </c>
      <c r="O49" s="3">
        <v>0.55627199999999999</v>
      </c>
      <c r="P49" s="3">
        <v>-0.50513799999999998</v>
      </c>
      <c r="Q49" s="3">
        <v>1.2710000000000001E-2</v>
      </c>
      <c r="R49" s="3">
        <v>-1399.9170810000001</v>
      </c>
      <c r="S49" s="3">
        <v>358.94600000000003</v>
      </c>
      <c r="T49" s="3">
        <v>116.687</v>
      </c>
      <c r="U49" s="3">
        <v>199.59899999999999</v>
      </c>
      <c r="V49" s="3">
        <v>357.16899999999998</v>
      </c>
      <c r="W49" s="3">
        <v>-0.21517</v>
      </c>
      <c r="X49" s="3">
        <v>-4.573E-2</v>
      </c>
      <c r="Y49" s="4">
        <f t="shared" si="3"/>
        <v>8.4720000000000004E-2</v>
      </c>
      <c r="Z49" s="4">
        <f t="shared" si="4"/>
        <v>11.803588290840414</v>
      </c>
      <c r="AA49" s="5">
        <f t="shared" si="5"/>
        <v>7.2084869790000011E-4</v>
      </c>
      <c r="AB49" s="3">
        <v>-1399.8222450000001</v>
      </c>
      <c r="AC49" s="3">
        <v>634.61</v>
      </c>
      <c r="AD49" s="3">
        <v>759.23</v>
      </c>
      <c r="AE49" s="3">
        <v>1339</v>
      </c>
      <c r="AF49" s="3">
        <v>-6.61</v>
      </c>
      <c r="AG49" s="3">
        <v>9.01</v>
      </c>
      <c r="AH49" s="3">
        <v>62.21</v>
      </c>
      <c r="AI49" s="3">
        <v>51.56</v>
      </c>
      <c r="AJ49" s="3">
        <v>441.57</v>
      </c>
    </row>
    <row r="50" spans="1:36">
      <c r="A50" s="10" t="s">
        <v>82</v>
      </c>
      <c r="B50" s="3">
        <v>10766187</v>
      </c>
      <c r="C50" s="3">
        <v>22</v>
      </c>
      <c r="D50" s="3">
        <v>1</v>
      </c>
      <c r="E50" s="3">
        <v>5</v>
      </c>
      <c r="F50" s="3">
        <v>3.6640000000000001</v>
      </c>
      <c r="G50" s="3">
        <v>-0.15084400000000001</v>
      </c>
      <c r="H50" s="3">
        <v>0.201903</v>
      </c>
      <c r="I50" s="3">
        <v>-0.53743799999999997</v>
      </c>
      <c r="J50" s="3">
        <v>0.51621899999999998</v>
      </c>
      <c r="K50" s="3">
        <v>-0.51081799999999999</v>
      </c>
      <c r="L50" s="3">
        <v>5.9201999999999998E-2</v>
      </c>
      <c r="M50" s="3">
        <v>0.36763099999999999</v>
      </c>
      <c r="N50" s="3">
        <v>-0.72656799999999999</v>
      </c>
      <c r="O50" s="3">
        <v>0.55520000000000003</v>
      </c>
      <c r="P50" s="3">
        <v>-0.50535799999999997</v>
      </c>
      <c r="Q50" s="3">
        <v>1.2775E-2</v>
      </c>
      <c r="R50" s="3">
        <v>-1439.1833140000001</v>
      </c>
      <c r="S50" s="3">
        <v>377.43400000000003</v>
      </c>
      <c r="T50" s="3">
        <v>122.20399999999999</v>
      </c>
      <c r="U50" s="3">
        <v>208.26499999999999</v>
      </c>
      <c r="V50" s="3">
        <v>375.65699999999998</v>
      </c>
      <c r="W50" s="3">
        <v>-0.20011999999999999</v>
      </c>
      <c r="X50" s="3">
        <v>-4.6309999999999997E-2</v>
      </c>
      <c r="Y50" s="4">
        <f t="shared" si="3"/>
        <v>7.6905000000000001E-2</v>
      </c>
      <c r="Z50" s="4">
        <f t="shared" si="4"/>
        <v>13.003055718093751</v>
      </c>
      <c r="AA50" s="5">
        <f t="shared" si="5"/>
        <v>5.8378340269181245E-4</v>
      </c>
      <c r="AB50" s="3">
        <v>-1439.0843600000001</v>
      </c>
      <c r="AC50" s="3">
        <v>661.54</v>
      </c>
      <c r="AD50" s="3">
        <v>778.06</v>
      </c>
      <c r="AE50" s="3">
        <v>1387.98</v>
      </c>
      <c r="AF50" s="3">
        <v>-5.05</v>
      </c>
      <c r="AG50" s="3">
        <v>9.3699999999999992</v>
      </c>
      <c r="AH50" s="3">
        <v>67.5</v>
      </c>
      <c r="AI50" s="3">
        <v>53.39</v>
      </c>
      <c r="AJ50" s="3">
        <v>455.6</v>
      </c>
    </row>
    <row r="51" spans="1:36">
      <c r="A51" s="10" t="s">
        <v>83</v>
      </c>
      <c r="B51" s="3">
        <v>10789935</v>
      </c>
      <c r="C51" s="3">
        <v>58</v>
      </c>
      <c r="D51" s="3">
        <v>1</v>
      </c>
      <c r="E51" s="3">
        <v>7</v>
      </c>
      <c r="F51" s="3">
        <v>2.6879</v>
      </c>
      <c r="G51" s="3">
        <v>-0.162302</v>
      </c>
      <c r="H51" s="3">
        <v>0.21596699999999999</v>
      </c>
      <c r="I51" s="3">
        <v>-0.540601</v>
      </c>
      <c r="J51" s="3">
        <v>0.51214300000000001</v>
      </c>
      <c r="K51" s="3">
        <v>-0.51150899999999999</v>
      </c>
      <c r="L51" s="3">
        <v>6.7614999999999995E-2</v>
      </c>
      <c r="M51" s="3">
        <v>0.369892</v>
      </c>
      <c r="N51" s="3">
        <v>-0.72653500000000004</v>
      </c>
      <c r="O51" s="3">
        <v>0.55506999999999995</v>
      </c>
      <c r="P51" s="3">
        <v>-0.50071399999999999</v>
      </c>
      <c r="Q51" s="3">
        <v>1.2220999999999999E-2</v>
      </c>
      <c r="R51" s="3">
        <v>-1508.675929</v>
      </c>
      <c r="S51" s="3">
        <v>316.17</v>
      </c>
      <c r="T51" s="3">
        <v>115.72799999999999</v>
      </c>
      <c r="U51" s="3">
        <v>205.68700000000001</v>
      </c>
      <c r="V51" s="3">
        <v>314.392</v>
      </c>
      <c r="W51" s="3">
        <v>-0.21712999999999999</v>
      </c>
      <c r="X51" s="3">
        <v>-4.6399999999999997E-2</v>
      </c>
      <c r="Y51" s="4">
        <f t="shared" si="3"/>
        <v>8.5364999999999996E-2</v>
      </c>
      <c r="Z51" s="4">
        <f t="shared" si="4"/>
        <v>11.714402858314298</v>
      </c>
      <c r="AA51" s="5">
        <f t="shared" si="5"/>
        <v>7.4105421484106247E-4</v>
      </c>
      <c r="AB51" s="3">
        <v>-1508.578201</v>
      </c>
      <c r="AC51" s="3">
        <v>609.58000000000004</v>
      </c>
      <c r="AD51" s="3">
        <v>739.66</v>
      </c>
      <c r="AE51" s="3">
        <v>1313.87</v>
      </c>
      <c r="AF51" s="3">
        <v>-10.050000000000001</v>
      </c>
      <c r="AG51" s="3">
        <v>10.39</v>
      </c>
      <c r="AH51" s="3">
        <v>50</v>
      </c>
      <c r="AI51" s="3">
        <v>50.03</v>
      </c>
      <c r="AJ51" s="3">
        <v>455.51</v>
      </c>
    </row>
    <row r="52" spans="1:36">
      <c r="A52" s="10" t="s">
        <v>84</v>
      </c>
      <c r="B52" s="3">
        <v>10810069</v>
      </c>
      <c r="C52" s="3">
        <v>1200</v>
      </c>
      <c r="D52" s="3">
        <v>1</v>
      </c>
      <c r="E52" s="3">
        <v>4</v>
      </c>
      <c r="F52" s="3">
        <v>7.0122999999999998</v>
      </c>
      <c r="G52" s="3">
        <v>-0.16919799999999999</v>
      </c>
      <c r="H52" s="3">
        <v>0.28539999999999999</v>
      </c>
      <c r="I52" s="3">
        <v>-0.54715599999999998</v>
      </c>
      <c r="J52" s="3">
        <v>0.50905100000000003</v>
      </c>
      <c r="K52" s="3">
        <v>-0.49327199999999999</v>
      </c>
      <c r="L52" s="3">
        <v>5.7304000000000001E-2</v>
      </c>
      <c r="M52" s="3">
        <v>0.37316300000000002</v>
      </c>
      <c r="N52" s="3">
        <v>-0.742201</v>
      </c>
      <c r="O52" s="3">
        <v>0.57457999999999998</v>
      </c>
      <c r="P52" s="3">
        <v>-0.50607500000000005</v>
      </c>
      <c r="Q52" s="3">
        <v>6.9579000000000002E-2</v>
      </c>
      <c r="R52" s="3">
        <v>-1226.7414690000001</v>
      </c>
      <c r="S52" s="3">
        <v>290.69600000000003</v>
      </c>
      <c r="T52" s="3">
        <v>98.850999999999999</v>
      </c>
      <c r="U52" s="3">
        <v>176.86699999999999</v>
      </c>
      <c r="V52" s="3">
        <v>288.91800000000001</v>
      </c>
      <c r="W52" s="3">
        <v>-0.20683000000000001</v>
      </c>
      <c r="X52" s="3">
        <v>-4.9329999999999999E-2</v>
      </c>
      <c r="Y52" s="4">
        <f t="shared" si="3"/>
        <v>7.8750000000000014E-2</v>
      </c>
      <c r="Z52" s="4">
        <f t="shared" si="4"/>
        <v>12.698412698412696</v>
      </c>
      <c r="AA52" s="5">
        <f t="shared" si="5"/>
        <v>6.4592665200000011E-4</v>
      </c>
      <c r="AB52" s="3">
        <v>-1226.657434</v>
      </c>
      <c r="AC52" s="3">
        <v>587.04999999999995</v>
      </c>
      <c r="AD52" s="3">
        <v>690.08</v>
      </c>
      <c r="AE52" s="3">
        <v>1181.74</v>
      </c>
      <c r="AF52" s="3">
        <v>-5.95</v>
      </c>
      <c r="AG52" s="3">
        <v>8.9700000000000006</v>
      </c>
      <c r="AH52" s="3">
        <v>44.99</v>
      </c>
      <c r="AI52" s="3">
        <v>44.7</v>
      </c>
      <c r="AJ52" s="3">
        <v>384.48</v>
      </c>
    </row>
    <row r="53" spans="1:36">
      <c r="A53" s="10" t="s">
        <v>85</v>
      </c>
      <c r="B53" s="3">
        <v>10810133</v>
      </c>
      <c r="C53" s="3">
        <v>180</v>
      </c>
      <c r="D53" s="3">
        <v>2</v>
      </c>
      <c r="E53" s="3">
        <v>5</v>
      </c>
      <c r="F53" s="3">
        <v>2.6322000000000001</v>
      </c>
      <c r="G53" s="3">
        <v>-0.15682199999999999</v>
      </c>
      <c r="H53" s="3">
        <v>0.181616</v>
      </c>
      <c r="I53" s="3">
        <v>-0.530721</v>
      </c>
      <c r="J53" s="3">
        <v>0.517509</v>
      </c>
      <c r="K53" s="3">
        <v>-0.51710800000000001</v>
      </c>
      <c r="L53" s="3">
        <v>6.8601999999999996E-2</v>
      </c>
      <c r="M53" s="3">
        <v>0.375774</v>
      </c>
      <c r="N53" s="3">
        <v>-0.77155799999999997</v>
      </c>
      <c r="O53" s="3">
        <v>0.84807900000000003</v>
      </c>
      <c r="P53" s="3">
        <v>-0.51793500000000003</v>
      </c>
      <c r="Q53" s="3">
        <v>-0.76956000000000002</v>
      </c>
      <c r="R53" s="3">
        <v>-1242.7895430000001</v>
      </c>
      <c r="S53" s="3">
        <v>283.97399999999999</v>
      </c>
      <c r="T53" s="3">
        <v>96.703999999999994</v>
      </c>
      <c r="U53" s="3">
        <v>174.304</v>
      </c>
      <c r="V53" s="3">
        <v>282.197</v>
      </c>
      <c r="W53" s="3">
        <v>-0.20909</v>
      </c>
      <c r="X53" s="3">
        <v>-3.1530000000000002E-2</v>
      </c>
      <c r="Y53" s="4">
        <f t="shared" si="3"/>
        <v>8.8779999999999998E-2</v>
      </c>
      <c r="Z53" s="4">
        <f t="shared" si="4"/>
        <v>11.263798152737102</v>
      </c>
      <c r="AA53" s="5">
        <f t="shared" si="5"/>
        <v>6.4252288187899992E-4</v>
      </c>
      <c r="AB53" s="3">
        <v>-1242.7067259999999</v>
      </c>
      <c r="AC53" s="3">
        <v>524.79</v>
      </c>
      <c r="AD53" s="3">
        <v>669.77</v>
      </c>
      <c r="AE53" s="3">
        <v>1155.22</v>
      </c>
      <c r="AF53" s="3">
        <v>-10.96</v>
      </c>
      <c r="AG53" s="3">
        <v>8.69</v>
      </c>
      <c r="AH53" s="3">
        <v>43.68</v>
      </c>
      <c r="AI53" s="3">
        <v>44.22</v>
      </c>
      <c r="AJ53" s="3">
        <v>385.47</v>
      </c>
    </row>
    <row r="54" spans="1:36">
      <c r="A54" s="10" t="s">
        <v>86</v>
      </c>
      <c r="B54" s="3">
        <v>10832492</v>
      </c>
      <c r="C54" s="3">
        <v>1700</v>
      </c>
      <c r="D54" s="3">
        <v>1</v>
      </c>
      <c r="E54" s="3">
        <v>4</v>
      </c>
      <c r="F54" s="3">
        <v>3.8976999999999999</v>
      </c>
      <c r="G54" s="3">
        <v>-0.17005600000000001</v>
      </c>
      <c r="H54" s="3">
        <v>0.284107</v>
      </c>
      <c r="I54" s="3">
        <v>-0.546068</v>
      </c>
      <c r="J54" s="3">
        <v>0.51105999999999996</v>
      </c>
      <c r="K54" s="3">
        <v>-0.49652000000000002</v>
      </c>
      <c r="L54" s="3">
        <v>5.7842999999999999E-2</v>
      </c>
      <c r="M54" s="3">
        <v>0.37163000000000002</v>
      </c>
      <c r="N54" s="3">
        <v>-0.74262499999999998</v>
      </c>
      <c r="O54" s="3">
        <v>0.58580900000000002</v>
      </c>
      <c r="P54" s="3">
        <v>-0.50444800000000001</v>
      </c>
      <c r="Q54" s="3">
        <v>8.2340999999999998E-2</v>
      </c>
      <c r="R54" s="3">
        <v>-1468.9455149999999</v>
      </c>
      <c r="S54" s="3">
        <v>232.34800000000001</v>
      </c>
      <c r="T54" s="3">
        <v>85.004999999999995</v>
      </c>
      <c r="U54" s="3">
        <v>160.779</v>
      </c>
      <c r="V54" s="3">
        <v>230.57</v>
      </c>
      <c r="W54" s="3">
        <v>-0.20805000000000001</v>
      </c>
      <c r="X54" s="3">
        <v>-5.3379999999999997E-2</v>
      </c>
      <c r="Y54" s="4">
        <f t="shared" si="3"/>
        <v>7.7335000000000015E-2</v>
      </c>
      <c r="Z54" s="4">
        <f t="shared" si="4"/>
        <v>12.930755802676664</v>
      </c>
      <c r="AA54" s="5">
        <f t="shared" si="5"/>
        <v>6.6068880604268766E-4</v>
      </c>
      <c r="AB54" s="3">
        <v>-1468.8691240000001</v>
      </c>
      <c r="AC54" s="3">
        <v>501.39</v>
      </c>
      <c r="AD54" s="3">
        <v>629.24</v>
      </c>
      <c r="AE54" s="3">
        <v>1054.1300000000001</v>
      </c>
      <c r="AF54" s="3">
        <v>-9.1300000000000008</v>
      </c>
      <c r="AG54" s="3">
        <v>7.32</v>
      </c>
      <c r="AH54" s="3">
        <v>41.66</v>
      </c>
      <c r="AI54" s="3">
        <v>40.549999999999997</v>
      </c>
      <c r="AJ54" s="3">
        <v>362.45</v>
      </c>
    </row>
    <row r="55" spans="1:36">
      <c r="A55" s="10" t="s">
        <v>87</v>
      </c>
      <c r="B55" s="3">
        <v>10834036</v>
      </c>
      <c r="C55" s="3">
        <v>2100</v>
      </c>
      <c r="D55" s="3">
        <v>1</v>
      </c>
      <c r="E55" s="3">
        <v>5</v>
      </c>
      <c r="F55" s="3">
        <v>7.2576000000000001</v>
      </c>
      <c r="G55" s="3">
        <v>-0.169103</v>
      </c>
      <c r="H55" s="3">
        <v>0.28564699999999998</v>
      </c>
      <c r="I55" s="3">
        <v>-0.54729099999999997</v>
      </c>
      <c r="J55" s="3">
        <v>0.508961</v>
      </c>
      <c r="K55" s="3">
        <v>-0.49337300000000001</v>
      </c>
      <c r="L55" s="3">
        <v>5.7223000000000003E-2</v>
      </c>
      <c r="M55" s="3">
        <v>0.369529</v>
      </c>
      <c r="N55" s="3">
        <v>-0.71983699999999995</v>
      </c>
      <c r="O55" s="3">
        <v>0.57112399999999997</v>
      </c>
      <c r="P55" s="3">
        <v>-0.48194199999999998</v>
      </c>
      <c r="Q55" s="3">
        <v>-2.1160000000000002E-2</v>
      </c>
      <c r="R55" s="3">
        <v>-1262.64393</v>
      </c>
      <c r="S55" s="3">
        <v>275.87</v>
      </c>
      <c r="T55" s="3">
        <v>96.165999999999997</v>
      </c>
      <c r="U55" s="3">
        <v>174.09800000000001</v>
      </c>
      <c r="V55" s="3">
        <v>274.09199999999998</v>
      </c>
      <c r="W55" s="3">
        <v>-0.20619000000000001</v>
      </c>
      <c r="X55" s="3">
        <v>-4.2009999999999999E-2</v>
      </c>
      <c r="Y55" s="4">
        <f t="shared" si="3"/>
        <v>8.209000000000001E-2</v>
      </c>
      <c r="Z55" s="4">
        <f t="shared" si="4"/>
        <v>12.181751735899621</v>
      </c>
      <c r="AA55" s="5">
        <f t="shared" si="5"/>
        <v>6.3212624645000016E-4</v>
      </c>
      <c r="AB55" s="3">
        <v>-1262.561211</v>
      </c>
      <c r="AC55" s="3">
        <v>557.41</v>
      </c>
      <c r="AD55" s="3">
        <v>672.73</v>
      </c>
      <c r="AE55" s="3">
        <v>1157.49</v>
      </c>
      <c r="AF55" s="3">
        <v>-8.19</v>
      </c>
      <c r="AG55" s="3">
        <v>8.1</v>
      </c>
      <c r="AH55" s="3">
        <v>42.2</v>
      </c>
      <c r="AI55" s="3">
        <v>43.5</v>
      </c>
      <c r="AJ55" s="3">
        <v>386.45</v>
      </c>
    </row>
    <row r="56" spans="1:36">
      <c r="A56" s="10" t="s">
        <v>88</v>
      </c>
      <c r="B56" s="3">
        <v>10834761</v>
      </c>
      <c r="C56" s="3">
        <v>170</v>
      </c>
      <c r="D56" s="3">
        <v>1</v>
      </c>
      <c r="E56" s="3">
        <v>5</v>
      </c>
      <c r="F56" s="3">
        <v>2.774</v>
      </c>
      <c r="G56" s="3">
        <v>-0.162275</v>
      </c>
      <c r="H56" s="3">
        <v>0.19741500000000001</v>
      </c>
      <c r="I56" s="3">
        <v>-0.53903999999999996</v>
      </c>
      <c r="J56" s="3">
        <v>0.51770000000000005</v>
      </c>
      <c r="K56" s="3">
        <v>-0.51377799999999996</v>
      </c>
      <c r="L56" s="3">
        <v>6.8183999999999995E-2</v>
      </c>
      <c r="M56" s="3">
        <v>0.36861500000000003</v>
      </c>
      <c r="N56" s="3">
        <v>-0.72608200000000001</v>
      </c>
      <c r="O56" s="3">
        <v>0.55501199999999995</v>
      </c>
      <c r="P56" s="3">
        <v>-0.50423099999999998</v>
      </c>
      <c r="Q56" s="3">
        <v>1.2096000000000001E-2</v>
      </c>
      <c r="R56" s="3">
        <v>-1282.050389</v>
      </c>
      <c r="S56" s="3">
        <v>302.28100000000001</v>
      </c>
      <c r="T56" s="3">
        <v>101.869</v>
      </c>
      <c r="U56" s="3">
        <v>178.233</v>
      </c>
      <c r="V56" s="3">
        <v>300.50400000000002</v>
      </c>
      <c r="W56" s="3">
        <v>-0.21534</v>
      </c>
      <c r="X56" s="3">
        <v>-4.6809999999999997E-2</v>
      </c>
      <c r="Y56" s="4">
        <f t="shared" si="3"/>
        <v>8.4265000000000007E-2</v>
      </c>
      <c r="Z56" s="4">
        <f t="shared" si="4"/>
        <v>11.867323325223994</v>
      </c>
      <c r="AA56" s="5">
        <f t="shared" si="5"/>
        <v>7.2386397312031257E-4</v>
      </c>
      <c r="AB56" s="3">
        <v>-1281.9657050000001</v>
      </c>
      <c r="AC56" s="3">
        <v>564.21</v>
      </c>
      <c r="AD56" s="3">
        <v>667.46</v>
      </c>
      <c r="AE56" s="3">
        <v>1188.42</v>
      </c>
      <c r="AF56" s="3">
        <v>-6.21</v>
      </c>
      <c r="AG56" s="3">
        <v>7.98</v>
      </c>
      <c r="AH56" s="3">
        <v>49.05</v>
      </c>
      <c r="AI56" s="3">
        <v>46.05</v>
      </c>
      <c r="AJ56" s="3">
        <v>399.49</v>
      </c>
    </row>
    <row r="57" spans="1:36">
      <c r="A57" s="10" t="s">
        <v>89</v>
      </c>
      <c r="B57" s="3">
        <v>10837161</v>
      </c>
      <c r="C57" s="3">
        <v>27</v>
      </c>
      <c r="D57" s="3">
        <v>1</v>
      </c>
      <c r="E57" s="3">
        <v>5</v>
      </c>
      <c r="F57" s="3">
        <v>4.7934999999999999</v>
      </c>
      <c r="G57" s="3">
        <v>-0.15230099999999999</v>
      </c>
      <c r="H57" s="3">
        <v>0.20066899999999999</v>
      </c>
      <c r="I57" s="3">
        <v>-0.53406900000000002</v>
      </c>
      <c r="J57" s="3">
        <v>0.51267799999999997</v>
      </c>
      <c r="K57" s="3">
        <v>-0.50547900000000001</v>
      </c>
      <c r="L57" s="3">
        <v>5.6649999999999999E-2</v>
      </c>
      <c r="M57" s="3">
        <v>0.36425099999999999</v>
      </c>
      <c r="N57" s="3">
        <v>-0.71510200000000002</v>
      </c>
      <c r="O57" s="3">
        <v>0.54552</v>
      </c>
      <c r="P57" s="3">
        <v>-0.47741800000000001</v>
      </c>
      <c r="Q57" s="3">
        <v>5.0160000000000003E-2</v>
      </c>
      <c r="R57" s="3">
        <v>-1780.918664</v>
      </c>
      <c r="S57" s="3">
        <v>315.86599999999999</v>
      </c>
      <c r="T57" s="3">
        <v>110.386</v>
      </c>
      <c r="U57" s="3">
        <v>194.226</v>
      </c>
      <c r="V57" s="3">
        <v>314.08800000000002</v>
      </c>
      <c r="W57" s="3">
        <v>-0.20291000000000001</v>
      </c>
      <c r="X57" s="3">
        <v>-4.8550000000000003E-2</v>
      </c>
      <c r="Y57" s="4">
        <f t="shared" si="3"/>
        <v>7.7179999999999999E-2</v>
      </c>
      <c r="Z57" s="4">
        <f t="shared" si="4"/>
        <v>12.956724540036278</v>
      </c>
      <c r="AA57" s="5">
        <f t="shared" si="5"/>
        <v>6.1003198961100005E-4</v>
      </c>
      <c r="AB57" s="3">
        <v>-1780.8263810000001</v>
      </c>
      <c r="AC57" s="3">
        <v>608.9</v>
      </c>
      <c r="AD57" s="3">
        <v>726.61</v>
      </c>
      <c r="AE57" s="3">
        <v>1277.44</v>
      </c>
      <c r="AF57" s="3">
        <v>-6.53</v>
      </c>
      <c r="AG57" s="3">
        <v>8.8699999999999992</v>
      </c>
      <c r="AH57" s="3">
        <v>58.11</v>
      </c>
      <c r="AI57" s="3">
        <v>49.81</v>
      </c>
      <c r="AJ57" s="3">
        <v>447.96</v>
      </c>
    </row>
    <row r="58" spans="1:36">
      <c r="A58" s="10" t="s">
        <v>90</v>
      </c>
      <c r="B58" s="3">
        <v>10838492</v>
      </c>
      <c r="C58" s="3">
        <v>20</v>
      </c>
      <c r="D58" s="3">
        <v>1</v>
      </c>
      <c r="E58" s="3">
        <v>5</v>
      </c>
      <c r="F58" s="3">
        <v>3.7783000000000002</v>
      </c>
      <c r="G58" s="3">
        <v>-0.16698399999999999</v>
      </c>
      <c r="H58" s="3">
        <v>0.23266800000000001</v>
      </c>
      <c r="I58" s="3">
        <v>-0.53410500000000005</v>
      </c>
      <c r="J58" s="3">
        <v>0.50305800000000001</v>
      </c>
      <c r="K58" s="3">
        <v>-0.49545299999999998</v>
      </c>
      <c r="L58" s="3">
        <v>7.7754000000000004E-2</v>
      </c>
      <c r="M58" s="3">
        <v>0.36827100000000002</v>
      </c>
      <c r="N58" s="3">
        <v>-0.73896899999999999</v>
      </c>
      <c r="O58" s="3">
        <v>0.59385200000000005</v>
      </c>
      <c r="P58" s="3">
        <v>-0.49675999999999998</v>
      </c>
      <c r="Q58" s="3">
        <v>0.13358200000000001</v>
      </c>
      <c r="R58" s="3">
        <v>-1395.9853869999999</v>
      </c>
      <c r="S58" s="3">
        <v>311.77100000000002</v>
      </c>
      <c r="T58" s="3">
        <v>112.355</v>
      </c>
      <c r="U58" s="3">
        <v>193.18799999999999</v>
      </c>
      <c r="V58" s="3">
        <v>309.99299999999999</v>
      </c>
      <c r="W58" s="3">
        <v>-0.20856</v>
      </c>
      <c r="X58" s="3">
        <v>-0.11691</v>
      </c>
      <c r="Y58" s="4">
        <f t="shared" si="3"/>
        <v>4.5824999999999998E-2</v>
      </c>
      <c r="Z58" s="4">
        <f t="shared" si="4"/>
        <v>21.822149481723951</v>
      </c>
      <c r="AA58" s="5">
        <f t="shared" si="5"/>
        <v>6.0678441065531235E-4</v>
      </c>
      <c r="AB58" s="3">
        <v>-1395.893597</v>
      </c>
      <c r="AC58" s="3">
        <v>657.22</v>
      </c>
      <c r="AD58" s="3">
        <v>760.72</v>
      </c>
      <c r="AE58" s="3">
        <v>1331.73</v>
      </c>
      <c r="AF58" s="3">
        <v>-6.31</v>
      </c>
      <c r="AG58" s="3">
        <v>9.5</v>
      </c>
      <c r="AH58" s="3">
        <v>62.61</v>
      </c>
      <c r="AI58" s="3">
        <v>51.74</v>
      </c>
      <c r="AJ58" s="3">
        <v>482.41</v>
      </c>
    </row>
    <row r="59" spans="1:36">
      <c r="A59" s="10" t="s">
        <v>91</v>
      </c>
      <c r="B59" s="3">
        <v>10838493</v>
      </c>
      <c r="C59" s="3">
        <v>13</v>
      </c>
      <c r="D59" s="3">
        <v>1</v>
      </c>
      <c r="E59" s="3">
        <v>5</v>
      </c>
      <c r="F59" s="3">
        <v>3.5613000000000001</v>
      </c>
      <c r="G59" s="3">
        <v>-0.15251000000000001</v>
      </c>
      <c r="H59" s="3">
        <v>0.20055400000000001</v>
      </c>
      <c r="I59" s="3">
        <v>-0.53311799999999998</v>
      </c>
      <c r="J59" s="3">
        <v>0.51193999999999995</v>
      </c>
      <c r="K59" s="3">
        <v>-0.504077</v>
      </c>
      <c r="L59" s="3">
        <v>5.6228E-2</v>
      </c>
      <c r="M59" s="3">
        <v>0.363209</v>
      </c>
      <c r="N59" s="3">
        <v>-0.71578399999999998</v>
      </c>
      <c r="O59" s="3">
        <v>0.54806900000000003</v>
      </c>
      <c r="P59" s="3">
        <v>-0.47612199999999999</v>
      </c>
      <c r="Q59" s="3">
        <v>5.1375999999999998E-2</v>
      </c>
      <c r="R59" s="3">
        <v>-2240.5209140000002</v>
      </c>
      <c r="S59" s="3">
        <v>309.92500000000001</v>
      </c>
      <c r="T59" s="3">
        <v>112.28700000000001</v>
      </c>
      <c r="U59" s="3">
        <v>191.99600000000001</v>
      </c>
      <c r="V59" s="3">
        <v>308.14800000000002</v>
      </c>
      <c r="W59" s="3">
        <v>-0.20447000000000001</v>
      </c>
      <c r="X59" s="3">
        <v>-5.6800000000000003E-2</v>
      </c>
      <c r="Y59" s="4">
        <f t="shared" si="3"/>
        <v>7.3835000000000012E-2</v>
      </c>
      <c r="Z59" s="4">
        <f t="shared" si="4"/>
        <v>13.543712331550076</v>
      </c>
      <c r="AA59" s="5">
        <f t="shared" si="5"/>
        <v>6.3001571530893767E-4</v>
      </c>
      <c r="AB59" s="3">
        <v>-2240.4296909999998</v>
      </c>
      <c r="AC59" s="3">
        <v>645.39</v>
      </c>
      <c r="AD59" s="3">
        <v>751.85</v>
      </c>
      <c r="AE59" s="3">
        <v>1322.25</v>
      </c>
      <c r="AF59" s="3">
        <v>-6.18</v>
      </c>
      <c r="AG59" s="3">
        <v>9.5</v>
      </c>
      <c r="AH59" s="3">
        <v>62.61</v>
      </c>
      <c r="AI59" s="3">
        <v>51.74</v>
      </c>
      <c r="AJ59" s="3">
        <v>482.41</v>
      </c>
    </row>
    <row r="60" spans="1:36">
      <c r="A60" s="10" t="s">
        <v>92</v>
      </c>
      <c r="B60" s="3">
        <v>11798122</v>
      </c>
      <c r="C60" s="3">
        <v>71</v>
      </c>
      <c r="D60" s="3">
        <v>1</v>
      </c>
      <c r="E60" s="3">
        <v>8</v>
      </c>
      <c r="F60" s="3">
        <v>4.2805999999999997</v>
      </c>
      <c r="G60" s="3">
        <v>-0.15676499999999999</v>
      </c>
      <c r="H60" s="3">
        <v>0.20631099999999999</v>
      </c>
      <c r="I60" s="3">
        <v>-0.52440699999999996</v>
      </c>
      <c r="J60" s="3">
        <v>0.498251</v>
      </c>
      <c r="K60" s="3">
        <v>-0.49877899999999997</v>
      </c>
      <c r="L60" s="3">
        <v>5.4523000000000002E-2</v>
      </c>
      <c r="M60" s="3">
        <v>0.36645299999999997</v>
      </c>
      <c r="N60" s="3">
        <v>-0.70570100000000002</v>
      </c>
      <c r="O60" s="3">
        <v>0.56817899999999999</v>
      </c>
      <c r="P60" s="3">
        <v>-0.47511500000000001</v>
      </c>
      <c r="Q60" s="3">
        <v>1.3268E-2</v>
      </c>
      <c r="R60" s="3">
        <v>-1525.8108769999999</v>
      </c>
      <c r="S60" s="3">
        <v>324.209</v>
      </c>
      <c r="T60" s="3">
        <v>115.286</v>
      </c>
      <c r="U60" s="3">
        <v>202.05799999999999</v>
      </c>
      <c r="V60" s="3">
        <v>322.43</v>
      </c>
      <c r="W60" s="3">
        <v>-0.20455999999999999</v>
      </c>
      <c r="X60" s="3">
        <v>-9.6600000000000005E-2</v>
      </c>
      <c r="Y60" s="4">
        <f t="shared" si="3"/>
        <v>5.3979999999999993E-2</v>
      </c>
      <c r="Z60" s="4">
        <f t="shared" si="4"/>
        <v>18.525379770285294</v>
      </c>
      <c r="AA60" s="5">
        <f t="shared" si="5"/>
        <v>6.1198033943599985E-4</v>
      </c>
      <c r="AB60" s="3">
        <v>-1525.714872</v>
      </c>
      <c r="AC60" s="3">
        <v>624.01</v>
      </c>
      <c r="AD60" s="3">
        <v>742.27</v>
      </c>
      <c r="AE60" s="3">
        <v>1301.3</v>
      </c>
      <c r="AF60" s="3">
        <v>-11.09</v>
      </c>
      <c r="AG60" s="3">
        <v>8.2799999999999994</v>
      </c>
      <c r="AH60" s="3">
        <v>59.62</v>
      </c>
      <c r="AI60" s="3">
        <v>49.6</v>
      </c>
      <c r="AJ60" s="3">
        <v>458.52</v>
      </c>
    </row>
  </sheetData>
  <mergeCells count="4">
    <mergeCell ref="A1:B1"/>
    <mergeCell ref="A2:S2"/>
    <mergeCell ref="A3:S3"/>
    <mergeCell ref="A5:S5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7170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IC50_AllDescriptors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Ania</dc:creator>
  <dc:description/>
  <cp:lastModifiedBy>Ania</cp:lastModifiedBy>
  <cp:revision>135</cp:revision>
  <dcterms:created xsi:type="dcterms:W3CDTF">2021-06-21T22:56:34Z</dcterms:created>
  <dcterms:modified xsi:type="dcterms:W3CDTF">2021-06-21T22:56:34Z</dcterms:modified>
  <dc:language>en-US</dc:language>
</cp:coreProperties>
</file>