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b2f7a871ee0a6e6/Desktop/ORAL_OSCC_05 MARCH 2025/2 SUPPLEMENTARY INFORMATION/"/>
    </mc:Choice>
  </mc:AlternateContent>
  <xr:revisionPtr revIDLastSave="46" documentId="13_ncr:1_{EB776191-B9E6-4E1E-98C9-05EA339DF725}" xr6:coauthVersionLast="47" xr6:coauthVersionMax="47" xr10:uidLastSave="{14768FD2-C95D-46E8-8C03-0B4A4EE2B133}"/>
  <bookViews>
    <workbookView xWindow="-110" yWindow="-110" windowWidth="19420" windowHeight="10300" tabRatio="895" activeTab="5" xr2:uid="{00000000-000D-0000-FFFF-FFFF00000000}"/>
  </bookViews>
  <sheets>
    <sheet name="NCBP2" sheetId="16" r:id="rId1"/>
    <sheet name="NOTCH 1" sheetId="3" r:id="rId2"/>
    <sheet name="PTEN" sheetId="20" r:id="rId3"/>
    <sheet name="RB1" sheetId="15" r:id="rId4"/>
    <sheet name="TP53" sheetId="12" r:id="rId5"/>
    <sheet name="AURKB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2" l="1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3" i="12"/>
  <c r="R4" i="3"/>
  <c r="R3" i="3"/>
  <c r="F45" i="16"/>
  <c r="F46" i="16"/>
  <c r="F47" i="16"/>
  <c r="F48" i="16"/>
  <c r="F49" i="16"/>
  <c r="F50" i="16"/>
  <c r="F51" i="16"/>
  <c r="F52" i="16"/>
  <c r="F53" i="16"/>
  <c r="F54" i="16"/>
  <c r="K54" i="16" s="1"/>
  <c r="F55" i="16"/>
  <c r="F56" i="16"/>
  <c r="F57" i="16"/>
  <c r="F58" i="16"/>
  <c r="F59" i="16"/>
  <c r="F60" i="16"/>
  <c r="F61" i="16"/>
  <c r="F62" i="16"/>
  <c r="F63" i="16"/>
  <c r="F64" i="16"/>
  <c r="F65" i="16"/>
  <c r="F66" i="16"/>
  <c r="K66" i="16" s="1"/>
  <c r="F67" i="16"/>
  <c r="F68" i="16"/>
  <c r="F69" i="16"/>
  <c r="K69" i="16" s="1"/>
  <c r="F70" i="16"/>
  <c r="F71" i="16"/>
  <c r="F72" i="16"/>
  <c r="F73" i="16"/>
  <c r="F74" i="16"/>
  <c r="F75" i="16"/>
  <c r="F76" i="16"/>
  <c r="F77" i="16"/>
  <c r="F78" i="16"/>
  <c r="F79" i="16"/>
  <c r="K79" i="16" s="1"/>
  <c r="F80" i="16"/>
  <c r="F81" i="16"/>
  <c r="F82" i="16"/>
  <c r="F83" i="16"/>
  <c r="K83" i="16" s="1"/>
  <c r="F44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3" i="16"/>
  <c r="J83" i="21"/>
  <c r="F83" i="21"/>
  <c r="J82" i="21"/>
  <c r="F82" i="21"/>
  <c r="K82" i="21" s="1"/>
  <c r="J69" i="21"/>
  <c r="F69" i="21"/>
  <c r="K69" i="21" s="1"/>
  <c r="J68" i="21"/>
  <c r="F68" i="21"/>
  <c r="J61" i="21"/>
  <c r="F61" i="21"/>
  <c r="J60" i="21"/>
  <c r="F60" i="21"/>
  <c r="J59" i="21"/>
  <c r="F59" i="21"/>
  <c r="J51" i="21"/>
  <c r="F51" i="21"/>
  <c r="J50" i="21"/>
  <c r="F50" i="21"/>
  <c r="J49" i="21"/>
  <c r="F49" i="21"/>
  <c r="J28" i="21"/>
  <c r="F28" i="21"/>
  <c r="J27" i="21"/>
  <c r="F27" i="21"/>
  <c r="J19" i="21"/>
  <c r="F19" i="21"/>
  <c r="J18" i="21"/>
  <c r="F18" i="21"/>
  <c r="J17" i="21"/>
  <c r="F17" i="21"/>
  <c r="J11" i="21"/>
  <c r="F11" i="21"/>
  <c r="J10" i="21"/>
  <c r="F10" i="21"/>
  <c r="J9" i="21"/>
  <c r="F9" i="21"/>
  <c r="J37" i="21"/>
  <c r="F37" i="21"/>
  <c r="J36" i="21"/>
  <c r="F36" i="21"/>
  <c r="J16" i="20"/>
  <c r="F16" i="20"/>
  <c r="J15" i="20"/>
  <c r="F15" i="20"/>
  <c r="J39" i="20"/>
  <c r="F39" i="20"/>
  <c r="J38" i="20"/>
  <c r="F38" i="20"/>
  <c r="J28" i="20"/>
  <c r="F28" i="20"/>
  <c r="J27" i="20"/>
  <c r="F27" i="20"/>
  <c r="J19" i="20"/>
  <c r="F19" i="20"/>
  <c r="J10" i="20"/>
  <c r="F10" i="20"/>
  <c r="J9" i="20"/>
  <c r="F9" i="20"/>
  <c r="J8" i="20"/>
  <c r="F8" i="20"/>
  <c r="J48" i="20"/>
  <c r="F48" i="20"/>
  <c r="J47" i="20"/>
  <c r="F47" i="20"/>
  <c r="J46" i="20"/>
  <c r="F46" i="20"/>
  <c r="J59" i="20"/>
  <c r="F59" i="20"/>
  <c r="J58" i="20"/>
  <c r="F58" i="20"/>
  <c r="J57" i="20"/>
  <c r="F57" i="20"/>
  <c r="J70" i="20"/>
  <c r="F70" i="20"/>
  <c r="J69" i="20"/>
  <c r="F69" i="20"/>
  <c r="J83" i="20"/>
  <c r="F83" i="20"/>
  <c r="J82" i="20"/>
  <c r="F82" i="20"/>
  <c r="J51" i="12"/>
  <c r="F51" i="12"/>
  <c r="J50" i="12"/>
  <c r="F50" i="12"/>
  <c r="J49" i="12"/>
  <c r="F49" i="12"/>
  <c r="J60" i="12"/>
  <c r="F60" i="12"/>
  <c r="J59" i="12"/>
  <c r="F59" i="12"/>
  <c r="J58" i="12"/>
  <c r="F58" i="12"/>
  <c r="J71" i="12"/>
  <c r="F71" i="12"/>
  <c r="J70" i="12"/>
  <c r="F70" i="12"/>
  <c r="J83" i="12"/>
  <c r="F83" i="12"/>
  <c r="J82" i="12"/>
  <c r="F82" i="12"/>
  <c r="J37" i="15"/>
  <c r="F37" i="15"/>
  <c r="J36" i="15"/>
  <c r="F36" i="15"/>
  <c r="J69" i="15"/>
  <c r="F69" i="15"/>
  <c r="J68" i="15"/>
  <c r="F68" i="15"/>
  <c r="J62" i="15"/>
  <c r="F62" i="15"/>
  <c r="J61" i="15"/>
  <c r="F61" i="15"/>
  <c r="J60" i="15"/>
  <c r="F60" i="15"/>
  <c r="J52" i="15"/>
  <c r="F52" i="15"/>
  <c r="J51" i="15"/>
  <c r="F51" i="15"/>
  <c r="J50" i="15"/>
  <c r="F50" i="15"/>
  <c r="J39" i="15"/>
  <c r="F39" i="15"/>
  <c r="J40" i="15"/>
  <c r="F40" i="15"/>
  <c r="J21" i="15"/>
  <c r="F21" i="15"/>
  <c r="J20" i="15"/>
  <c r="F20" i="15"/>
  <c r="J19" i="15"/>
  <c r="F19" i="15"/>
  <c r="J11" i="15"/>
  <c r="F11" i="15"/>
  <c r="J10" i="15"/>
  <c r="F10" i="15"/>
  <c r="J9" i="15"/>
  <c r="F9" i="15"/>
  <c r="J83" i="15"/>
  <c r="F83" i="15"/>
  <c r="J82" i="15"/>
  <c r="F82" i="15"/>
  <c r="J78" i="16"/>
  <c r="J77" i="16"/>
  <c r="J70" i="16"/>
  <c r="J69" i="16"/>
  <c r="J61" i="16"/>
  <c r="J60" i="16"/>
  <c r="J59" i="16"/>
  <c r="J52" i="16"/>
  <c r="J50" i="16"/>
  <c r="J49" i="16"/>
  <c r="J41" i="16"/>
  <c r="J40" i="16"/>
  <c r="J31" i="16"/>
  <c r="J30" i="16"/>
  <c r="J20" i="16"/>
  <c r="J19" i="16"/>
  <c r="J18" i="16"/>
  <c r="J10" i="16"/>
  <c r="J9" i="16"/>
  <c r="J8" i="16"/>
  <c r="J28" i="3"/>
  <c r="F28" i="3"/>
  <c r="J17" i="3"/>
  <c r="F17" i="3"/>
  <c r="J16" i="3"/>
  <c r="F16" i="3"/>
  <c r="J15" i="3"/>
  <c r="F15" i="3"/>
  <c r="J9" i="3"/>
  <c r="F9" i="3"/>
  <c r="J8" i="3"/>
  <c r="F8" i="3"/>
  <c r="J7" i="3"/>
  <c r="F7" i="3"/>
  <c r="J27" i="3"/>
  <c r="F27" i="3"/>
  <c r="J41" i="3"/>
  <c r="F41" i="3"/>
  <c r="J40" i="3"/>
  <c r="F40" i="3"/>
  <c r="J60" i="3"/>
  <c r="F60" i="3"/>
  <c r="J59" i="3"/>
  <c r="F59" i="3"/>
  <c r="J58" i="3"/>
  <c r="F58" i="3"/>
  <c r="J50" i="3"/>
  <c r="F50" i="3"/>
  <c r="J49" i="3"/>
  <c r="F49" i="3"/>
  <c r="J48" i="3"/>
  <c r="F48" i="3"/>
  <c r="J68" i="3"/>
  <c r="F68" i="3"/>
  <c r="J67" i="3"/>
  <c r="F67" i="3"/>
  <c r="J81" i="21"/>
  <c r="F81" i="21"/>
  <c r="J80" i="21"/>
  <c r="F80" i="21"/>
  <c r="J79" i="21"/>
  <c r="F79" i="21"/>
  <c r="J78" i="21"/>
  <c r="F78" i="21"/>
  <c r="J77" i="21"/>
  <c r="F77" i="21"/>
  <c r="K77" i="21" s="1"/>
  <c r="J76" i="21"/>
  <c r="F76" i="21"/>
  <c r="J75" i="21"/>
  <c r="F75" i="21"/>
  <c r="J74" i="21"/>
  <c r="F74" i="21"/>
  <c r="J73" i="21"/>
  <c r="F73" i="21"/>
  <c r="J72" i="21"/>
  <c r="F72" i="21"/>
  <c r="J71" i="21"/>
  <c r="F71" i="21"/>
  <c r="J70" i="21"/>
  <c r="F70" i="21"/>
  <c r="J67" i="21"/>
  <c r="F67" i="21"/>
  <c r="J66" i="21"/>
  <c r="F66" i="21"/>
  <c r="K66" i="21" s="1"/>
  <c r="J65" i="21"/>
  <c r="F65" i="21"/>
  <c r="J64" i="21"/>
  <c r="F64" i="21"/>
  <c r="J63" i="21"/>
  <c r="F63" i="21"/>
  <c r="J62" i="21"/>
  <c r="F62" i="21"/>
  <c r="J58" i="21"/>
  <c r="F58" i="21"/>
  <c r="J57" i="21"/>
  <c r="F57" i="21"/>
  <c r="J56" i="21"/>
  <c r="F56" i="21"/>
  <c r="J55" i="21"/>
  <c r="F55" i="21"/>
  <c r="J54" i="21"/>
  <c r="F54" i="21"/>
  <c r="K54" i="21" s="1"/>
  <c r="J53" i="21"/>
  <c r="F53" i="21"/>
  <c r="J52" i="21"/>
  <c r="F52" i="21"/>
  <c r="J48" i="21"/>
  <c r="F48" i="21"/>
  <c r="J47" i="21"/>
  <c r="F47" i="21"/>
  <c r="J46" i="21"/>
  <c r="F46" i="21"/>
  <c r="J45" i="21"/>
  <c r="F45" i="21"/>
  <c r="J44" i="21"/>
  <c r="F44" i="21"/>
  <c r="J42" i="21"/>
  <c r="F42" i="21"/>
  <c r="J41" i="21"/>
  <c r="F41" i="21"/>
  <c r="J40" i="21"/>
  <c r="F40" i="21"/>
  <c r="J39" i="21"/>
  <c r="F39" i="21"/>
  <c r="J38" i="21"/>
  <c r="F38" i="21"/>
  <c r="J35" i="21"/>
  <c r="F35" i="21"/>
  <c r="J34" i="21"/>
  <c r="F34" i="21"/>
  <c r="J33" i="21"/>
  <c r="F33" i="21"/>
  <c r="J32" i="21"/>
  <c r="F32" i="21"/>
  <c r="J31" i="21"/>
  <c r="F31" i="21"/>
  <c r="J30" i="21"/>
  <c r="F30" i="21"/>
  <c r="J29" i="21"/>
  <c r="F29" i="21"/>
  <c r="J26" i="21"/>
  <c r="F26" i="21"/>
  <c r="J25" i="21"/>
  <c r="F25" i="21"/>
  <c r="J24" i="21"/>
  <c r="F24" i="21"/>
  <c r="J23" i="21"/>
  <c r="F23" i="21"/>
  <c r="J22" i="21"/>
  <c r="F22" i="21"/>
  <c r="J21" i="21"/>
  <c r="F21" i="21"/>
  <c r="J20" i="21"/>
  <c r="F20" i="21"/>
  <c r="J16" i="21"/>
  <c r="F16" i="21"/>
  <c r="J15" i="21"/>
  <c r="F15" i="21"/>
  <c r="J14" i="21"/>
  <c r="F14" i="21"/>
  <c r="J13" i="21"/>
  <c r="F13" i="21"/>
  <c r="J12" i="21"/>
  <c r="F12" i="21"/>
  <c r="J8" i="21"/>
  <c r="F8" i="21"/>
  <c r="J7" i="21"/>
  <c r="F7" i="21"/>
  <c r="J6" i="21"/>
  <c r="F6" i="21"/>
  <c r="J5" i="21"/>
  <c r="F5" i="21"/>
  <c r="J4" i="21"/>
  <c r="F4" i="21"/>
  <c r="J3" i="21"/>
  <c r="F3" i="21"/>
  <c r="J81" i="20"/>
  <c r="F81" i="20"/>
  <c r="J80" i="20"/>
  <c r="F80" i="20"/>
  <c r="J79" i="20"/>
  <c r="F79" i="20"/>
  <c r="J78" i="20"/>
  <c r="F78" i="20"/>
  <c r="J77" i="20"/>
  <c r="F77" i="20"/>
  <c r="J76" i="20"/>
  <c r="F76" i="20"/>
  <c r="J75" i="20"/>
  <c r="F75" i="20"/>
  <c r="J74" i="20"/>
  <c r="F74" i="20"/>
  <c r="J73" i="20"/>
  <c r="F73" i="20"/>
  <c r="J72" i="20"/>
  <c r="F72" i="20"/>
  <c r="J71" i="20"/>
  <c r="F71" i="20"/>
  <c r="J68" i="20"/>
  <c r="F68" i="20"/>
  <c r="J67" i="20"/>
  <c r="F67" i="20"/>
  <c r="J66" i="20"/>
  <c r="F66" i="20"/>
  <c r="J65" i="20"/>
  <c r="F65" i="20"/>
  <c r="J64" i="20"/>
  <c r="F64" i="20"/>
  <c r="J63" i="20"/>
  <c r="F63" i="20"/>
  <c r="J62" i="20"/>
  <c r="F62" i="20"/>
  <c r="J61" i="20"/>
  <c r="F61" i="20"/>
  <c r="J60" i="20"/>
  <c r="F60" i="20"/>
  <c r="J56" i="20"/>
  <c r="F56" i="20"/>
  <c r="J55" i="20"/>
  <c r="F55" i="20"/>
  <c r="J54" i="20"/>
  <c r="F54" i="20"/>
  <c r="J53" i="20"/>
  <c r="F53" i="20"/>
  <c r="J52" i="20"/>
  <c r="F52" i="20"/>
  <c r="J51" i="20"/>
  <c r="F51" i="20"/>
  <c r="J50" i="20"/>
  <c r="F50" i="20"/>
  <c r="J49" i="20"/>
  <c r="F49" i="20"/>
  <c r="J45" i="20"/>
  <c r="F45" i="20"/>
  <c r="J44" i="20"/>
  <c r="F44" i="20"/>
  <c r="J42" i="20"/>
  <c r="F42" i="20"/>
  <c r="J41" i="20"/>
  <c r="F41" i="20"/>
  <c r="J40" i="20"/>
  <c r="F40" i="20"/>
  <c r="J37" i="20"/>
  <c r="F37" i="20"/>
  <c r="J36" i="20"/>
  <c r="F36" i="20"/>
  <c r="J35" i="20"/>
  <c r="F35" i="20"/>
  <c r="J34" i="20"/>
  <c r="F34" i="20"/>
  <c r="J33" i="20"/>
  <c r="F33" i="20"/>
  <c r="J32" i="20"/>
  <c r="F32" i="20"/>
  <c r="J31" i="20"/>
  <c r="F31" i="20"/>
  <c r="J30" i="20"/>
  <c r="F30" i="20"/>
  <c r="J29" i="20"/>
  <c r="F29" i="20"/>
  <c r="J26" i="20"/>
  <c r="F26" i="20"/>
  <c r="J25" i="20"/>
  <c r="F25" i="20"/>
  <c r="J24" i="20"/>
  <c r="F24" i="20"/>
  <c r="J23" i="20"/>
  <c r="F23" i="20"/>
  <c r="J22" i="20"/>
  <c r="F22" i="20"/>
  <c r="J21" i="20"/>
  <c r="F21" i="20"/>
  <c r="J20" i="20"/>
  <c r="F20" i="20"/>
  <c r="J18" i="20"/>
  <c r="F18" i="20"/>
  <c r="J17" i="20"/>
  <c r="F17" i="20"/>
  <c r="J14" i="20"/>
  <c r="F14" i="20"/>
  <c r="J13" i="20"/>
  <c r="F13" i="20"/>
  <c r="J12" i="20"/>
  <c r="F12" i="20"/>
  <c r="J11" i="20"/>
  <c r="F11" i="20"/>
  <c r="J7" i="20"/>
  <c r="F7" i="20"/>
  <c r="J6" i="20"/>
  <c r="F6" i="20"/>
  <c r="J5" i="20"/>
  <c r="F5" i="20"/>
  <c r="J4" i="20"/>
  <c r="F4" i="20"/>
  <c r="J3" i="20"/>
  <c r="F3" i="20"/>
  <c r="F3" i="3"/>
  <c r="J81" i="12"/>
  <c r="F81" i="12"/>
  <c r="J80" i="12"/>
  <c r="F80" i="12"/>
  <c r="J79" i="12"/>
  <c r="F79" i="12"/>
  <c r="J78" i="12"/>
  <c r="F78" i="12"/>
  <c r="J77" i="12"/>
  <c r="F77" i="12"/>
  <c r="J76" i="12"/>
  <c r="F76" i="12"/>
  <c r="J75" i="12"/>
  <c r="F75" i="12"/>
  <c r="J74" i="12"/>
  <c r="F74" i="12"/>
  <c r="J73" i="12"/>
  <c r="F73" i="12"/>
  <c r="J72" i="12"/>
  <c r="F72" i="12"/>
  <c r="J69" i="12"/>
  <c r="F69" i="12"/>
  <c r="J68" i="12"/>
  <c r="F68" i="12"/>
  <c r="J67" i="12"/>
  <c r="F67" i="12"/>
  <c r="J66" i="12"/>
  <c r="F66" i="12"/>
  <c r="J65" i="12"/>
  <c r="F65" i="12"/>
  <c r="J64" i="12"/>
  <c r="F64" i="12"/>
  <c r="J63" i="12"/>
  <c r="F63" i="12"/>
  <c r="J62" i="12"/>
  <c r="F62" i="12"/>
  <c r="J61" i="12"/>
  <c r="F61" i="12"/>
  <c r="J57" i="12"/>
  <c r="F57" i="12"/>
  <c r="J56" i="12"/>
  <c r="F56" i="12"/>
  <c r="J81" i="15"/>
  <c r="F81" i="15"/>
  <c r="J80" i="15"/>
  <c r="F80" i="15"/>
  <c r="J79" i="15"/>
  <c r="F79" i="15"/>
  <c r="J78" i="15"/>
  <c r="F78" i="15"/>
  <c r="J77" i="15"/>
  <c r="F77" i="15"/>
  <c r="K77" i="15" s="1"/>
  <c r="J76" i="15"/>
  <c r="F76" i="15"/>
  <c r="J75" i="15"/>
  <c r="F75" i="15"/>
  <c r="J74" i="15"/>
  <c r="F74" i="15"/>
  <c r="J73" i="15"/>
  <c r="F73" i="15"/>
  <c r="J72" i="15"/>
  <c r="F72" i="15"/>
  <c r="J71" i="15"/>
  <c r="F71" i="15"/>
  <c r="J70" i="15"/>
  <c r="F70" i="15"/>
  <c r="J67" i="15"/>
  <c r="F67" i="15"/>
  <c r="J66" i="15"/>
  <c r="F66" i="15"/>
  <c r="K66" i="15" s="1"/>
  <c r="J65" i="15"/>
  <c r="F65" i="15"/>
  <c r="J64" i="15"/>
  <c r="F64" i="15"/>
  <c r="J63" i="15"/>
  <c r="F63" i="15"/>
  <c r="J59" i="15"/>
  <c r="F59" i="15"/>
  <c r="J58" i="15"/>
  <c r="F58" i="15"/>
  <c r="J57" i="15"/>
  <c r="F57" i="15"/>
  <c r="J56" i="15"/>
  <c r="F56" i="15"/>
  <c r="J42" i="15"/>
  <c r="F42" i="15"/>
  <c r="J41" i="15"/>
  <c r="F41" i="15"/>
  <c r="J38" i="15"/>
  <c r="F38" i="15"/>
  <c r="J35" i="15"/>
  <c r="F35" i="15"/>
  <c r="J34" i="15"/>
  <c r="F34" i="15"/>
  <c r="J33" i="15"/>
  <c r="F33" i="15"/>
  <c r="J32" i="15"/>
  <c r="F32" i="15"/>
  <c r="J31" i="15"/>
  <c r="F31" i="15"/>
  <c r="J30" i="15"/>
  <c r="F30" i="15"/>
  <c r="J29" i="15"/>
  <c r="F29" i="15"/>
  <c r="J28" i="15"/>
  <c r="F28" i="15"/>
  <c r="J27" i="15"/>
  <c r="F27" i="15"/>
  <c r="J26" i="15"/>
  <c r="F26" i="15"/>
  <c r="J25" i="15"/>
  <c r="F25" i="15"/>
  <c r="J24" i="15"/>
  <c r="F24" i="15"/>
  <c r="J23" i="15"/>
  <c r="F23" i="15"/>
  <c r="J22" i="15"/>
  <c r="F22" i="15"/>
  <c r="J18" i="15"/>
  <c r="F18" i="15"/>
  <c r="J17" i="15"/>
  <c r="F17" i="15"/>
  <c r="J16" i="15"/>
  <c r="F16" i="15"/>
  <c r="J15" i="15"/>
  <c r="F15" i="15"/>
  <c r="J83" i="16"/>
  <c r="J82" i="16"/>
  <c r="J81" i="16"/>
  <c r="J80" i="16"/>
  <c r="J79" i="16"/>
  <c r="J76" i="16"/>
  <c r="J75" i="16"/>
  <c r="J74" i="16"/>
  <c r="J73" i="16"/>
  <c r="J72" i="16"/>
  <c r="J71" i="16"/>
  <c r="J68" i="16"/>
  <c r="J67" i="16"/>
  <c r="J66" i="16"/>
  <c r="J65" i="16"/>
  <c r="J64" i="16"/>
  <c r="J63" i="16"/>
  <c r="J62" i="16"/>
  <c r="J58" i="16"/>
  <c r="J57" i="16"/>
  <c r="J56" i="16"/>
  <c r="J42" i="16"/>
  <c r="J39" i="16"/>
  <c r="J38" i="16"/>
  <c r="J37" i="16"/>
  <c r="J36" i="16"/>
  <c r="J35" i="16"/>
  <c r="J34" i="16"/>
  <c r="J33" i="16"/>
  <c r="J32" i="16"/>
  <c r="J29" i="16"/>
  <c r="J28" i="16"/>
  <c r="J27" i="16"/>
  <c r="J26" i="16"/>
  <c r="J25" i="16"/>
  <c r="J24" i="16"/>
  <c r="J23" i="16"/>
  <c r="J22" i="16"/>
  <c r="J21" i="16"/>
  <c r="J17" i="16"/>
  <c r="J16" i="16"/>
  <c r="J15" i="16"/>
  <c r="J81" i="3"/>
  <c r="F81" i="3"/>
  <c r="J80" i="3"/>
  <c r="F80" i="3"/>
  <c r="J79" i="3"/>
  <c r="F79" i="3"/>
  <c r="J78" i="3"/>
  <c r="F78" i="3"/>
  <c r="J77" i="3"/>
  <c r="F77" i="3"/>
  <c r="J76" i="3"/>
  <c r="F76" i="3"/>
  <c r="J75" i="3"/>
  <c r="F75" i="3"/>
  <c r="J74" i="3"/>
  <c r="F74" i="3"/>
  <c r="J73" i="3"/>
  <c r="F73" i="3"/>
  <c r="J72" i="3"/>
  <c r="F72" i="3"/>
  <c r="J71" i="3"/>
  <c r="F71" i="3"/>
  <c r="J70" i="3"/>
  <c r="F70" i="3"/>
  <c r="J69" i="3"/>
  <c r="F69" i="3"/>
  <c r="J66" i="3"/>
  <c r="F66" i="3"/>
  <c r="J65" i="3"/>
  <c r="F65" i="3"/>
  <c r="J64" i="3"/>
  <c r="F64" i="3"/>
  <c r="J63" i="3"/>
  <c r="F63" i="3"/>
  <c r="J62" i="3"/>
  <c r="F62" i="3"/>
  <c r="J61" i="3"/>
  <c r="F61" i="3"/>
  <c r="J57" i="3"/>
  <c r="F57" i="3"/>
  <c r="J56" i="3"/>
  <c r="F56" i="3"/>
  <c r="J42" i="3"/>
  <c r="F42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55" i="16"/>
  <c r="J54" i="16"/>
  <c r="J53" i="16"/>
  <c r="J51" i="16"/>
  <c r="J48" i="16"/>
  <c r="J47" i="16"/>
  <c r="J46" i="16"/>
  <c r="J45" i="16"/>
  <c r="J44" i="16"/>
  <c r="J14" i="16"/>
  <c r="J13" i="16"/>
  <c r="J12" i="16"/>
  <c r="J11" i="16"/>
  <c r="J7" i="16"/>
  <c r="J6" i="16"/>
  <c r="J5" i="16"/>
  <c r="J4" i="16"/>
  <c r="J3" i="16"/>
  <c r="J55" i="15"/>
  <c r="F55" i="15"/>
  <c r="J54" i="15"/>
  <c r="F54" i="15"/>
  <c r="K54" i="15" s="1"/>
  <c r="J53" i="15"/>
  <c r="F53" i="15"/>
  <c r="J49" i="15"/>
  <c r="F49" i="15"/>
  <c r="J48" i="15"/>
  <c r="F48" i="15"/>
  <c r="J47" i="15"/>
  <c r="F47" i="15"/>
  <c r="J46" i="15"/>
  <c r="F46" i="15"/>
  <c r="J45" i="15"/>
  <c r="F45" i="15"/>
  <c r="J44" i="15"/>
  <c r="F44" i="15"/>
  <c r="J14" i="15"/>
  <c r="F14" i="15"/>
  <c r="J13" i="15"/>
  <c r="F13" i="15"/>
  <c r="J12" i="15"/>
  <c r="F12" i="15"/>
  <c r="J8" i="15"/>
  <c r="F8" i="15"/>
  <c r="J7" i="15"/>
  <c r="F7" i="15"/>
  <c r="J6" i="15"/>
  <c r="F6" i="15"/>
  <c r="J5" i="15"/>
  <c r="F5" i="15"/>
  <c r="J4" i="15"/>
  <c r="F4" i="15"/>
  <c r="J3" i="15"/>
  <c r="F3" i="15"/>
  <c r="J55" i="12"/>
  <c r="F55" i="12"/>
  <c r="J54" i="12"/>
  <c r="F54" i="12"/>
  <c r="J53" i="12"/>
  <c r="F53" i="12"/>
  <c r="J52" i="12"/>
  <c r="F52" i="12"/>
  <c r="J48" i="12"/>
  <c r="F48" i="12"/>
  <c r="J47" i="12"/>
  <c r="F47" i="12"/>
  <c r="J46" i="12"/>
  <c r="F46" i="12"/>
  <c r="J45" i="12"/>
  <c r="F45" i="12"/>
  <c r="J44" i="12"/>
  <c r="F44" i="12"/>
  <c r="J55" i="3"/>
  <c r="F55" i="3"/>
  <c r="J54" i="3"/>
  <c r="F54" i="3"/>
  <c r="J53" i="3"/>
  <c r="F53" i="3"/>
  <c r="J52" i="3"/>
  <c r="F52" i="3"/>
  <c r="J51" i="3"/>
  <c r="F51" i="3"/>
  <c r="J47" i="3"/>
  <c r="F47" i="3"/>
  <c r="J46" i="3"/>
  <c r="F46" i="3"/>
  <c r="J45" i="3"/>
  <c r="F45" i="3"/>
  <c r="J44" i="3"/>
  <c r="F44" i="3"/>
  <c r="J14" i="3"/>
  <c r="F14" i="3"/>
  <c r="J13" i="3"/>
  <c r="F13" i="3"/>
  <c r="J12" i="3"/>
  <c r="F12" i="3"/>
  <c r="J11" i="3"/>
  <c r="F11" i="3"/>
  <c r="J10" i="3"/>
  <c r="F10" i="3"/>
  <c r="J6" i="3"/>
  <c r="F6" i="3"/>
  <c r="J5" i="3"/>
  <c r="F5" i="3"/>
  <c r="J4" i="3"/>
  <c r="F4" i="3"/>
  <c r="J3" i="3"/>
  <c r="K12" i="21" l="1"/>
  <c r="K33" i="21"/>
  <c r="K55" i="21"/>
  <c r="K15" i="3"/>
  <c r="K83" i="12"/>
  <c r="K50" i="12"/>
  <c r="K8" i="12"/>
  <c r="K77" i="16"/>
  <c r="K83" i="21"/>
  <c r="K68" i="21"/>
  <c r="K58" i="12"/>
  <c r="K70" i="12"/>
  <c r="K27" i="12"/>
  <c r="K16" i="12"/>
  <c r="K51" i="12"/>
  <c r="K9" i="12"/>
  <c r="K60" i="12"/>
  <c r="K49" i="12"/>
  <c r="K15" i="12"/>
  <c r="K71" i="12"/>
  <c r="K59" i="12"/>
  <c r="K82" i="12"/>
  <c r="K39" i="12"/>
  <c r="K40" i="12"/>
  <c r="K10" i="12"/>
  <c r="K28" i="12"/>
  <c r="K17" i="12"/>
  <c r="K21" i="15"/>
  <c r="K70" i="16"/>
  <c r="K78" i="16"/>
  <c r="K41" i="3"/>
  <c r="K59" i="21"/>
  <c r="K60" i="21"/>
  <c r="K61" i="21"/>
  <c r="K50" i="21"/>
  <c r="K51" i="21"/>
  <c r="K49" i="21"/>
  <c r="K24" i="21"/>
  <c r="K34" i="21"/>
  <c r="K45" i="21"/>
  <c r="K56" i="21"/>
  <c r="K67" i="21"/>
  <c r="K81" i="21"/>
  <c r="K37" i="21"/>
  <c r="K28" i="21"/>
  <c r="K36" i="21"/>
  <c r="K9" i="21"/>
  <c r="K11" i="21"/>
  <c r="K19" i="21"/>
  <c r="K18" i="21"/>
  <c r="K27" i="21"/>
  <c r="K10" i="21"/>
  <c r="K17" i="21"/>
  <c r="K47" i="21"/>
  <c r="K41" i="21"/>
  <c r="K52" i="21"/>
  <c r="K38" i="21"/>
  <c r="K40" i="21"/>
  <c r="K53" i="21"/>
  <c r="K64" i="21"/>
  <c r="K5" i="21"/>
  <c r="K71" i="21"/>
  <c r="K79" i="21"/>
  <c r="K30" i="21"/>
  <c r="K31" i="21"/>
  <c r="K25" i="21"/>
  <c r="K4" i="21"/>
  <c r="K15" i="21"/>
  <c r="K26" i="21"/>
  <c r="K74" i="21"/>
  <c r="K16" i="21"/>
  <c r="K70" i="21"/>
  <c r="K78" i="21"/>
  <c r="K42" i="21"/>
  <c r="K20" i="21"/>
  <c r="K7" i="21"/>
  <c r="K21" i="21"/>
  <c r="K23" i="21"/>
  <c r="K63" i="21"/>
  <c r="K72" i="21"/>
  <c r="K29" i="21"/>
  <c r="K58" i="21"/>
  <c r="K65" i="21"/>
  <c r="K46" i="21"/>
  <c r="K39" i="21"/>
  <c r="K22" i="21"/>
  <c r="K48" i="21"/>
  <c r="K32" i="21"/>
  <c r="K62" i="21"/>
  <c r="K57" i="21"/>
  <c r="K14" i="21"/>
  <c r="K75" i="21"/>
  <c r="K46" i="20"/>
  <c r="K16" i="20"/>
  <c r="K15" i="20"/>
  <c r="K39" i="20"/>
  <c r="K59" i="20"/>
  <c r="K19" i="20"/>
  <c r="K27" i="20"/>
  <c r="K48" i="20"/>
  <c r="K28" i="20"/>
  <c r="K38" i="20"/>
  <c r="K10" i="20"/>
  <c r="K8" i="20"/>
  <c r="K9" i="20"/>
  <c r="K47" i="20"/>
  <c r="K58" i="20"/>
  <c r="K70" i="20"/>
  <c r="K57" i="20"/>
  <c r="K11" i="20"/>
  <c r="K32" i="20"/>
  <c r="K54" i="20"/>
  <c r="K75" i="20"/>
  <c r="K82" i="20"/>
  <c r="K83" i="20"/>
  <c r="K69" i="20"/>
  <c r="K79" i="20"/>
  <c r="K30" i="20"/>
  <c r="K21" i="20"/>
  <c r="K65" i="20"/>
  <c r="K3" i="20"/>
  <c r="K73" i="20"/>
  <c r="K41" i="20"/>
  <c r="K42" i="20"/>
  <c r="K22" i="20"/>
  <c r="K13" i="20"/>
  <c r="K71" i="20"/>
  <c r="K64" i="20"/>
  <c r="K63" i="20"/>
  <c r="K18" i="20"/>
  <c r="K29" i="20"/>
  <c r="K37" i="20"/>
  <c r="K62" i="20"/>
  <c r="K72" i="20"/>
  <c r="K80" i="20"/>
  <c r="K24" i="20"/>
  <c r="K34" i="20"/>
  <c r="K56" i="20"/>
  <c r="K49" i="20"/>
  <c r="K7" i="20"/>
  <c r="K78" i="20"/>
  <c r="K81" i="20"/>
  <c r="K45" i="20"/>
  <c r="K26" i="20"/>
  <c r="K67" i="20"/>
  <c r="K51" i="20"/>
  <c r="K14" i="20"/>
  <c r="K55" i="20"/>
  <c r="K35" i="20"/>
  <c r="K5" i="20"/>
  <c r="K76" i="20"/>
  <c r="K36" i="20"/>
  <c r="K50" i="20"/>
  <c r="K40" i="20"/>
  <c r="K66" i="20"/>
  <c r="K60" i="20"/>
  <c r="K6" i="20"/>
  <c r="K77" i="20"/>
  <c r="K20" i="20"/>
  <c r="K52" i="20"/>
  <c r="K25" i="20"/>
  <c r="K61" i="20"/>
  <c r="K12" i="20"/>
  <c r="K74" i="20"/>
  <c r="K4" i="20"/>
  <c r="K68" i="20"/>
  <c r="K53" i="20"/>
  <c r="K65" i="12"/>
  <c r="K11" i="12"/>
  <c r="K19" i="15"/>
  <c r="K61" i="15"/>
  <c r="K62" i="15"/>
  <c r="K52" i="15"/>
  <c r="K60" i="15"/>
  <c r="K20" i="15"/>
  <c r="K11" i="15"/>
  <c r="K82" i="15"/>
  <c r="K40" i="15"/>
  <c r="K68" i="15"/>
  <c r="K83" i="15"/>
  <c r="K39" i="15"/>
  <c r="K69" i="15"/>
  <c r="K9" i="15"/>
  <c r="K50" i="15"/>
  <c r="K36" i="15"/>
  <c r="K10" i="15"/>
  <c r="K51" i="15"/>
  <c r="K37" i="15"/>
  <c r="K41" i="15"/>
  <c r="K75" i="15"/>
  <c r="K40" i="16"/>
  <c r="K41" i="16"/>
  <c r="K49" i="16"/>
  <c r="K50" i="16"/>
  <c r="K52" i="16"/>
  <c r="K59" i="16"/>
  <c r="K30" i="16"/>
  <c r="K60" i="16"/>
  <c r="K31" i="16"/>
  <c r="K61" i="16"/>
  <c r="K20" i="16"/>
  <c r="K8" i="16"/>
  <c r="K9" i="16"/>
  <c r="K18" i="16"/>
  <c r="K19" i="16"/>
  <c r="K10" i="16"/>
  <c r="K76" i="16"/>
  <c r="K6" i="16"/>
  <c r="K58" i="16"/>
  <c r="K16" i="3"/>
  <c r="K40" i="3"/>
  <c r="K76" i="3"/>
  <c r="K28" i="3"/>
  <c r="K8" i="3"/>
  <c r="K9" i="3"/>
  <c r="K27" i="3"/>
  <c r="K7" i="3"/>
  <c r="K17" i="3"/>
  <c r="K58" i="3"/>
  <c r="K59" i="3"/>
  <c r="K67" i="3"/>
  <c r="K49" i="3"/>
  <c r="K50" i="3"/>
  <c r="K48" i="3"/>
  <c r="K68" i="3"/>
  <c r="K60" i="3"/>
  <c r="K29" i="3"/>
  <c r="K76" i="21"/>
  <c r="K80" i="21"/>
  <c r="K73" i="21"/>
  <c r="K35" i="21"/>
  <c r="K13" i="21"/>
  <c r="K6" i="21"/>
  <c r="K8" i="21"/>
  <c r="K44" i="21"/>
  <c r="K3" i="21"/>
  <c r="K23" i="20"/>
  <c r="K17" i="20"/>
  <c r="K33" i="20"/>
  <c r="K31" i="20"/>
  <c r="K44" i="20"/>
  <c r="K22" i="15"/>
  <c r="K38" i="15"/>
  <c r="K33" i="15"/>
  <c r="K21" i="12"/>
  <c r="K38" i="12"/>
  <c r="K77" i="12"/>
  <c r="K75" i="12"/>
  <c r="K67" i="12"/>
  <c r="K33" i="12"/>
  <c r="K34" i="12"/>
  <c r="K57" i="12"/>
  <c r="K25" i="12"/>
  <c r="K48" i="12"/>
  <c r="K81" i="16"/>
  <c r="K63" i="16"/>
  <c r="K73" i="16"/>
  <c r="K27" i="16"/>
  <c r="K69" i="3"/>
  <c r="K57" i="3"/>
  <c r="K70" i="3"/>
  <c r="K24" i="3"/>
  <c r="K34" i="3"/>
  <c r="K35" i="3"/>
  <c r="K20" i="3"/>
  <c r="K21" i="3"/>
  <c r="K42" i="3"/>
  <c r="K13" i="12"/>
  <c r="K79" i="12"/>
  <c r="K47" i="12"/>
  <c r="K53" i="12"/>
  <c r="K42" i="12"/>
  <c r="K76" i="12"/>
  <c r="K23" i="12"/>
  <c r="K56" i="12"/>
  <c r="K69" i="12"/>
  <c r="K63" i="12"/>
  <c r="K12" i="12"/>
  <c r="K35" i="12"/>
  <c r="K36" i="12"/>
  <c r="K62" i="12"/>
  <c r="K73" i="12"/>
  <c r="K32" i="12"/>
  <c r="K74" i="12"/>
  <c r="K81" i="12"/>
  <c r="K61" i="12"/>
  <c r="K55" i="12"/>
  <c r="K78" i="12"/>
  <c r="K30" i="12"/>
  <c r="K80" i="12"/>
  <c r="K22" i="12"/>
  <c r="K44" i="12"/>
  <c r="K37" i="12"/>
  <c r="K64" i="12"/>
  <c r="K24" i="12"/>
  <c r="K66" i="12"/>
  <c r="K68" i="12"/>
  <c r="K26" i="12"/>
  <c r="K19" i="12"/>
  <c r="K29" i="12"/>
  <c r="K20" i="12"/>
  <c r="K41" i="12"/>
  <c r="K18" i="12"/>
  <c r="K4" i="12"/>
  <c r="K72" i="12"/>
  <c r="K31" i="12"/>
  <c r="K48" i="15"/>
  <c r="K71" i="15"/>
  <c r="K81" i="15"/>
  <c r="K17" i="15"/>
  <c r="K29" i="15"/>
  <c r="K47" i="15"/>
  <c r="K32" i="15"/>
  <c r="K67" i="15"/>
  <c r="K25" i="15"/>
  <c r="K6" i="15"/>
  <c r="K7" i="15"/>
  <c r="K31" i="15"/>
  <c r="K76" i="15"/>
  <c r="K49" i="15"/>
  <c r="K13" i="15"/>
  <c r="K14" i="15"/>
  <c r="K26" i="15"/>
  <c r="K4" i="15"/>
  <c r="K35" i="15"/>
  <c r="K45" i="15"/>
  <c r="K63" i="15"/>
  <c r="K79" i="15"/>
  <c r="K72" i="15"/>
  <c r="K46" i="15"/>
  <c r="K18" i="15"/>
  <c r="K64" i="15"/>
  <c r="K80" i="15"/>
  <c r="K16" i="15"/>
  <c r="K44" i="15"/>
  <c r="K59" i="15"/>
  <c r="K5" i="15"/>
  <c r="K28" i="15"/>
  <c r="K65" i="15"/>
  <c r="K73" i="15"/>
  <c r="K78" i="15"/>
  <c r="K57" i="15"/>
  <c r="K53" i="15"/>
  <c r="K15" i="15"/>
  <c r="K70" i="15"/>
  <c r="K58" i="15"/>
  <c r="K34" i="15"/>
  <c r="K55" i="15"/>
  <c r="K27" i="15"/>
  <c r="K30" i="15"/>
  <c r="K74" i="15"/>
  <c r="K8" i="15"/>
  <c r="K23" i="15"/>
  <c r="K42" i="15"/>
  <c r="K3" i="15"/>
  <c r="K12" i="15"/>
  <c r="K24" i="15"/>
  <c r="K56" i="15"/>
  <c r="K12" i="16"/>
  <c r="K65" i="16"/>
  <c r="K53" i="16"/>
  <c r="K32" i="16"/>
  <c r="K57" i="16"/>
  <c r="K71" i="16"/>
  <c r="K38" i="16"/>
  <c r="K39" i="16"/>
  <c r="K13" i="16"/>
  <c r="K36" i="16"/>
  <c r="K72" i="16"/>
  <c r="K82" i="16"/>
  <c r="K64" i="16"/>
  <c r="K51" i="16"/>
  <c r="K21" i="16"/>
  <c r="K22" i="16"/>
  <c r="K33" i="16"/>
  <c r="K55" i="16"/>
  <c r="K24" i="16"/>
  <c r="K45" i="16"/>
  <c r="K35" i="16"/>
  <c r="K68" i="16"/>
  <c r="K3" i="16"/>
  <c r="K74" i="16"/>
  <c r="K44" i="16"/>
  <c r="K25" i="16"/>
  <c r="K26" i="16"/>
  <c r="K47" i="16"/>
  <c r="K80" i="16"/>
  <c r="K11" i="16"/>
  <c r="K48" i="16"/>
  <c r="K17" i="16"/>
  <c r="K37" i="16"/>
  <c r="K62" i="16"/>
  <c r="K14" i="16"/>
  <c r="K75" i="16"/>
  <c r="K5" i="16"/>
  <c r="K67" i="16"/>
  <c r="K15" i="16"/>
  <c r="K7" i="16"/>
  <c r="K28" i="16"/>
  <c r="K42" i="16"/>
  <c r="K16" i="16"/>
  <c r="K29" i="16"/>
  <c r="K23" i="16"/>
  <c r="K4" i="16"/>
  <c r="K56" i="16"/>
  <c r="K34" i="16"/>
  <c r="K46" i="16"/>
  <c r="K78" i="3"/>
  <c r="K26" i="3"/>
  <c r="K62" i="3"/>
  <c r="K71" i="3"/>
  <c r="K37" i="3"/>
  <c r="K79" i="3"/>
  <c r="K30" i="3"/>
  <c r="K72" i="3"/>
  <c r="K73" i="3"/>
  <c r="K39" i="3"/>
  <c r="K81" i="3"/>
  <c r="K22" i="3"/>
  <c r="K32" i="3"/>
  <c r="K65" i="3"/>
  <c r="K74" i="3"/>
  <c r="K63" i="3"/>
  <c r="K38" i="3"/>
  <c r="K23" i="3"/>
  <c r="K33" i="3"/>
  <c r="K66" i="3"/>
  <c r="K75" i="3"/>
  <c r="K18" i="3"/>
  <c r="K19" i="3"/>
  <c r="K61" i="3"/>
  <c r="K36" i="3"/>
  <c r="K80" i="3"/>
  <c r="K31" i="3"/>
  <c r="K64" i="3"/>
  <c r="K56" i="3"/>
  <c r="K25" i="3"/>
  <c r="K77" i="3"/>
  <c r="K7" i="12"/>
  <c r="K52" i="12"/>
  <c r="K3" i="12"/>
  <c r="K14" i="12"/>
  <c r="K54" i="12"/>
  <c r="K5" i="12"/>
  <c r="K45" i="12"/>
  <c r="K6" i="12"/>
  <c r="K46" i="12"/>
  <c r="K53" i="3"/>
  <c r="K52" i="3"/>
  <c r="K51" i="3"/>
  <c r="K45" i="3"/>
  <c r="K55" i="3"/>
  <c r="K44" i="3"/>
  <c r="K47" i="3"/>
  <c r="K13" i="3"/>
  <c r="K54" i="3"/>
  <c r="K14" i="3"/>
  <c r="K46" i="3"/>
  <c r="K5" i="3"/>
  <c r="K11" i="3"/>
  <c r="K6" i="3"/>
  <c r="K10" i="3"/>
  <c r="K12" i="3"/>
  <c r="K4" i="3"/>
  <c r="K3" i="3"/>
  <c r="T7" i="21" l="1"/>
  <c r="R7" i="16"/>
  <c r="R7" i="12"/>
  <c r="L10" i="12" s="1"/>
  <c r="M10" i="12" s="1"/>
  <c r="R6" i="3"/>
  <c r="L28" i="3" s="1"/>
  <c r="M28" i="3" s="1"/>
  <c r="R7" i="15"/>
  <c r="L82" i="21" l="1"/>
  <c r="M82" i="21" s="1"/>
  <c r="L83" i="21"/>
  <c r="M83" i="21" s="1"/>
  <c r="L61" i="16"/>
  <c r="M61" i="16" s="1"/>
  <c r="L69" i="16"/>
  <c r="M69" i="16" s="1"/>
  <c r="L70" i="16"/>
  <c r="M70" i="16" s="1"/>
  <c r="L77" i="16"/>
  <c r="M77" i="16" s="1"/>
  <c r="L78" i="16"/>
  <c r="M78" i="16" s="1"/>
  <c r="L59" i="21"/>
  <c r="M59" i="21" s="1"/>
  <c r="L68" i="21"/>
  <c r="M68" i="21" s="1"/>
  <c r="L69" i="21"/>
  <c r="M69" i="21" s="1"/>
  <c r="L49" i="21"/>
  <c r="M49" i="21" s="1"/>
  <c r="L60" i="21"/>
  <c r="M60" i="21" s="1"/>
  <c r="L61" i="21"/>
  <c r="M61" i="21" s="1"/>
  <c r="L50" i="21"/>
  <c r="M50" i="21" s="1"/>
  <c r="L51" i="21"/>
  <c r="M51" i="21" s="1"/>
  <c r="L19" i="21"/>
  <c r="M19" i="21" s="1"/>
  <c r="L28" i="21"/>
  <c r="M28" i="21" s="1"/>
  <c r="L27" i="21"/>
  <c r="M27" i="21" s="1"/>
  <c r="L11" i="21"/>
  <c r="M11" i="21" s="1"/>
  <c r="L18" i="21"/>
  <c r="M18" i="21" s="1"/>
  <c r="L17" i="21"/>
  <c r="M17" i="21" s="1"/>
  <c r="L37" i="21"/>
  <c r="M37" i="21" s="1"/>
  <c r="L10" i="21"/>
  <c r="M10" i="21" s="1"/>
  <c r="L9" i="21"/>
  <c r="M9" i="21" s="1"/>
  <c r="L7" i="21"/>
  <c r="M7" i="21" s="1"/>
  <c r="L36" i="21"/>
  <c r="M36" i="21" s="1"/>
  <c r="L17" i="12"/>
  <c r="M17" i="12" s="1"/>
  <c r="L9" i="12"/>
  <c r="M9" i="12" s="1"/>
  <c r="L8" i="12"/>
  <c r="M8" i="12" s="1"/>
  <c r="L28" i="12"/>
  <c r="M28" i="12" s="1"/>
  <c r="L15" i="12"/>
  <c r="M15" i="12" s="1"/>
  <c r="L16" i="12"/>
  <c r="M16" i="12" s="1"/>
  <c r="L39" i="12"/>
  <c r="M39" i="12" s="1"/>
  <c r="L27" i="12"/>
  <c r="M27" i="12" s="1"/>
  <c r="L73" i="12"/>
  <c r="M73" i="12" s="1"/>
  <c r="L58" i="12"/>
  <c r="M58" i="12" s="1"/>
  <c r="L40" i="12"/>
  <c r="M40" i="12" s="1"/>
  <c r="L83" i="12"/>
  <c r="M83" i="12" s="1"/>
  <c r="L59" i="12"/>
  <c r="M59" i="12" s="1"/>
  <c r="L50" i="12"/>
  <c r="M50" i="12" s="1"/>
  <c r="L71" i="12"/>
  <c r="M71" i="12" s="1"/>
  <c r="L70" i="12"/>
  <c r="M70" i="12" s="1"/>
  <c r="L82" i="12"/>
  <c r="M82" i="12" s="1"/>
  <c r="L49" i="12"/>
  <c r="M49" i="12" s="1"/>
  <c r="L60" i="12"/>
  <c r="M60" i="12" s="1"/>
  <c r="L51" i="12"/>
  <c r="M51" i="12" s="1"/>
  <c r="L36" i="15"/>
  <c r="M36" i="15" s="1"/>
  <c r="L37" i="15"/>
  <c r="M37" i="15" s="1"/>
  <c r="L68" i="15"/>
  <c r="M68" i="15" s="1"/>
  <c r="L60" i="15"/>
  <c r="M60" i="15" s="1"/>
  <c r="L62" i="15"/>
  <c r="M62" i="15" s="1"/>
  <c r="L69" i="15"/>
  <c r="M69" i="15" s="1"/>
  <c r="L50" i="15"/>
  <c r="M50" i="15" s="1"/>
  <c r="L51" i="15"/>
  <c r="M51" i="15" s="1"/>
  <c r="L52" i="15"/>
  <c r="M52" i="15" s="1"/>
  <c r="L61" i="15"/>
  <c r="M61" i="15" s="1"/>
  <c r="L40" i="15"/>
  <c r="M40" i="15" s="1"/>
  <c r="L39" i="15"/>
  <c r="M39" i="15" s="1"/>
  <c r="L21" i="15"/>
  <c r="M21" i="15" s="1"/>
  <c r="L11" i="15"/>
  <c r="M11" i="15" s="1"/>
  <c r="L19" i="15"/>
  <c r="M19" i="15" s="1"/>
  <c r="L20" i="15"/>
  <c r="M20" i="15" s="1"/>
  <c r="L9" i="15"/>
  <c r="M9" i="15" s="1"/>
  <c r="L83" i="15"/>
  <c r="M83" i="15" s="1"/>
  <c r="L10" i="15"/>
  <c r="M10" i="15" s="1"/>
  <c r="L82" i="15"/>
  <c r="M82" i="15" s="1"/>
  <c r="L49" i="16"/>
  <c r="M49" i="16" s="1"/>
  <c r="L50" i="16"/>
  <c r="M50" i="16" s="1"/>
  <c r="L52" i="16"/>
  <c r="M52" i="16" s="1"/>
  <c r="L59" i="16"/>
  <c r="M59" i="16" s="1"/>
  <c r="L60" i="16"/>
  <c r="M60" i="16" s="1"/>
  <c r="L40" i="16"/>
  <c r="M40" i="16" s="1"/>
  <c r="L41" i="16"/>
  <c r="M41" i="16" s="1"/>
  <c r="L30" i="16"/>
  <c r="M30" i="16" s="1"/>
  <c r="L31" i="16"/>
  <c r="M31" i="16" s="1"/>
  <c r="L19" i="16"/>
  <c r="M19" i="16" s="1"/>
  <c r="L20" i="16"/>
  <c r="M20" i="16" s="1"/>
  <c r="L10" i="16"/>
  <c r="M10" i="16" s="1"/>
  <c r="L18" i="16"/>
  <c r="M18" i="16" s="1"/>
  <c r="L8" i="16"/>
  <c r="M8" i="16" s="1"/>
  <c r="L9" i="16"/>
  <c r="M9" i="16" s="1"/>
  <c r="L16" i="3"/>
  <c r="M16" i="3" s="1"/>
  <c r="L17" i="3"/>
  <c r="M17" i="3" s="1"/>
  <c r="L9" i="3"/>
  <c r="M9" i="3" s="1"/>
  <c r="L15" i="3"/>
  <c r="M15" i="3" s="1"/>
  <c r="L7" i="3"/>
  <c r="M7" i="3" s="1"/>
  <c r="L8" i="3"/>
  <c r="M8" i="3" s="1"/>
  <c r="L27" i="3"/>
  <c r="M27" i="3" s="1"/>
  <c r="L41" i="3"/>
  <c r="M41" i="3" s="1"/>
  <c r="L40" i="3"/>
  <c r="M40" i="3" s="1"/>
  <c r="L60" i="3"/>
  <c r="M60" i="3" s="1"/>
  <c r="L73" i="3"/>
  <c r="M73" i="3" s="1"/>
  <c r="L49" i="3"/>
  <c r="M49" i="3" s="1"/>
  <c r="L58" i="3"/>
  <c r="M58" i="3" s="1"/>
  <c r="L59" i="3"/>
  <c r="M59" i="3" s="1"/>
  <c r="L67" i="3"/>
  <c r="M67" i="3" s="1"/>
  <c r="L50" i="3"/>
  <c r="M50" i="3" s="1"/>
  <c r="L68" i="3"/>
  <c r="M68" i="3" s="1"/>
  <c r="L48" i="3"/>
  <c r="M48" i="3" s="1"/>
  <c r="L38" i="21"/>
  <c r="M38" i="21" s="1"/>
  <c r="L66" i="21"/>
  <c r="M66" i="21" s="1"/>
  <c r="L57" i="21"/>
  <c r="M57" i="21" s="1"/>
  <c r="L3" i="21"/>
  <c r="M3" i="21" s="1"/>
  <c r="L58" i="21"/>
  <c r="M58" i="21" s="1"/>
  <c r="L46" i="21"/>
  <c r="M46" i="21" s="1"/>
  <c r="L12" i="21"/>
  <c r="M12" i="21" s="1"/>
  <c r="L20" i="21"/>
  <c r="M20" i="21" s="1"/>
  <c r="L67" i="21"/>
  <c r="M67" i="21" s="1"/>
  <c r="L33" i="21"/>
  <c r="M33" i="21" s="1"/>
  <c r="L30" i="21"/>
  <c r="M30" i="21" s="1"/>
  <c r="L14" i="21"/>
  <c r="M14" i="21" s="1"/>
  <c r="L34" i="21"/>
  <c r="M34" i="21" s="1"/>
  <c r="L55" i="21"/>
  <c r="M55" i="21" s="1"/>
  <c r="L73" i="21"/>
  <c r="M73" i="21" s="1"/>
  <c r="L25" i="21"/>
  <c r="M25" i="21" s="1"/>
  <c r="L72" i="21"/>
  <c r="M72" i="21" s="1"/>
  <c r="L76" i="21"/>
  <c r="M76" i="21" s="1"/>
  <c r="L13" i="21"/>
  <c r="M13" i="21" s="1"/>
  <c r="L78" i="21"/>
  <c r="M78" i="21" s="1"/>
  <c r="L42" i="21"/>
  <c r="M42" i="21" s="1"/>
  <c r="L52" i="21"/>
  <c r="M52" i="21" s="1"/>
  <c r="L32" i="21"/>
  <c r="M32" i="21" s="1"/>
  <c r="L75" i="21"/>
  <c r="M75" i="21" s="1"/>
  <c r="L79" i="21"/>
  <c r="M79" i="21" s="1"/>
  <c r="L44" i="21"/>
  <c r="M44" i="21" s="1"/>
  <c r="L56" i="21"/>
  <c r="M56" i="21" s="1"/>
  <c r="L45" i="21"/>
  <c r="M45" i="21" s="1"/>
  <c r="L62" i="21"/>
  <c r="M62" i="21" s="1"/>
  <c r="L70" i="21"/>
  <c r="M70" i="21" s="1"/>
  <c r="L77" i="21"/>
  <c r="M77" i="21" s="1"/>
  <c r="L48" i="21"/>
  <c r="M48" i="21" s="1"/>
  <c r="L23" i="21"/>
  <c r="M23" i="21" s="1"/>
  <c r="L31" i="21"/>
  <c r="M31" i="21" s="1"/>
  <c r="L54" i="21"/>
  <c r="M54" i="21" s="1"/>
  <c r="L29" i="21"/>
  <c r="M29" i="21" s="1"/>
  <c r="L6" i="21"/>
  <c r="M6" i="21" s="1"/>
  <c r="L53" i="21"/>
  <c r="M53" i="21" s="1"/>
  <c r="L81" i="21"/>
  <c r="M81" i="21" s="1"/>
  <c r="L40" i="21"/>
  <c r="M40" i="21" s="1"/>
  <c r="L21" i="21"/>
  <c r="M21" i="21" s="1"/>
  <c r="L74" i="21"/>
  <c r="M74" i="21" s="1"/>
  <c r="L80" i="21"/>
  <c r="M80" i="21" s="1"/>
  <c r="L8" i="21"/>
  <c r="M8" i="21" s="1"/>
  <c r="L41" i="21"/>
  <c r="M41" i="21" s="1"/>
  <c r="L5" i="21"/>
  <c r="M5" i="21" s="1"/>
  <c r="L39" i="21"/>
  <c r="M39" i="21" s="1"/>
  <c r="L24" i="21"/>
  <c r="M24" i="21" s="1"/>
  <c r="L64" i="21"/>
  <c r="M64" i="21" s="1"/>
  <c r="L26" i="21"/>
  <c r="M26" i="21" s="1"/>
  <c r="L16" i="21"/>
  <c r="M16" i="21" s="1"/>
  <c r="L63" i="21"/>
  <c r="M63" i="21" s="1"/>
  <c r="L4" i="21"/>
  <c r="M4" i="21" s="1"/>
  <c r="L47" i="21"/>
  <c r="M47" i="21" s="1"/>
  <c r="L35" i="21"/>
  <c r="M35" i="21" s="1"/>
  <c r="L22" i="21"/>
  <c r="M22" i="21" s="1"/>
  <c r="L15" i="21"/>
  <c r="M15" i="21" s="1"/>
  <c r="L71" i="21"/>
  <c r="M71" i="21" s="1"/>
  <c r="L65" i="21"/>
  <c r="M65" i="21" s="1"/>
  <c r="L57" i="15"/>
  <c r="M57" i="15" s="1"/>
  <c r="L78" i="15"/>
  <c r="M78" i="15" s="1"/>
  <c r="L18" i="15"/>
  <c r="M18" i="15" s="1"/>
  <c r="L41" i="15"/>
  <c r="M41" i="15" s="1"/>
  <c r="L63" i="15"/>
  <c r="M63" i="15" s="1"/>
  <c r="L81" i="15"/>
  <c r="M81" i="15" s="1"/>
  <c r="L24" i="15"/>
  <c r="M24" i="15" s="1"/>
  <c r="L58" i="15"/>
  <c r="M58" i="15" s="1"/>
  <c r="L79" i="15"/>
  <c r="M79" i="15" s="1"/>
  <c r="L42" i="15"/>
  <c r="M42" i="15" s="1"/>
  <c r="L59" i="15"/>
  <c r="M59" i="15" s="1"/>
  <c r="L80" i="15"/>
  <c r="M80" i="15" s="1"/>
  <c r="L23" i="15"/>
  <c r="M23" i="15" s="1"/>
  <c r="L3" i="15"/>
  <c r="M3" i="15" s="1"/>
  <c r="L64" i="15"/>
  <c r="M64" i="15" s="1"/>
  <c r="L44" i="15"/>
  <c r="M44" i="15" s="1"/>
  <c r="L25" i="15"/>
  <c r="M25" i="15" s="1"/>
  <c r="L65" i="15"/>
  <c r="M65" i="15" s="1"/>
  <c r="L4" i="15"/>
  <c r="M4" i="15" s="1"/>
  <c r="L26" i="15"/>
  <c r="M26" i="15" s="1"/>
  <c r="L56" i="15"/>
  <c r="M56" i="15" s="1"/>
  <c r="L66" i="15"/>
  <c r="M66" i="15" s="1"/>
  <c r="L5" i="15"/>
  <c r="M5" i="15" s="1"/>
  <c r="L27" i="15"/>
  <c r="M27" i="15" s="1"/>
  <c r="L45" i="15"/>
  <c r="M45" i="15" s="1"/>
  <c r="L67" i="15"/>
  <c r="M67" i="15" s="1"/>
  <c r="L6" i="15"/>
  <c r="M6" i="15" s="1"/>
  <c r="L28" i="15"/>
  <c r="M28" i="15" s="1"/>
  <c r="L77" i="15"/>
  <c r="M77" i="15" s="1"/>
  <c r="L38" i="15"/>
  <c r="M38" i="15" s="1"/>
  <c r="L46" i="15"/>
  <c r="M46" i="15" s="1"/>
  <c r="L70" i="15"/>
  <c r="M70" i="15" s="1"/>
  <c r="L7" i="15"/>
  <c r="M7" i="15" s="1"/>
  <c r="L29" i="15"/>
  <c r="M29" i="15" s="1"/>
  <c r="L47" i="15"/>
  <c r="M47" i="15" s="1"/>
  <c r="L71" i="15"/>
  <c r="M71" i="15" s="1"/>
  <c r="L8" i="15"/>
  <c r="M8" i="15" s="1"/>
  <c r="L30" i="15"/>
  <c r="M30" i="15" s="1"/>
  <c r="L48" i="15"/>
  <c r="M48" i="15" s="1"/>
  <c r="L72" i="15"/>
  <c r="M72" i="15" s="1"/>
  <c r="L12" i="15"/>
  <c r="M12" i="15" s="1"/>
  <c r="L31" i="15"/>
  <c r="M31" i="15" s="1"/>
  <c r="L49" i="15"/>
  <c r="M49" i="15" s="1"/>
  <c r="L73" i="15"/>
  <c r="M73" i="15" s="1"/>
  <c r="L13" i="15"/>
  <c r="M13" i="15" s="1"/>
  <c r="L32" i="15"/>
  <c r="M32" i="15" s="1"/>
  <c r="L53" i="15"/>
  <c r="M53" i="15" s="1"/>
  <c r="L74" i="15"/>
  <c r="M74" i="15" s="1"/>
  <c r="L14" i="15"/>
  <c r="M14" i="15" s="1"/>
  <c r="L33" i="15"/>
  <c r="M33" i="15" s="1"/>
  <c r="L54" i="15"/>
  <c r="M54" i="15" s="1"/>
  <c r="L75" i="15"/>
  <c r="M75" i="15" s="1"/>
  <c r="L15" i="15"/>
  <c r="M15" i="15" s="1"/>
  <c r="L34" i="15"/>
  <c r="M34" i="15" s="1"/>
  <c r="L55" i="15"/>
  <c r="M55" i="15" s="1"/>
  <c r="L76" i="15"/>
  <c r="M76" i="15" s="1"/>
  <c r="L16" i="15"/>
  <c r="M16" i="15" s="1"/>
  <c r="L35" i="15"/>
  <c r="M35" i="15" s="1"/>
  <c r="L17" i="15"/>
  <c r="M17" i="15" s="1"/>
  <c r="L22" i="15"/>
  <c r="M22" i="15" s="1"/>
  <c r="L7" i="12"/>
  <c r="M7" i="12" s="1"/>
  <c r="L3" i="12"/>
  <c r="M3" i="12" s="1"/>
  <c r="L57" i="16"/>
  <c r="M57" i="16" s="1"/>
  <c r="L80" i="16"/>
  <c r="M80" i="16" s="1"/>
  <c r="L21" i="16"/>
  <c r="M21" i="16" s="1"/>
  <c r="L39" i="16"/>
  <c r="M39" i="16" s="1"/>
  <c r="L81" i="16"/>
  <c r="M81" i="16" s="1"/>
  <c r="L22" i="16"/>
  <c r="M22" i="16" s="1"/>
  <c r="L42" i="16"/>
  <c r="M42" i="16" s="1"/>
  <c r="L34" i="16"/>
  <c r="M34" i="16" s="1"/>
  <c r="L75" i="16"/>
  <c r="M75" i="16" s="1"/>
  <c r="L76" i="16"/>
  <c r="M76" i="16" s="1"/>
  <c r="L58" i="16"/>
  <c r="M58" i="16" s="1"/>
  <c r="L72" i="16"/>
  <c r="M72" i="16" s="1"/>
  <c r="L53" i="16"/>
  <c r="M53" i="16" s="1"/>
  <c r="L16" i="16"/>
  <c r="M16" i="16" s="1"/>
  <c r="L62" i="16"/>
  <c r="M62" i="16" s="1"/>
  <c r="L82" i="16"/>
  <c r="M82" i="16" s="1"/>
  <c r="L23" i="16"/>
  <c r="M23" i="16" s="1"/>
  <c r="L3" i="16"/>
  <c r="M3" i="16" s="1"/>
  <c r="L12" i="16"/>
  <c r="M12" i="16" s="1"/>
  <c r="L74" i="16"/>
  <c r="M74" i="16" s="1"/>
  <c r="L56" i="16"/>
  <c r="M56" i="16" s="1"/>
  <c r="L63" i="16"/>
  <c r="M63" i="16" s="1"/>
  <c r="L83" i="16"/>
  <c r="M83" i="16" s="1"/>
  <c r="L24" i="16"/>
  <c r="M24" i="16" s="1"/>
  <c r="L46" i="16"/>
  <c r="M46" i="16" s="1"/>
  <c r="L47" i="16"/>
  <c r="M47" i="16" s="1"/>
  <c r="L32" i="16"/>
  <c r="M32" i="16" s="1"/>
  <c r="L33" i="16"/>
  <c r="M33" i="16" s="1"/>
  <c r="L51" i="16"/>
  <c r="M51" i="16" s="1"/>
  <c r="L54" i="16"/>
  <c r="M54" i="16" s="1"/>
  <c r="L55" i="16"/>
  <c r="M55" i="16" s="1"/>
  <c r="L38" i="16"/>
  <c r="M38" i="16" s="1"/>
  <c r="L64" i="16"/>
  <c r="M64" i="16" s="1"/>
  <c r="L44" i="16"/>
  <c r="M44" i="16" s="1"/>
  <c r="L25" i="16"/>
  <c r="M25" i="16" s="1"/>
  <c r="L7" i="16"/>
  <c r="M7" i="16" s="1"/>
  <c r="L29" i="16"/>
  <c r="M29" i="16" s="1"/>
  <c r="L71" i="16"/>
  <c r="M71" i="16" s="1"/>
  <c r="L48" i="16"/>
  <c r="M48" i="16" s="1"/>
  <c r="L13" i="16"/>
  <c r="M13" i="16" s="1"/>
  <c r="L35" i="16"/>
  <c r="M35" i="16" s="1"/>
  <c r="L36" i="16"/>
  <c r="M36" i="16" s="1"/>
  <c r="L37" i="16"/>
  <c r="M37" i="16" s="1"/>
  <c r="L17" i="16"/>
  <c r="M17" i="16" s="1"/>
  <c r="L65" i="16"/>
  <c r="M65" i="16" s="1"/>
  <c r="L4" i="16"/>
  <c r="M4" i="16" s="1"/>
  <c r="L26" i="16"/>
  <c r="M26" i="16" s="1"/>
  <c r="L66" i="16"/>
  <c r="M66" i="16" s="1"/>
  <c r="L5" i="16"/>
  <c r="M5" i="16" s="1"/>
  <c r="L27" i="16"/>
  <c r="M27" i="16" s="1"/>
  <c r="L45" i="16"/>
  <c r="M45" i="16" s="1"/>
  <c r="L67" i="16"/>
  <c r="M67" i="16" s="1"/>
  <c r="L6" i="16"/>
  <c r="M6" i="16" s="1"/>
  <c r="L28" i="16"/>
  <c r="M28" i="16" s="1"/>
  <c r="L68" i="16"/>
  <c r="M68" i="16" s="1"/>
  <c r="L11" i="16"/>
  <c r="M11" i="16" s="1"/>
  <c r="L73" i="16"/>
  <c r="M73" i="16" s="1"/>
  <c r="L14" i="16"/>
  <c r="M14" i="16" s="1"/>
  <c r="L79" i="16"/>
  <c r="M79" i="16" s="1"/>
  <c r="L15" i="16"/>
  <c r="M15" i="16" s="1"/>
  <c r="L78" i="12"/>
  <c r="M78" i="12" s="1"/>
  <c r="L30" i="12"/>
  <c r="M30" i="12" s="1"/>
  <c r="L6" i="12"/>
  <c r="M6" i="12" s="1"/>
  <c r="L26" i="12"/>
  <c r="M26" i="12" s="1"/>
  <c r="L41" i="12"/>
  <c r="M41" i="12" s="1"/>
  <c r="L46" i="12"/>
  <c r="M46" i="12" s="1"/>
  <c r="L18" i="12"/>
  <c r="M18" i="12" s="1"/>
  <c r="L4" i="12"/>
  <c r="M4" i="12" s="1"/>
  <c r="L74" i="12"/>
  <c r="M74" i="12" s="1"/>
  <c r="L29" i="12"/>
  <c r="M29" i="12" s="1"/>
  <c r="L72" i="12"/>
  <c r="M72" i="12" s="1"/>
  <c r="L54" i="12"/>
  <c r="M54" i="12" s="1"/>
  <c r="L24" i="12"/>
  <c r="M24" i="12" s="1"/>
  <c r="L45" i="12"/>
  <c r="M45" i="12" s="1"/>
  <c r="L81" i="12"/>
  <c r="M81" i="12" s="1"/>
  <c r="L80" i="12"/>
  <c r="M80" i="12" s="1"/>
  <c r="L66" i="12"/>
  <c r="M66" i="12" s="1"/>
  <c r="L22" i="12"/>
  <c r="M22" i="12" s="1"/>
  <c r="L14" i="12"/>
  <c r="M14" i="12" s="1"/>
  <c r="L36" i="12"/>
  <c r="M36" i="12" s="1"/>
  <c r="L44" i="12"/>
  <c r="M44" i="12" s="1"/>
  <c r="L37" i="12"/>
  <c r="M37" i="12" s="1"/>
  <c r="L31" i="12"/>
  <c r="M31" i="12" s="1"/>
  <c r="L55" i="12"/>
  <c r="M55" i="12" s="1"/>
  <c r="L61" i="12"/>
  <c r="M61" i="12" s="1"/>
  <c r="L62" i="12"/>
  <c r="M62" i="12" s="1"/>
  <c r="L64" i="12"/>
  <c r="M64" i="12" s="1"/>
  <c r="L52" i="12"/>
  <c r="M52" i="12" s="1"/>
  <c r="L5" i="12"/>
  <c r="M5" i="12" s="1"/>
  <c r="L76" i="12"/>
  <c r="M76" i="12" s="1"/>
  <c r="L67" i="12"/>
  <c r="M67" i="12" s="1"/>
  <c r="L12" i="12"/>
  <c r="M12" i="12" s="1"/>
  <c r="L34" i="12"/>
  <c r="M34" i="12" s="1"/>
  <c r="L48" i="12"/>
  <c r="M48" i="12" s="1"/>
  <c r="L65" i="12"/>
  <c r="M65" i="12" s="1"/>
  <c r="L47" i="12"/>
  <c r="M47" i="12" s="1"/>
  <c r="L42" i="12"/>
  <c r="M42" i="12" s="1"/>
  <c r="L11" i="12"/>
  <c r="M11" i="12" s="1"/>
  <c r="L33" i="12"/>
  <c r="M33" i="12" s="1"/>
  <c r="L13" i="12"/>
  <c r="M13" i="12" s="1"/>
  <c r="L53" i="12"/>
  <c r="M53" i="12" s="1"/>
  <c r="L75" i="12"/>
  <c r="M75" i="12" s="1"/>
  <c r="L57" i="12"/>
  <c r="M57" i="12" s="1"/>
  <c r="L77" i="12"/>
  <c r="M77" i="12" s="1"/>
  <c r="L79" i="12"/>
  <c r="M79" i="12" s="1"/>
  <c r="L21" i="12"/>
  <c r="M21" i="12" s="1"/>
  <c r="L25" i="12"/>
  <c r="M25" i="12" s="1"/>
  <c r="L63" i="12"/>
  <c r="M63" i="12" s="1"/>
  <c r="L38" i="12"/>
  <c r="M38" i="12" s="1"/>
  <c r="L69" i="12"/>
  <c r="M69" i="12" s="1"/>
  <c r="L23" i="12"/>
  <c r="M23" i="12" s="1"/>
  <c r="L56" i="12"/>
  <c r="M56" i="12" s="1"/>
  <c r="L35" i="12"/>
  <c r="M35" i="12" s="1"/>
  <c r="L68" i="12"/>
  <c r="M68" i="12" s="1"/>
  <c r="L20" i="12"/>
  <c r="M20" i="12" s="1"/>
  <c r="L19" i="12"/>
  <c r="M19" i="12" s="1"/>
  <c r="L32" i="12"/>
  <c r="M32" i="12" s="1"/>
  <c r="L64" i="3"/>
  <c r="M64" i="3" s="1"/>
  <c r="L65" i="3"/>
  <c r="M65" i="3" s="1"/>
  <c r="L66" i="3"/>
  <c r="M66" i="3" s="1"/>
  <c r="L74" i="3"/>
  <c r="M74" i="3" s="1"/>
  <c r="L78" i="3"/>
  <c r="M78" i="3" s="1"/>
  <c r="L75" i="3"/>
  <c r="M75" i="3" s="1"/>
  <c r="L81" i="3"/>
  <c r="M81" i="3" s="1"/>
  <c r="L62" i="3"/>
  <c r="M62" i="3" s="1"/>
  <c r="L79" i="3"/>
  <c r="M79" i="3" s="1"/>
  <c r="L72" i="3"/>
  <c r="M72" i="3" s="1"/>
  <c r="L76" i="3"/>
  <c r="M76" i="3" s="1"/>
  <c r="L70" i="3"/>
  <c r="M70" i="3" s="1"/>
  <c r="L69" i="3"/>
  <c r="M69" i="3" s="1"/>
  <c r="L57" i="3"/>
  <c r="M57" i="3" s="1"/>
  <c r="L77" i="3"/>
  <c r="M77" i="3" s="1"/>
  <c r="L63" i="3"/>
  <c r="M63" i="3" s="1"/>
  <c r="L61" i="3"/>
  <c r="M61" i="3" s="1"/>
  <c r="L56" i="3"/>
  <c r="M56" i="3" s="1"/>
  <c r="L71" i="3"/>
  <c r="M71" i="3" s="1"/>
  <c r="L80" i="3"/>
  <c r="M80" i="3" s="1"/>
  <c r="L38" i="3"/>
  <c r="M38" i="3" s="1"/>
  <c r="L39" i="3"/>
  <c r="M39" i="3" s="1"/>
  <c r="L42" i="3"/>
  <c r="M42" i="3" s="1"/>
  <c r="L33" i="3"/>
  <c r="M33" i="3" s="1"/>
  <c r="L31" i="3"/>
  <c r="M31" i="3" s="1"/>
  <c r="L32" i="3"/>
  <c r="M32" i="3" s="1"/>
  <c r="L37" i="3"/>
  <c r="M37" i="3" s="1"/>
  <c r="L36" i="3"/>
  <c r="M36" i="3" s="1"/>
  <c r="L29" i="3"/>
  <c r="M29" i="3" s="1"/>
  <c r="L30" i="3"/>
  <c r="M30" i="3" s="1"/>
  <c r="L35" i="3"/>
  <c r="M35" i="3" s="1"/>
  <c r="L34" i="3"/>
  <c r="M34" i="3" s="1"/>
  <c r="L55" i="3"/>
  <c r="M55" i="3" s="1"/>
  <c r="L19" i="3"/>
  <c r="M19" i="3" s="1"/>
  <c r="L18" i="3"/>
  <c r="M18" i="3" s="1"/>
  <c r="L20" i="3"/>
  <c r="M20" i="3" s="1"/>
  <c r="L25" i="3"/>
  <c r="M25" i="3" s="1"/>
  <c r="L22" i="3"/>
  <c r="M22" i="3" s="1"/>
  <c r="L24" i="3"/>
  <c r="M24" i="3" s="1"/>
  <c r="L23" i="3"/>
  <c r="M23" i="3" s="1"/>
  <c r="L26" i="3"/>
  <c r="M26" i="3" s="1"/>
  <c r="L21" i="3"/>
  <c r="M21" i="3" s="1"/>
  <c r="L10" i="3"/>
  <c r="M10" i="3" s="1"/>
  <c r="L3" i="3"/>
  <c r="M3" i="3" s="1"/>
  <c r="L53" i="3"/>
  <c r="M53" i="3" s="1"/>
  <c r="L12" i="3"/>
  <c r="M12" i="3" s="1"/>
  <c r="L14" i="3"/>
  <c r="M14" i="3" s="1"/>
  <c r="L46" i="3"/>
  <c r="M46" i="3" s="1"/>
  <c r="L5" i="3"/>
  <c r="M5" i="3" s="1"/>
  <c r="L11" i="3"/>
  <c r="M11" i="3" s="1"/>
  <c r="L51" i="3"/>
  <c r="M51" i="3" s="1"/>
  <c r="L52" i="3"/>
  <c r="M52" i="3" s="1"/>
  <c r="L13" i="3"/>
  <c r="M13" i="3" s="1"/>
  <c r="L4" i="3"/>
  <c r="M4" i="3" s="1"/>
  <c r="L45" i="3"/>
  <c r="M45" i="3" s="1"/>
  <c r="L44" i="3"/>
  <c r="M44" i="3" s="1"/>
  <c r="L47" i="3"/>
  <c r="M47" i="3" s="1"/>
  <c r="L54" i="3"/>
  <c r="M54" i="3" s="1"/>
  <c r="L6" i="3"/>
  <c r="M6" i="3" s="1"/>
  <c r="T5" i="21" l="1"/>
  <c r="T6" i="21" s="1"/>
  <c r="T4" i="21"/>
  <c r="S4" i="21"/>
  <c r="U4" i="21" s="1"/>
  <c r="S5" i="21"/>
  <c r="S6" i="21" s="1"/>
  <c r="R4" i="16"/>
  <c r="R5" i="16"/>
  <c r="R6" i="16" s="1"/>
  <c r="Q4" i="16"/>
  <c r="Q5" i="16"/>
  <c r="Q6" i="16" s="1"/>
  <c r="Q4" i="15"/>
  <c r="Q3" i="3"/>
  <c r="R4" i="15"/>
  <c r="R5" i="15"/>
  <c r="R6" i="15" s="1"/>
  <c r="Q5" i="15"/>
  <c r="Q6" i="15" s="1"/>
  <c r="Q5" i="12"/>
  <c r="Q6" i="12" s="1"/>
  <c r="Q4" i="12"/>
  <c r="R5" i="12"/>
  <c r="R6" i="12" s="1"/>
  <c r="R4" i="12"/>
  <c r="Q4" i="3"/>
  <c r="S4" i="15" l="1"/>
  <c r="Q5" i="3" l="1"/>
  <c r="R5" i="3"/>
  <c r="R7" i="20" l="1"/>
  <c r="L16" i="20" l="1"/>
  <c r="M16" i="20" s="1"/>
  <c r="L15" i="20"/>
  <c r="M15" i="20" s="1"/>
  <c r="L38" i="20"/>
  <c r="M38" i="20" s="1"/>
  <c r="L39" i="20"/>
  <c r="M39" i="20" s="1"/>
  <c r="L19" i="20"/>
  <c r="M19" i="20" s="1"/>
  <c r="L27" i="20"/>
  <c r="M27" i="20" s="1"/>
  <c r="L28" i="20"/>
  <c r="M28" i="20" s="1"/>
  <c r="L40" i="20"/>
  <c r="M40" i="20" s="1"/>
  <c r="L10" i="20"/>
  <c r="M10" i="20" s="1"/>
  <c r="L81" i="20"/>
  <c r="M81" i="20" s="1"/>
  <c r="L32" i="20"/>
  <c r="M32" i="20" s="1"/>
  <c r="L70" i="20"/>
  <c r="M70" i="20" s="1"/>
  <c r="L36" i="20"/>
  <c r="M36" i="20" s="1"/>
  <c r="L79" i="20"/>
  <c r="M79" i="20" s="1"/>
  <c r="L29" i="20"/>
  <c r="M29" i="20" s="1"/>
  <c r="L77" i="20"/>
  <c r="M77" i="20" s="1"/>
  <c r="L65" i="20"/>
  <c r="M65" i="20" s="1"/>
  <c r="L76" i="20"/>
  <c r="M76" i="20" s="1"/>
  <c r="L58" i="20"/>
  <c r="M58" i="20" s="1"/>
  <c r="L69" i="20"/>
  <c r="M69" i="20" s="1"/>
  <c r="L18" i="20"/>
  <c r="M18" i="20" s="1"/>
  <c r="L34" i="20"/>
  <c r="M34" i="20" s="1"/>
  <c r="L59" i="20"/>
  <c r="M59" i="20" s="1"/>
  <c r="L24" i="20"/>
  <c r="M24" i="20" s="1"/>
  <c r="L53" i="20"/>
  <c r="M53" i="20" s="1"/>
  <c r="L80" i="20"/>
  <c r="M80" i="20" s="1"/>
  <c r="L60" i="20"/>
  <c r="M60" i="20" s="1"/>
  <c r="L37" i="20"/>
  <c r="M37" i="20" s="1"/>
  <c r="L7" i="20"/>
  <c r="M7" i="20" s="1"/>
  <c r="L3" i="20"/>
  <c r="M3" i="20" s="1"/>
  <c r="L4" i="20"/>
  <c r="M4" i="20" s="1"/>
  <c r="L63" i="20"/>
  <c r="M63" i="20" s="1"/>
  <c r="L5" i="20"/>
  <c r="M5" i="20" s="1"/>
  <c r="L8" i="20"/>
  <c r="M8" i="20" s="1"/>
  <c r="L9" i="20"/>
  <c r="M9" i="20" s="1"/>
  <c r="L49" i="20"/>
  <c r="M49" i="20" s="1"/>
  <c r="L62" i="20"/>
  <c r="M62" i="20" s="1"/>
  <c r="L6" i="20"/>
  <c r="M6" i="20" s="1"/>
  <c r="L83" i="20"/>
  <c r="M83" i="20" s="1"/>
  <c r="L20" i="20"/>
  <c r="M20" i="20" s="1"/>
  <c r="L11" i="20"/>
  <c r="M11" i="20" s="1"/>
  <c r="L35" i="20"/>
  <c r="M35" i="20" s="1"/>
  <c r="L51" i="20"/>
  <c r="M51" i="20" s="1"/>
  <c r="L12" i="20"/>
  <c r="M12" i="20" s="1"/>
  <c r="L67" i="20"/>
  <c r="M67" i="20" s="1"/>
  <c r="L50" i="20"/>
  <c r="M50" i="20" s="1"/>
  <c r="L44" i="20"/>
  <c r="M44" i="20" s="1"/>
  <c r="L26" i="20"/>
  <c r="M26" i="20" s="1"/>
  <c r="L14" i="20"/>
  <c r="M14" i="20" s="1"/>
  <c r="L41" i="20"/>
  <c r="M41" i="20" s="1"/>
  <c r="L54" i="20"/>
  <c r="M54" i="20" s="1"/>
  <c r="L48" i="20"/>
  <c r="M48" i="20" s="1"/>
  <c r="L73" i="20"/>
  <c r="M73" i="20" s="1"/>
  <c r="L71" i="20"/>
  <c r="M71" i="20" s="1"/>
  <c r="L21" i="20"/>
  <c r="M21" i="20" s="1"/>
  <c r="L55" i="20"/>
  <c r="M55" i="20" s="1"/>
  <c r="L42" i="20"/>
  <c r="M42" i="20" s="1"/>
  <c r="L23" i="20"/>
  <c r="M23" i="20" s="1"/>
  <c r="L64" i="20"/>
  <c r="M64" i="20" s="1"/>
  <c r="L61" i="20"/>
  <c r="M61" i="20" s="1"/>
  <c r="L47" i="20"/>
  <c r="M47" i="20" s="1"/>
  <c r="L13" i="20"/>
  <c r="M13" i="20" s="1"/>
  <c r="L57" i="20"/>
  <c r="M57" i="20" s="1"/>
  <c r="L22" i="20"/>
  <c r="M22" i="20" s="1"/>
  <c r="L72" i="20"/>
  <c r="M72" i="20" s="1"/>
  <c r="L74" i="20"/>
  <c r="M74" i="20" s="1"/>
  <c r="L56" i="20"/>
  <c r="M56" i="20" s="1"/>
  <c r="L66" i="20"/>
  <c r="M66" i="20" s="1"/>
  <c r="L17" i="20"/>
  <c r="M17" i="20" s="1"/>
  <c r="L45" i="20"/>
  <c r="M45" i="20" s="1"/>
  <c r="L46" i="20"/>
  <c r="M46" i="20" s="1"/>
  <c r="L30" i="20"/>
  <c r="M30" i="20" s="1"/>
  <c r="L75" i="20"/>
  <c r="M75" i="20" s="1"/>
  <c r="L33" i="20"/>
  <c r="M33" i="20" s="1"/>
  <c r="L78" i="20"/>
  <c r="M78" i="20" s="1"/>
  <c r="L52" i="20"/>
  <c r="M52" i="20" s="1"/>
  <c r="L31" i="20"/>
  <c r="M31" i="20" s="1"/>
  <c r="L82" i="20"/>
  <c r="M82" i="20" s="1"/>
  <c r="L68" i="20"/>
  <c r="M68" i="20" s="1"/>
  <c r="L25" i="20"/>
  <c r="M25" i="20" s="1"/>
  <c r="Q5" i="20" l="1"/>
  <c r="Q6" i="20" s="1"/>
  <c r="Q4" i="20"/>
  <c r="R5" i="20"/>
  <c r="R6" i="20" s="1"/>
  <c r="R4" i="20"/>
</calcChain>
</file>

<file path=xl/sharedStrings.xml><?xml version="1.0" encoding="utf-8"?>
<sst xmlns="http://schemas.openxmlformats.org/spreadsheetml/2006/main" count="2029" uniqueCount="109">
  <si>
    <t>Sample 
Name</t>
  </si>
  <si>
    <t>Target Name
(Endogenous Control)</t>
  </si>
  <si>
    <t>Cт Value
(Duplicate)</t>
  </si>
  <si>
    <t>Target Name
(Gene of Interest)</t>
  </si>
  <si>
    <t>Cт  Mean
(LAG3)</t>
  </si>
  <si>
    <t>Fold Change Calculation
(FC=2^-ΔΔCt)</t>
  </si>
  <si>
    <t>ΔCt</t>
  </si>
  <si>
    <t>ΔΔCt</t>
  </si>
  <si>
    <t>Fold Change</t>
  </si>
  <si>
    <t>GAPDH</t>
  </si>
  <si>
    <t>AVERAGE</t>
  </si>
  <si>
    <t>SD</t>
  </si>
  <si>
    <t>SE</t>
  </si>
  <si>
    <t>average of delta Ct of Control</t>
  </si>
  <si>
    <t>BC Tissue</t>
  </si>
  <si>
    <t>Healthy Tissue</t>
  </si>
  <si>
    <t>Cт  Mean
(GAPDH)</t>
  </si>
  <si>
    <t>NCBP2</t>
  </si>
  <si>
    <t>PTEN</t>
  </si>
  <si>
    <t>RB1</t>
  </si>
  <si>
    <t>NO CHANGE</t>
  </si>
  <si>
    <t>AURKB</t>
  </si>
  <si>
    <t>TP53</t>
  </si>
  <si>
    <t>STAGE 1</t>
  </si>
  <si>
    <t>STAGE 2</t>
  </si>
  <si>
    <t>STAGE 3</t>
  </si>
  <si>
    <t>STAGE4</t>
  </si>
  <si>
    <t>Healthy Tissue (Control) - 1</t>
  </si>
  <si>
    <t>Healthy Tissue (Control) - 2</t>
  </si>
  <si>
    <t>Healthy Tissue (Control) - 3</t>
  </si>
  <si>
    <t>Healthy Tissue (Control) - 4</t>
  </si>
  <si>
    <t>Healthy Tissue (Control) - 5</t>
  </si>
  <si>
    <t>Healthy Tissue (Control) - 6</t>
  </si>
  <si>
    <t>Healthy Tissue (Control) - 7</t>
  </si>
  <si>
    <t>Healthy Tissue (Control) - 8</t>
  </si>
  <si>
    <t>Healthy Tissue (Control) - 9</t>
  </si>
  <si>
    <t>Healthy Tissue (Control) - 10</t>
  </si>
  <si>
    <t>Healthy Tissue (Control) - 11</t>
  </si>
  <si>
    <t>Healthy Tissue (Control) - 12</t>
  </si>
  <si>
    <t>Healthy Tissue (Control) - 13</t>
  </si>
  <si>
    <t>Healthy Tissue (Control) - 14</t>
  </si>
  <si>
    <t>Healthy Tissue (Control) - 15</t>
  </si>
  <si>
    <t>Healthy Tissue (Control) - 16</t>
  </si>
  <si>
    <t>Healthy Tissue (Control) - 17</t>
  </si>
  <si>
    <t>Healthy Tissue (Control) - 18</t>
  </si>
  <si>
    <t>Healthy Tissue (Control) - 19</t>
  </si>
  <si>
    <t>Healthy Tissue (Control) - 20</t>
  </si>
  <si>
    <t>Healthy Tissue (Control) - 21</t>
  </si>
  <si>
    <t>Healthy Tissue (Control) - 22</t>
  </si>
  <si>
    <t>Healthy Tissue (Control) - 23</t>
  </si>
  <si>
    <t>Healthy Tissue (Control) - 24</t>
  </si>
  <si>
    <t>Healthy Tissue (Control) - 25</t>
  </si>
  <si>
    <t>Healthy Tissue (Control) - 26</t>
  </si>
  <si>
    <t>Healthy Tissue (Control) - 27</t>
  </si>
  <si>
    <t>Healthy Tissue (Control) - 28</t>
  </si>
  <si>
    <t>Healthy Tissue (Control) - 29</t>
  </si>
  <si>
    <t>Healthy Tissue (Control) - 30</t>
  </si>
  <si>
    <t>Healthy Tissue (Control) - 31</t>
  </si>
  <si>
    <t>Healthy Tissue (Control) - 32</t>
  </si>
  <si>
    <t>Healthy Tissue (Control) - 33</t>
  </si>
  <si>
    <t>Healthy Tissue (Control) - 34</t>
  </si>
  <si>
    <t>Healthy Tissue (Control) - 35</t>
  </si>
  <si>
    <t>Healthy Tissue (Control) - 36</t>
  </si>
  <si>
    <t>Healthy Tissue (Control) - 37</t>
  </si>
  <si>
    <t>Healthy Tissue (Control) - 38</t>
  </si>
  <si>
    <t>Healthy Tissue (Control) - 39</t>
  </si>
  <si>
    <t>Healthy Tissue (Control) - 40</t>
  </si>
  <si>
    <t>OSCC Tissue - 1</t>
  </si>
  <si>
    <t>OSCC Tissue - 2</t>
  </si>
  <si>
    <t>OSCC Tissue - 3</t>
  </si>
  <si>
    <t>OSCC Tissue - 4</t>
  </si>
  <si>
    <t>OSCC Tissue - 5</t>
  </si>
  <si>
    <t>OSCC Tissue - 6</t>
  </si>
  <si>
    <t>OSCC Tissue - 7</t>
  </si>
  <si>
    <t>OSCC Tissue - 8</t>
  </si>
  <si>
    <t>OSCC Tissue - 9</t>
  </si>
  <si>
    <t>OSCC Tissue - 10</t>
  </si>
  <si>
    <t>OSCC Tissue - 11</t>
  </si>
  <si>
    <t>OSCC Tissue - 12</t>
  </si>
  <si>
    <t>OSCC Tissue - 13</t>
  </si>
  <si>
    <t>OSCC Tissue - 14</t>
  </si>
  <si>
    <t>OSCC Tissue - 15</t>
  </si>
  <si>
    <t>OSCC Tissue - 16</t>
  </si>
  <si>
    <t>OSCC Tissue - 17</t>
  </si>
  <si>
    <t>OSCC Tissue - 18</t>
  </si>
  <si>
    <t>OSCC Tissue - 19</t>
  </si>
  <si>
    <t>OSCC Tissue - 20</t>
  </si>
  <si>
    <t>OSCC Tissue - 21</t>
  </si>
  <si>
    <t>OSCC Tissue - 22</t>
  </si>
  <si>
    <t>OSCC Tissue - 23</t>
  </si>
  <si>
    <t>OSCC Tissue - 24</t>
  </si>
  <si>
    <t>OSCC Tissue - 25</t>
  </si>
  <si>
    <t>OSCC Tissue - 26</t>
  </si>
  <si>
    <t>OSCC Tissue - 27</t>
  </si>
  <si>
    <t>OSCC Tissue - 28</t>
  </si>
  <si>
    <t>OSCC Tissue - 29</t>
  </si>
  <si>
    <t>OSCC Tissue - 30</t>
  </si>
  <si>
    <t>OSCC Tissue - 31</t>
  </si>
  <si>
    <t>OSCC Tissue - 32</t>
  </si>
  <si>
    <t>OSCC Tissue - 33</t>
  </si>
  <si>
    <t>OSCC Tissue - 34</t>
  </si>
  <si>
    <t>OSCC Tissue - 35</t>
  </si>
  <si>
    <t>OSCC Tissue - 36</t>
  </si>
  <si>
    <t>OSCC Tissue - 37</t>
  </si>
  <si>
    <t>OSCC Tissue - 38</t>
  </si>
  <si>
    <t>OSCC Tissue - 39</t>
  </si>
  <si>
    <t>OSCC Tissue - 40</t>
  </si>
  <si>
    <t>STAGING</t>
  </si>
  <si>
    <t>NOTCH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</si>
</sst>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"/>
    <numFmt numFmtId="166" formatCode="0.00000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ajor"/>
    </font>
    <font>
      <b/>
      <sz val="11"/>
      <name val="Calibri"/>
      <family val="2"/>
      <scheme val="major"/>
    </font>
    <font>
      <b/>
      <sz val="12"/>
      <name val="Calibri"/>
      <family val="2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ajor"/>
    </font>
    <font>
      <sz val="11"/>
      <color rgb="FFFFC000"/>
      <name val="Calibri"/>
      <family val="2"/>
      <scheme val="major"/>
    </font>
    <font>
      <sz val="11"/>
      <color rgb="FF92D050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5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3CFF-80C4-4631-8CE8-E4B935B660F7}">
  <sheetPr>
    <tabColor theme="0"/>
  </sheetPr>
  <dimension ref="A1:AJ97"/>
  <sheetViews>
    <sheetView zoomScale="55" zoomScaleNormal="55" workbookViewId="0">
      <selection sqref="A1:XFD1048576"/>
    </sheetView>
  </sheetViews>
  <sheetFormatPr defaultColWidth="14.453125" defaultRowHeight="14.5" x14ac:dyDescent="0.35"/>
  <cols>
    <col min="1" max="1" width="27" style="2" bestFit="1" customWidth="1"/>
    <col min="2" max="2" width="8.7265625" style="4" bestFit="1" customWidth="1"/>
    <col min="3" max="3" width="9.81640625" style="4" bestFit="1" customWidth="1"/>
    <col min="4" max="6" width="12" style="4" bestFit="1" customWidth="1"/>
    <col min="7" max="7" width="11.54296875" style="4" bestFit="1" customWidth="1"/>
    <col min="8" max="9" width="12" style="4" bestFit="1" customWidth="1"/>
    <col min="10" max="10" width="8.54296875" style="4" bestFit="1" customWidth="1"/>
    <col min="11" max="12" width="8.1796875" style="4" bestFit="1" customWidth="1"/>
    <col min="13" max="13" width="11" style="4" bestFit="1" customWidth="1"/>
    <col min="14" max="15" width="16" style="4" customWidth="1"/>
    <col min="16" max="16384" width="14.453125" style="4"/>
  </cols>
  <sheetData>
    <row r="1" spans="1:36" ht="27.5" customHeight="1" x14ac:dyDescent="0.35">
      <c r="A1" s="48" t="s">
        <v>0</v>
      </c>
      <c r="B1" s="24"/>
      <c r="C1" s="44" t="s">
        <v>1</v>
      </c>
      <c r="D1" s="44" t="s">
        <v>2</v>
      </c>
      <c r="E1" s="45"/>
      <c r="F1" s="44" t="s">
        <v>16</v>
      </c>
      <c r="G1" s="44" t="s">
        <v>3</v>
      </c>
      <c r="H1" s="44" t="s">
        <v>2</v>
      </c>
      <c r="I1" s="45"/>
      <c r="J1" s="44" t="s">
        <v>4</v>
      </c>
      <c r="K1" s="44" t="s">
        <v>5</v>
      </c>
      <c r="L1" s="45"/>
      <c r="M1" s="45"/>
      <c r="N1" s="25"/>
      <c r="O1" s="25"/>
    </row>
    <row r="2" spans="1:36" ht="43" customHeight="1" x14ac:dyDescent="0.35">
      <c r="A2" s="49"/>
      <c r="B2" s="24" t="s">
        <v>107</v>
      </c>
      <c r="C2" s="45"/>
      <c r="D2" s="45"/>
      <c r="E2" s="45"/>
      <c r="F2" s="45"/>
      <c r="G2" s="45"/>
      <c r="H2" s="45"/>
      <c r="I2" s="45"/>
      <c r="J2" s="45"/>
      <c r="K2" s="26" t="s">
        <v>6</v>
      </c>
      <c r="L2" s="26" t="s">
        <v>7</v>
      </c>
      <c r="M2" s="24" t="s">
        <v>8</v>
      </c>
      <c r="N2" s="25"/>
      <c r="O2" s="25"/>
      <c r="Q2" s="27" t="s">
        <v>15</v>
      </c>
      <c r="R2" s="5" t="s">
        <v>14</v>
      </c>
    </row>
    <row r="3" spans="1:36" ht="14.5" customHeight="1" x14ac:dyDescent="0.35">
      <c r="A3" s="17" t="s">
        <v>27</v>
      </c>
      <c r="B3" s="28" t="s">
        <v>23</v>
      </c>
      <c r="C3" s="18" t="s">
        <v>9</v>
      </c>
      <c r="D3" s="18">
        <v>17.622521429999999</v>
      </c>
      <c r="E3" s="18">
        <v>17.00980011</v>
      </c>
      <c r="F3" s="19">
        <f t="shared" ref="F3:F42" si="0">AVERAGE(D3:E3)</f>
        <v>17.31616077</v>
      </c>
      <c r="G3" s="29" t="s">
        <v>17</v>
      </c>
      <c r="H3" s="28">
        <v>18.599624710000001</v>
      </c>
      <c r="I3" s="28">
        <v>17.223631780000002</v>
      </c>
      <c r="J3" s="20">
        <f t="shared" ref="J3:J14" si="1">AVERAGE(H3:I3)</f>
        <v>17.911628245000003</v>
      </c>
      <c r="K3" s="20">
        <f t="shared" ref="K3:K42" si="2">J3-F3</f>
        <v>0.59546747500000308</v>
      </c>
      <c r="L3" s="20">
        <f t="shared" ref="L3:L42" si="3">K3-$R$7</f>
        <v>0.62733410937500333</v>
      </c>
      <c r="M3" s="19">
        <f t="shared" ref="M3:M14" si="4">2^-L3</f>
        <v>0.64737155924708623</v>
      </c>
      <c r="N3" s="10"/>
      <c r="O3" s="10"/>
      <c r="Q3" s="10"/>
      <c r="R3" s="10"/>
    </row>
    <row r="4" spans="1:36" x14ac:dyDescent="0.35">
      <c r="A4" s="17" t="s">
        <v>28</v>
      </c>
      <c r="B4" s="28" t="s">
        <v>23</v>
      </c>
      <c r="C4" s="18" t="s">
        <v>9</v>
      </c>
      <c r="D4" s="18">
        <v>18.7584807</v>
      </c>
      <c r="E4" s="18">
        <v>17.375629180000001</v>
      </c>
      <c r="F4" s="19">
        <f t="shared" si="0"/>
        <v>18.067054939999998</v>
      </c>
      <c r="G4" s="29" t="s">
        <v>17</v>
      </c>
      <c r="H4" s="28">
        <v>18.276981549999999</v>
      </c>
      <c r="I4" s="28">
        <v>18.419193480000001</v>
      </c>
      <c r="J4" s="20">
        <f t="shared" si="1"/>
        <v>18.348087515</v>
      </c>
      <c r="K4" s="20">
        <f t="shared" si="2"/>
        <v>0.28103257500000112</v>
      </c>
      <c r="L4" s="20">
        <f t="shared" si="3"/>
        <v>0.31289920937500132</v>
      </c>
      <c r="M4" s="19">
        <f t="shared" si="4"/>
        <v>0.80502237672361276</v>
      </c>
      <c r="N4" s="10"/>
      <c r="O4" s="10"/>
      <c r="P4" s="4" t="s">
        <v>10</v>
      </c>
      <c r="Q4" s="30">
        <f>AVERAGE(M3:M42)</f>
        <v>1.1336878625450626</v>
      </c>
      <c r="R4" s="9">
        <f>AVERAGE(M44:M83)</f>
        <v>0.90715952052878046</v>
      </c>
      <c r="S4" s="31"/>
      <c r="U4" s="5"/>
      <c r="W4" s="5"/>
      <c r="X4" s="5"/>
      <c r="AA4" s="46"/>
      <c r="AG4" s="9"/>
    </row>
    <row r="5" spans="1:36" ht="14.5" customHeight="1" x14ac:dyDescent="0.35">
      <c r="A5" s="17" t="s">
        <v>29</v>
      </c>
      <c r="B5" s="28" t="s">
        <v>23</v>
      </c>
      <c r="C5" s="18" t="s">
        <v>9</v>
      </c>
      <c r="D5" s="18">
        <v>18.791386360000001</v>
      </c>
      <c r="E5" s="18">
        <v>18.65791265</v>
      </c>
      <c r="F5" s="19">
        <f t="shared" si="0"/>
        <v>18.724649505000002</v>
      </c>
      <c r="G5" s="29" t="s">
        <v>17</v>
      </c>
      <c r="H5" s="28">
        <v>19.762823650000001</v>
      </c>
      <c r="I5" s="28">
        <v>19.365238489999999</v>
      </c>
      <c r="J5" s="20">
        <f t="shared" si="1"/>
        <v>19.564031069999999</v>
      </c>
      <c r="K5" s="20">
        <f t="shared" si="2"/>
        <v>0.8393815649999965</v>
      </c>
      <c r="L5" s="20">
        <f t="shared" si="3"/>
        <v>0.87124819937499676</v>
      </c>
      <c r="M5" s="19">
        <f t="shared" si="4"/>
        <v>0.54667367162566793</v>
      </c>
      <c r="N5" s="10"/>
      <c r="O5" s="10"/>
      <c r="P5" s="4" t="s">
        <v>11</v>
      </c>
      <c r="Q5" s="30">
        <f>STDEV(M3:M42)</f>
        <v>0.57847823109763563</v>
      </c>
      <c r="R5" s="9">
        <f>STDEV(M44:M83)</f>
        <v>0.50470761617167026</v>
      </c>
      <c r="U5" s="5"/>
      <c r="W5" s="5"/>
      <c r="X5" s="5"/>
      <c r="AA5" s="47"/>
    </row>
    <row r="6" spans="1:36" x14ac:dyDescent="0.35">
      <c r="A6" s="17" t="s">
        <v>30</v>
      </c>
      <c r="B6" s="28" t="s">
        <v>23</v>
      </c>
      <c r="C6" s="18" t="s">
        <v>9</v>
      </c>
      <c r="D6" s="18">
        <v>17.411462100000001</v>
      </c>
      <c r="E6" s="18">
        <v>18.196140010000001</v>
      </c>
      <c r="F6" s="19">
        <f t="shared" si="0"/>
        <v>17.803801055000001</v>
      </c>
      <c r="G6" s="29" t="s">
        <v>17</v>
      </c>
      <c r="H6" s="28">
        <v>18.004861040000002</v>
      </c>
      <c r="I6" s="28">
        <v>18.746763640000001</v>
      </c>
      <c r="J6" s="20">
        <f t="shared" si="1"/>
        <v>18.375812340000003</v>
      </c>
      <c r="K6" s="20">
        <f t="shared" si="2"/>
        <v>0.57201128500000209</v>
      </c>
      <c r="L6" s="20">
        <f t="shared" si="3"/>
        <v>0.60387791937500235</v>
      </c>
      <c r="M6" s="19">
        <f t="shared" si="4"/>
        <v>0.65798293857047585</v>
      </c>
      <c r="N6" s="10"/>
      <c r="O6" s="10"/>
      <c r="P6" s="4" t="s">
        <v>12</v>
      </c>
      <c r="Q6" s="4">
        <f>Q5/SQRT(10)</f>
        <v>0.18293087870937741</v>
      </c>
      <c r="R6" s="4">
        <f>R5/SQRT(10)</f>
        <v>0.159602561953651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4.5" customHeight="1" x14ac:dyDescent="0.35">
      <c r="A7" s="17" t="s">
        <v>31</v>
      </c>
      <c r="B7" s="28" t="s">
        <v>23</v>
      </c>
      <c r="C7" s="18" t="s">
        <v>9</v>
      </c>
      <c r="D7" s="18">
        <v>17.622200429999999</v>
      </c>
      <c r="E7" s="18">
        <v>17.008800109999999</v>
      </c>
      <c r="F7" s="19">
        <f t="shared" si="0"/>
        <v>17.315500270000001</v>
      </c>
      <c r="G7" s="29" t="s">
        <v>17</v>
      </c>
      <c r="H7" s="28">
        <v>18.781209390000001</v>
      </c>
      <c r="I7" s="28">
        <v>18.32554528</v>
      </c>
      <c r="J7" s="20">
        <f t="shared" si="1"/>
        <v>18.553377335</v>
      </c>
      <c r="K7" s="20">
        <f t="shared" si="2"/>
        <v>1.2378770649999993</v>
      </c>
      <c r="L7" s="20">
        <f t="shared" si="3"/>
        <v>1.2697436993749995</v>
      </c>
      <c r="M7" s="19">
        <f t="shared" si="4"/>
        <v>0.41473344544148827</v>
      </c>
      <c r="N7" s="10"/>
      <c r="O7" s="10"/>
      <c r="P7" s="4" t="s">
        <v>13</v>
      </c>
      <c r="R7" s="9">
        <f>AVERAGE(K3:K42)</f>
        <v>-3.1866634375000216E-2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14.5" customHeight="1" x14ac:dyDescent="0.35">
      <c r="A8" s="17" t="s">
        <v>32</v>
      </c>
      <c r="B8" s="28" t="s">
        <v>23</v>
      </c>
      <c r="C8" s="18" t="s">
        <v>9</v>
      </c>
      <c r="D8" s="18">
        <v>18.222751500000001</v>
      </c>
      <c r="E8" s="18">
        <v>18.723266209999998</v>
      </c>
      <c r="F8" s="19">
        <f t="shared" si="0"/>
        <v>18.473008855</v>
      </c>
      <c r="G8" s="29" t="s">
        <v>17</v>
      </c>
      <c r="H8" s="28">
        <v>19.762823650000001</v>
      </c>
      <c r="I8" s="28">
        <v>19.365238489999999</v>
      </c>
      <c r="J8" s="20">
        <f t="shared" ref="J8:J10" si="5">AVERAGE(H8:I8)</f>
        <v>19.564031069999999</v>
      </c>
      <c r="K8" s="20">
        <f t="shared" si="2"/>
        <v>1.0910222149999989</v>
      </c>
      <c r="L8" s="20">
        <f t="shared" si="3"/>
        <v>1.1228888493749991</v>
      </c>
      <c r="M8" s="19">
        <f t="shared" ref="M8:M10" si="6">2^-L8</f>
        <v>0.45917345622917982</v>
      </c>
      <c r="N8" s="10"/>
      <c r="O8" s="10"/>
      <c r="R8" s="9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4.5" customHeight="1" x14ac:dyDescent="0.35">
      <c r="A9" s="17" t="s">
        <v>33</v>
      </c>
      <c r="B9" s="28" t="s">
        <v>23</v>
      </c>
      <c r="C9" s="18" t="s">
        <v>9</v>
      </c>
      <c r="D9" s="18">
        <v>18.915452049999999</v>
      </c>
      <c r="E9" s="18">
        <v>18.716839520000001</v>
      </c>
      <c r="F9" s="19">
        <f t="shared" si="0"/>
        <v>18.816145785</v>
      </c>
      <c r="G9" s="29" t="s">
        <v>17</v>
      </c>
      <c r="H9" s="28">
        <v>18.004861040000002</v>
      </c>
      <c r="I9" s="28">
        <v>18.746763640000001</v>
      </c>
      <c r="J9" s="20">
        <f t="shared" si="5"/>
        <v>18.375812340000003</v>
      </c>
      <c r="K9" s="20">
        <f t="shared" si="2"/>
        <v>-0.44033344499999671</v>
      </c>
      <c r="L9" s="20">
        <f t="shared" si="3"/>
        <v>-0.40846681062499651</v>
      </c>
      <c r="M9" s="19">
        <f t="shared" si="6"/>
        <v>1.3272745353128854</v>
      </c>
      <c r="N9" s="10"/>
      <c r="O9" s="10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6" ht="14.5" customHeight="1" x14ac:dyDescent="0.35">
      <c r="A10" s="17" t="s">
        <v>34</v>
      </c>
      <c r="B10" s="28" t="s">
        <v>23</v>
      </c>
      <c r="C10" s="18" t="s">
        <v>9</v>
      </c>
      <c r="D10" s="18">
        <v>18.791386360000001</v>
      </c>
      <c r="E10" s="18">
        <v>18.667912449999999</v>
      </c>
      <c r="F10" s="19">
        <f t="shared" si="0"/>
        <v>18.729649405</v>
      </c>
      <c r="G10" s="29" t="s">
        <v>17</v>
      </c>
      <c r="H10" s="28">
        <v>18.758820700000001</v>
      </c>
      <c r="I10" s="28">
        <v>17.462481560000001</v>
      </c>
      <c r="J10" s="20">
        <f t="shared" si="5"/>
        <v>18.110651130000001</v>
      </c>
      <c r="K10" s="20">
        <f t="shared" si="2"/>
        <v>-0.61899827499999915</v>
      </c>
      <c r="L10" s="20">
        <f t="shared" si="3"/>
        <v>-0.5871316406249989</v>
      </c>
      <c r="M10" s="19">
        <f t="shared" si="6"/>
        <v>1.5022569961220109</v>
      </c>
      <c r="N10" s="10"/>
      <c r="O10" s="10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6" x14ac:dyDescent="0.35">
      <c r="A11" s="17" t="s">
        <v>35</v>
      </c>
      <c r="B11" s="28" t="s">
        <v>23</v>
      </c>
      <c r="C11" s="18" t="s">
        <v>9</v>
      </c>
      <c r="D11" s="18">
        <v>17.62221143</v>
      </c>
      <c r="E11" s="18">
        <v>17.008180110000001</v>
      </c>
      <c r="F11" s="19">
        <f t="shared" si="0"/>
        <v>17.315195770000003</v>
      </c>
      <c r="G11" s="29" t="s">
        <v>17</v>
      </c>
      <c r="H11" s="28">
        <v>18.584264229999999</v>
      </c>
      <c r="I11" s="28">
        <v>17.632169359999999</v>
      </c>
      <c r="J11" s="20">
        <f t="shared" si="1"/>
        <v>18.108216794999997</v>
      </c>
      <c r="K11" s="20">
        <f t="shared" si="2"/>
        <v>0.79302102499999449</v>
      </c>
      <c r="L11" s="20">
        <f t="shared" si="3"/>
        <v>0.82488765937499475</v>
      </c>
      <c r="M11" s="19">
        <f t="shared" si="4"/>
        <v>0.56452615954624519</v>
      </c>
      <c r="N11" s="10"/>
      <c r="O11" s="10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6" ht="14.5" customHeight="1" x14ac:dyDescent="0.35">
      <c r="A12" s="17" t="s">
        <v>36</v>
      </c>
      <c r="B12" s="28" t="s">
        <v>23</v>
      </c>
      <c r="C12" s="18" t="s">
        <v>9</v>
      </c>
      <c r="D12" s="18">
        <v>18.75882077</v>
      </c>
      <c r="E12" s="18">
        <v>17.39562918</v>
      </c>
      <c r="F12" s="19">
        <f t="shared" si="0"/>
        <v>18.077224975</v>
      </c>
      <c r="G12" s="29" t="s">
        <v>17</v>
      </c>
      <c r="H12" s="28">
        <v>18.758820700000001</v>
      </c>
      <c r="I12" s="28">
        <v>17.462481560000001</v>
      </c>
      <c r="J12" s="20">
        <f t="shared" si="1"/>
        <v>18.110651130000001</v>
      </c>
      <c r="K12" s="20">
        <f t="shared" si="2"/>
        <v>3.342615500000079E-2</v>
      </c>
      <c r="L12" s="20">
        <f t="shared" si="3"/>
        <v>6.5292789375001006E-2</v>
      </c>
      <c r="M12" s="19">
        <f t="shared" si="4"/>
        <v>0.95575133187624639</v>
      </c>
      <c r="N12" s="10"/>
      <c r="O12" s="1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36" x14ac:dyDescent="0.35">
      <c r="A13" s="17" t="s">
        <v>37</v>
      </c>
      <c r="B13" s="28" t="s">
        <v>24</v>
      </c>
      <c r="C13" s="18" t="s">
        <v>9</v>
      </c>
      <c r="D13" s="18">
        <v>18.758820700000001</v>
      </c>
      <c r="E13" s="18">
        <v>17.395619180000001</v>
      </c>
      <c r="F13" s="19">
        <f t="shared" si="0"/>
        <v>18.077219939999999</v>
      </c>
      <c r="G13" s="29" t="s">
        <v>17</v>
      </c>
      <c r="H13" s="28">
        <v>18.0405944</v>
      </c>
      <c r="I13" s="28">
        <v>17.652536869999999</v>
      </c>
      <c r="J13" s="20">
        <f t="shared" si="1"/>
        <v>17.846565634999997</v>
      </c>
      <c r="K13" s="20">
        <f t="shared" si="2"/>
        <v>-0.23065430500000161</v>
      </c>
      <c r="L13" s="20">
        <f t="shared" si="3"/>
        <v>-0.19878767062500141</v>
      </c>
      <c r="M13" s="19">
        <f t="shared" si="4"/>
        <v>1.1477334831660675</v>
      </c>
      <c r="N13" s="10"/>
      <c r="O13" s="10"/>
    </row>
    <row r="14" spans="1:36" ht="14.5" customHeight="1" x14ac:dyDescent="0.35">
      <c r="A14" s="17" t="s">
        <v>38</v>
      </c>
      <c r="B14" s="28" t="s">
        <v>24</v>
      </c>
      <c r="C14" s="18" t="s">
        <v>9</v>
      </c>
      <c r="D14" s="18">
        <v>18.791386360000001</v>
      </c>
      <c r="E14" s="18">
        <v>18.667912449999999</v>
      </c>
      <c r="F14" s="19">
        <f t="shared" si="0"/>
        <v>18.729649405</v>
      </c>
      <c r="G14" s="29" t="s">
        <v>17</v>
      </c>
      <c r="H14" s="28">
        <v>16.716839520000001</v>
      </c>
      <c r="I14" s="28">
        <v>17.915452250000001</v>
      </c>
      <c r="J14" s="20">
        <f t="shared" si="1"/>
        <v>17.316145885000001</v>
      </c>
      <c r="K14" s="20">
        <f t="shared" si="2"/>
        <v>-1.413503519999999</v>
      </c>
      <c r="L14" s="20">
        <f t="shared" si="3"/>
        <v>-1.3816368856249988</v>
      </c>
      <c r="M14" s="19">
        <f t="shared" si="4"/>
        <v>2.6056383986159219</v>
      </c>
      <c r="N14" s="10"/>
      <c r="O14" s="10"/>
    </row>
    <row r="15" spans="1:36" ht="14.5" customHeight="1" x14ac:dyDescent="0.35">
      <c r="A15" s="17" t="s">
        <v>39</v>
      </c>
      <c r="B15" s="28" t="s">
        <v>24</v>
      </c>
      <c r="C15" s="18" t="s">
        <v>9</v>
      </c>
      <c r="D15" s="18">
        <v>17.400462099999999</v>
      </c>
      <c r="E15" s="18">
        <v>18.19614</v>
      </c>
      <c r="F15" s="19">
        <f t="shared" si="0"/>
        <v>17.798301049999999</v>
      </c>
      <c r="G15" s="29" t="s">
        <v>17</v>
      </c>
      <c r="H15" s="28">
        <v>18.599624720000001</v>
      </c>
      <c r="I15" s="28">
        <v>17.333631780000001</v>
      </c>
      <c r="J15" s="20">
        <f t="shared" ref="J15:J37" si="7">AVERAGE(H15:I15)</f>
        <v>17.966628249999999</v>
      </c>
      <c r="K15" s="20">
        <f t="shared" si="2"/>
        <v>0.16832720000000023</v>
      </c>
      <c r="L15" s="20">
        <f t="shared" si="3"/>
        <v>0.20019383437500043</v>
      </c>
      <c r="M15" s="19">
        <f t="shared" ref="M15:M37" si="8">2^-L15</f>
        <v>0.87043360767882638</v>
      </c>
      <c r="N15" s="10"/>
      <c r="O15" s="10"/>
    </row>
    <row r="16" spans="1:36" ht="14.5" customHeight="1" x14ac:dyDescent="0.35">
      <c r="A16" s="17" t="s">
        <v>40</v>
      </c>
      <c r="B16" s="28" t="s">
        <v>24</v>
      </c>
      <c r="C16" s="18" t="s">
        <v>9</v>
      </c>
      <c r="D16" s="18">
        <v>18.183479120000001</v>
      </c>
      <c r="E16" s="18">
        <v>18.25947592</v>
      </c>
      <c r="F16" s="19">
        <f t="shared" si="0"/>
        <v>18.221477520000001</v>
      </c>
      <c r="G16" s="29" t="s">
        <v>17</v>
      </c>
      <c r="H16" s="28">
        <v>18.27698165</v>
      </c>
      <c r="I16" s="28">
        <v>18.429193479999999</v>
      </c>
      <c r="J16" s="20">
        <f t="shared" si="7"/>
        <v>18.353087564999999</v>
      </c>
      <c r="K16" s="20">
        <f t="shared" si="2"/>
        <v>0.13161004499999862</v>
      </c>
      <c r="L16" s="20">
        <f t="shared" si="3"/>
        <v>0.16347667937499882</v>
      </c>
      <c r="M16" s="19">
        <f t="shared" si="8"/>
        <v>0.89287079109620604</v>
      </c>
      <c r="N16" s="10"/>
      <c r="O16" s="10"/>
    </row>
    <row r="17" spans="1:15" ht="14.5" customHeight="1" x14ac:dyDescent="0.35">
      <c r="A17" s="17" t="s">
        <v>41</v>
      </c>
      <c r="B17" s="28" t="s">
        <v>24</v>
      </c>
      <c r="C17" s="18" t="s">
        <v>9</v>
      </c>
      <c r="D17" s="18">
        <v>18.39561183</v>
      </c>
      <c r="E17" s="18">
        <v>18.758829500000001</v>
      </c>
      <c r="F17" s="19">
        <f t="shared" si="0"/>
        <v>18.577220664999999</v>
      </c>
      <c r="G17" s="29" t="s">
        <v>17</v>
      </c>
      <c r="H17" s="28">
        <v>19.772823649999999</v>
      </c>
      <c r="I17" s="28">
        <v>19.365238489999999</v>
      </c>
      <c r="J17" s="20">
        <f t="shared" si="7"/>
        <v>19.569031070000001</v>
      </c>
      <c r="K17" s="20">
        <f t="shared" si="2"/>
        <v>0.9918104050000025</v>
      </c>
      <c r="L17" s="20">
        <f t="shared" si="3"/>
        <v>1.0236770393750028</v>
      </c>
      <c r="M17" s="19">
        <f t="shared" si="8"/>
        <v>0.4918611323522788</v>
      </c>
      <c r="N17" s="10"/>
      <c r="O17" s="10"/>
    </row>
    <row r="18" spans="1:15" ht="14.5" customHeight="1" x14ac:dyDescent="0.35">
      <c r="A18" s="17" t="s">
        <v>42</v>
      </c>
      <c r="B18" s="28" t="s">
        <v>24</v>
      </c>
      <c r="C18" s="18" t="s">
        <v>9</v>
      </c>
      <c r="D18" s="18">
        <v>18.222751500000001</v>
      </c>
      <c r="E18" s="18">
        <v>18.723266209999998</v>
      </c>
      <c r="F18" s="19">
        <f t="shared" si="0"/>
        <v>18.473008855</v>
      </c>
      <c r="G18" s="29" t="s">
        <v>17</v>
      </c>
      <c r="H18" s="28">
        <v>18.781199390000001</v>
      </c>
      <c r="I18" s="28">
        <v>18.32554528</v>
      </c>
      <c r="J18" s="20">
        <f t="shared" ref="J18:J20" si="9">AVERAGE(H18:I18)</f>
        <v>18.553372334999999</v>
      </c>
      <c r="K18" s="20">
        <f t="shared" si="2"/>
        <v>8.0363479999999043E-2</v>
      </c>
      <c r="L18" s="20">
        <f t="shared" si="3"/>
        <v>0.11223011437499926</v>
      </c>
      <c r="M18" s="19">
        <f t="shared" ref="M18:M20" si="10">2^-L18</f>
        <v>0.92515685085498223</v>
      </c>
      <c r="N18" s="10"/>
      <c r="O18" s="10"/>
    </row>
    <row r="19" spans="1:15" ht="14.5" customHeight="1" x14ac:dyDescent="0.35">
      <c r="A19" s="17" t="s">
        <v>43</v>
      </c>
      <c r="B19" s="28" t="s">
        <v>24</v>
      </c>
      <c r="C19" s="18" t="s">
        <v>9</v>
      </c>
      <c r="D19" s="18">
        <v>18.915452049999999</v>
      </c>
      <c r="E19" s="18">
        <v>18.716839520000001</v>
      </c>
      <c r="F19" s="19">
        <f t="shared" si="0"/>
        <v>18.816145785</v>
      </c>
      <c r="G19" s="29" t="s">
        <v>17</v>
      </c>
      <c r="H19" s="28">
        <v>18.599624720000001</v>
      </c>
      <c r="I19" s="28">
        <v>17.333631780000001</v>
      </c>
      <c r="J19" s="20">
        <f t="shared" si="9"/>
        <v>17.966628249999999</v>
      </c>
      <c r="K19" s="20">
        <f t="shared" si="2"/>
        <v>-0.84951753500000038</v>
      </c>
      <c r="L19" s="20">
        <f t="shared" si="3"/>
        <v>-0.81765090062500012</v>
      </c>
      <c r="M19" s="19">
        <f t="shared" si="10"/>
        <v>1.7625337711387734</v>
      </c>
      <c r="N19" s="10"/>
      <c r="O19" s="10"/>
    </row>
    <row r="20" spans="1:15" ht="14.5" customHeight="1" x14ac:dyDescent="0.35">
      <c r="A20" s="17" t="s">
        <v>44</v>
      </c>
      <c r="B20" s="28" t="s">
        <v>24</v>
      </c>
      <c r="C20" s="18" t="s">
        <v>9</v>
      </c>
      <c r="D20" s="18">
        <v>18.59727183</v>
      </c>
      <c r="E20" s="18">
        <v>18.355700890000001</v>
      </c>
      <c r="F20" s="19">
        <f t="shared" si="0"/>
        <v>18.476486360000003</v>
      </c>
      <c r="G20" s="29" t="s">
        <v>17</v>
      </c>
      <c r="H20" s="28">
        <v>16.716839520000001</v>
      </c>
      <c r="I20" s="28">
        <v>17.915452250000001</v>
      </c>
      <c r="J20" s="20">
        <f t="shared" si="9"/>
        <v>17.316145885000001</v>
      </c>
      <c r="K20" s="20">
        <f t="shared" si="2"/>
        <v>-1.1603404750000017</v>
      </c>
      <c r="L20" s="20">
        <f t="shared" si="3"/>
        <v>-1.1284738406250014</v>
      </c>
      <c r="M20" s="19">
        <f t="shared" si="10"/>
        <v>2.1862734227645113</v>
      </c>
      <c r="N20" s="10"/>
      <c r="O20" s="10"/>
    </row>
    <row r="21" spans="1:15" ht="14.5" customHeight="1" x14ac:dyDescent="0.35">
      <c r="A21" s="17" t="s">
        <v>45</v>
      </c>
      <c r="B21" s="28" t="s">
        <v>24</v>
      </c>
      <c r="C21" s="18" t="s">
        <v>9</v>
      </c>
      <c r="D21" s="18">
        <v>18.915452049999999</v>
      </c>
      <c r="E21" s="18">
        <v>18.716839520000001</v>
      </c>
      <c r="F21" s="19">
        <f t="shared" si="0"/>
        <v>18.816145785</v>
      </c>
      <c r="G21" s="29" t="s">
        <v>17</v>
      </c>
      <c r="H21" s="28">
        <v>18.01486104</v>
      </c>
      <c r="I21" s="28">
        <v>18.726763640000001</v>
      </c>
      <c r="J21" s="20">
        <f t="shared" si="7"/>
        <v>18.370812340000001</v>
      </c>
      <c r="K21" s="20">
        <f t="shared" si="2"/>
        <v>-0.44533344499999927</v>
      </c>
      <c r="L21" s="20">
        <f t="shared" si="3"/>
        <v>-0.41346681062499907</v>
      </c>
      <c r="M21" s="19">
        <f t="shared" si="8"/>
        <v>1.3318824987025615</v>
      </c>
      <c r="N21" s="10"/>
      <c r="O21" s="10"/>
    </row>
    <row r="22" spans="1:15" ht="14.5" customHeight="1" x14ac:dyDescent="0.35">
      <c r="A22" s="17" t="s">
        <v>46</v>
      </c>
      <c r="B22" s="28" t="s">
        <v>24</v>
      </c>
      <c r="C22" s="18" t="s">
        <v>9</v>
      </c>
      <c r="D22" s="18">
        <v>18.781386359999999</v>
      </c>
      <c r="E22" s="18">
        <v>18.657912450000001</v>
      </c>
      <c r="F22" s="19">
        <f t="shared" si="0"/>
        <v>18.719649404999998</v>
      </c>
      <c r="G22" s="29" t="s">
        <v>17</v>
      </c>
      <c r="H22" s="28">
        <v>18.781199390000001</v>
      </c>
      <c r="I22" s="28">
        <v>18.32554528</v>
      </c>
      <c r="J22" s="20">
        <f t="shared" si="7"/>
        <v>18.553372334999999</v>
      </c>
      <c r="K22" s="20">
        <f t="shared" si="2"/>
        <v>-0.16627706999999958</v>
      </c>
      <c r="L22" s="20">
        <f t="shared" si="3"/>
        <v>-0.13441043562499938</v>
      </c>
      <c r="M22" s="19">
        <f t="shared" si="8"/>
        <v>1.097644164472902</v>
      </c>
      <c r="N22" s="10"/>
      <c r="O22" s="10"/>
    </row>
    <row r="23" spans="1:15" ht="14.5" customHeight="1" x14ac:dyDescent="0.35">
      <c r="A23" s="17" t="s">
        <v>47</v>
      </c>
      <c r="B23" s="28" t="s">
        <v>25</v>
      </c>
      <c r="C23" s="18" t="s">
        <v>9</v>
      </c>
      <c r="D23" s="18">
        <v>17.4014621</v>
      </c>
      <c r="E23" s="18">
        <v>18.19624</v>
      </c>
      <c r="F23" s="19">
        <f t="shared" si="0"/>
        <v>17.79885105</v>
      </c>
      <c r="G23" s="29" t="s">
        <v>17</v>
      </c>
      <c r="H23" s="28">
        <v>18.584364229999998</v>
      </c>
      <c r="I23" s="28">
        <v>17.632269359999999</v>
      </c>
      <c r="J23" s="20">
        <f t="shared" si="7"/>
        <v>18.108316795</v>
      </c>
      <c r="K23" s="20">
        <f t="shared" si="2"/>
        <v>0.30946574500000068</v>
      </c>
      <c r="L23" s="20">
        <f t="shared" si="3"/>
        <v>0.34133237937500088</v>
      </c>
      <c r="M23" s="19">
        <f t="shared" si="8"/>
        <v>0.78931201787082483</v>
      </c>
      <c r="N23" s="10"/>
      <c r="O23" s="10"/>
    </row>
    <row r="24" spans="1:15" ht="14.5" customHeight="1" x14ac:dyDescent="0.35">
      <c r="A24" s="17" t="s">
        <v>48</v>
      </c>
      <c r="B24" s="28" t="s">
        <v>25</v>
      </c>
      <c r="C24" s="18" t="s">
        <v>9</v>
      </c>
      <c r="D24" s="18">
        <v>18.59727183</v>
      </c>
      <c r="E24" s="18">
        <v>18.34570089</v>
      </c>
      <c r="F24" s="19">
        <f t="shared" si="0"/>
        <v>18.47148636</v>
      </c>
      <c r="G24" s="29" t="s">
        <v>17</v>
      </c>
      <c r="H24" s="28">
        <v>18.758830700000001</v>
      </c>
      <c r="I24" s="28">
        <v>17.46258156</v>
      </c>
      <c r="J24" s="20">
        <f t="shared" si="7"/>
        <v>18.110706130000001</v>
      </c>
      <c r="K24" s="20">
        <f t="shared" si="2"/>
        <v>-0.36078022999999959</v>
      </c>
      <c r="L24" s="20">
        <f t="shared" si="3"/>
        <v>-0.32891359562499939</v>
      </c>
      <c r="M24" s="19">
        <f t="shared" si="8"/>
        <v>1.256067151837142</v>
      </c>
      <c r="N24" s="10"/>
      <c r="O24" s="10"/>
    </row>
    <row r="25" spans="1:15" ht="14.5" customHeight="1" x14ac:dyDescent="0.35">
      <c r="A25" s="17" t="s">
        <v>49</v>
      </c>
      <c r="B25" s="28" t="s">
        <v>25</v>
      </c>
      <c r="C25" s="18" t="s">
        <v>9</v>
      </c>
      <c r="D25" s="18">
        <v>18.18347932</v>
      </c>
      <c r="E25" s="18">
        <v>18.25947592</v>
      </c>
      <c r="F25" s="19">
        <f t="shared" si="0"/>
        <v>18.221477620000002</v>
      </c>
      <c r="G25" s="29" t="s">
        <v>17</v>
      </c>
      <c r="H25" s="28">
        <v>18.041594400000001</v>
      </c>
      <c r="I25" s="28">
        <v>17.65353687</v>
      </c>
      <c r="J25" s="20">
        <f t="shared" si="7"/>
        <v>17.847565635000002</v>
      </c>
      <c r="K25" s="20">
        <f t="shared" si="2"/>
        <v>-0.37391198499999945</v>
      </c>
      <c r="L25" s="20">
        <f t="shared" si="3"/>
        <v>-0.34204535062499924</v>
      </c>
      <c r="M25" s="19">
        <f t="shared" si="8"/>
        <v>1.2675523664831265</v>
      </c>
      <c r="N25" s="10"/>
      <c r="O25" s="10"/>
    </row>
    <row r="26" spans="1:15" ht="14.5" customHeight="1" x14ac:dyDescent="0.35">
      <c r="A26" s="17" t="s">
        <v>50</v>
      </c>
      <c r="B26" s="28" t="s">
        <v>25</v>
      </c>
      <c r="C26" s="18" t="s">
        <v>9</v>
      </c>
      <c r="D26" s="18">
        <v>18.29561172</v>
      </c>
      <c r="E26" s="18">
        <v>18.758824310000001</v>
      </c>
      <c r="F26" s="19">
        <f t="shared" si="0"/>
        <v>18.527218015000003</v>
      </c>
      <c r="G26" s="29" t="s">
        <v>17</v>
      </c>
      <c r="H26" s="28">
        <v>16.716839719999999</v>
      </c>
      <c r="I26" s="28">
        <v>17.91545215</v>
      </c>
      <c r="J26" s="20">
        <f t="shared" si="7"/>
        <v>17.316145935000002</v>
      </c>
      <c r="K26" s="20">
        <f t="shared" si="2"/>
        <v>-1.211072080000001</v>
      </c>
      <c r="L26" s="20">
        <f t="shared" si="3"/>
        <v>-1.1792054456250007</v>
      </c>
      <c r="M26" s="19">
        <f t="shared" si="8"/>
        <v>2.2645202581304655</v>
      </c>
      <c r="N26" s="10"/>
      <c r="O26" s="10"/>
    </row>
    <row r="27" spans="1:15" ht="14.5" customHeight="1" x14ac:dyDescent="0.35">
      <c r="A27" s="17" t="s">
        <v>51</v>
      </c>
      <c r="B27" s="28" t="s">
        <v>25</v>
      </c>
      <c r="C27" s="18" t="s">
        <v>9</v>
      </c>
      <c r="D27" s="18">
        <v>18.232751499999999</v>
      </c>
      <c r="E27" s="18">
        <v>18.722267209999998</v>
      </c>
      <c r="F27" s="19">
        <f t="shared" si="0"/>
        <v>18.477509354999999</v>
      </c>
      <c r="G27" s="29" t="s">
        <v>17</v>
      </c>
      <c r="H27" s="28">
        <v>18.599624729999999</v>
      </c>
      <c r="I27" s="28">
        <v>17.243631780000001</v>
      </c>
      <c r="J27" s="20">
        <f t="shared" si="7"/>
        <v>17.921628255000002</v>
      </c>
      <c r="K27" s="20">
        <f t="shared" si="2"/>
        <v>-0.55588109999999702</v>
      </c>
      <c r="L27" s="20">
        <f t="shared" si="3"/>
        <v>-0.52401446562499676</v>
      </c>
      <c r="M27" s="19">
        <f t="shared" si="8"/>
        <v>1.4379509508315944</v>
      </c>
      <c r="N27" s="10"/>
      <c r="O27" s="10"/>
    </row>
    <row r="28" spans="1:15" ht="14.5" customHeight="1" x14ac:dyDescent="0.35">
      <c r="A28" s="17" t="s">
        <v>52</v>
      </c>
      <c r="B28" s="28" t="s">
        <v>25</v>
      </c>
      <c r="C28" s="18" t="s">
        <v>9</v>
      </c>
      <c r="D28" s="18">
        <v>18.18347932</v>
      </c>
      <c r="E28" s="18">
        <v>18.25947592</v>
      </c>
      <c r="F28" s="19">
        <f t="shared" si="0"/>
        <v>18.221477620000002</v>
      </c>
      <c r="G28" s="29" t="s">
        <v>17</v>
      </c>
      <c r="H28" s="28">
        <v>18.27698255</v>
      </c>
      <c r="I28" s="28">
        <v>18.619193469999999</v>
      </c>
      <c r="J28" s="20">
        <f t="shared" si="7"/>
        <v>18.448088009999999</v>
      </c>
      <c r="K28" s="20">
        <f t="shared" si="2"/>
        <v>0.22661038999999761</v>
      </c>
      <c r="L28" s="20">
        <f t="shared" si="3"/>
        <v>0.25847702437499781</v>
      </c>
      <c r="M28" s="19">
        <f t="shared" si="8"/>
        <v>0.83596994233791266</v>
      </c>
      <c r="N28" s="10"/>
      <c r="O28" s="10"/>
    </row>
    <row r="29" spans="1:15" ht="14.5" customHeight="1" x14ac:dyDescent="0.35">
      <c r="A29" s="17" t="s">
        <v>53</v>
      </c>
      <c r="B29" s="28" t="s">
        <v>25</v>
      </c>
      <c r="C29" s="18" t="s">
        <v>9</v>
      </c>
      <c r="D29" s="18">
        <v>18.29561172</v>
      </c>
      <c r="E29" s="18">
        <v>18.758824310000001</v>
      </c>
      <c r="F29" s="19">
        <f t="shared" si="0"/>
        <v>18.527218015000003</v>
      </c>
      <c r="G29" s="29" t="s">
        <v>17</v>
      </c>
      <c r="H29" s="28">
        <v>19.792823649999999</v>
      </c>
      <c r="I29" s="28">
        <v>19.364238490000002</v>
      </c>
      <c r="J29" s="20">
        <f t="shared" si="7"/>
        <v>19.57853107</v>
      </c>
      <c r="K29" s="20">
        <f t="shared" si="2"/>
        <v>1.0513130549999978</v>
      </c>
      <c r="L29" s="20">
        <f t="shared" si="3"/>
        <v>1.0831796893749981</v>
      </c>
      <c r="M29" s="19">
        <f t="shared" si="8"/>
        <v>0.47198741932225563</v>
      </c>
      <c r="N29" s="10"/>
      <c r="O29" s="10"/>
    </row>
    <row r="30" spans="1:15" ht="14.5" customHeight="1" x14ac:dyDescent="0.35">
      <c r="A30" s="17" t="s">
        <v>54</v>
      </c>
      <c r="B30" s="28" t="s">
        <v>25</v>
      </c>
      <c r="C30" s="18" t="s">
        <v>9</v>
      </c>
      <c r="D30" s="18">
        <v>18.91545215</v>
      </c>
      <c r="E30" s="18">
        <v>18.91683952</v>
      </c>
      <c r="F30" s="19">
        <f t="shared" si="0"/>
        <v>18.916145835000002</v>
      </c>
      <c r="G30" s="29" t="s">
        <v>17</v>
      </c>
      <c r="H30" s="28">
        <v>18.599624729999999</v>
      </c>
      <c r="I30" s="28">
        <v>17.243631780000001</v>
      </c>
      <c r="J30" s="20">
        <f t="shared" ref="J30:J31" si="11">AVERAGE(H30:I30)</f>
        <v>17.921628255000002</v>
      </c>
      <c r="K30" s="20">
        <f t="shared" si="2"/>
        <v>-0.99451758000000012</v>
      </c>
      <c r="L30" s="20">
        <f t="shared" si="3"/>
        <v>-0.96265094562499987</v>
      </c>
      <c r="M30" s="19">
        <f t="shared" ref="M30:M31" si="12">2^-L30</f>
        <v>1.9488876790492817</v>
      </c>
      <c r="N30" s="10"/>
      <c r="O30" s="10"/>
    </row>
    <row r="31" spans="1:15" ht="14.5" customHeight="1" x14ac:dyDescent="0.35">
      <c r="A31" s="17" t="s">
        <v>55</v>
      </c>
      <c r="B31" s="28" t="s">
        <v>25</v>
      </c>
      <c r="C31" s="18" t="s">
        <v>9</v>
      </c>
      <c r="D31" s="18">
        <v>18.59727183</v>
      </c>
      <c r="E31" s="18">
        <v>18.355700890000001</v>
      </c>
      <c r="F31" s="19">
        <f t="shared" si="0"/>
        <v>18.476486360000003</v>
      </c>
      <c r="G31" s="29" t="s">
        <v>17</v>
      </c>
      <c r="H31" s="28">
        <v>18.27698255</v>
      </c>
      <c r="I31" s="28">
        <v>18.619193469999999</v>
      </c>
      <c r="J31" s="20">
        <f t="shared" si="11"/>
        <v>18.448088009999999</v>
      </c>
      <c r="K31" s="20">
        <f t="shared" si="2"/>
        <v>-2.8398350000003347E-2</v>
      </c>
      <c r="L31" s="20">
        <f t="shared" si="3"/>
        <v>3.4682843749968689E-3</v>
      </c>
      <c r="M31" s="19">
        <f t="shared" si="12"/>
        <v>0.99759885583366426</v>
      </c>
      <c r="N31" s="10"/>
      <c r="O31" s="10"/>
    </row>
    <row r="32" spans="1:15" ht="14.5" customHeight="1" x14ac:dyDescent="0.35">
      <c r="A32" s="17" t="s">
        <v>56</v>
      </c>
      <c r="B32" s="28" t="s">
        <v>25</v>
      </c>
      <c r="C32" s="18" t="s">
        <v>9</v>
      </c>
      <c r="D32" s="18">
        <v>18.183479120000001</v>
      </c>
      <c r="E32" s="18">
        <v>18.359475920000001</v>
      </c>
      <c r="F32" s="19">
        <f t="shared" si="0"/>
        <v>18.271477520000001</v>
      </c>
      <c r="G32" s="29" t="s">
        <v>17</v>
      </c>
      <c r="H32" s="28">
        <v>18.114861040000001</v>
      </c>
      <c r="I32" s="28">
        <v>18.747763639999999</v>
      </c>
      <c r="J32" s="20">
        <f t="shared" si="7"/>
        <v>18.431312339999998</v>
      </c>
      <c r="K32" s="20">
        <f t="shared" si="2"/>
        <v>0.15983481999999682</v>
      </c>
      <c r="L32" s="20">
        <f t="shared" si="3"/>
        <v>0.19170145437499703</v>
      </c>
      <c r="M32" s="19">
        <f t="shared" si="8"/>
        <v>0.87557249846997753</v>
      </c>
      <c r="N32" s="10"/>
      <c r="O32" s="10"/>
    </row>
    <row r="33" spans="1:18" ht="14.5" customHeight="1" x14ac:dyDescent="0.35">
      <c r="A33" s="17" t="s">
        <v>57</v>
      </c>
      <c r="B33" s="28" t="s">
        <v>26</v>
      </c>
      <c r="C33" s="18" t="s">
        <v>9</v>
      </c>
      <c r="D33" s="18">
        <v>18.395651829999998</v>
      </c>
      <c r="E33" s="18">
        <v>18.958834299999999</v>
      </c>
      <c r="F33" s="19">
        <f t="shared" si="0"/>
        <v>18.677243064999999</v>
      </c>
      <c r="G33" s="29" t="s">
        <v>17</v>
      </c>
      <c r="H33" s="28">
        <v>18.781199390000001</v>
      </c>
      <c r="I33" s="28">
        <v>18.325565279999999</v>
      </c>
      <c r="J33" s="20">
        <f t="shared" si="7"/>
        <v>18.553382335000002</v>
      </c>
      <c r="K33" s="20">
        <f t="shared" si="2"/>
        <v>-0.12386072999999698</v>
      </c>
      <c r="L33" s="20">
        <f t="shared" si="3"/>
        <v>-9.1994095624996761E-2</v>
      </c>
      <c r="M33" s="19">
        <f t="shared" si="8"/>
        <v>1.0658423739915717</v>
      </c>
      <c r="N33" s="10"/>
      <c r="O33" s="10"/>
    </row>
    <row r="34" spans="1:18" ht="14.5" customHeight="1" x14ac:dyDescent="0.35">
      <c r="A34" s="17" t="s">
        <v>58</v>
      </c>
      <c r="B34" s="28" t="s">
        <v>26</v>
      </c>
      <c r="C34" s="18" t="s">
        <v>9</v>
      </c>
      <c r="D34" s="18">
        <v>18.322751499999999</v>
      </c>
      <c r="E34" s="18">
        <v>18.722367210000002</v>
      </c>
      <c r="F34" s="19">
        <f t="shared" si="0"/>
        <v>18.522559354999999</v>
      </c>
      <c r="G34" s="29" t="s">
        <v>17</v>
      </c>
      <c r="H34" s="28">
        <v>18.58826423</v>
      </c>
      <c r="I34" s="28">
        <v>17.632159359999999</v>
      </c>
      <c r="J34" s="20">
        <f t="shared" si="7"/>
        <v>18.110211794999998</v>
      </c>
      <c r="K34" s="20">
        <f t="shared" si="2"/>
        <v>-0.41234756000000061</v>
      </c>
      <c r="L34" s="20">
        <f t="shared" si="3"/>
        <v>-0.38048092562500041</v>
      </c>
      <c r="M34" s="19">
        <f t="shared" si="8"/>
        <v>1.3017757329787956</v>
      </c>
      <c r="N34" s="10"/>
      <c r="O34" s="10"/>
    </row>
    <row r="35" spans="1:18" ht="14.5" customHeight="1" x14ac:dyDescent="0.35">
      <c r="A35" s="17" t="s">
        <v>59</v>
      </c>
      <c r="B35" s="28" t="s">
        <v>26</v>
      </c>
      <c r="C35" s="18" t="s">
        <v>9</v>
      </c>
      <c r="D35" s="18">
        <v>17.62221143</v>
      </c>
      <c r="E35" s="18">
        <v>17.008180110000001</v>
      </c>
      <c r="F35" s="19">
        <f t="shared" si="0"/>
        <v>17.315195770000003</v>
      </c>
      <c r="G35" s="29" t="s">
        <v>17</v>
      </c>
      <c r="H35" s="28">
        <v>18.758820700000001</v>
      </c>
      <c r="I35" s="28">
        <v>17.462481560000001</v>
      </c>
      <c r="J35" s="20">
        <f t="shared" si="7"/>
        <v>18.110651130000001</v>
      </c>
      <c r="K35" s="20">
        <f t="shared" si="2"/>
        <v>0.79545535999999828</v>
      </c>
      <c r="L35" s="20">
        <f t="shared" si="3"/>
        <v>0.82732199437499854</v>
      </c>
      <c r="M35" s="19">
        <f t="shared" si="8"/>
        <v>0.56357440814831805</v>
      </c>
      <c r="N35" s="10"/>
      <c r="O35" s="10"/>
    </row>
    <row r="36" spans="1:18" ht="14.5" customHeight="1" x14ac:dyDescent="0.35">
      <c r="A36" s="17" t="s">
        <v>60</v>
      </c>
      <c r="B36" s="28" t="s">
        <v>26</v>
      </c>
      <c r="C36" s="18" t="s">
        <v>9</v>
      </c>
      <c r="D36" s="18">
        <v>18.183479120000001</v>
      </c>
      <c r="E36" s="18">
        <v>18.359475920000001</v>
      </c>
      <c r="F36" s="19">
        <f t="shared" si="0"/>
        <v>18.271477520000001</v>
      </c>
      <c r="G36" s="29" t="s">
        <v>17</v>
      </c>
      <c r="H36" s="28">
        <v>18.0405944</v>
      </c>
      <c r="I36" s="28">
        <v>17.65663687</v>
      </c>
      <c r="J36" s="20">
        <f t="shared" si="7"/>
        <v>17.848615635000002</v>
      </c>
      <c r="K36" s="20">
        <f t="shared" si="2"/>
        <v>-0.42286188499999966</v>
      </c>
      <c r="L36" s="20">
        <f t="shared" si="3"/>
        <v>-0.39099525062499946</v>
      </c>
      <c r="M36" s="19">
        <f t="shared" si="8"/>
        <v>1.3112976973956838</v>
      </c>
      <c r="N36" s="10"/>
      <c r="O36" s="10"/>
    </row>
    <row r="37" spans="1:18" ht="14.5" customHeight="1" x14ac:dyDescent="0.35">
      <c r="A37" s="17" t="s">
        <v>61</v>
      </c>
      <c r="B37" s="28" t="s">
        <v>26</v>
      </c>
      <c r="C37" s="18" t="s">
        <v>9</v>
      </c>
      <c r="D37" s="18">
        <v>18.59727183</v>
      </c>
      <c r="E37" s="18">
        <v>18.355700890000001</v>
      </c>
      <c r="F37" s="19">
        <f t="shared" si="0"/>
        <v>18.476486360000003</v>
      </c>
      <c r="G37" s="29" t="s">
        <v>17</v>
      </c>
      <c r="H37" s="28">
        <v>16.716839520000001</v>
      </c>
      <c r="I37" s="28">
        <v>17.915452049999999</v>
      </c>
      <c r="J37" s="20">
        <f t="shared" si="7"/>
        <v>17.316145785</v>
      </c>
      <c r="K37" s="20">
        <f t="shared" si="2"/>
        <v>-1.1603405750000029</v>
      </c>
      <c r="L37" s="20">
        <f t="shared" si="3"/>
        <v>-1.1284739406250026</v>
      </c>
      <c r="M37" s="19">
        <f t="shared" si="8"/>
        <v>2.1862735743054444</v>
      </c>
      <c r="N37" s="10"/>
      <c r="O37" s="10"/>
    </row>
    <row r="38" spans="1:18" ht="14.5" customHeight="1" x14ac:dyDescent="0.35">
      <c r="A38" s="17" t="s">
        <v>62</v>
      </c>
      <c r="B38" s="28" t="s">
        <v>26</v>
      </c>
      <c r="C38" s="18" t="s">
        <v>9</v>
      </c>
      <c r="D38" s="18">
        <v>18.39562183</v>
      </c>
      <c r="E38" s="18">
        <v>18.7589243</v>
      </c>
      <c r="F38" s="19">
        <f t="shared" si="0"/>
        <v>18.577273065</v>
      </c>
      <c r="G38" s="29" t="s">
        <v>17</v>
      </c>
      <c r="H38" s="28">
        <v>18.276981549999999</v>
      </c>
      <c r="I38" s="28">
        <v>18.41929348</v>
      </c>
      <c r="J38" s="20">
        <f>AVERAGE(H38:I38)</f>
        <v>18.348137514999998</v>
      </c>
      <c r="K38" s="20">
        <f t="shared" si="2"/>
        <v>-0.2291355500000023</v>
      </c>
      <c r="L38" s="20">
        <f t="shared" si="3"/>
        <v>-0.19726891562500209</v>
      </c>
      <c r="M38" s="19">
        <f>2^-L38</f>
        <v>1.1465258760652666</v>
      </c>
      <c r="N38" s="10"/>
      <c r="O38" s="10"/>
    </row>
    <row r="39" spans="1:18" ht="14.5" customHeight="1" x14ac:dyDescent="0.35">
      <c r="A39" s="17" t="s">
        <v>63</v>
      </c>
      <c r="B39" s="28" t="s">
        <v>26</v>
      </c>
      <c r="C39" s="18" t="s">
        <v>9</v>
      </c>
      <c r="D39" s="18">
        <v>18.223751499999999</v>
      </c>
      <c r="E39" s="18">
        <v>18.723266209999998</v>
      </c>
      <c r="F39" s="19">
        <f t="shared" si="0"/>
        <v>18.473508854999999</v>
      </c>
      <c r="G39" s="29" t="s">
        <v>17</v>
      </c>
      <c r="H39" s="28">
        <v>19.742823649999998</v>
      </c>
      <c r="I39" s="28">
        <v>19.365238489999999</v>
      </c>
      <c r="J39" s="20">
        <f>AVERAGE(H39:I39)</f>
        <v>19.554031070000001</v>
      </c>
      <c r="K39" s="20">
        <f t="shared" si="2"/>
        <v>1.080522215000002</v>
      </c>
      <c r="L39" s="20">
        <f t="shared" si="3"/>
        <v>1.1123888493750023</v>
      </c>
      <c r="M39" s="19">
        <f>2^-L39</f>
        <v>0.4625275322415151</v>
      </c>
      <c r="N39" s="10"/>
      <c r="O39" s="10"/>
    </row>
    <row r="40" spans="1:18" ht="14.5" customHeight="1" x14ac:dyDescent="0.35">
      <c r="A40" s="17" t="s">
        <v>64</v>
      </c>
      <c r="B40" s="28" t="s">
        <v>26</v>
      </c>
      <c r="C40" s="18" t="s">
        <v>9</v>
      </c>
      <c r="D40" s="18">
        <v>18.59727183</v>
      </c>
      <c r="E40" s="18">
        <v>18.355700890000001</v>
      </c>
      <c r="F40" s="19">
        <f t="shared" si="0"/>
        <v>18.476486360000003</v>
      </c>
      <c r="G40" s="29" t="s">
        <v>17</v>
      </c>
      <c r="H40" s="28">
        <v>16.716839520000001</v>
      </c>
      <c r="I40" s="28">
        <v>17.915452049999999</v>
      </c>
      <c r="J40" s="20">
        <f t="shared" ref="J40" si="13">AVERAGE(H40:I40)</f>
        <v>17.316145785</v>
      </c>
      <c r="K40" s="20">
        <f t="shared" si="2"/>
        <v>-1.1603405750000029</v>
      </c>
      <c r="L40" s="20">
        <f t="shared" si="3"/>
        <v>-1.1284739406250026</v>
      </c>
      <c r="M40" s="19">
        <f t="shared" ref="M40" si="14">2^-L40</f>
        <v>2.1862735743054444</v>
      </c>
      <c r="N40" s="10"/>
      <c r="O40" s="10"/>
    </row>
    <row r="41" spans="1:18" ht="14.5" customHeight="1" x14ac:dyDescent="0.35">
      <c r="A41" s="17" t="s">
        <v>65</v>
      </c>
      <c r="B41" s="28" t="s">
        <v>26</v>
      </c>
      <c r="C41" s="18" t="s">
        <v>9</v>
      </c>
      <c r="D41" s="18">
        <v>18.223751499999999</v>
      </c>
      <c r="E41" s="18">
        <v>18.723266209999998</v>
      </c>
      <c r="F41" s="19">
        <f t="shared" si="0"/>
        <v>18.473508854999999</v>
      </c>
      <c r="G41" s="29" t="s">
        <v>17</v>
      </c>
      <c r="H41" s="28">
        <v>19.742823649999998</v>
      </c>
      <c r="I41" s="28">
        <v>19.365238489999999</v>
      </c>
      <c r="J41" s="20">
        <f>AVERAGE(H41:I41)</f>
        <v>19.554031070000001</v>
      </c>
      <c r="K41" s="20">
        <f t="shared" si="2"/>
        <v>1.080522215000002</v>
      </c>
      <c r="L41" s="20">
        <f t="shared" si="3"/>
        <v>1.1123888493750023</v>
      </c>
      <c r="M41" s="19">
        <f>2^-L41</f>
        <v>0.4625275322415151</v>
      </c>
      <c r="N41" s="10"/>
      <c r="O41" s="10"/>
    </row>
    <row r="42" spans="1:18" ht="14.5" customHeight="1" x14ac:dyDescent="0.35">
      <c r="A42" s="17" t="s">
        <v>66</v>
      </c>
      <c r="B42" s="28" t="s">
        <v>26</v>
      </c>
      <c r="C42" s="18" t="s">
        <v>9</v>
      </c>
      <c r="D42" s="18">
        <v>18.915452049999999</v>
      </c>
      <c r="E42" s="18">
        <v>18.716839520000001</v>
      </c>
      <c r="F42" s="19">
        <f t="shared" si="0"/>
        <v>18.816145785</v>
      </c>
      <c r="G42" s="29" t="s">
        <v>17</v>
      </c>
      <c r="H42" s="28">
        <v>18.014861140000001</v>
      </c>
      <c r="I42" s="28">
        <v>18.746763640000001</v>
      </c>
      <c r="J42" s="20">
        <f>AVERAGE(H42:I42)</f>
        <v>18.380812390000003</v>
      </c>
      <c r="K42" s="20">
        <f t="shared" si="2"/>
        <v>-0.43533339499999713</v>
      </c>
      <c r="L42" s="20">
        <f t="shared" si="3"/>
        <v>-0.40346676062499692</v>
      </c>
      <c r="M42" s="19">
        <f>2^-L42</f>
        <v>1.3226824684247576</v>
      </c>
      <c r="N42" s="10"/>
      <c r="O42" s="10"/>
    </row>
    <row r="43" spans="1:18" x14ac:dyDescent="0.35">
      <c r="A43" s="17"/>
      <c r="B43" s="28"/>
      <c r="C43" s="18"/>
      <c r="D43" s="18"/>
      <c r="E43" s="18"/>
      <c r="F43" s="19"/>
      <c r="G43" s="29"/>
      <c r="H43" s="28"/>
      <c r="I43" s="28"/>
      <c r="J43" s="20"/>
      <c r="K43" s="20"/>
      <c r="L43" s="20"/>
      <c r="M43" s="19"/>
      <c r="N43" s="10"/>
      <c r="O43" s="10"/>
      <c r="Q43" s="5"/>
      <c r="R43" s="5"/>
    </row>
    <row r="44" spans="1:18" x14ac:dyDescent="0.35">
      <c r="A44" s="17" t="s">
        <v>67</v>
      </c>
      <c r="B44" s="28" t="s">
        <v>23</v>
      </c>
      <c r="C44" s="18" t="s">
        <v>9</v>
      </c>
      <c r="D44" s="18">
        <v>18.84311641</v>
      </c>
      <c r="E44" s="18">
        <v>18.629124709999999</v>
      </c>
      <c r="F44" s="18">
        <f>AVERAGE(D44:E44)</f>
        <v>18.73612056</v>
      </c>
      <c r="G44" s="18" t="s">
        <v>17</v>
      </c>
      <c r="H44" s="18">
        <v>17.084983210000001</v>
      </c>
      <c r="I44" s="18">
        <v>17.47824928</v>
      </c>
      <c r="J44" s="20">
        <f t="shared" ref="J44:J83" si="15">AVERAGE(H44:I44)</f>
        <v>17.281616245000002</v>
      </c>
      <c r="K44" s="20">
        <f t="shared" ref="K44:K53" si="16">J44-F44</f>
        <v>-1.4545043149999977</v>
      </c>
      <c r="L44" s="20">
        <f t="shared" ref="L44:L83" si="17">K44-$R$7</f>
        <v>-1.4226376806249974</v>
      </c>
      <c r="M44" s="19">
        <f t="shared" ref="M44:M55" si="18">2^-L44</f>
        <v>2.6807518528423908</v>
      </c>
      <c r="N44" s="10"/>
      <c r="O44" s="10"/>
      <c r="Q44" s="5"/>
      <c r="R44" s="5"/>
    </row>
    <row r="45" spans="1:18" x14ac:dyDescent="0.35">
      <c r="A45" s="17" t="s">
        <v>68</v>
      </c>
      <c r="B45" s="28" t="s">
        <v>23</v>
      </c>
      <c r="C45" s="18" t="s">
        <v>9</v>
      </c>
      <c r="D45" s="18">
        <v>18.580719810000002</v>
      </c>
      <c r="E45" s="18">
        <v>18.618183949999999</v>
      </c>
      <c r="F45" s="18">
        <f t="shared" ref="F45:F83" si="19">AVERAGE(D45:E45)</f>
        <v>18.59945188</v>
      </c>
      <c r="G45" s="18" t="s">
        <v>17</v>
      </c>
      <c r="H45" s="18">
        <v>18.831012220000002</v>
      </c>
      <c r="I45" s="18">
        <v>18.517862239999999</v>
      </c>
      <c r="J45" s="20">
        <f t="shared" si="15"/>
        <v>18.674437230000002</v>
      </c>
      <c r="K45" s="20">
        <f t="shared" si="16"/>
        <v>7.4985350000002171E-2</v>
      </c>
      <c r="L45" s="20">
        <f t="shared" si="17"/>
        <v>0.10685198437500239</v>
      </c>
      <c r="M45" s="19">
        <f t="shared" si="18"/>
        <v>0.92861211987800607</v>
      </c>
      <c r="N45" s="10"/>
      <c r="O45" s="10"/>
      <c r="R45" s="5"/>
    </row>
    <row r="46" spans="1:18" x14ac:dyDescent="0.35">
      <c r="A46" s="17" t="s">
        <v>69</v>
      </c>
      <c r="B46" s="28" t="s">
        <v>23</v>
      </c>
      <c r="C46" s="18" t="s">
        <v>9</v>
      </c>
      <c r="D46" s="18">
        <v>17.553914320000001</v>
      </c>
      <c r="E46" s="18">
        <v>17.299220210000001</v>
      </c>
      <c r="F46" s="18">
        <f t="shared" si="19"/>
        <v>17.426567265000003</v>
      </c>
      <c r="G46" s="18" t="s">
        <v>17</v>
      </c>
      <c r="H46" s="18">
        <v>17.519599880000001</v>
      </c>
      <c r="I46" s="18">
        <v>18.134840180000001</v>
      </c>
      <c r="J46" s="20">
        <f t="shared" si="15"/>
        <v>17.827220029999999</v>
      </c>
      <c r="K46" s="20">
        <f t="shared" si="16"/>
        <v>0.40065276499999669</v>
      </c>
      <c r="L46" s="20">
        <f t="shared" si="17"/>
        <v>0.43251939937499689</v>
      </c>
      <c r="M46" s="19">
        <f t="shared" si="18"/>
        <v>0.74096669388913239</v>
      </c>
      <c r="N46" s="10"/>
      <c r="O46" s="10"/>
    </row>
    <row r="47" spans="1:18" ht="14.5" customHeight="1" x14ac:dyDescent="0.35">
      <c r="A47" s="17" t="s">
        <v>70</v>
      </c>
      <c r="B47" s="28" t="s">
        <v>23</v>
      </c>
      <c r="C47" s="18" t="s">
        <v>9</v>
      </c>
      <c r="D47" s="18">
        <v>18.84311641</v>
      </c>
      <c r="E47" s="18">
        <v>18.629124709999999</v>
      </c>
      <c r="F47" s="18">
        <f t="shared" si="19"/>
        <v>18.73612056</v>
      </c>
      <c r="G47" s="18" t="s">
        <v>17</v>
      </c>
      <c r="H47" s="18">
        <v>18.881325220000001</v>
      </c>
      <c r="I47" s="18">
        <v>19.768491010000002</v>
      </c>
      <c r="J47" s="20">
        <f t="shared" si="15"/>
        <v>19.324908114999999</v>
      </c>
      <c r="K47" s="20">
        <f t="shared" si="16"/>
        <v>0.58878755499999968</v>
      </c>
      <c r="L47" s="20">
        <f t="shared" si="17"/>
        <v>0.62065418937499994</v>
      </c>
      <c r="M47" s="19">
        <f t="shared" si="18"/>
        <v>0.6503759481847905</v>
      </c>
      <c r="N47" s="10"/>
      <c r="O47" s="10"/>
    </row>
    <row r="48" spans="1:18" x14ac:dyDescent="0.35">
      <c r="A48" s="17" t="s">
        <v>71</v>
      </c>
      <c r="B48" s="28" t="s">
        <v>23</v>
      </c>
      <c r="C48" s="18" t="s">
        <v>9</v>
      </c>
      <c r="D48" s="18">
        <v>17.46286581</v>
      </c>
      <c r="E48" s="18">
        <v>17.143087430000001</v>
      </c>
      <c r="F48" s="18">
        <f t="shared" si="19"/>
        <v>17.302976620000003</v>
      </c>
      <c r="G48" s="18" t="s">
        <v>17</v>
      </c>
      <c r="H48" s="18">
        <v>17.176899219999999</v>
      </c>
      <c r="I48" s="18">
        <v>18.89920875</v>
      </c>
      <c r="J48" s="20">
        <f t="shared" si="15"/>
        <v>18.038053984999998</v>
      </c>
      <c r="K48" s="20">
        <f t="shared" si="16"/>
        <v>0.7350773649999951</v>
      </c>
      <c r="L48" s="20">
        <f t="shared" si="17"/>
        <v>0.76694399937499536</v>
      </c>
      <c r="M48" s="19">
        <f t="shared" si="18"/>
        <v>0.58766097481243096</v>
      </c>
      <c r="N48" s="10"/>
      <c r="O48" s="10"/>
    </row>
    <row r="49" spans="1:27" x14ac:dyDescent="0.35">
      <c r="A49" s="17" t="s">
        <v>72</v>
      </c>
      <c r="B49" s="28" t="s">
        <v>23</v>
      </c>
      <c r="C49" s="18" t="s">
        <v>9</v>
      </c>
      <c r="D49" s="18">
        <v>18.883444050000001</v>
      </c>
      <c r="E49" s="18">
        <v>18.672316680000002</v>
      </c>
      <c r="F49" s="18">
        <f t="shared" si="19"/>
        <v>18.777880365000001</v>
      </c>
      <c r="G49" s="18" t="s">
        <v>17</v>
      </c>
      <c r="H49" s="18">
        <v>17.519599880000001</v>
      </c>
      <c r="I49" s="18">
        <v>18.134840180000001</v>
      </c>
      <c r="J49" s="20">
        <f t="shared" ref="J49:J50" si="20">AVERAGE(H49:I49)</f>
        <v>17.827220029999999</v>
      </c>
      <c r="K49" s="20">
        <f t="shared" si="16"/>
        <v>-0.95066033500000202</v>
      </c>
      <c r="L49" s="20">
        <f t="shared" si="17"/>
        <v>-0.91879370062500176</v>
      </c>
      <c r="M49" s="19">
        <f t="shared" ref="M49:M50" si="21">2^-L49</f>
        <v>1.8905338757109811</v>
      </c>
      <c r="N49" s="10"/>
      <c r="O49" s="10"/>
    </row>
    <row r="50" spans="1:27" x14ac:dyDescent="0.35">
      <c r="A50" s="17" t="s">
        <v>73</v>
      </c>
      <c r="B50" s="28" t="s">
        <v>23</v>
      </c>
      <c r="C50" s="18" t="s">
        <v>9</v>
      </c>
      <c r="D50" s="18">
        <v>19.040590000000002</v>
      </c>
      <c r="E50" s="18">
        <v>18.554699679999999</v>
      </c>
      <c r="F50" s="18">
        <f t="shared" si="19"/>
        <v>18.79764484</v>
      </c>
      <c r="G50" s="18" t="s">
        <v>17</v>
      </c>
      <c r="H50" s="18">
        <v>19.845736410000001</v>
      </c>
      <c r="I50" s="18">
        <v>18.52245224</v>
      </c>
      <c r="J50" s="20">
        <f t="shared" si="20"/>
        <v>19.184094325</v>
      </c>
      <c r="K50" s="20">
        <f t="shared" si="16"/>
        <v>0.38644948499999998</v>
      </c>
      <c r="L50" s="20">
        <f t="shared" si="17"/>
        <v>0.41831611937500018</v>
      </c>
      <c r="M50" s="19">
        <f t="shared" si="21"/>
        <v>0.74829751053595395</v>
      </c>
      <c r="N50" s="10"/>
      <c r="O50" s="10"/>
    </row>
    <row r="51" spans="1:27" ht="14.5" customHeight="1" x14ac:dyDescent="0.35">
      <c r="A51" s="17" t="s">
        <v>74</v>
      </c>
      <c r="B51" s="28" t="s">
        <v>23</v>
      </c>
      <c r="C51" s="18" t="s">
        <v>9</v>
      </c>
      <c r="D51" s="18">
        <v>17.46286581</v>
      </c>
      <c r="E51" s="18">
        <v>17.143087430000001</v>
      </c>
      <c r="F51" s="18">
        <f t="shared" si="19"/>
        <v>17.302976620000003</v>
      </c>
      <c r="G51" s="18" t="s">
        <v>17</v>
      </c>
      <c r="H51" s="18">
        <v>18.681626479999998</v>
      </c>
      <c r="I51" s="18">
        <v>18.966882399999999</v>
      </c>
      <c r="J51" s="20">
        <f t="shared" si="15"/>
        <v>18.824254439999997</v>
      </c>
      <c r="K51" s="20">
        <f t="shared" si="16"/>
        <v>1.5212778199999946</v>
      </c>
      <c r="L51" s="20">
        <f t="shared" si="17"/>
        <v>1.5531444543749948</v>
      </c>
      <c r="M51" s="19">
        <f t="shared" si="18"/>
        <v>0.34076652979262922</v>
      </c>
      <c r="N51" s="10"/>
      <c r="O51" s="10"/>
    </row>
    <row r="52" spans="1:27" ht="14.5" customHeight="1" x14ac:dyDescent="0.35">
      <c r="A52" s="17" t="s">
        <v>75</v>
      </c>
      <c r="B52" s="28" t="s">
        <v>23</v>
      </c>
      <c r="C52" s="18" t="s">
        <v>9</v>
      </c>
      <c r="D52" s="18">
        <v>18.798480519999998</v>
      </c>
      <c r="E52" s="18">
        <v>18.702549619999999</v>
      </c>
      <c r="F52" s="18">
        <f t="shared" si="19"/>
        <v>18.750515069999999</v>
      </c>
      <c r="G52" s="18" t="s">
        <v>17</v>
      </c>
      <c r="H52" s="18">
        <v>19.084983210000001</v>
      </c>
      <c r="I52" s="18">
        <v>19.47824928</v>
      </c>
      <c r="J52" s="20">
        <f t="shared" ref="J52" si="22">AVERAGE(H52:I52)</f>
        <v>19.281616245000002</v>
      </c>
      <c r="K52" s="20">
        <f t="shared" si="16"/>
        <v>0.53110117500000342</v>
      </c>
      <c r="L52" s="20">
        <f t="shared" si="17"/>
        <v>0.56296780937500368</v>
      </c>
      <c r="M52" s="19">
        <f t="shared" ref="M52" si="23">2^-L52</f>
        <v>0.67690824310369768</v>
      </c>
      <c r="N52" s="10"/>
      <c r="O52" s="10"/>
    </row>
    <row r="53" spans="1:27" x14ac:dyDescent="0.35">
      <c r="A53" s="17" t="s">
        <v>76</v>
      </c>
      <c r="B53" s="28" t="s">
        <v>23</v>
      </c>
      <c r="C53" s="18" t="s">
        <v>9</v>
      </c>
      <c r="D53" s="18">
        <v>19.040590000000002</v>
      </c>
      <c r="E53" s="18">
        <v>18.554699679999999</v>
      </c>
      <c r="F53" s="18">
        <f t="shared" si="19"/>
        <v>18.79764484</v>
      </c>
      <c r="G53" s="18" t="s">
        <v>17</v>
      </c>
      <c r="H53" s="18">
        <v>19.845736410000001</v>
      </c>
      <c r="I53" s="18">
        <v>18.52245224</v>
      </c>
      <c r="J53" s="20">
        <f t="shared" si="15"/>
        <v>19.184094325</v>
      </c>
      <c r="K53" s="20">
        <f t="shared" si="16"/>
        <v>0.38644948499999998</v>
      </c>
      <c r="L53" s="20">
        <f t="shared" si="17"/>
        <v>0.41831611937500018</v>
      </c>
      <c r="M53" s="19">
        <f t="shared" si="18"/>
        <v>0.74829751053595395</v>
      </c>
      <c r="N53" s="10"/>
      <c r="O53" s="10"/>
    </row>
    <row r="54" spans="1:27" ht="15.5" customHeight="1" x14ac:dyDescent="0.35">
      <c r="A54" s="17" t="s">
        <v>77</v>
      </c>
      <c r="B54" s="28" t="s">
        <v>24</v>
      </c>
      <c r="C54" s="18" t="s">
        <v>9</v>
      </c>
      <c r="D54" s="18">
        <v>18.26953739</v>
      </c>
      <c r="E54" s="18">
        <v>18.45121915</v>
      </c>
      <c r="F54" s="18">
        <f t="shared" si="19"/>
        <v>18.360378269999998</v>
      </c>
      <c r="G54" s="18" t="s">
        <v>17</v>
      </c>
      <c r="H54" s="18">
        <v>19.28726009</v>
      </c>
      <c r="I54" s="18">
        <v>18.232457830000001</v>
      </c>
      <c r="J54" s="20">
        <f t="shared" si="15"/>
        <v>18.759858960000003</v>
      </c>
      <c r="K54" s="20">
        <f>I54-F54</f>
        <v>-0.12792043999999692</v>
      </c>
      <c r="L54" s="20">
        <f t="shared" si="17"/>
        <v>-9.6053805624996699E-2</v>
      </c>
      <c r="M54" s="19">
        <f t="shared" si="18"/>
        <v>1.0688458533059921</v>
      </c>
      <c r="N54" s="10"/>
      <c r="O54" s="10"/>
    </row>
    <row r="55" spans="1:27" ht="15.75" customHeight="1" x14ac:dyDescent="0.35">
      <c r="A55" s="17" t="s">
        <v>78</v>
      </c>
      <c r="B55" s="28" t="s">
        <v>24</v>
      </c>
      <c r="C55" s="18" t="s">
        <v>9</v>
      </c>
      <c r="D55" s="18">
        <v>18.193219760000002</v>
      </c>
      <c r="E55" s="18">
        <v>18.240994780000001</v>
      </c>
      <c r="F55" s="18">
        <f t="shared" si="19"/>
        <v>18.21710727</v>
      </c>
      <c r="G55" s="18" t="s">
        <v>17</v>
      </c>
      <c r="H55" s="18">
        <v>18.35846042</v>
      </c>
      <c r="I55" s="18">
        <v>18.63721215</v>
      </c>
      <c r="J55" s="20">
        <f t="shared" si="15"/>
        <v>18.497836284999998</v>
      </c>
      <c r="K55" s="20">
        <f t="shared" ref="K55:K65" si="24">J55-F55</f>
        <v>0.28072901499999858</v>
      </c>
      <c r="L55" s="20">
        <f t="shared" si="17"/>
        <v>0.31259564937499879</v>
      </c>
      <c r="M55" s="19">
        <f t="shared" si="18"/>
        <v>0.80519178071890651</v>
      </c>
      <c r="N55" s="10"/>
      <c r="O55" s="10"/>
      <c r="Z55" s="10"/>
      <c r="AA55" s="10"/>
    </row>
    <row r="56" spans="1:27" ht="15.75" customHeight="1" x14ac:dyDescent="0.35">
      <c r="A56" s="17" t="s">
        <v>79</v>
      </c>
      <c r="B56" s="28" t="s">
        <v>24</v>
      </c>
      <c r="C56" s="18" t="s">
        <v>9</v>
      </c>
      <c r="D56" s="18">
        <v>19.14059</v>
      </c>
      <c r="E56" s="18">
        <v>18.544699680000001</v>
      </c>
      <c r="F56" s="18">
        <f t="shared" si="19"/>
        <v>18.842644839999998</v>
      </c>
      <c r="G56" s="18" t="s">
        <v>17</v>
      </c>
      <c r="H56" s="18">
        <v>19.084983210000001</v>
      </c>
      <c r="I56" s="18">
        <v>17.47824928</v>
      </c>
      <c r="J56" s="20">
        <f t="shared" si="15"/>
        <v>18.281616245000002</v>
      </c>
      <c r="K56" s="20">
        <f t="shared" si="24"/>
        <v>-0.56102859499999624</v>
      </c>
      <c r="L56" s="20">
        <f t="shared" si="17"/>
        <v>-0.52916196062499599</v>
      </c>
      <c r="M56" s="19">
        <f t="shared" ref="M56:M80" si="25">2^-L56</f>
        <v>1.4430906828091861</v>
      </c>
      <c r="N56" s="10"/>
      <c r="O56" s="10"/>
      <c r="Z56" s="5"/>
      <c r="AA56" s="5"/>
    </row>
    <row r="57" spans="1:27" ht="15.75" customHeight="1" x14ac:dyDescent="0.35">
      <c r="A57" s="17" t="s">
        <v>80</v>
      </c>
      <c r="B57" s="28" t="s">
        <v>24</v>
      </c>
      <c r="C57" s="18" t="s">
        <v>9</v>
      </c>
      <c r="D57" s="18">
        <v>18.264537390000001</v>
      </c>
      <c r="E57" s="18">
        <v>18.452219150000001</v>
      </c>
      <c r="F57" s="18">
        <f t="shared" si="19"/>
        <v>18.358378270000003</v>
      </c>
      <c r="G57" s="18" t="s">
        <v>17</v>
      </c>
      <c r="H57" s="18">
        <v>18.831012220000002</v>
      </c>
      <c r="I57" s="18">
        <v>18.517862239999999</v>
      </c>
      <c r="J57" s="20">
        <f t="shared" si="15"/>
        <v>18.674437230000002</v>
      </c>
      <c r="K57" s="20">
        <f t="shared" si="24"/>
        <v>0.31605895999999944</v>
      </c>
      <c r="L57" s="20">
        <f t="shared" si="17"/>
        <v>0.34792559437499965</v>
      </c>
      <c r="M57" s="19">
        <f t="shared" si="25"/>
        <v>0.78571303802551573</v>
      </c>
      <c r="N57" s="10"/>
      <c r="O57" s="10"/>
    </row>
    <row r="58" spans="1:27" ht="15.75" customHeight="1" x14ac:dyDescent="0.35">
      <c r="A58" s="17" t="s">
        <v>81</v>
      </c>
      <c r="B58" s="28" t="s">
        <v>24</v>
      </c>
      <c r="C58" s="18" t="s">
        <v>9</v>
      </c>
      <c r="D58" s="18">
        <v>18.84311671</v>
      </c>
      <c r="E58" s="18">
        <v>18.62912472</v>
      </c>
      <c r="F58" s="18">
        <f t="shared" si="19"/>
        <v>18.736120714999998</v>
      </c>
      <c r="G58" s="18" t="s">
        <v>17</v>
      </c>
      <c r="H58" s="18">
        <v>17.519599880000001</v>
      </c>
      <c r="I58" s="18">
        <v>18.134840180000001</v>
      </c>
      <c r="J58" s="20">
        <f t="shared" si="15"/>
        <v>17.827220029999999</v>
      </c>
      <c r="K58" s="20">
        <f t="shared" si="24"/>
        <v>-0.90890068499999899</v>
      </c>
      <c r="L58" s="20">
        <f t="shared" si="17"/>
        <v>-0.87703405062499873</v>
      </c>
      <c r="M58" s="19">
        <f t="shared" si="25"/>
        <v>1.8365956715952982</v>
      </c>
      <c r="N58" s="10"/>
      <c r="O58" s="10"/>
    </row>
    <row r="59" spans="1:27" ht="15.75" customHeight="1" x14ac:dyDescent="0.35">
      <c r="A59" s="17" t="s">
        <v>82</v>
      </c>
      <c r="B59" s="28" t="s">
        <v>24</v>
      </c>
      <c r="C59" s="18" t="s">
        <v>9</v>
      </c>
      <c r="D59" s="18">
        <v>18.193219760000002</v>
      </c>
      <c r="E59" s="18">
        <v>18.240994780000001</v>
      </c>
      <c r="F59" s="18">
        <f t="shared" si="19"/>
        <v>18.21710727</v>
      </c>
      <c r="G59" s="18" t="s">
        <v>17</v>
      </c>
      <c r="H59" s="18">
        <v>18.35846042</v>
      </c>
      <c r="I59" s="18">
        <v>18.63721215</v>
      </c>
      <c r="J59" s="20">
        <f t="shared" ref="J59:J61" si="26">AVERAGE(H59:I59)</f>
        <v>18.497836284999998</v>
      </c>
      <c r="K59" s="20">
        <f t="shared" si="24"/>
        <v>0.28072901499999858</v>
      </c>
      <c r="L59" s="20">
        <f t="shared" si="17"/>
        <v>0.31259564937499879</v>
      </c>
      <c r="M59" s="19">
        <f t="shared" si="25"/>
        <v>0.80519178071890651</v>
      </c>
      <c r="N59" s="10"/>
      <c r="O59" s="10"/>
    </row>
    <row r="60" spans="1:27" ht="15.75" customHeight="1" x14ac:dyDescent="0.35">
      <c r="A60" s="17" t="s">
        <v>83</v>
      </c>
      <c r="B60" s="28" t="s">
        <v>24</v>
      </c>
      <c r="C60" s="18" t="s">
        <v>9</v>
      </c>
      <c r="D60" s="18">
        <v>19.14059</v>
      </c>
      <c r="E60" s="18">
        <v>18.544699680000001</v>
      </c>
      <c r="F60" s="18">
        <f t="shared" si="19"/>
        <v>18.842644839999998</v>
      </c>
      <c r="G60" s="18" t="s">
        <v>17</v>
      </c>
      <c r="H60" s="18">
        <v>19.084983210000001</v>
      </c>
      <c r="I60" s="18">
        <v>19.47824928</v>
      </c>
      <c r="J60" s="20">
        <f t="shared" si="26"/>
        <v>19.281616245000002</v>
      </c>
      <c r="K60" s="20">
        <f t="shared" si="24"/>
        <v>0.43897140500000376</v>
      </c>
      <c r="L60" s="20">
        <f t="shared" si="17"/>
        <v>0.47083803937500396</v>
      </c>
      <c r="M60" s="19">
        <f t="shared" ref="M60:M61" si="27">2^-L60</f>
        <v>0.72154534140459303</v>
      </c>
      <c r="N60" s="10"/>
      <c r="O60" s="10"/>
    </row>
    <row r="61" spans="1:27" ht="15.75" customHeight="1" x14ac:dyDescent="0.35">
      <c r="A61" s="17" t="s">
        <v>84</v>
      </c>
      <c r="B61" s="28" t="s">
        <v>24</v>
      </c>
      <c r="C61" s="18" t="s">
        <v>9</v>
      </c>
      <c r="D61" s="18">
        <v>17.553954319999999</v>
      </c>
      <c r="E61" s="18">
        <v>17.29922023</v>
      </c>
      <c r="F61" s="18">
        <f t="shared" si="19"/>
        <v>17.426587274999999</v>
      </c>
      <c r="G61" s="18" t="s">
        <v>17</v>
      </c>
      <c r="H61" s="18">
        <v>17.176909219999999</v>
      </c>
      <c r="I61" s="18">
        <v>18.89920875</v>
      </c>
      <c r="J61" s="20">
        <f t="shared" si="26"/>
        <v>18.038058984999999</v>
      </c>
      <c r="K61" s="20">
        <f t="shared" si="24"/>
        <v>0.61147171</v>
      </c>
      <c r="L61" s="20">
        <f t="shared" si="17"/>
        <v>0.64333834437500026</v>
      </c>
      <c r="M61" s="19">
        <f t="shared" si="27"/>
        <v>0.64022976480419858</v>
      </c>
      <c r="N61" s="10"/>
      <c r="O61" s="10"/>
    </row>
    <row r="62" spans="1:27" ht="15.75" customHeight="1" x14ac:dyDescent="0.35">
      <c r="A62" s="17" t="s">
        <v>85</v>
      </c>
      <c r="B62" s="28" t="s">
        <v>24</v>
      </c>
      <c r="C62" s="18" t="s">
        <v>9</v>
      </c>
      <c r="D62" s="18">
        <v>18.580729810000001</v>
      </c>
      <c r="E62" s="18">
        <v>18.618283949999999</v>
      </c>
      <c r="F62" s="18">
        <f t="shared" si="19"/>
        <v>18.59950688</v>
      </c>
      <c r="G62" s="18" t="s">
        <v>17</v>
      </c>
      <c r="H62" s="18">
        <v>18.881315220000001</v>
      </c>
      <c r="I62" s="18">
        <v>19.768491010000002</v>
      </c>
      <c r="J62" s="20">
        <f t="shared" si="15"/>
        <v>19.324903115000001</v>
      </c>
      <c r="K62" s="20">
        <f t="shared" si="24"/>
        <v>0.72539623500000161</v>
      </c>
      <c r="L62" s="20">
        <f t="shared" si="17"/>
        <v>0.75726286937500187</v>
      </c>
      <c r="M62" s="19">
        <f t="shared" si="25"/>
        <v>0.59161770406970182</v>
      </c>
      <c r="N62" s="10"/>
      <c r="O62" s="10"/>
    </row>
    <row r="63" spans="1:27" ht="15.75" customHeight="1" x14ac:dyDescent="0.35">
      <c r="A63" s="17" t="s">
        <v>86</v>
      </c>
      <c r="B63" s="28" t="s">
        <v>24</v>
      </c>
      <c r="C63" s="18" t="s">
        <v>9</v>
      </c>
      <c r="D63" s="18">
        <v>17.553954319999999</v>
      </c>
      <c r="E63" s="18">
        <v>17.29922023</v>
      </c>
      <c r="F63" s="18">
        <f t="shared" si="19"/>
        <v>17.426587274999999</v>
      </c>
      <c r="G63" s="18" t="s">
        <v>17</v>
      </c>
      <c r="H63" s="18">
        <v>17.176909219999999</v>
      </c>
      <c r="I63" s="18">
        <v>18.89920875</v>
      </c>
      <c r="J63" s="20">
        <f t="shared" si="15"/>
        <v>18.038058984999999</v>
      </c>
      <c r="K63" s="20">
        <f t="shared" si="24"/>
        <v>0.61147171</v>
      </c>
      <c r="L63" s="20">
        <f t="shared" si="17"/>
        <v>0.64333834437500026</v>
      </c>
      <c r="M63" s="19">
        <f t="shared" si="25"/>
        <v>0.64022976480419858</v>
      </c>
      <c r="N63" s="10"/>
      <c r="O63" s="10"/>
    </row>
    <row r="64" spans="1:27" ht="15.75" customHeight="1" x14ac:dyDescent="0.35">
      <c r="A64" s="17" t="s">
        <v>87</v>
      </c>
      <c r="B64" s="28" t="s">
        <v>25</v>
      </c>
      <c r="C64" s="18" t="s">
        <v>9</v>
      </c>
      <c r="D64" s="18">
        <v>18.88344395</v>
      </c>
      <c r="E64" s="18">
        <v>18.64231668</v>
      </c>
      <c r="F64" s="18">
        <f t="shared" si="19"/>
        <v>18.762880315</v>
      </c>
      <c r="G64" s="18" t="s">
        <v>17</v>
      </c>
      <c r="H64" s="18">
        <v>18.681626479999998</v>
      </c>
      <c r="I64" s="18">
        <v>18.956882400000001</v>
      </c>
      <c r="J64" s="20">
        <f t="shared" si="15"/>
        <v>18.819254440000002</v>
      </c>
      <c r="K64" s="20">
        <f t="shared" si="24"/>
        <v>5.6374125000001385E-2</v>
      </c>
      <c r="L64" s="20">
        <f t="shared" si="17"/>
        <v>8.8240759375001601E-2</v>
      </c>
      <c r="M64" s="19">
        <f t="shared" si="25"/>
        <v>0.94066911397055664</v>
      </c>
      <c r="N64" s="10"/>
      <c r="O64" s="10"/>
    </row>
    <row r="65" spans="1:18" ht="15.75" customHeight="1" x14ac:dyDescent="0.35">
      <c r="A65" s="17" t="s">
        <v>88</v>
      </c>
      <c r="B65" s="28" t="s">
        <v>25</v>
      </c>
      <c r="C65" s="18" t="s">
        <v>9</v>
      </c>
      <c r="D65" s="18">
        <v>17.362865710000001</v>
      </c>
      <c r="E65" s="18">
        <v>17.14408723</v>
      </c>
      <c r="F65" s="18">
        <f t="shared" si="19"/>
        <v>17.253476470000003</v>
      </c>
      <c r="G65" s="18" t="s">
        <v>17</v>
      </c>
      <c r="H65" s="18">
        <v>19.845736410000001</v>
      </c>
      <c r="I65" s="18">
        <v>18.524452239999999</v>
      </c>
      <c r="J65" s="20">
        <f t="shared" si="15"/>
        <v>19.185094325000001</v>
      </c>
      <c r="K65" s="20">
        <f t="shared" si="24"/>
        <v>1.9316178549999989</v>
      </c>
      <c r="L65" s="20">
        <f t="shared" si="17"/>
        <v>1.9634844893749992</v>
      </c>
      <c r="M65" s="19">
        <f t="shared" si="25"/>
        <v>0.25640841417383242</v>
      </c>
      <c r="N65" s="10"/>
      <c r="O65" s="10"/>
      <c r="R65" s="5"/>
    </row>
    <row r="66" spans="1:18" ht="15.75" customHeight="1" x14ac:dyDescent="0.35">
      <c r="A66" s="17" t="s">
        <v>89</v>
      </c>
      <c r="B66" s="28" t="s">
        <v>25</v>
      </c>
      <c r="C66" s="18" t="s">
        <v>9</v>
      </c>
      <c r="D66" s="18">
        <v>17.55392432</v>
      </c>
      <c r="E66" s="18">
        <v>17.299220309999999</v>
      </c>
      <c r="F66" s="18">
        <f t="shared" si="19"/>
        <v>17.426572315000001</v>
      </c>
      <c r="G66" s="18" t="s">
        <v>17</v>
      </c>
      <c r="H66" s="18">
        <v>19.28726009</v>
      </c>
      <c r="I66" s="18">
        <v>18.23445783</v>
      </c>
      <c r="J66" s="20">
        <f t="shared" si="15"/>
        <v>18.76085896</v>
      </c>
      <c r="K66" s="20">
        <f>I66-F66</f>
        <v>0.80788551499999883</v>
      </c>
      <c r="L66" s="20">
        <f t="shared" si="17"/>
        <v>0.83975214937499909</v>
      </c>
      <c r="M66" s="19">
        <f t="shared" si="25"/>
        <v>0.55873955054849633</v>
      </c>
      <c r="N66" s="10"/>
      <c r="O66" s="10"/>
      <c r="R66" s="5"/>
    </row>
    <row r="67" spans="1:18" x14ac:dyDescent="0.35">
      <c r="A67" s="17" t="s">
        <v>90</v>
      </c>
      <c r="B67" s="28" t="s">
        <v>25</v>
      </c>
      <c r="C67" s="18" t="s">
        <v>9</v>
      </c>
      <c r="D67" s="18">
        <v>18.798480519999998</v>
      </c>
      <c r="E67" s="18">
        <v>18.802549620000001</v>
      </c>
      <c r="F67" s="18">
        <f t="shared" si="19"/>
        <v>18.800515069999999</v>
      </c>
      <c r="G67" s="18" t="s">
        <v>17</v>
      </c>
      <c r="H67" s="18">
        <v>18.35836042</v>
      </c>
      <c r="I67" s="18">
        <v>18.637222149999999</v>
      </c>
      <c r="J67" s="20">
        <f t="shared" si="15"/>
        <v>18.497791284999998</v>
      </c>
      <c r="K67" s="20">
        <f>J67-F67</f>
        <v>-0.3027237850000013</v>
      </c>
      <c r="L67" s="20">
        <f t="shared" si="17"/>
        <v>-0.2708571506250011</v>
      </c>
      <c r="M67" s="19">
        <f t="shared" si="25"/>
        <v>1.206524449013791</v>
      </c>
      <c r="N67" s="10"/>
      <c r="O67" s="10"/>
      <c r="R67" s="5"/>
    </row>
    <row r="68" spans="1:18" x14ac:dyDescent="0.35">
      <c r="A68" s="17" t="s">
        <v>91</v>
      </c>
      <c r="B68" s="28" t="s">
        <v>25</v>
      </c>
      <c r="C68" s="18" t="s">
        <v>9</v>
      </c>
      <c r="D68" s="18">
        <v>18.193219760000002</v>
      </c>
      <c r="E68" s="18">
        <v>18.240994780000001</v>
      </c>
      <c r="F68" s="18">
        <f t="shared" si="19"/>
        <v>18.21710727</v>
      </c>
      <c r="G68" s="18" t="s">
        <v>17</v>
      </c>
      <c r="H68" s="18">
        <v>19.084983210000001</v>
      </c>
      <c r="I68" s="18">
        <v>19.47824928</v>
      </c>
      <c r="J68" s="20">
        <f t="shared" si="15"/>
        <v>19.281616245000002</v>
      </c>
      <c r="K68" s="20">
        <f>J68-F68</f>
        <v>1.0645089750000025</v>
      </c>
      <c r="L68" s="20">
        <f t="shared" si="17"/>
        <v>1.0963756093750028</v>
      </c>
      <c r="M68" s="19">
        <f t="shared" si="25"/>
        <v>0.46768996877382957</v>
      </c>
      <c r="N68" s="10"/>
      <c r="O68" s="10"/>
      <c r="R68" s="5"/>
    </row>
    <row r="69" spans="1:18" x14ac:dyDescent="0.35">
      <c r="A69" s="17" t="s">
        <v>92</v>
      </c>
      <c r="B69" s="28" t="s">
        <v>25</v>
      </c>
      <c r="C69" s="18" t="s">
        <v>9</v>
      </c>
      <c r="D69" s="18">
        <v>19.14059</v>
      </c>
      <c r="E69" s="18">
        <v>18.65469968</v>
      </c>
      <c r="F69" s="18">
        <f t="shared" si="19"/>
        <v>18.897644839999998</v>
      </c>
      <c r="G69" s="18" t="s">
        <v>17</v>
      </c>
      <c r="H69" s="18">
        <v>19.28726009</v>
      </c>
      <c r="I69" s="18">
        <v>18.23445783</v>
      </c>
      <c r="J69" s="20">
        <f t="shared" ref="J69:J70" si="28">AVERAGE(H69:I69)</f>
        <v>18.76085896</v>
      </c>
      <c r="K69" s="20">
        <f>I69-F69</f>
        <v>-0.66318700999999791</v>
      </c>
      <c r="L69" s="20">
        <f t="shared" si="17"/>
        <v>-0.63132037562499765</v>
      </c>
      <c r="M69" s="19">
        <f t="shared" ref="M69:M70" si="29">2^-L69</f>
        <v>1.5489819960153317</v>
      </c>
      <c r="N69" s="10"/>
      <c r="O69" s="10"/>
      <c r="R69" s="5"/>
    </row>
    <row r="70" spans="1:18" x14ac:dyDescent="0.35">
      <c r="A70" s="17" t="s">
        <v>93</v>
      </c>
      <c r="B70" s="28" t="s">
        <v>25</v>
      </c>
      <c r="C70" s="18" t="s">
        <v>9</v>
      </c>
      <c r="D70" s="18">
        <v>18.798480519999998</v>
      </c>
      <c r="E70" s="18">
        <v>18.802549620000001</v>
      </c>
      <c r="F70" s="18">
        <f t="shared" si="19"/>
        <v>18.800515069999999</v>
      </c>
      <c r="G70" s="18" t="s">
        <v>17</v>
      </c>
      <c r="H70" s="18">
        <v>18.35836042</v>
      </c>
      <c r="I70" s="18">
        <v>18.637222149999999</v>
      </c>
      <c r="J70" s="20">
        <f t="shared" si="28"/>
        <v>18.497791284999998</v>
      </c>
      <c r="K70" s="20">
        <f t="shared" ref="K70:K78" si="30">J70-F70</f>
        <v>-0.3027237850000013</v>
      </c>
      <c r="L70" s="20">
        <f t="shared" si="17"/>
        <v>-0.2708571506250011</v>
      </c>
      <c r="M70" s="19">
        <f t="shared" si="29"/>
        <v>1.206524449013791</v>
      </c>
      <c r="N70" s="10"/>
      <c r="O70" s="10"/>
      <c r="R70" s="5"/>
    </row>
    <row r="71" spans="1:18" x14ac:dyDescent="0.35">
      <c r="A71" s="17" t="s">
        <v>94</v>
      </c>
      <c r="B71" s="28" t="s">
        <v>25</v>
      </c>
      <c r="C71" s="18" t="s">
        <v>9</v>
      </c>
      <c r="D71" s="18">
        <v>18.193219760000002</v>
      </c>
      <c r="E71" s="18">
        <v>18.240994780000001</v>
      </c>
      <c r="F71" s="18">
        <f t="shared" si="19"/>
        <v>18.21710727</v>
      </c>
      <c r="G71" s="18" t="s">
        <v>17</v>
      </c>
      <c r="H71" s="18">
        <v>18.831212220000001</v>
      </c>
      <c r="I71" s="18">
        <v>18.51776224</v>
      </c>
      <c r="J71" s="20">
        <f t="shared" si="15"/>
        <v>18.67448723</v>
      </c>
      <c r="K71" s="20">
        <f t="shared" si="30"/>
        <v>0.45737996000000081</v>
      </c>
      <c r="L71" s="20">
        <f t="shared" si="17"/>
        <v>0.48924659437500101</v>
      </c>
      <c r="M71" s="19">
        <f t="shared" si="25"/>
        <v>0.71239702935307936</v>
      </c>
      <c r="N71" s="10"/>
      <c r="O71" s="10"/>
      <c r="R71" s="5"/>
    </row>
    <row r="72" spans="1:18" ht="15.75" customHeight="1" x14ac:dyDescent="0.35">
      <c r="A72" s="17" t="s">
        <v>95</v>
      </c>
      <c r="B72" s="28" t="s">
        <v>25</v>
      </c>
      <c r="C72" s="18" t="s">
        <v>9</v>
      </c>
      <c r="D72" s="18">
        <v>18.269537490000001</v>
      </c>
      <c r="E72" s="18">
        <v>18.451219349999999</v>
      </c>
      <c r="F72" s="18">
        <f t="shared" si="19"/>
        <v>18.36037842</v>
      </c>
      <c r="G72" s="18" t="s">
        <v>17</v>
      </c>
      <c r="H72" s="18">
        <v>17.519599880000001</v>
      </c>
      <c r="I72" s="18">
        <v>18.134840180000001</v>
      </c>
      <c r="J72" s="20">
        <f t="shared" si="15"/>
        <v>17.827220029999999</v>
      </c>
      <c r="K72" s="20">
        <f t="shared" si="30"/>
        <v>-0.53315839000000054</v>
      </c>
      <c r="L72" s="20">
        <f t="shared" si="17"/>
        <v>-0.50129175562500028</v>
      </c>
      <c r="M72" s="19">
        <f t="shared" si="25"/>
        <v>1.415480383400298</v>
      </c>
      <c r="N72" s="10"/>
      <c r="O72" s="10"/>
      <c r="Q72" s="5"/>
      <c r="R72" s="5"/>
    </row>
    <row r="73" spans="1:18" ht="15.75" customHeight="1" x14ac:dyDescent="0.35">
      <c r="A73" s="17" t="s">
        <v>96</v>
      </c>
      <c r="B73" s="28" t="s">
        <v>25</v>
      </c>
      <c r="C73" s="18" t="s">
        <v>9</v>
      </c>
      <c r="D73" s="18">
        <v>18.843116429999998</v>
      </c>
      <c r="E73" s="18">
        <v>18.62912481</v>
      </c>
      <c r="F73" s="18">
        <f t="shared" si="19"/>
        <v>18.736120620000001</v>
      </c>
      <c r="G73" s="18" t="s">
        <v>17</v>
      </c>
      <c r="H73" s="18">
        <v>18.881325220000001</v>
      </c>
      <c r="I73" s="18">
        <v>19.768481009999999</v>
      </c>
      <c r="J73" s="20">
        <f t="shared" si="15"/>
        <v>19.324903114999998</v>
      </c>
      <c r="K73" s="20">
        <f t="shared" si="30"/>
        <v>0.58878249499999669</v>
      </c>
      <c r="L73" s="20">
        <f t="shared" si="17"/>
        <v>0.62064912937499694</v>
      </c>
      <c r="M73" s="19">
        <f t="shared" si="25"/>
        <v>0.65037822926844135</v>
      </c>
      <c r="N73" s="10"/>
      <c r="O73" s="10"/>
      <c r="Q73" s="5"/>
      <c r="R73" s="5"/>
    </row>
    <row r="74" spans="1:18" ht="15.75" customHeight="1" x14ac:dyDescent="0.35">
      <c r="A74" s="17" t="s">
        <v>97</v>
      </c>
      <c r="B74" s="28" t="s">
        <v>26</v>
      </c>
      <c r="C74" s="18" t="s">
        <v>9</v>
      </c>
      <c r="D74" s="18">
        <v>18.58071983</v>
      </c>
      <c r="E74" s="18">
        <v>18.61818396</v>
      </c>
      <c r="F74" s="18">
        <f t="shared" si="19"/>
        <v>18.599451895000001</v>
      </c>
      <c r="G74" s="18" t="s">
        <v>17</v>
      </c>
      <c r="H74" s="18">
        <v>17.176899219999999</v>
      </c>
      <c r="I74" s="18">
        <v>18.89920875</v>
      </c>
      <c r="J74" s="20">
        <f t="shared" si="15"/>
        <v>18.038053984999998</v>
      </c>
      <c r="K74" s="20">
        <f t="shared" si="30"/>
        <v>-0.56139791000000372</v>
      </c>
      <c r="L74" s="20">
        <f t="shared" si="17"/>
        <v>-0.52953127562500346</v>
      </c>
      <c r="M74" s="19">
        <f t="shared" si="25"/>
        <v>1.4434601463768379</v>
      </c>
      <c r="N74" s="10"/>
      <c r="O74" s="10"/>
      <c r="Q74" s="5"/>
      <c r="R74" s="5"/>
    </row>
    <row r="75" spans="1:18" ht="15.75" customHeight="1" x14ac:dyDescent="0.35">
      <c r="A75" s="17" t="s">
        <v>98</v>
      </c>
      <c r="B75" s="28" t="s">
        <v>26</v>
      </c>
      <c r="C75" s="18" t="s">
        <v>9</v>
      </c>
      <c r="D75" s="18">
        <v>18.193219859999999</v>
      </c>
      <c r="E75" s="18">
        <v>18.240995779999999</v>
      </c>
      <c r="F75" s="18">
        <f t="shared" si="19"/>
        <v>18.217107819999999</v>
      </c>
      <c r="G75" s="18" t="s">
        <v>17</v>
      </c>
      <c r="H75" s="18">
        <v>18.681626479999998</v>
      </c>
      <c r="I75" s="18">
        <v>18.966882399999999</v>
      </c>
      <c r="J75" s="20">
        <f t="shared" si="15"/>
        <v>18.824254439999997</v>
      </c>
      <c r="K75" s="20">
        <f t="shared" si="30"/>
        <v>0.60714661999999819</v>
      </c>
      <c r="L75" s="20">
        <f t="shared" si="17"/>
        <v>0.63901325437499845</v>
      </c>
      <c r="M75" s="19">
        <f t="shared" si="25"/>
        <v>0.64215200486774027</v>
      </c>
      <c r="N75" s="10"/>
      <c r="O75" s="10"/>
    </row>
    <row r="76" spans="1:18" ht="15.75" customHeight="1" x14ac:dyDescent="0.35">
      <c r="A76" s="17" t="s">
        <v>99</v>
      </c>
      <c r="B76" s="28" t="s">
        <v>26</v>
      </c>
      <c r="C76" s="18" t="s">
        <v>9</v>
      </c>
      <c r="D76" s="18">
        <v>18.88244405</v>
      </c>
      <c r="E76" s="18">
        <v>18.672317280000001</v>
      </c>
      <c r="F76" s="18">
        <f t="shared" si="19"/>
        <v>18.777380665000003</v>
      </c>
      <c r="G76" s="18" t="s">
        <v>17</v>
      </c>
      <c r="H76" s="18">
        <v>19.845736410000001</v>
      </c>
      <c r="I76" s="18">
        <v>18.52245224</v>
      </c>
      <c r="J76" s="20">
        <f t="shared" si="15"/>
        <v>19.184094325</v>
      </c>
      <c r="K76" s="20">
        <f t="shared" si="30"/>
        <v>0.40671365999999765</v>
      </c>
      <c r="L76" s="20">
        <f t="shared" si="17"/>
        <v>0.43858029437499785</v>
      </c>
      <c r="M76" s="19">
        <f t="shared" si="25"/>
        <v>0.73786035400995342</v>
      </c>
      <c r="N76" s="10"/>
      <c r="O76" s="10"/>
    </row>
    <row r="77" spans="1:18" ht="15.75" customHeight="1" x14ac:dyDescent="0.35">
      <c r="A77" s="17" t="s">
        <v>100</v>
      </c>
      <c r="B77" s="28" t="s">
        <v>26</v>
      </c>
      <c r="C77" s="18" t="s">
        <v>9</v>
      </c>
      <c r="D77" s="18">
        <v>17.462865820000001</v>
      </c>
      <c r="E77" s="18">
        <v>17.163087430000001</v>
      </c>
      <c r="F77" s="18">
        <f t="shared" si="19"/>
        <v>17.312976625000001</v>
      </c>
      <c r="G77" s="18" t="s">
        <v>17</v>
      </c>
      <c r="H77" s="18">
        <v>18.881626480000001</v>
      </c>
      <c r="I77" s="18">
        <v>18.966982399999999</v>
      </c>
      <c r="J77" s="20">
        <f t="shared" ref="J77:J78" si="31">AVERAGE(H77:I77)</f>
        <v>18.92430444</v>
      </c>
      <c r="K77" s="20">
        <f t="shared" si="30"/>
        <v>1.6113278149999992</v>
      </c>
      <c r="L77" s="20">
        <f t="shared" si="17"/>
        <v>1.6431944493749995</v>
      </c>
      <c r="M77" s="19">
        <f>2^-L77</f>
        <v>0.32014681238518106</v>
      </c>
      <c r="N77" s="10"/>
      <c r="O77" s="10"/>
    </row>
    <row r="78" spans="1:18" ht="15.75" customHeight="1" x14ac:dyDescent="0.35">
      <c r="A78" s="17" t="s">
        <v>101</v>
      </c>
      <c r="B78" s="28" t="s">
        <v>26</v>
      </c>
      <c r="C78" s="18" t="s">
        <v>9</v>
      </c>
      <c r="D78" s="18">
        <v>18.798480519999998</v>
      </c>
      <c r="E78" s="18">
        <v>18.702549520000002</v>
      </c>
      <c r="F78" s="18">
        <f t="shared" si="19"/>
        <v>18.750515020000002</v>
      </c>
      <c r="G78" s="18" t="s">
        <v>17</v>
      </c>
      <c r="H78" s="18">
        <v>19.86573641</v>
      </c>
      <c r="I78" s="18">
        <v>18.722452239999999</v>
      </c>
      <c r="J78" s="20">
        <f t="shared" si="31"/>
        <v>19.294094325</v>
      </c>
      <c r="K78" s="20">
        <f t="shared" si="30"/>
        <v>0.54357930499999796</v>
      </c>
      <c r="L78" s="20">
        <f t="shared" si="17"/>
        <v>0.57544593937499822</v>
      </c>
      <c r="M78" s="19">
        <f>2^-L78</f>
        <v>0.67107878778734043</v>
      </c>
      <c r="N78" s="10"/>
      <c r="O78" s="10"/>
    </row>
    <row r="79" spans="1:18" ht="15.75" customHeight="1" x14ac:dyDescent="0.35">
      <c r="A79" s="17" t="s">
        <v>102</v>
      </c>
      <c r="B79" s="28" t="s">
        <v>26</v>
      </c>
      <c r="C79" s="18" t="s">
        <v>9</v>
      </c>
      <c r="D79" s="18">
        <v>18.88344425</v>
      </c>
      <c r="E79" s="18">
        <v>18.672316779999999</v>
      </c>
      <c r="F79" s="18">
        <f t="shared" si="19"/>
        <v>18.777880515</v>
      </c>
      <c r="G79" s="18" t="s">
        <v>17</v>
      </c>
      <c r="H79" s="18">
        <v>19.297260090000002</v>
      </c>
      <c r="I79" s="18">
        <v>18.332457829999999</v>
      </c>
      <c r="J79" s="20">
        <f t="shared" si="15"/>
        <v>18.814858960000002</v>
      </c>
      <c r="K79" s="20">
        <f>I79-F79</f>
        <v>-0.44542268500000048</v>
      </c>
      <c r="L79" s="20">
        <f t="shared" si="17"/>
        <v>-0.41355605062500028</v>
      </c>
      <c r="M79" s="19">
        <f t="shared" si="25"/>
        <v>1.3319648867796914</v>
      </c>
      <c r="N79" s="10"/>
      <c r="O79" s="10"/>
    </row>
    <row r="80" spans="1:18" ht="15.75" customHeight="1" x14ac:dyDescent="0.35">
      <c r="A80" s="17" t="s">
        <v>103</v>
      </c>
      <c r="B80" s="28" t="s">
        <v>26</v>
      </c>
      <c r="C80" s="18" t="s">
        <v>9</v>
      </c>
      <c r="D80" s="18">
        <v>17.463865810000001</v>
      </c>
      <c r="E80" s="18">
        <v>17.14308763</v>
      </c>
      <c r="F80" s="18">
        <f t="shared" si="19"/>
        <v>17.303476719999999</v>
      </c>
      <c r="G80" s="18" t="s">
        <v>17</v>
      </c>
      <c r="H80" s="18">
        <v>18.658460420000001</v>
      </c>
      <c r="I80" s="18">
        <v>18.637242149999999</v>
      </c>
      <c r="J80" s="20">
        <f t="shared" si="15"/>
        <v>18.647851285000002</v>
      </c>
      <c r="K80" s="20">
        <f>J80-F80</f>
        <v>1.3443745650000025</v>
      </c>
      <c r="L80" s="20">
        <f t="shared" si="17"/>
        <v>1.3762411993750028</v>
      </c>
      <c r="M80" s="19">
        <f t="shared" si="25"/>
        <v>0.38522114495599091</v>
      </c>
      <c r="N80" s="10"/>
      <c r="O80" s="10"/>
    </row>
    <row r="81" spans="1:15" ht="15.75" customHeight="1" x14ac:dyDescent="0.35">
      <c r="A81" s="17" t="s">
        <v>104</v>
      </c>
      <c r="B81" s="28" t="s">
        <v>26</v>
      </c>
      <c r="C81" s="18" t="s">
        <v>9</v>
      </c>
      <c r="D81" s="18">
        <v>18.88244405</v>
      </c>
      <c r="E81" s="18">
        <v>18.672317280000001</v>
      </c>
      <c r="F81" s="18">
        <f t="shared" si="19"/>
        <v>18.777380665000003</v>
      </c>
      <c r="G81" s="18" t="s">
        <v>17</v>
      </c>
      <c r="H81" s="18">
        <v>18.881626480000001</v>
      </c>
      <c r="I81" s="18">
        <v>18.966982399999999</v>
      </c>
      <c r="J81" s="20">
        <f t="shared" si="15"/>
        <v>18.92430444</v>
      </c>
      <c r="K81" s="20">
        <f>J81-F81</f>
        <v>0.14692377499999765</v>
      </c>
      <c r="L81" s="20">
        <f t="shared" si="17"/>
        <v>0.17879040937499785</v>
      </c>
      <c r="M81" s="19">
        <f>2^-L81</f>
        <v>0.88344338629722863</v>
      </c>
      <c r="N81" s="10"/>
      <c r="O81" s="10"/>
    </row>
    <row r="82" spans="1:15" ht="15.75" customHeight="1" x14ac:dyDescent="0.35">
      <c r="A82" s="17" t="s">
        <v>105</v>
      </c>
      <c r="B82" s="28" t="s">
        <v>26</v>
      </c>
      <c r="C82" s="18" t="s">
        <v>9</v>
      </c>
      <c r="D82" s="18">
        <v>17.462865820000001</v>
      </c>
      <c r="E82" s="18">
        <v>17.163087430000001</v>
      </c>
      <c r="F82" s="18">
        <f t="shared" si="19"/>
        <v>17.312976625000001</v>
      </c>
      <c r="G82" s="18" t="s">
        <v>17</v>
      </c>
      <c r="H82" s="18">
        <v>19.86573641</v>
      </c>
      <c r="I82" s="18">
        <v>19.722452239999999</v>
      </c>
      <c r="J82" s="20">
        <f t="shared" si="15"/>
        <v>19.794094325</v>
      </c>
      <c r="K82" s="20">
        <f>J82-F82</f>
        <v>2.4811176999999986</v>
      </c>
      <c r="L82" s="20">
        <f t="shared" si="17"/>
        <v>2.5129843343749987</v>
      </c>
      <c r="M82" s="19">
        <f>2^-L82</f>
        <v>0.17519283347082854</v>
      </c>
      <c r="N82" s="10"/>
      <c r="O82" s="10"/>
    </row>
    <row r="83" spans="1:15" ht="15.75" customHeight="1" x14ac:dyDescent="0.35">
      <c r="A83" s="17" t="s">
        <v>106</v>
      </c>
      <c r="B83" s="28" t="s">
        <v>26</v>
      </c>
      <c r="C83" s="18" t="s">
        <v>9</v>
      </c>
      <c r="D83" s="18">
        <v>18.798480420000001</v>
      </c>
      <c r="E83" s="18">
        <v>18.70254963</v>
      </c>
      <c r="F83" s="18">
        <f t="shared" si="19"/>
        <v>18.750515024999999</v>
      </c>
      <c r="G83" s="18" t="s">
        <v>17</v>
      </c>
      <c r="H83" s="18">
        <v>19.28726009</v>
      </c>
      <c r="I83" s="18">
        <v>18.232557830000001</v>
      </c>
      <c r="J83" s="20">
        <f t="shared" si="15"/>
        <v>18.759908960000001</v>
      </c>
      <c r="K83" s="20">
        <f>I83-F83</f>
        <v>-0.51795719499999748</v>
      </c>
      <c r="L83" s="20">
        <f t="shared" si="17"/>
        <v>-0.48609056062499728</v>
      </c>
      <c r="M83" s="19">
        <f>2^-L83</f>
        <v>1.4006442391464993</v>
      </c>
      <c r="N83" s="10"/>
      <c r="O83" s="10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  <row r="96" spans="1:15" ht="15.75" customHeight="1" x14ac:dyDescent="0.35"/>
    <row r="97" ht="15.75" customHeight="1" x14ac:dyDescent="0.35"/>
  </sheetData>
  <mergeCells count="9">
    <mergeCell ref="J1:J2"/>
    <mergeCell ref="K1:M1"/>
    <mergeCell ref="AA4:AA5"/>
    <mergeCell ref="G1:G2"/>
    <mergeCell ref="A1:A2"/>
    <mergeCell ref="C1:C2"/>
    <mergeCell ref="D1:E2"/>
    <mergeCell ref="F1:F2"/>
    <mergeCell ref="H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1320-47E9-4B3E-B06A-12C8B0016982}">
  <sheetPr>
    <tabColor theme="0"/>
  </sheetPr>
  <dimension ref="A1:AA96"/>
  <sheetViews>
    <sheetView zoomScale="55" zoomScaleNormal="55" workbookViewId="0">
      <selection sqref="A1:XFD1048576"/>
    </sheetView>
  </sheetViews>
  <sheetFormatPr defaultColWidth="14.453125" defaultRowHeight="14.5" x14ac:dyDescent="0.35"/>
  <cols>
    <col min="1" max="1" width="27" style="5" bestFit="1" customWidth="1"/>
    <col min="2" max="2" width="8.7265625" style="5" bestFit="1" customWidth="1"/>
    <col min="3" max="3" width="11.81640625" style="5" bestFit="1" customWidth="1"/>
    <col min="4" max="5" width="12" style="5" bestFit="1" customWidth="1"/>
    <col min="6" max="6" width="8.54296875" style="5" bestFit="1" customWidth="1"/>
    <col min="7" max="7" width="11.81640625" style="5" bestFit="1" customWidth="1"/>
    <col min="8" max="9" width="12" style="5" bestFit="1" customWidth="1"/>
    <col min="10" max="10" width="8.54296875" style="5" bestFit="1" customWidth="1"/>
    <col min="11" max="12" width="8.1796875" style="5" bestFit="1" customWidth="1"/>
    <col min="13" max="13" width="12" style="5" bestFit="1" customWidth="1"/>
    <col min="14" max="15" width="14" style="5" customWidth="1"/>
    <col min="16" max="16384" width="14.453125" style="5"/>
  </cols>
  <sheetData>
    <row r="1" spans="1:27" ht="63.5" customHeight="1" x14ac:dyDescent="0.35">
      <c r="A1" s="44" t="s">
        <v>0</v>
      </c>
      <c r="B1" s="26"/>
      <c r="C1" s="44" t="s">
        <v>1</v>
      </c>
      <c r="D1" s="44" t="s">
        <v>2</v>
      </c>
      <c r="E1" s="50"/>
      <c r="F1" s="44" t="s">
        <v>16</v>
      </c>
      <c r="G1" s="44" t="s">
        <v>3</v>
      </c>
      <c r="H1" s="44" t="s">
        <v>2</v>
      </c>
      <c r="I1" s="50"/>
      <c r="J1" s="44" t="s">
        <v>4</v>
      </c>
      <c r="K1" s="52" t="s">
        <v>5</v>
      </c>
      <c r="L1" s="50"/>
      <c r="M1" s="50"/>
      <c r="N1" s="34"/>
      <c r="O1" s="34"/>
    </row>
    <row r="2" spans="1:27" ht="15.5" x14ac:dyDescent="0.35">
      <c r="A2" s="50"/>
      <c r="B2" s="26" t="s">
        <v>107</v>
      </c>
      <c r="C2" s="50"/>
      <c r="D2" s="50"/>
      <c r="E2" s="50"/>
      <c r="F2" s="50"/>
      <c r="G2" s="50"/>
      <c r="H2" s="50"/>
      <c r="I2" s="50"/>
      <c r="J2" s="50"/>
      <c r="K2" s="32" t="s">
        <v>6</v>
      </c>
      <c r="L2" s="32" t="s">
        <v>7</v>
      </c>
      <c r="M2" s="32" t="s">
        <v>8</v>
      </c>
      <c r="N2" s="35"/>
      <c r="O2" s="35"/>
      <c r="Q2" s="27" t="s">
        <v>15</v>
      </c>
      <c r="R2" s="5" t="s">
        <v>14</v>
      </c>
      <c r="U2" s="46"/>
      <c r="AA2" s="10"/>
    </row>
    <row r="3" spans="1:27" ht="14.5" customHeight="1" x14ac:dyDescent="0.35">
      <c r="A3" s="18" t="s">
        <v>27</v>
      </c>
      <c r="B3" s="18" t="s">
        <v>23</v>
      </c>
      <c r="C3" s="18" t="s">
        <v>9</v>
      </c>
      <c r="D3" s="18">
        <v>16.776136343383801</v>
      </c>
      <c r="E3" s="18">
        <v>16.853862908935547</v>
      </c>
      <c r="F3" s="19">
        <f>AVERAGE(D8:E8)</f>
        <v>16.870159713745149</v>
      </c>
      <c r="G3" s="29" t="s">
        <v>108</v>
      </c>
      <c r="H3" s="18">
        <v>17.676362860207398</v>
      </c>
      <c r="I3" s="18">
        <v>17.813743081624999</v>
      </c>
      <c r="J3" s="19">
        <f>AVERAGE(H14:I14)</f>
        <v>18.584942466735818</v>
      </c>
      <c r="K3" s="19">
        <f t="shared" ref="K3:K42" si="0">J3-F3</f>
        <v>1.7147827529906685</v>
      </c>
      <c r="L3" s="19">
        <f t="shared" ref="L3:L42" si="1">K3-$R$6</f>
        <v>0.74785782863627348</v>
      </c>
      <c r="M3" s="19">
        <f t="shared" ref="M3:M17" si="2">2^-L3</f>
        <v>0.59548710447271258</v>
      </c>
      <c r="N3" s="10"/>
      <c r="O3" s="10"/>
      <c r="P3" s="5" t="s">
        <v>10</v>
      </c>
      <c r="Q3" s="27">
        <f>AVERAGE(M3:M42)</f>
        <v>1.0795260615583202</v>
      </c>
      <c r="R3" s="10">
        <f>AVERAGE(M44:M83)</f>
        <v>2.629556837875282</v>
      </c>
      <c r="S3" s="36"/>
      <c r="U3" s="51"/>
    </row>
    <row r="4" spans="1:27" x14ac:dyDescent="0.35">
      <c r="A4" s="18" t="s">
        <v>28</v>
      </c>
      <c r="B4" s="18" t="s">
        <v>23</v>
      </c>
      <c r="C4" s="18" t="s">
        <v>9</v>
      </c>
      <c r="D4" s="18">
        <v>17.103195889282201</v>
      </c>
      <c r="E4" s="18">
        <v>17.035535769653301</v>
      </c>
      <c r="F4" s="19">
        <f>AVERAGE(D5:E5)</f>
        <v>16.874596519470217</v>
      </c>
      <c r="G4" s="29" t="s">
        <v>108</v>
      </c>
      <c r="H4" s="29">
        <v>19.222776919999998</v>
      </c>
      <c r="I4" s="29">
        <v>16.527496150000001</v>
      </c>
      <c r="J4" s="19">
        <f>AVERAGE(H15:I15)</f>
        <v>18.940411128234842</v>
      </c>
      <c r="K4" s="19">
        <f t="shared" si="0"/>
        <v>2.0658146087646259</v>
      </c>
      <c r="L4" s="19">
        <f t="shared" si="1"/>
        <v>1.0988896844102309</v>
      </c>
      <c r="M4" s="19">
        <f t="shared" si="2"/>
        <v>0.46687567071296471</v>
      </c>
      <c r="N4" s="10"/>
      <c r="O4" s="10"/>
      <c r="P4" s="5" t="s">
        <v>11</v>
      </c>
      <c r="Q4" s="5">
        <f>STDEV(M3:M42)</f>
        <v>0.41070400530844686</v>
      </c>
      <c r="R4" s="5">
        <f>STDEV(M44:M83)</f>
        <v>0.65848071838174416</v>
      </c>
    </row>
    <row r="5" spans="1:27" ht="14.5" customHeight="1" x14ac:dyDescent="0.35">
      <c r="A5" s="18" t="s">
        <v>29</v>
      </c>
      <c r="B5" s="18" t="s">
        <v>23</v>
      </c>
      <c r="C5" s="18" t="s">
        <v>9</v>
      </c>
      <c r="D5" s="18">
        <v>16.891661441040039</v>
      </c>
      <c r="E5" s="18">
        <v>16.85753159790039</v>
      </c>
      <c r="F5" s="19">
        <f>AVERAGE(D6:E6)</f>
        <v>16.800099626159675</v>
      </c>
      <c r="G5" s="29" t="s">
        <v>108</v>
      </c>
      <c r="H5" s="29">
        <v>19.586053770000003</v>
      </c>
      <c r="I5" s="29">
        <v>18.2168685</v>
      </c>
      <c r="J5" s="19">
        <f>AVERAGE(H16:I16)</f>
        <v>18.004136523437499</v>
      </c>
      <c r="K5" s="19">
        <f t="shared" si="0"/>
        <v>1.2040368972778239</v>
      </c>
      <c r="L5" s="19">
        <f t="shared" si="1"/>
        <v>0.23711197292342889</v>
      </c>
      <c r="M5" s="19">
        <f t="shared" si="2"/>
        <v>0.84844204841003457</v>
      </c>
      <c r="N5" s="10"/>
      <c r="O5" s="10"/>
      <c r="P5" s="5" t="s">
        <v>12</v>
      </c>
      <c r="Q5" s="5">
        <f>Q4/SQRT(10)</f>
        <v>0.12987601009285768</v>
      </c>
      <c r="R5" s="5">
        <f>R4/SQRT(10)</f>
        <v>0.20822988653902152</v>
      </c>
    </row>
    <row r="6" spans="1:27" x14ac:dyDescent="0.35">
      <c r="A6" s="18" t="s">
        <v>30</v>
      </c>
      <c r="B6" s="18" t="s">
        <v>23</v>
      </c>
      <c r="C6" s="18" t="s">
        <v>9</v>
      </c>
      <c r="D6" s="18">
        <v>16.780636343383801</v>
      </c>
      <c r="E6" s="18">
        <v>16.819562908935549</v>
      </c>
      <c r="F6" s="19">
        <f>AVERAGE(D7:E7)</f>
        <v>17.532637358093247</v>
      </c>
      <c r="G6" s="29" t="s">
        <v>108</v>
      </c>
      <c r="H6" s="29">
        <v>19.0396812</v>
      </c>
      <c r="I6" s="29">
        <v>18.724731930000001</v>
      </c>
      <c r="J6" s="19">
        <f>AVERAGE(H17:I17)</f>
        <v>18.876256552124353</v>
      </c>
      <c r="K6" s="19">
        <f t="shared" si="0"/>
        <v>1.3436191940311062</v>
      </c>
      <c r="L6" s="19">
        <f t="shared" si="1"/>
        <v>0.37669426967671116</v>
      </c>
      <c r="M6" s="19">
        <f t="shared" si="2"/>
        <v>0.77020037481162751</v>
      </c>
      <c r="N6" s="10"/>
      <c r="O6" s="10"/>
      <c r="P6" s="5" t="s">
        <v>13</v>
      </c>
      <c r="R6" s="10">
        <f>AVERAGE(K3:K42)</f>
        <v>0.96692492435439503</v>
      </c>
    </row>
    <row r="7" spans="1:27" x14ac:dyDescent="0.35">
      <c r="A7" s="18" t="s">
        <v>31</v>
      </c>
      <c r="B7" s="18" t="s">
        <v>23</v>
      </c>
      <c r="C7" s="18" t="s">
        <v>9</v>
      </c>
      <c r="D7" s="18">
        <v>17.654659472656199</v>
      </c>
      <c r="E7" s="18">
        <v>17.410615243530298</v>
      </c>
      <c r="F7" s="19">
        <f>AVERAGE(D3:E3)</f>
        <v>16.814999626159675</v>
      </c>
      <c r="G7" s="29" t="s">
        <v>108</v>
      </c>
      <c r="H7" s="18">
        <v>18.558690423581002</v>
      </c>
      <c r="I7" s="18">
        <v>18.069232156372202</v>
      </c>
      <c r="J7" s="19">
        <f>AVERAGE(H26:I26)</f>
        <v>17.956736523437499</v>
      </c>
      <c r="K7" s="19">
        <f t="shared" si="0"/>
        <v>1.1417368972778235</v>
      </c>
      <c r="L7" s="19">
        <f t="shared" si="1"/>
        <v>0.17481197292342843</v>
      </c>
      <c r="M7" s="19">
        <f t="shared" ref="M7:M9" si="3">2^-L7</f>
        <v>0.88588296909424702</v>
      </c>
      <c r="N7" s="10"/>
      <c r="O7" s="10"/>
      <c r="R7" s="10"/>
    </row>
    <row r="8" spans="1:27" x14ac:dyDescent="0.35">
      <c r="A8" s="18" t="s">
        <v>32</v>
      </c>
      <c r="B8" s="18" t="s">
        <v>23</v>
      </c>
      <c r="C8" s="18" t="s">
        <v>9</v>
      </c>
      <c r="D8" s="18">
        <v>16.7517202270508</v>
      </c>
      <c r="E8" s="18">
        <v>16.988599200439499</v>
      </c>
      <c r="F8" s="19">
        <f>AVERAGE(D9:E9)</f>
        <v>17.122565829467753</v>
      </c>
      <c r="G8" s="29" t="s">
        <v>108</v>
      </c>
      <c r="H8" s="18">
        <v>17.162458819580099</v>
      </c>
      <c r="I8" s="18">
        <v>18.130195614624025</v>
      </c>
      <c r="J8" s="19">
        <f>AVERAGE(H13:I13)</f>
        <v>18.319511289976603</v>
      </c>
      <c r="K8" s="19">
        <f t="shared" si="0"/>
        <v>1.1969454605088501</v>
      </c>
      <c r="L8" s="19">
        <f t="shared" si="1"/>
        <v>0.23002053615445506</v>
      </c>
      <c r="M8" s="19">
        <f t="shared" si="3"/>
        <v>0.85262275495684092</v>
      </c>
      <c r="N8" s="10"/>
      <c r="O8" s="10"/>
      <c r="R8" s="10"/>
    </row>
    <row r="9" spans="1:27" x14ac:dyDescent="0.35">
      <c r="A9" s="18" t="s">
        <v>33</v>
      </c>
      <c r="B9" s="18" t="s">
        <v>23</v>
      </c>
      <c r="C9" s="18" t="s">
        <v>9</v>
      </c>
      <c r="D9" s="18">
        <v>16.997395889282203</v>
      </c>
      <c r="E9" s="18">
        <v>17.2477357696533</v>
      </c>
      <c r="F9" s="19">
        <f>AVERAGE(D10:E10)</f>
        <v>17.338793719482425</v>
      </c>
      <c r="G9" s="29" t="s">
        <v>108</v>
      </c>
      <c r="H9" s="29">
        <v>18.948950099999998</v>
      </c>
      <c r="I9" s="29">
        <v>18.07103485</v>
      </c>
      <c r="J9" s="19">
        <f>AVERAGE(H18:I18)</f>
        <v>17.641177217102062</v>
      </c>
      <c r="K9" s="19">
        <f t="shared" si="0"/>
        <v>0.3023834976196369</v>
      </c>
      <c r="L9" s="19">
        <f t="shared" si="1"/>
        <v>-0.66454142673475813</v>
      </c>
      <c r="M9" s="19">
        <f t="shared" si="3"/>
        <v>1.5850643665358415</v>
      </c>
      <c r="N9" s="10"/>
      <c r="R9" s="10"/>
    </row>
    <row r="10" spans="1:27" ht="14.5" customHeight="1" x14ac:dyDescent="0.35">
      <c r="A10" s="18" t="s">
        <v>34</v>
      </c>
      <c r="B10" s="18" t="s">
        <v>23</v>
      </c>
      <c r="C10" s="18" t="s">
        <v>9</v>
      </c>
      <c r="D10" s="18">
        <v>17.276933648681641</v>
      </c>
      <c r="E10" s="18">
        <v>17.400653790283204</v>
      </c>
      <c r="F10" s="19">
        <f>AVERAGE(D4:E4)</f>
        <v>17.069365829467749</v>
      </c>
      <c r="G10" s="29" t="s">
        <v>108</v>
      </c>
      <c r="H10" s="29">
        <v>19.57655377</v>
      </c>
      <c r="I10" s="29">
        <v>18.3740685</v>
      </c>
      <c r="J10" s="19">
        <f>AVERAGE(H7:I7)</f>
        <v>18.313961289976604</v>
      </c>
      <c r="K10" s="19">
        <f t="shared" si="0"/>
        <v>1.2445954605088545</v>
      </c>
      <c r="L10" s="19">
        <f t="shared" si="1"/>
        <v>0.27767053615445947</v>
      </c>
      <c r="M10" s="19">
        <f t="shared" si="2"/>
        <v>0.8249219119904565</v>
      </c>
      <c r="N10" s="10"/>
      <c r="Q10" s="10"/>
      <c r="R10" s="10"/>
    </row>
    <row r="11" spans="1:27" x14ac:dyDescent="0.35">
      <c r="A11" s="18" t="s">
        <v>35</v>
      </c>
      <c r="B11" s="18" t="s">
        <v>23</v>
      </c>
      <c r="C11" s="18" t="s">
        <v>9</v>
      </c>
      <c r="D11" s="29">
        <v>17.841720240000001</v>
      </c>
      <c r="E11" s="29">
        <v>17.9171993</v>
      </c>
      <c r="F11" s="19">
        <f t="shared" ref="F11:F17" si="4">AVERAGE(D12:E12)</f>
        <v>17.271943719482422</v>
      </c>
      <c r="G11" s="29" t="s">
        <v>108</v>
      </c>
      <c r="H11" s="18">
        <v>17.494840582378899</v>
      </c>
      <c r="I11" s="18">
        <v>17.935926855468701</v>
      </c>
      <c r="J11" s="19">
        <f>AVERAGE(H8:I8)</f>
        <v>17.646327217102062</v>
      </c>
      <c r="K11" s="19">
        <f t="shared" si="0"/>
        <v>0.37438349761963963</v>
      </c>
      <c r="L11" s="19">
        <f t="shared" si="1"/>
        <v>-0.59254142673475541</v>
      </c>
      <c r="M11" s="19">
        <f t="shared" si="2"/>
        <v>1.5079007010478291</v>
      </c>
      <c r="N11" s="10"/>
    </row>
    <row r="12" spans="1:27" ht="14.5" customHeight="1" x14ac:dyDescent="0.35">
      <c r="A12" s="18" t="s">
        <v>36</v>
      </c>
      <c r="B12" s="18" t="s">
        <v>23</v>
      </c>
      <c r="C12" s="18" t="s">
        <v>9</v>
      </c>
      <c r="D12" s="18">
        <v>17.267233648681639</v>
      </c>
      <c r="E12" s="18">
        <v>17.276653790283202</v>
      </c>
      <c r="F12" s="19">
        <f t="shared" si="4"/>
        <v>17.403492556762696</v>
      </c>
      <c r="G12" s="29" t="s">
        <v>108</v>
      </c>
      <c r="H12" s="18">
        <v>19.0623168273926</v>
      </c>
      <c r="I12" s="18">
        <v>17.2692164510498</v>
      </c>
      <c r="J12" s="19">
        <f>AVERAGE(H11:I11)</f>
        <v>17.7153837189238</v>
      </c>
      <c r="K12" s="19">
        <f t="shared" si="0"/>
        <v>0.31189116216110335</v>
      </c>
      <c r="L12" s="19">
        <f t="shared" si="1"/>
        <v>-0.65503376219329168</v>
      </c>
      <c r="M12" s="19">
        <f t="shared" si="2"/>
        <v>1.5746528029983748</v>
      </c>
      <c r="N12" s="10"/>
    </row>
    <row r="13" spans="1:27" x14ac:dyDescent="0.35">
      <c r="A13" s="18" t="s">
        <v>37</v>
      </c>
      <c r="B13" s="18" t="s">
        <v>24</v>
      </c>
      <c r="C13" s="18" t="s">
        <v>9</v>
      </c>
      <c r="D13" s="18">
        <v>17.368301641845704</v>
      </c>
      <c r="E13" s="18">
        <v>17.438683471679688</v>
      </c>
      <c r="F13" s="19">
        <f t="shared" si="4"/>
        <v>16.940114981079098</v>
      </c>
      <c r="G13" s="29" t="s">
        <v>108</v>
      </c>
      <c r="H13" s="18">
        <v>18.612590423581</v>
      </c>
      <c r="I13" s="18">
        <v>18.026432156372202</v>
      </c>
      <c r="J13" s="19">
        <f>AVERAGE(H12:I12)</f>
        <v>18.1657666392212</v>
      </c>
      <c r="K13" s="19">
        <f t="shared" si="0"/>
        <v>1.2256516581421018</v>
      </c>
      <c r="L13" s="19">
        <f t="shared" si="1"/>
        <v>0.25872673378770672</v>
      </c>
      <c r="M13" s="19">
        <f t="shared" si="2"/>
        <v>0.83582526068813801</v>
      </c>
      <c r="N13" s="10"/>
    </row>
    <row r="14" spans="1:27" ht="14.5" customHeight="1" x14ac:dyDescent="0.35">
      <c r="A14" s="18" t="s">
        <v>38</v>
      </c>
      <c r="B14" s="18" t="s">
        <v>24</v>
      </c>
      <c r="C14" s="18" t="s">
        <v>9</v>
      </c>
      <c r="D14" s="18">
        <v>17.472143255615197</v>
      </c>
      <c r="E14" s="18">
        <v>16.408086706542999</v>
      </c>
      <c r="F14" s="19">
        <f t="shared" si="4"/>
        <v>16.264498858642604</v>
      </c>
      <c r="G14" s="29" t="s">
        <v>108</v>
      </c>
      <c r="H14" s="18">
        <v>18.889050091552733</v>
      </c>
      <c r="I14" s="18">
        <v>18.2808348419189</v>
      </c>
      <c r="J14" s="19">
        <f>AVERAGE(H3:I3)</f>
        <v>17.745052970916198</v>
      </c>
      <c r="K14" s="19">
        <f t="shared" si="0"/>
        <v>1.4805541122735946</v>
      </c>
      <c r="L14" s="19">
        <f t="shared" si="1"/>
        <v>0.51362918791919954</v>
      </c>
      <c r="M14" s="19">
        <f t="shared" si="2"/>
        <v>0.70045817421551093</v>
      </c>
      <c r="N14" s="10"/>
      <c r="Q14" s="10"/>
    </row>
    <row r="15" spans="1:27" ht="14.5" customHeight="1" x14ac:dyDescent="0.35">
      <c r="A15" s="18" t="s">
        <v>39</v>
      </c>
      <c r="B15" s="18" t="s">
        <v>24</v>
      </c>
      <c r="C15" s="18" t="s">
        <v>9</v>
      </c>
      <c r="D15" s="18">
        <v>16.363417016601602</v>
      </c>
      <c r="E15" s="18">
        <v>16.165580700683602</v>
      </c>
      <c r="F15" s="19">
        <f t="shared" si="4"/>
        <v>17.397449635000001</v>
      </c>
      <c r="G15" s="29" t="s">
        <v>108</v>
      </c>
      <c r="H15" s="18">
        <v>19.722053762817382</v>
      </c>
      <c r="I15" s="18">
        <v>18.1587684936523</v>
      </c>
      <c r="J15" s="19">
        <f>AVERAGE(H4:I4)</f>
        <v>17.875136534999999</v>
      </c>
      <c r="K15" s="19">
        <f t="shared" si="0"/>
        <v>0.47768689999999836</v>
      </c>
      <c r="L15" s="19">
        <f t="shared" si="1"/>
        <v>-0.48923802435439667</v>
      </c>
      <c r="M15" s="19">
        <f t="shared" si="2"/>
        <v>1.4037032982017188</v>
      </c>
      <c r="N15" s="10"/>
    </row>
    <row r="16" spans="1:27" ht="14.5" customHeight="1" x14ac:dyDescent="0.35">
      <c r="A16" s="18" t="s">
        <v>40</v>
      </c>
      <c r="B16" s="18" t="s">
        <v>24</v>
      </c>
      <c r="C16" s="18" t="s">
        <v>9</v>
      </c>
      <c r="D16" s="29">
        <v>17.898236349999998</v>
      </c>
      <c r="E16" s="29">
        <v>16.896662920000001</v>
      </c>
      <c r="F16" s="19">
        <f t="shared" si="4"/>
        <v>16.792346575</v>
      </c>
      <c r="G16" s="29" t="s">
        <v>108</v>
      </c>
      <c r="H16" s="18">
        <v>19.0024769104004</v>
      </c>
      <c r="I16" s="18">
        <v>17.005796136474597</v>
      </c>
      <c r="J16" s="19">
        <f>AVERAGE(H5:I5)</f>
        <v>18.901461135000002</v>
      </c>
      <c r="K16" s="19">
        <f t="shared" si="0"/>
        <v>2.1091145600000019</v>
      </c>
      <c r="L16" s="19">
        <f t="shared" si="1"/>
        <v>1.1421896356456069</v>
      </c>
      <c r="M16" s="19">
        <f t="shared" si="2"/>
        <v>0.4530714110606508</v>
      </c>
      <c r="N16" s="10"/>
    </row>
    <row r="17" spans="1:27" ht="14.5" customHeight="1" x14ac:dyDescent="0.35">
      <c r="A17" s="18" t="s">
        <v>41</v>
      </c>
      <c r="B17" s="18" t="s">
        <v>24</v>
      </c>
      <c r="C17" s="18" t="s">
        <v>9</v>
      </c>
      <c r="D17" s="29">
        <v>16.700661449999998</v>
      </c>
      <c r="E17" s="29">
        <v>16.884031700000001</v>
      </c>
      <c r="F17" s="19">
        <f t="shared" si="4"/>
        <v>17.460637364999997</v>
      </c>
      <c r="G17" s="29" t="s">
        <v>108</v>
      </c>
      <c r="H17" s="18">
        <v>19.039781188964803</v>
      </c>
      <c r="I17" s="18">
        <v>18.7127319152839</v>
      </c>
      <c r="J17" s="19">
        <f>AVERAGE(H6:I6)</f>
        <v>18.882206565000001</v>
      </c>
      <c r="K17" s="19">
        <f t="shared" si="0"/>
        <v>1.421569200000004</v>
      </c>
      <c r="L17" s="19">
        <f t="shared" si="1"/>
        <v>0.45464427564560894</v>
      </c>
      <c r="M17" s="19">
        <f t="shared" si="2"/>
        <v>0.72969006913449697</v>
      </c>
      <c r="N17" s="10"/>
    </row>
    <row r="18" spans="1:27" ht="14.5" customHeight="1" x14ac:dyDescent="0.35">
      <c r="A18" s="18" t="s">
        <v>42</v>
      </c>
      <c r="B18" s="18" t="s">
        <v>24</v>
      </c>
      <c r="C18" s="18" t="s">
        <v>9</v>
      </c>
      <c r="D18" s="29">
        <v>17.409659479999998</v>
      </c>
      <c r="E18" s="29">
        <v>17.511615249999998</v>
      </c>
      <c r="F18" s="19">
        <f>AVERAGE(D11:E11)</f>
        <v>17.87945977</v>
      </c>
      <c r="G18" s="29" t="s">
        <v>108</v>
      </c>
      <c r="H18" s="18">
        <v>17.273558819580099</v>
      </c>
      <c r="I18" s="18">
        <v>18.008795614624024</v>
      </c>
      <c r="J18" s="19">
        <f>AVERAGE(H9:I9)</f>
        <v>18.509992474999997</v>
      </c>
      <c r="K18" s="19">
        <f t="shared" si="0"/>
        <v>0.6305327049999967</v>
      </c>
      <c r="L18" s="19">
        <f t="shared" si="1"/>
        <v>-0.33639221935439834</v>
      </c>
      <c r="M18" s="19">
        <f t="shared" ref="M18:M37" si="5">2^-L18</f>
        <v>1.2625952418458362</v>
      </c>
      <c r="N18" s="10"/>
    </row>
    <row r="19" spans="1:27" ht="14.5" customHeight="1" x14ac:dyDescent="0.35">
      <c r="A19" s="18" t="s">
        <v>43</v>
      </c>
      <c r="B19" s="18" t="s">
        <v>24</v>
      </c>
      <c r="C19" s="18" t="s">
        <v>9</v>
      </c>
      <c r="D19" s="29">
        <v>17.189295909999998</v>
      </c>
      <c r="E19" s="29">
        <v>17.255935790000002</v>
      </c>
      <c r="F19" s="19">
        <f>AVERAGE(D20:E20)</f>
        <v>16.839296574999999</v>
      </c>
      <c r="G19" s="29" t="s">
        <v>108</v>
      </c>
      <c r="H19" s="29">
        <v>18.504990429999999</v>
      </c>
      <c r="I19" s="29">
        <v>18.158232170000002</v>
      </c>
      <c r="J19" s="19">
        <f>AVERAGE(H10:I10)</f>
        <v>18.975311134999998</v>
      </c>
      <c r="K19" s="19">
        <f t="shared" si="0"/>
        <v>2.1360145599999996</v>
      </c>
      <c r="L19" s="19">
        <f t="shared" si="1"/>
        <v>1.1690896356456046</v>
      </c>
      <c r="M19" s="19">
        <f t="shared" si="5"/>
        <v>0.4447018662745747</v>
      </c>
      <c r="N19" s="10"/>
    </row>
    <row r="20" spans="1:27" ht="14.5" customHeight="1" x14ac:dyDescent="0.35">
      <c r="A20" s="18" t="s">
        <v>44</v>
      </c>
      <c r="B20" s="18" t="s">
        <v>24</v>
      </c>
      <c r="C20" s="18" t="s">
        <v>9</v>
      </c>
      <c r="D20" s="29">
        <v>16.78976145</v>
      </c>
      <c r="E20" s="29">
        <v>16.888831700000001</v>
      </c>
      <c r="F20" s="19">
        <f>AVERAGE(D38:E38)</f>
        <v>17.501849634999999</v>
      </c>
      <c r="G20" s="29" t="s">
        <v>108</v>
      </c>
      <c r="H20" s="29">
        <v>18.979476930000001</v>
      </c>
      <c r="I20" s="29">
        <v>16.832796159999997</v>
      </c>
      <c r="J20" s="19">
        <f>AVERAGE(H42:I42)</f>
        <v>17.737536534999997</v>
      </c>
      <c r="K20" s="19">
        <f t="shared" si="0"/>
        <v>0.23568689999999748</v>
      </c>
      <c r="L20" s="19">
        <f t="shared" si="1"/>
        <v>-0.73123802435439755</v>
      </c>
      <c r="M20" s="19">
        <f t="shared" si="5"/>
        <v>1.6600630355983019</v>
      </c>
      <c r="N20" s="10"/>
    </row>
    <row r="21" spans="1:27" ht="14.5" customHeight="1" x14ac:dyDescent="0.35">
      <c r="A21" s="18" t="s">
        <v>45</v>
      </c>
      <c r="B21" s="18" t="s">
        <v>24</v>
      </c>
      <c r="C21" s="18" t="s">
        <v>9</v>
      </c>
      <c r="D21" s="29">
        <v>17.31801703</v>
      </c>
      <c r="E21" s="29">
        <v>16.210680800000002</v>
      </c>
      <c r="F21" s="19">
        <f>AVERAGE(D40:E40)</f>
        <v>17.631987365000001</v>
      </c>
      <c r="G21" s="29" t="s">
        <v>108</v>
      </c>
      <c r="H21" s="29">
        <v>18.843550109999999</v>
      </c>
      <c r="I21" s="29">
        <v>18.38683486</v>
      </c>
      <c r="J21" s="19">
        <f t="shared" ref="J21:J26" si="6">AVERAGE(H36:I36)</f>
        <v>18.992806565000002</v>
      </c>
      <c r="K21" s="19">
        <f t="shared" si="0"/>
        <v>1.3608192000000017</v>
      </c>
      <c r="L21" s="19">
        <f t="shared" si="1"/>
        <v>0.39389427564560664</v>
      </c>
      <c r="M21" s="19">
        <f t="shared" si="5"/>
        <v>0.76107246169784393</v>
      </c>
      <c r="N21" s="10"/>
    </row>
    <row r="22" spans="1:27" ht="14.5" customHeight="1" x14ac:dyDescent="0.35">
      <c r="A22" s="18" t="s">
        <v>46</v>
      </c>
      <c r="B22" s="18" t="s">
        <v>24</v>
      </c>
      <c r="C22" s="18" t="s">
        <v>9</v>
      </c>
      <c r="D22" s="29">
        <v>17.408033669999998</v>
      </c>
      <c r="E22" s="29">
        <v>17.211053810000003</v>
      </c>
      <c r="F22" s="19">
        <f>AVERAGE(D37:E37)</f>
        <v>17.566765840000002</v>
      </c>
      <c r="G22" s="29" t="s">
        <v>108</v>
      </c>
      <c r="H22" s="29">
        <v>19.626953779999997</v>
      </c>
      <c r="I22" s="29">
        <v>18.13816851</v>
      </c>
      <c r="J22" s="19">
        <f t="shared" si="6"/>
        <v>18.304711300000001</v>
      </c>
      <c r="K22" s="19">
        <f t="shared" si="0"/>
        <v>0.73794545999999883</v>
      </c>
      <c r="L22" s="19">
        <f t="shared" si="1"/>
        <v>-0.2289794643543962</v>
      </c>
      <c r="M22" s="19">
        <f t="shared" si="5"/>
        <v>1.1720056009645303</v>
      </c>
      <c r="N22" s="10"/>
    </row>
    <row r="23" spans="1:27" ht="14.5" customHeight="1" x14ac:dyDescent="0.35">
      <c r="A23" s="18" t="s">
        <v>47</v>
      </c>
      <c r="B23" s="18" t="s">
        <v>25</v>
      </c>
      <c r="C23" s="18" t="s">
        <v>9</v>
      </c>
      <c r="D23" s="29">
        <v>17.530601660000002</v>
      </c>
      <c r="E23" s="29">
        <v>17.667283489999999</v>
      </c>
      <c r="F23" s="19">
        <f>AVERAGE(D24:E24)</f>
        <v>17.348793730000001</v>
      </c>
      <c r="G23" s="29" t="s">
        <v>108</v>
      </c>
      <c r="H23" s="29">
        <v>18.998276929999999</v>
      </c>
      <c r="I23" s="29">
        <v>17.143496159999998</v>
      </c>
      <c r="J23" s="19">
        <f t="shared" si="6"/>
        <v>17.626827225</v>
      </c>
      <c r="K23" s="19">
        <f t="shared" si="0"/>
        <v>0.27803349499999896</v>
      </c>
      <c r="L23" s="19">
        <f t="shared" si="1"/>
        <v>-0.68889142935439607</v>
      </c>
      <c r="M23" s="19">
        <f t="shared" si="5"/>
        <v>1.6120443433196645</v>
      </c>
      <c r="N23" s="10"/>
    </row>
    <row r="24" spans="1:27" ht="14.5" customHeight="1" x14ac:dyDescent="0.35">
      <c r="A24" s="18" t="s">
        <v>48</v>
      </c>
      <c r="B24" s="18" t="s">
        <v>25</v>
      </c>
      <c r="C24" s="18" t="s">
        <v>9</v>
      </c>
      <c r="D24" s="29">
        <v>17.380233660000002</v>
      </c>
      <c r="E24" s="29">
        <v>17.317353799999999</v>
      </c>
      <c r="F24" s="19">
        <f>AVERAGE(D25:E25)</f>
        <v>17.451942565</v>
      </c>
      <c r="G24" s="29" t="s">
        <v>108</v>
      </c>
      <c r="H24" s="29">
        <v>19.230281210000001</v>
      </c>
      <c r="I24" s="29">
        <v>18.694431939999998</v>
      </c>
      <c r="J24" s="19">
        <f t="shared" si="6"/>
        <v>17.743233734999997</v>
      </c>
      <c r="K24" s="19">
        <f t="shared" si="0"/>
        <v>0.29129116999999738</v>
      </c>
      <c r="L24" s="19">
        <f t="shared" si="1"/>
        <v>-0.67563375435439765</v>
      </c>
      <c r="M24" s="19">
        <f t="shared" si="5"/>
        <v>1.5972982878679978</v>
      </c>
      <c r="N24" s="10"/>
    </row>
    <row r="25" spans="1:27" ht="14.5" customHeight="1" x14ac:dyDescent="0.35">
      <c r="A25" s="18" t="s">
        <v>49</v>
      </c>
      <c r="B25" s="18" t="s">
        <v>25</v>
      </c>
      <c r="C25" s="18" t="s">
        <v>9</v>
      </c>
      <c r="D25" s="29">
        <v>17.370801650000001</v>
      </c>
      <c r="E25" s="29">
        <v>17.533083479999998</v>
      </c>
      <c r="F25" s="19">
        <f>AVERAGE(D26:E26)</f>
        <v>17.510264995</v>
      </c>
      <c r="G25" s="29" t="s">
        <v>108</v>
      </c>
      <c r="H25" s="29">
        <v>18.440790440000001</v>
      </c>
      <c r="I25" s="29">
        <v>18.20183218</v>
      </c>
      <c r="J25" s="19">
        <f t="shared" si="6"/>
        <v>18.267866130000002</v>
      </c>
      <c r="K25" s="19">
        <f t="shared" si="0"/>
        <v>0.75760113500000159</v>
      </c>
      <c r="L25" s="19">
        <f t="shared" si="1"/>
        <v>-0.20932378935439344</v>
      </c>
      <c r="M25" s="19">
        <f t="shared" si="5"/>
        <v>1.1561461555732695</v>
      </c>
      <c r="N25" s="10"/>
    </row>
    <row r="26" spans="1:27" ht="14.5" customHeight="1" x14ac:dyDescent="0.35">
      <c r="A26" s="18" t="s">
        <v>50</v>
      </c>
      <c r="B26" s="18" t="s">
        <v>25</v>
      </c>
      <c r="C26" s="18" t="s">
        <v>9</v>
      </c>
      <c r="D26" s="29">
        <v>17.674043269999999</v>
      </c>
      <c r="E26" s="29">
        <v>17.346486719999998</v>
      </c>
      <c r="F26" s="19">
        <f>AVERAGE(D21:E21)</f>
        <v>16.764348914999999</v>
      </c>
      <c r="G26" s="29" t="s">
        <v>108</v>
      </c>
      <c r="H26" s="18">
        <v>19.032076910400402</v>
      </c>
      <c r="I26" s="18">
        <v>16.881396136474599</v>
      </c>
      <c r="J26" s="19">
        <f t="shared" si="6"/>
        <v>17.855552979999999</v>
      </c>
      <c r="K26" s="19">
        <f t="shared" si="0"/>
        <v>1.0912040649999994</v>
      </c>
      <c r="L26" s="19">
        <f t="shared" si="1"/>
        <v>0.12427914064560441</v>
      </c>
      <c r="M26" s="19">
        <f t="shared" si="5"/>
        <v>0.91746234942825333</v>
      </c>
      <c r="N26" s="10"/>
      <c r="Z26" s="10"/>
      <c r="AA26" s="10"/>
    </row>
    <row r="27" spans="1:27" ht="14.5" customHeight="1" x14ac:dyDescent="0.35">
      <c r="A27" s="18" t="s">
        <v>51</v>
      </c>
      <c r="B27" s="18" t="s">
        <v>25</v>
      </c>
      <c r="C27" s="18" t="s">
        <v>9</v>
      </c>
      <c r="D27" s="29">
        <v>17.042961460000001</v>
      </c>
      <c r="E27" s="29">
        <v>16.8683318</v>
      </c>
      <c r="F27" s="19">
        <f>AVERAGE(D28:E28)</f>
        <v>17.615315840000001</v>
      </c>
      <c r="G27" s="29" t="s">
        <v>108</v>
      </c>
      <c r="H27" s="29">
        <v>17.321558840000002</v>
      </c>
      <c r="I27" s="29">
        <v>17.993595629999998</v>
      </c>
      <c r="J27" s="19">
        <f t="shared" ref="J27:J33" si="7">AVERAGE(H19:I19)</f>
        <v>18.331611299999999</v>
      </c>
      <c r="K27" s="19">
        <f t="shared" si="0"/>
        <v>0.71629545999999777</v>
      </c>
      <c r="L27" s="19">
        <f t="shared" si="1"/>
        <v>-0.25062946435439726</v>
      </c>
      <c r="M27" s="19">
        <f t="shared" ref="M27:M28" si="8">2^-L27</f>
        <v>1.1897260928842761</v>
      </c>
      <c r="N27" s="10"/>
      <c r="Z27" s="10"/>
      <c r="AA27" s="10"/>
    </row>
    <row r="28" spans="1:27" ht="14.5" customHeight="1" x14ac:dyDescent="0.35">
      <c r="A28" s="18" t="s">
        <v>52</v>
      </c>
      <c r="B28" s="18" t="s">
        <v>25</v>
      </c>
      <c r="C28" s="18" t="s">
        <v>9</v>
      </c>
      <c r="D28" s="29">
        <v>18.209195900000001</v>
      </c>
      <c r="E28" s="29">
        <v>17.021435780000001</v>
      </c>
      <c r="F28" s="19">
        <f>AVERAGE(D29:E29)</f>
        <v>17.827799644999999</v>
      </c>
      <c r="G28" s="29" t="s">
        <v>108</v>
      </c>
      <c r="H28" s="29">
        <v>17.823940619999998</v>
      </c>
      <c r="I28" s="29">
        <v>18.183826890000002</v>
      </c>
      <c r="J28" s="19">
        <f t="shared" si="7"/>
        <v>17.906136544999999</v>
      </c>
      <c r="K28" s="19">
        <f t="shared" si="0"/>
        <v>7.8336900000000043E-2</v>
      </c>
      <c r="L28" s="19">
        <f t="shared" si="1"/>
        <v>-0.88858802435439499</v>
      </c>
      <c r="M28" s="19">
        <f t="shared" si="8"/>
        <v>1.8513632947103853</v>
      </c>
      <c r="N28" s="10"/>
      <c r="Z28" s="10"/>
      <c r="AA28" s="10"/>
    </row>
    <row r="29" spans="1:27" ht="14.5" customHeight="1" x14ac:dyDescent="0.35">
      <c r="A29" s="18" t="s">
        <v>53</v>
      </c>
      <c r="B29" s="18" t="s">
        <v>25</v>
      </c>
      <c r="C29" s="18" t="s">
        <v>9</v>
      </c>
      <c r="D29" s="29">
        <v>17.91883636</v>
      </c>
      <c r="E29" s="29">
        <v>17.736762930000001</v>
      </c>
      <c r="F29" s="19">
        <f>AVERAGE(D30:E30)</f>
        <v>17.889409825000001</v>
      </c>
      <c r="G29" s="29" t="s">
        <v>108</v>
      </c>
      <c r="H29" s="29">
        <v>17.730562889999998</v>
      </c>
      <c r="I29" s="29">
        <v>17.97404311</v>
      </c>
      <c r="J29" s="19">
        <f t="shared" si="7"/>
        <v>18.615192485000001</v>
      </c>
      <c r="K29" s="19">
        <f t="shared" si="0"/>
        <v>0.72578266000000013</v>
      </c>
      <c r="L29" s="19">
        <f t="shared" si="1"/>
        <v>-0.2411422643543949</v>
      </c>
      <c r="M29" s="19">
        <f t="shared" si="5"/>
        <v>1.1819280912780363</v>
      </c>
      <c r="N29" s="10"/>
    </row>
    <row r="30" spans="1:27" ht="14.5" customHeight="1" x14ac:dyDescent="0.35">
      <c r="A30" s="18" t="s">
        <v>54</v>
      </c>
      <c r="B30" s="18" t="s">
        <v>25</v>
      </c>
      <c r="C30" s="18" t="s">
        <v>9</v>
      </c>
      <c r="D30" s="29">
        <v>17.78152025</v>
      </c>
      <c r="E30" s="29">
        <v>17.997299399999999</v>
      </c>
      <c r="F30" s="19">
        <f>AVERAGE(D27:E27)</f>
        <v>16.95564663</v>
      </c>
      <c r="G30" s="29" t="s">
        <v>108</v>
      </c>
      <c r="H30" s="29">
        <v>19.250716860000001</v>
      </c>
      <c r="I30" s="29">
        <v>17.46411548</v>
      </c>
      <c r="J30" s="19">
        <f t="shared" si="7"/>
        <v>18.882561144999997</v>
      </c>
      <c r="K30" s="19">
        <f t="shared" si="0"/>
        <v>1.9269145149999964</v>
      </c>
      <c r="L30" s="19">
        <f t="shared" si="1"/>
        <v>0.95998959064560141</v>
      </c>
      <c r="M30" s="19">
        <f t="shared" si="5"/>
        <v>0.51406062237238748</v>
      </c>
      <c r="N30" s="10"/>
    </row>
    <row r="31" spans="1:27" ht="14.5" customHeight="1" x14ac:dyDescent="0.35">
      <c r="A31" s="18" t="s">
        <v>55</v>
      </c>
      <c r="B31" s="18" t="s">
        <v>25</v>
      </c>
      <c r="C31" s="18" t="s">
        <v>9</v>
      </c>
      <c r="D31" s="29">
        <v>16.729743290000002</v>
      </c>
      <c r="E31" s="29">
        <v>17.580686740000001</v>
      </c>
      <c r="F31" s="19">
        <f>AVERAGE(D32:E32)</f>
        <v>17.902099645</v>
      </c>
      <c r="G31" s="29" t="s">
        <v>108</v>
      </c>
      <c r="H31" s="29">
        <v>17.959262880000001</v>
      </c>
      <c r="I31" s="29">
        <v>17.957743099999998</v>
      </c>
      <c r="J31" s="19">
        <f t="shared" si="7"/>
        <v>18.070886545</v>
      </c>
      <c r="K31" s="19">
        <f t="shared" si="0"/>
        <v>0.16878690000000063</v>
      </c>
      <c r="L31" s="19">
        <f t="shared" si="1"/>
        <v>-0.7981380243543944</v>
      </c>
      <c r="M31" s="19">
        <f t="shared" si="5"/>
        <v>1.7388554705982018</v>
      </c>
      <c r="N31" s="10"/>
    </row>
    <row r="32" spans="1:27" ht="14.5" customHeight="1" x14ac:dyDescent="0.35">
      <c r="A32" s="18" t="s">
        <v>56</v>
      </c>
      <c r="B32" s="18" t="s">
        <v>25</v>
      </c>
      <c r="C32" s="18" t="s">
        <v>9</v>
      </c>
      <c r="D32" s="29">
        <v>17.96753636</v>
      </c>
      <c r="E32" s="29">
        <v>17.836662929999999</v>
      </c>
      <c r="F32" s="19">
        <f>AVERAGE(D33:E33)</f>
        <v>17.529887374999998</v>
      </c>
      <c r="G32" s="29" t="s">
        <v>108</v>
      </c>
      <c r="H32" s="29">
        <v>17.568540609999999</v>
      </c>
      <c r="I32" s="29">
        <v>18.072626880000001</v>
      </c>
      <c r="J32" s="19">
        <f t="shared" si="7"/>
        <v>18.962356575000001</v>
      </c>
      <c r="K32" s="19">
        <f t="shared" si="0"/>
        <v>1.4324692000000034</v>
      </c>
      <c r="L32" s="19">
        <f t="shared" si="1"/>
        <v>0.46554427564560841</v>
      </c>
      <c r="M32" s="19">
        <f t="shared" si="5"/>
        <v>0.72419781260139471</v>
      </c>
      <c r="N32" s="10"/>
    </row>
    <row r="33" spans="1:19" ht="14.5" customHeight="1" x14ac:dyDescent="0.35">
      <c r="A33" s="18" t="s">
        <v>57</v>
      </c>
      <c r="B33" s="18" t="s">
        <v>26</v>
      </c>
      <c r="C33" s="18" t="s">
        <v>9</v>
      </c>
      <c r="D33" s="29">
        <v>17.553259489999999</v>
      </c>
      <c r="E33" s="29">
        <v>17.506515259999997</v>
      </c>
      <c r="F33" s="19">
        <f>AVERAGE(D19:E19)</f>
        <v>17.22261585</v>
      </c>
      <c r="G33" s="29" t="s">
        <v>108</v>
      </c>
      <c r="H33" s="29">
        <v>19.094616850000001</v>
      </c>
      <c r="I33" s="29">
        <v>17.546815469999999</v>
      </c>
      <c r="J33" s="19">
        <f t="shared" si="7"/>
        <v>18.321311309999999</v>
      </c>
      <c r="K33" s="19">
        <f t="shared" si="0"/>
        <v>1.0986954599999983</v>
      </c>
      <c r="L33" s="19">
        <f t="shared" si="1"/>
        <v>0.13177053564560326</v>
      </c>
      <c r="M33" s="19">
        <f t="shared" si="5"/>
        <v>0.91271064597348706</v>
      </c>
      <c r="N33" s="10"/>
    </row>
    <row r="34" spans="1:19" ht="14.5" customHeight="1" x14ac:dyDescent="0.35">
      <c r="A34" s="18" t="s">
        <v>58</v>
      </c>
      <c r="B34" s="18" t="s">
        <v>26</v>
      </c>
      <c r="C34" s="18" t="s">
        <v>9</v>
      </c>
      <c r="D34" s="29">
        <v>17.440117040000001</v>
      </c>
      <c r="E34" s="29">
        <v>16.1540809</v>
      </c>
      <c r="F34" s="19">
        <f>AVERAGE(D22:E22)</f>
        <v>17.309543740000002</v>
      </c>
      <c r="G34" s="29" t="s">
        <v>108</v>
      </c>
      <c r="H34" s="29">
        <v>17.618562880000002</v>
      </c>
      <c r="I34" s="29">
        <v>17.779143099999999</v>
      </c>
      <c r="J34" s="19">
        <f>AVERAGE(H27:I27)</f>
        <v>17.657577234999998</v>
      </c>
      <c r="K34" s="19">
        <f t="shared" si="0"/>
        <v>0.3480334949999957</v>
      </c>
      <c r="L34" s="19">
        <f t="shared" si="1"/>
        <v>-0.61889142935439934</v>
      </c>
      <c r="M34" s="19">
        <f t="shared" si="5"/>
        <v>1.5356946959781024</v>
      </c>
      <c r="N34" s="10"/>
    </row>
    <row r="35" spans="1:19" ht="14.5" customHeight="1" x14ac:dyDescent="0.35">
      <c r="A35" s="18" t="s">
        <v>59</v>
      </c>
      <c r="B35" s="18" t="s">
        <v>26</v>
      </c>
      <c r="C35" s="18" t="s">
        <v>9</v>
      </c>
      <c r="D35" s="29">
        <v>17.358501670000003</v>
      </c>
      <c r="E35" s="29">
        <v>17.5285835</v>
      </c>
      <c r="F35" s="19">
        <f>AVERAGE(D23:E23)</f>
        <v>17.598942575000002</v>
      </c>
      <c r="G35" s="29" t="s">
        <v>108</v>
      </c>
      <c r="H35" s="29">
        <v>17.524840619999999</v>
      </c>
      <c r="I35" s="29">
        <v>18.152426890000001</v>
      </c>
      <c r="J35" s="19">
        <f>AVERAGE(H32:I32)</f>
        <v>17.820583745</v>
      </c>
      <c r="K35" s="19">
        <f t="shared" si="0"/>
        <v>0.22164116999999806</v>
      </c>
      <c r="L35" s="19">
        <f t="shared" si="1"/>
        <v>-0.74528375435439698</v>
      </c>
      <c r="M35" s="19">
        <f t="shared" si="5"/>
        <v>1.6763039382917535</v>
      </c>
      <c r="N35" s="10"/>
    </row>
    <row r="36" spans="1:19" ht="14.5" customHeight="1" x14ac:dyDescent="0.35">
      <c r="A36" s="18" t="s">
        <v>60</v>
      </c>
      <c r="B36" s="18" t="s">
        <v>26</v>
      </c>
      <c r="C36" s="18" t="s">
        <v>9</v>
      </c>
      <c r="D36" s="29">
        <v>16.203317049999999</v>
      </c>
      <c r="E36" s="29">
        <v>16.188381</v>
      </c>
      <c r="F36" s="19">
        <f>AVERAGE(D41:E41)</f>
        <v>17.491715005</v>
      </c>
      <c r="G36" s="29" t="s">
        <v>108</v>
      </c>
      <c r="H36" s="29">
        <v>19.0442812</v>
      </c>
      <c r="I36" s="29">
        <v>18.94133193</v>
      </c>
      <c r="J36" s="19">
        <f>AVERAGE(H33:I33)</f>
        <v>18.32071616</v>
      </c>
      <c r="K36" s="19">
        <f t="shared" si="0"/>
        <v>0.82900115500000027</v>
      </c>
      <c r="L36" s="19">
        <f t="shared" si="1"/>
        <v>-0.13792376935439477</v>
      </c>
      <c r="M36" s="19">
        <f t="shared" si="5"/>
        <v>1.1003204679340772</v>
      </c>
      <c r="N36" s="10"/>
    </row>
    <row r="37" spans="1:19" ht="14.5" customHeight="1" x14ac:dyDescent="0.35">
      <c r="A37" s="18" t="s">
        <v>61</v>
      </c>
      <c r="B37" s="18" t="s">
        <v>26</v>
      </c>
      <c r="C37" s="18" t="s">
        <v>9</v>
      </c>
      <c r="D37" s="29">
        <v>17.991795900000003</v>
      </c>
      <c r="E37" s="29">
        <v>17.141735780000001</v>
      </c>
      <c r="F37" s="19">
        <f>AVERAGE(D42:E42)</f>
        <v>16.627498969999998</v>
      </c>
      <c r="G37" s="29" t="s">
        <v>108</v>
      </c>
      <c r="H37" s="29">
        <v>18.30669043</v>
      </c>
      <c r="I37" s="29">
        <v>18.302732170000002</v>
      </c>
      <c r="J37" s="19">
        <f>AVERAGE(H34:I34)</f>
        <v>17.698852989999999</v>
      </c>
      <c r="K37" s="19">
        <f t="shared" si="0"/>
        <v>1.0713540200000011</v>
      </c>
      <c r="L37" s="19">
        <f t="shared" si="1"/>
        <v>0.1044290956456061</v>
      </c>
      <c r="M37" s="19">
        <f t="shared" si="5"/>
        <v>0.9301729585274352</v>
      </c>
      <c r="N37" s="10"/>
    </row>
    <row r="38" spans="1:19" ht="14.5" customHeight="1" x14ac:dyDescent="0.35">
      <c r="A38" s="18" t="s">
        <v>62</v>
      </c>
      <c r="B38" s="18" t="s">
        <v>26</v>
      </c>
      <c r="C38" s="18" t="s">
        <v>9</v>
      </c>
      <c r="D38" s="29">
        <v>18.01633635</v>
      </c>
      <c r="E38" s="29">
        <v>16.987362919999999</v>
      </c>
      <c r="F38" s="19">
        <f>AVERAGE(D39:E39)</f>
        <v>17.493242585000001</v>
      </c>
      <c r="G38" s="29" t="s">
        <v>108</v>
      </c>
      <c r="H38" s="29">
        <v>17.299258829999999</v>
      </c>
      <c r="I38" s="29">
        <v>17.95439562</v>
      </c>
      <c r="J38" s="19">
        <f>AVERAGE(H35:I35)</f>
        <v>17.838633755</v>
      </c>
      <c r="K38" s="19">
        <f t="shared" si="0"/>
        <v>0.34539116999999919</v>
      </c>
      <c r="L38" s="19">
        <f t="shared" si="1"/>
        <v>-0.62153375435439584</v>
      </c>
      <c r="M38" s="19">
        <f>2^-L38</f>
        <v>1.5385099290089153</v>
      </c>
      <c r="N38" s="10"/>
    </row>
    <row r="39" spans="1:19" ht="14.5" customHeight="1" x14ac:dyDescent="0.35">
      <c r="A39" s="18" t="s">
        <v>63</v>
      </c>
      <c r="B39" s="18" t="s">
        <v>26</v>
      </c>
      <c r="C39" s="18" t="s">
        <v>9</v>
      </c>
      <c r="D39" s="29">
        <v>17.415401670000001</v>
      </c>
      <c r="E39" s="29">
        <v>17.5710835</v>
      </c>
      <c r="F39" s="19">
        <f>AVERAGE(D31:E31)</f>
        <v>17.155215015000003</v>
      </c>
      <c r="G39" s="29" t="s">
        <v>108</v>
      </c>
      <c r="H39" s="29">
        <v>17.558340599999998</v>
      </c>
      <c r="I39" s="29">
        <v>17.92812687</v>
      </c>
      <c r="J39" s="19">
        <f>AVERAGE(H30:I30)</f>
        <v>18.35741617</v>
      </c>
      <c r="K39" s="19">
        <f t="shared" si="0"/>
        <v>1.2022011549999974</v>
      </c>
      <c r="L39" s="19">
        <f t="shared" si="1"/>
        <v>0.23527623064560232</v>
      </c>
      <c r="M39" s="19">
        <f>2^-L39</f>
        <v>0.84952232680599471</v>
      </c>
      <c r="N39" s="10"/>
    </row>
    <row r="40" spans="1:19" ht="14.5" customHeight="1" x14ac:dyDescent="0.35">
      <c r="A40" s="18" t="s">
        <v>64</v>
      </c>
      <c r="B40" s="18" t="s">
        <v>26</v>
      </c>
      <c r="C40" s="18" t="s">
        <v>9</v>
      </c>
      <c r="D40" s="29">
        <v>17.68335948</v>
      </c>
      <c r="E40" s="29">
        <v>17.580615249999997</v>
      </c>
      <c r="F40" s="19">
        <f>AVERAGE(D34:E34)</f>
        <v>16.79709897</v>
      </c>
      <c r="G40" s="29" t="s">
        <v>108</v>
      </c>
      <c r="H40" s="29">
        <v>19.267716839999999</v>
      </c>
      <c r="I40" s="29">
        <v>17.268015420000001</v>
      </c>
      <c r="J40" s="19">
        <f>AVERAGE(H31:I31)</f>
        <v>17.958502989999999</v>
      </c>
      <c r="K40" s="19">
        <f t="shared" si="0"/>
        <v>1.1614040199999991</v>
      </c>
      <c r="L40" s="19">
        <f t="shared" si="1"/>
        <v>0.19447909564560406</v>
      </c>
      <c r="M40" s="19">
        <f t="shared" ref="M40" si="9">2^-L40</f>
        <v>0.87388836805247216</v>
      </c>
      <c r="N40" s="10"/>
    </row>
    <row r="41" spans="1:19" ht="14.5" customHeight="1" x14ac:dyDescent="0.35">
      <c r="A41" s="18" t="s">
        <v>65</v>
      </c>
      <c r="B41" s="18" t="s">
        <v>26</v>
      </c>
      <c r="C41" s="18" t="s">
        <v>9</v>
      </c>
      <c r="D41" s="29">
        <v>17.69674328</v>
      </c>
      <c r="E41" s="29">
        <v>17.28668673</v>
      </c>
      <c r="F41" s="19">
        <f>AVERAGE(D35:E35)</f>
        <v>17.443542585000003</v>
      </c>
      <c r="G41" s="29" t="s">
        <v>108</v>
      </c>
      <c r="H41" s="29">
        <v>17.892562870000003</v>
      </c>
      <c r="I41" s="29">
        <v>17.818543089999999</v>
      </c>
      <c r="J41" s="19">
        <f>AVERAGE(H28:I28)</f>
        <v>18.003883755</v>
      </c>
      <c r="K41" s="19">
        <f t="shared" si="0"/>
        <v>0.56034116999999739</v>
      </c>
      <c r="L41" s="19">
        <f t="shared" si="1"/>
        <v>-0.40658375435439764</v>
      </c>
      <c r="M41" s="19">
        <f>2^-L41</f>
        <v>1.3255432600490442</v>
      </c>
      <c r="N41" s="10"/>
    </row>
    <row r="42" spans="1:19" ht="14.5" customHeight="1" x14ac:dyDescent="0.35">
      <c r="A42" s="18" t="s">
        <v>66</v>
      </c>
      <c r="B42" s="18" t="s">
        <v>26</v>
      </c>
      <c r="C42" s="18" t="s">
        <v>9</v>
      </c>
      <c r="D42" s="29">
        <v>17.16881704</v>
      </c>
      <c r="E42" s="29">
        <v>16.086180899999999</v>
      </c>
      <c r="F42" s="19">
        <f>AVERAGE(D36:E36)</f>
        <v>16.195849025000001</v>
      </c>
      <c r="G42" s="29" t="s">
        <v>108</v>
      </c>
      <c r="H42" s="29">
        <v>18.908776919999998</v>
      </c>
      <c r="I42" s="29">
        <v>16.566296149999999</v>
      </c>
      <c r="J42" s="19">
        <f>AVERAGE(H29:I29)</f>
        <v>17.852302999999999</v>
      </c>
      <c r="K42" s="19">
        <f t="shared" si="0"/>
        <v>1.656453974999998</v>
      </c>
      <c r="L42" s="19">
        <f t="shared" si="1"/>
        <v>0.68952905064560299</v>
      </c>
      <c r="M42" s="19">
        <f>2^-L42</f>
        <v>0.62005622636513646</v>
      </c>
      <c r="N42" s="10"/>
    </row>
    <row r="43" spans="1:19" ht="14.5" customHeight="1" x14ac:dyDescent="0.35">
      <c r="A43" s="18"/>
      <c r="B43" s="18"/>
      <c r="C43" s="18"/>
      <c r="D43" s="18"/>
      <c r="E43" s="18"/>
      <c r="F43" s="19"/>
      <c r="G43" s="29"/>
      <c r="H43" s="18"/>
      <c r="I43" s="18"/>
      <c r="J43" s="19"/>
      <c r="K43" s="19"/>
      <c r="L43" s="19"/>
      <c r="M43" s="19"/>
      <c r="N43" s="10"/>
    </row>
    <row r="44" spans="1:19" x14ac:dyDescent="0.35">
      <c r="A44" s="18" t="s">
        <v>67</v>
      </c>
      <c r="B44" s="18" t="s">
        <v>23</v>
      </c>
      <c r="C44" s="18" t="s">
        <v>9</v>
      </c>
      <c r="D44" s="37">
        <v>16.9836992004394</v>
      </c>
      <c r="E44" s="37">
        <v>17.924326855468699</v>
      </c>
      <c r="F44" s="19">
        <f t="shared" ref="F44:F55" si="10">AVERAGE(D44:E44)</f>
        <v>17.454013027954048</v>
      </c>
      <c r="G44" s="29" t="s">
        <v>108</v>
      </c>
      <c r="H44" s="18">
        <v>16.381958819580099</v>
      </c>
      <c r="I44" s="18">
        <v>18.098595624624</v>
      </c>
      <c r="J44" s="19">
        <f t="shared" ref="J44:J55" si="11">AVERAGE(H44:I44)</f>
        <v>17.240277222102051</v>
      </c>
      <c r="K44" s="19">
        <f t="shared" ref="K44:K81" si="12">J44-F44</f>
        <v>-0.21373580585199647</v>
      </c>
      <c r="L44" s="19">
        <f t="shared" ref="L44:L81" si="13">K44-$R$6</f>
        <v>-1.1806607302063914</v>
      </c>
      <c r="M44" s="19">
        <f t="shared" ref="M44:M55" si="14">2^-L44</f>
        <v>2.2668056920033299</v>
      </c>
      <c r="N44" s="33"/>
      <c r="Q44" s="33"/>
      <c r="R44" s="38"/>
      <c r="S44" s="38"/>
    </row>
    <row r="45" spans="1:19" x14ac:dyDescent="0.35">
      <c r="A45" s="18" t="s">
        <v>68</v>
      </c>
      <c r="B45" s="18" t="s">
        <v>23</v>
      </c>
      <c r="C45" s="18" t="s">
        <v>9</v>
      </c>
      <c r="D45" s="37">
        <v>16.790931597903498</v>
      </c>
      <c r="E45" s="37">
        <v>16.4167154510498</v>
      </c>
      <c r="F45" s="19">
        <f t="shared" si="10"/>
        <v>16.603823524476649</v>
      </c>
      <c r="G45" s="29" t="s">
        <v>108</v>
      </c>
      <c r="H45" s="18">
        <v>16.814140588378898</v>
      </c>
      <c r="I45" s="18">
        <v>16.817826855468699</v>
      </c>
      <c r="J45" s="19">
        <f t="shared" si="11"/>
        <v>16.8159837219238</v>
      </c>
      <c r="K45" s="19">
        <f t="shared" si="12"/>
        <v>0.21216019744715098</v>
      </c>
      <c r="L45" s="19">
        <f t="shared" si="13"/>
        <v>-0.75476472690724405</v>
      </c>
      <c r="M45" s="19">
        <f t="shared" si="14"/>
        <v>1.6873563976284156</v>
      </c>
      <c r="N45" s="33"/>
      <c r="Q45" s="33"/>
      <c r="R45" s="38"/>
      <c r="S45" s="38"/>
    </row>
    <row r="46" spans="1:19" x14ac:dyDescent="0.35">
      <c r="A46" s="18" t="s">
        <v>69</v>
      </c>
      <c r="B46" s="18" t="s">
        <v>23</v>
      </c>
      <c r="C46" s="18" t="s">
        <v>9</v>
      </c>
      <c r="D46" s="37">
        <v>16.888462908932802</v>
      </c>
      <c r="E46" s="37">
        <v>17.863399999999999</v>
      </c>
      <c r="F46" s="19">
        <f t="shared" si="10"/>
        <v>17.3759314544664</v>
      </c>
      <c r="G46" s="29" t="s">
        <v>108</v>
      </c>
      <c r="H46" s="18">
        <v>17.294016927392601</v>
      </c>
      <c r="I46" s="18">
        <v>16.422415451049801</v>
      </c>
      <c r="J46" s="19">
        <f t="shared" si="11"/>
        <v>16.858216189221203</v>
      </c>
      <c r="K46" s="19">
        <f t="shared" si="12"/>
        <v>-0.51771526524519729</v>
      </c>
      <c r="L46" s="19">
        <f t="shared" si="13"/>
        <v>-1.4846401895995922</v>
      </c>
      <c r="M46" s="19">
        <f t="shared" si="14"/>
        <v>2.798473700429708</v>
      </c>
      <c r="N46" s="33"/>
      <c r="Q46" s="33"/>
      <c r="R46" s="38"/>
      <c r="S46" s="38"/>
    </row>
    <row r="47" spans="1:19" ht="14.5" customHeight="1" x14ac:dyDescent="0.35">
      <c r="A47" s="18" t="s">
        <v>70</v>
      </c>
      <c r="B47" s="18" t="s">
        <v>23</v>
      </c>
      <c r="C47" s="18" t="s">
        <v>9</v>
      </c>
      <c r="D47" s="37">
        <v>17.250615243680301</v>
      </c>
      <c r="E47" s="37">
        <v>17.400389627475199</v>
      </c>
      <c r="F47" s="19">
        <f t="shared" si="10"/>
        <v>17.32550243557775</v>
      </c>
      <c r="G47" s="29" t="s">
        <v>108</v>
      </c>
      <c r="H47" s="18">
        <v>17.656164860107399</v>
      </c>
      <c r="I47" s="18">
        <v>17.782043481665003</v>
      </c>
      <c r="J47" s="19">
        <f t="shared" si="11"/>
        <v>17.719104170886201</v>
      </c>
      <c r="K47" s="19">
        <f t="shared" si="12"/>
        <v>0.39360173530845088</v>
      </c>
      <c r="L47" s="19">
        <f t="shared" si="13"/>
        <v>-0.57332318904594415</v>
      </c>
      <c r="M47" s="19">
        <f t="shared" si="14"/>
        <v>1.4879470513934647</v>
      </c>
      <c r="N47" s="33"/>
      <c r="Q47" s="33"/>
      <c r="R47" s="38"/>
      <c r="S47" s="38"/>
    </row>
    <row r="48" spans="1:19" ht="14.5" customHeight="1" x14ac:dyDescent="0.35">
      <c r="A48" s="18" t="s">
        <v>71</v>
      </c>
      <c r="B48" s="18" t="s">
        <v>23</v>
      </c>
      <c r="C48" s="18" t="s">
        <v>9</v>
      </c>
      <c r="D48" s="37">
        <v>17.445483471672301</v>
      </c>
      <c r="E48" s="37">
        <v>18.336134841918902</v>
      </c>
      <c r="F48" s="19">
        <f t="shared" ref="F48:F50" si="15">AVERAGE(D48:E48)</f>
        <v>17.890809156795601</v>
      </c>
      <c r="G48" s="29" t="s">
        <v>108</v>
      </c>
      <c r="H48" s="18">
        <v>17.224962229393601</v>
      </c>
      <c r="I48" s="18">
        <v>17.856724547822299</v>
      </c>
      <c r="J48" s="19">
        <f t="shared" ref="J48:J50" si="16">AVERAGE(H48:I48)</f>
        <v>17.54084338860795</v>
      </c>
      <c r="K48" s="19">
        <f t="shared" si="12"/>
        <v>-0.34996576818765135</v>
      </c>
      <c r="L48" s="19">
        <f t="shared" si="13"/>
        <v>-1.3168906925420463</v>
      </c>
      <c r="M48" s="19">
        <f t="shared" ref="M48:M50" si="17">2^-L48</f>
        <v>2.491286068818475</v>
      </c>
      <c r="N48" s="33"/>
      <c r="Q48" s="33"/>
      <c r="R48" s="38"/>
      <c r="S48" s="38"/>
    </row>
    <row r="49" spans="1:19" ht="14.5" customHeight="1" x14ac:dyDescent="0.35">
      <c r="A49" s="18" t="s">
        <v>72</v>
      </c>
      <c r="B49" s="18" t="s">
        <v>23</v>
      </c>
      <c r="C49" s="18" t="s">
        <v>9</v>
      </c>
      <c r="D49" s="37">
        <v>17.058635769679302</v>
      </c>
      <c r="E49" s="37">
        <v>18.027278240966901</v>
      </c>
      <c r="F49" s="19">
        <f t="shared" si="15"/>
        <v>17.542957005323103</v>
      </c>
      <c r="G49" s="29" t="s">
        <v>108</v>
      </c>
      <c r="H49" s="18">
        <v>16.9510505479541</v>
      </c>
      <c r="I49" s="18">
        <v>16.410489627075197</v>
      </c>
      <c r="J49" s="19">
        <f t="shared" si="16"/>
        <v>16.680770087514649</v>
      </c>
      <c r="K49" s="19">
        <f t="shared" si="12"/>
        <v>-0.86218691780845447</v>
      </c>
      <c r="L49" s="19">
        <f t="shared" si="13"/>
        <v>-1.8291118421628494</v>
      </c>
      <c r="M49" s="19">
        <f t="shared" si="17"/>
        <v>3.5531826263533399</v>
      </c>
      <c r="N49" s="33"/>
      <c r="Q49" s="33"/>
      <c r="R49" s="38"/>
      <c r="S49" s="38"/>
    </row>
    <row r="50" spans="1:19" ht="14.5" customHeight="1" x14ac:dyDescent="0.35">
      <c r="A50" s="18" t="s">
        <v>73</v>
      </c>
      <c r="B50" s="18" t="s">
        <v>23</v>
      </c>
      <c r="C50" s="18" t="s">
        <v>9</v>
      </c>
      <c r="D50" s="37">
        <v>16.752562908932802</v>
      </c>
      <c r="E50" s="37">
        <v>18.001199999999997</v>
      </c>
      <c r="F50" s="19">
        <f t="shared" si="15"/>
        <v>17.3768814544664</v>
      </c>
      <c r="G50" s="29" t="s">
        <v>108</v>
      </c>
      <c r="H50" s="18">
        <v>17.094016927392602</v>
      </c>
      <c r="I50" s="18">
        <v>16.535415451049801</v>
      </c>
      <c r="J50" s="19">
        <f t="shared" si="16"/>
        <v>16.814716189221201</v>
      </c>
      <c r="K50" s="19">
        <f t="shared" si="12"/>
        <v>-0.5621652652451985</v>
      </c>
      <c r="L50" s="19">
        <f t="shared" si="13"/>
        <v>-1.5290901895995934</v>
      </c>
      <c r="M50" s="19">
        <f t="shared" si="17"/>
        <v>2.8860377877742467</v>
      </c>
      <c r="N50" s="33"/>
      <c r="Q50" s="33"/>
      <c r="R50" s="38"/>
      <c r="S50" s="38"/>
    </row>
    <row r="51" spans="1:19" x14ac:dyDescent="0.35">
      <c r="A51" s="18" t="s">
        <v>74</v>
      </c>
      <c r="B51" s="18" t="s">
        <v>23</v>
      </c>
      <c r="C51" s="18" t="s">
        <v>9</v>
      </c>
      <c r="D51" s="37">
        <v>17.138535769679301</v>
      </c>
      <c r="E51" s="37">
        <v>17.955078240966898</v>
      </c>
      <c r="F51" s="19">
        <f t="shared" si="10"/>
        <v>17.5468070053231</v>
      </c>
      <c r="G51" s="29" t="s">
        <v>108</v>
      </c>
      <c r="H51" s="18">
        <v>16.943050547954101</v>
      </c>
      <c r="I51" s="18">
        <v>16.342989627075198</v>
      </c>
      <c r="J51" s="19">
        <f t="shared" si="11"/>
        <v>16.64302008751465</v>
      </c>
      <c r="K51" s="19">
        <f t="shared" si="12"/>
        <v>-0.90378691780844989</v>
      </c>
      <c r="L51" s="19">
        <f t="shared" si="13"/>
        <v>-1.8707118421628448</v>
      </c>
      <c r="M51" s="19">
        <f t="shared" si="14"/>
        <v>3.6571298253217748</v>
      </c>
      <c r="N51" s="33"/>
      <c r="Q51" s="33"/>
      <c r="R51" s="38"/>
      <c r="S51" s="38"/>
    </row>
    <row r="52" spans="1:19" ht="14.5" customHeight="1" x14ac:dyDescent="0.35">
      <c r="A52" s="18" t="s">
        <v>75</v>
      </c>
      <c r="B52" s="18" t="s">
        <v>23</v>
      </c>
      <c r="C52" s="18" t="s">
        <v>9</v>
      </c>
      <c r="D52" s="37">
        <v>17.274353799283201</v>
      </c>
      <c r="E52" s="37">
        <v>18.967524517822302</v>
      </c>
      <c r="F52" s="19">
        <f t="shared" si="10"/>
        <v>18.120939158552751</v>
      </c>
      <c r="G52" s="29" t="s">
        <v>108</v>
      </c>
      <c r="H52" s="18">
        <v>16.6564849761963</v>
      </c>
      <c r="I52" s="18">
        <v>17.1921782409668</v>
      </c>
      <c r="J52" s="19">
        <f t="shared" si="11"/>
        <v>16.92433160858155</v>
      </c>
      <c r="K52" s="19">
        <f t="shared" si="12"/>
        <v>-1.1966075499712012</v>
      </c>
      <c r="L52" s="19">
        <f t="shared" si="13"/>
        <v>-2.1635324743255961</v>
      </c>
      <c r="M52" s="19">
        <f t="shared" si="14"/>
        <v>4.4801047803692606</v>
      </c>
      <c r="N52" s="33"/>
      <c r="Q52" s="33"/>
      <c r="R52" s="38"/>
      <c r="S52" s="38"/>
    </row>
    <row r="53" spans="1:19" x14ac:dyDescent="0.35">
      <c r="A53" s="18" t="s">
        <v>76</v>
      </c>
      <c r="B53" s="18" t="s">
        <v>23</v>
      </c>
      <c r="C53" s="18" t="s">
        <v>9</v>
      </c>
      <c r="D53" s="37">
        <v>17.620583471672301</v>
      </c>
      <c r="E53" s="37">
        <v>18.1646348419189</v>
      </c>
      <c r="F53" s="19">
        <f t="shared" si="10"/>
        <v>17.892609156795601</v>
      </c>
      <c r="G53" s="29" t="s">
        <v>108</v>
      </c>
      <c r="H53" s="18">
        <v>17.236562229393602</v>
      </c>
      <c r="I53" s="18">
        <v>17.901724547822301</v>
      </c>
      <c r="J53" s="19">
        <f t="shared" si="11"/>
        <v>17.569143388607952</v>
      </c>
      <c r="K53" s="19">
        <f t="shared" si="12"/>
        <v>-0.32346576818764916</v>
      </c>
      <c r="L53" s="19">
        <f t="shared" si="13"/>
        <v>-1.2903906925420441</v>
      </c>
      <c r="M53" s="19">
        <f t="shared" si="14"/>
        <v>2.4459428452091672</v>
      </c>
      <c r="N53" s="33"/>
      <c r="Q53" s="33"/>
      <c r="R53" s="38"/>
      <c r="S53" s="38"/>
    </row>
    <row r="54" spans="1:19" ht="15.75" customHeight="1" x14ac:dyDescent="0.35">
      <c r="A54" s="18" t="s">
        <v>77</v>
      </c>
      <c r="B54" s="18" t="s">
        <v>24</v>
      </c>
      <c r="C54" s="18" t="s">
        <v>9</v>
      </c>
      <c r="D54" s="37">
        <v>18.610986723654303</v>
      </c>
      <c r="E54" s="37">
        <v>18.1732689936523</v>
      </c>
      <c r="F54" s="19">
        <f t="shared" si="10"/>
        <v>18.392127858653303</v>
      </c>
      <c r="G54" s="29" t="s">
        <v>108</v>
      </c>
      <c r="H54" s="18">
        <v>17.5469195924852</v>
      </c>
      <c r="I54" s="18">
        <v>18.242834842918899</v>
      </c>
      <c r="J54" s="19">
        <f t="shared" si="11"/>
        <v>17.894877217702049</v>
      </c>
      <c r="K54" s="19">
        <f t="shared" si="12"/>
        <v>-0.49725064095125404</v>
      </c>
      <c r="L54" s="19">
        <f t="shared" si="13"/>
        <v>-1.464175565305649</v>
      </c>
      <c r="M54" s="19">
        <f t="shared" si="14"/>
        <v>2.7590575801065196</v>
      </c>
      <c r="N54" s="33"/>
      <c r="Q54" s="33"/>
      <c r="R54" s="38"/>
      <c r="S54" s="38"/>
    </row>
    <row r="55" spans="1:19" ht="15.75" customHeight="1" x14ac:dyDescent="0.35">
      <c r="A55" s="18" t="s">
        <v>78</v>
      </c>
      <c r="B55" s="18" t="s">
        <v>24</v>
      </c>
      <c r="C55" s="18" t="s">
        <v>9</v>
      </c>
      <c r="D55" s="29">
        <v>17.11698071</v>
      </c>
      <c r="E55" s="29">
        <v>17.98079615</v>
      </c>
      <c r="F55" s="19">
        <f t="shared" si="10"/>
        <v>17.548888429999998</v>
      </c>
      <c r="G55" s="29" t="s">
        <v>108</v>
      </c>
      <c r="H55" s="18">
        <v>18.057181317138699</v>
      </c>
      <c r="I55" s="18">
        <v>16.217268493652302</v>
      </c>
      <c r="J55" s="19">
        <f t="shared" si="11"/>
        <v>17.137224905395499</v>
      </c>
      <c r="K55" s="19">
        <f t="shared" si="12"/>
        <v>-0.41166352460449929</v>
      </c>
      <c r="L55" s="19">
        <f t="shared" si="13"/>
        <v>-1.3785884489588942</v>
      </c>
      <c r="M55" s="19">
        <f t="shared" si="14"/>
        <v>2.6001384576409232</v>
      </c>
      <c r="N55" s="33"/>
      <c r="Q55" s="33"/>
      <c r="R55" s="38"/>
      <c r="S55" s="38"/>
    </row>
    <row r="56" spans="1:19" ht="15.75" customHeight="1" x14ac:dyDescent="0.35">
      <c r="A56" s="18" t="s">
        <v>79</v>
      </c>
      <c r="B56" s="18" t="s">
        <v>24</v>
      </c>
      <c r="C56" s="18" t="s">
        <v>9</v>
      </c>
      <c r="D56" s="29">
        <v>16.934599209999998</v>
      </c>
      <c r="E56" s="29">
        <v>17.741526870000001</v>
      </c>
      <c r="F56" s="19">
        <f t="shared" ref="F56:F78" si="18">AVERAGE(D56:E56)</f>
        <v>17.338063040000002</v>
      </c>
      <c r="G56" s="29" t="s">
        <v>108</v>
      </c>
      <c r="H56" s="29">
        <v>16.10845883</v>
      </c>
      <c r="I56" s="29">
        <v>16.93899562</v>
      </c>
      <c r="J56" s="19">
        <f t="shared" ref="J56:J78" si="19">AVERAGE(H56:I56)</f>
        <v>16.523727225000002</v>
      </c>
      <c r="K56" s="19">
        <f t="shared" si="12"/>
        <v>-0.81433581499999974</v>
      </c>
      <c r="L56" s="19">
        <f t="shared" si="13"/>
        <v>-1.7812607393543947</v>
      </c>
      <c r="M56" s="19">
        <f t="shared" ref="M56:M78" si="20">2^-L56</f>
        <v>3.4372641829835042</v>
      </c>
      <c r="N56" s="33"/>
      <c r="O56" s="33"/>
      <c r="P56" s="33"/>
      <c r="Q56" s="33"/>
      <c r="R56" s="38"/>
      <c r="S56" s="38"/>
    </row>
    <row r="57" spans="1:19" ht="15.75" customHeight="1" x14ac:dyDescent="0.35">
      <c r="A57" s="18" t="s">
        <v>80</v>
      </c>
      <c r="B57" s="18" t="s">
        <v>24</v>
      </c>
      <c r="C57" s="18" t="s">
        <v>9</v>
      </c>
      <c r="D57" s="29">
        <v>16.851431610000002</v>
      </c>
      <c r="E57" s="29">
        <v>16.267025460000003</v>
      </c>
      <c r="F57" s="19">
        <f t="shared" si="18"/>
        <v>16.559228535000003</v>
      </c>
      <c r="G57" s="29" t="s">
        <v>108</v>
      </c>
      <c r="H57" s="29">
        <v>16.694140600000001</v>
      </c>
      <c r="I57" s="29">
        <v>17.712426870000002</v>
      </c>
      <c r="J57" s="19">
        <f t="shared" si="19"/>
        <v>17.203283734999999</v>
      </c>
      <c r="K57" s="19">
        <f t="shared" si="12"/>
        <v>0.64405519999999683</v>
      </c>
      <c r="L57" s="19">
        <f t="shared" si="13"/>
        <v>-0.3228697243543982</v>
      </c>
      <c r="M57" s="19">
        <f t="shared" si="20"/>
        <v>1.2508161260715567</v>
      </c>
      <c r="N57" s="33"/>
      <c r="O57" s="33"/>
      <c r="P57" s="33"/>
      <c r="Q57" s="33"/>
      <c r="R57" s="38"/>
      <c r="S57" s="38"/>
    </row>
    <row r="58" spans="1:19" ht="15.75" customHeight="1" x14ac:dyDescent="0.35">
      <c r="A58" s="18" t="s">
        <v>81</v>
      </c>
      <c r="B58" s="18" t="s">
        <v>24</v>
      </c>
      <c r="C58" s="18" t="s">
        <v>9</v>
      </c>
      <c r="D58" s="29">
        <v>17.261380710000001</v>
      </c>
      <c r="E58" s="29">
        <v>17.863596149999999</v>
      </c>
      <c r="F58" s="19">
        <f t="shared" si="18"/>
        <v>17.562488430000002</v>
      </c>
      <c r="G58" s="29" t="s">
        <v>108</v>
      </c>
      <c r="H58" s="18">
        <v>17.921681317138699</v>
      </c>
      <c r="I58" s="18">
        <v>16.1403684936523</v>
      </c>
      <c r="J58" s="19">
        <f t="shared" si="19"/>
        <v>17.031024905395498</v>
      </c>
      <c r="K58" s="19">
        <f t="shared" si="12"/>
        <v>-0.5314635246045043</v>
      </c>
      <c r="L58" s="19">
        <f t="shared" si="13"/>
        <v>-1.4983884489588992</v>
      </c>
      <c r="M58" s="19">
        <f t="shared" si="20"/>
        <v>2.8252694166576009</v>
      </c>
      <c r="N58" s="33"/>
      <c r="O58" s="33"/>
      <c r="P58" s="33"/>
      <c r="Q58" s="33"/>
      <c r="R58" s="38"/>
      <c r="S58" s="38"/>
    </row>
    <row r="59" spans="1:19" ht="15.75" customHeight="1" x14ac:dyDescent="0.35">
      <c r="A59" s="18" t="s">
        <v>82</v>
      </c>
      <c r="B59" s="18" t="s">
        <v>24</v>
      </c>
      <c r="C59" s="18" t="s">
        <v>9</v>
      </c>
      <c r="D59" s="29">
        <v>17.025835780000001</v>
      </c>
      <c r="E59" s="29">
        <v>18.207678250000001</v>
      </c>
      <c r="F59" s="19">
        <f t="shared" ref="F59:F60" si="21">AVERAGE(D59:E59)</f>
        <v>17.616757015000001</v>
      </c>
      <c r="G59" s="29" t="s">
        <v>108</v>
      </c>
      <c r="H59" s="29">
        <v>17.98355054</v>
      </c>
      <c r="I59" s="29">
        <v>16.567489640000002</v>
      </c>
      <c r="J59" s="19">
        <f t="shared" ref="J59:J60" si="22">AVERAGE(H59:I59)</f>
        <v>17.275520090000001</v>
      </c>
      <c r="K59" s="19">
        <f t="shared" si="12"/>
        <v>-0.34123692500000047</v>
      </c>
      <c r="L59" s="19">
        <f t="shared" si="13"/>
        <v>-1.3081618493543954</v>
      </c>
      <c r="M59" s="19">
        <f t="shared" ref="M59:M60" si="23">2^-L59</f>
        <v>2.4762583661868516</v>
      </c>
      <c r="N59" s="33"/>
      <c r="O59" s="33"/>
      <c r="P59" s="33"/>
      <c r="Q59" s="33"/>
      <c r="R59" s="38"/>
      <c r="S59" s="38"/>
    </row>
    <row r="60" spans="1:19" ht="15.75" customHeight="1" x14ac:dyDescent="0.35">
      <c r="A60" s="18" t="s">
        <v>83</v>
      </c>
      <c r="B60" s="18" t="s">
        <v>24</v>
      </c>
      <c r="C60" s="18" t="s">
        <v>9</v>
      </c>
      <c r="D60" s="29">
        <v>17.221015250000001</v>
      </c>
      <c r="E60" s="29">
        <v>17.563789640000003</v>
      </c>
      <c r="F60" s="19">
        <f t="shared" si="21"/>
        <v>17.392402445000002</v>
      </c>
      <c r="G60" s="29" t="s">
        <v>108</v>
      </c>
      <c r="H60" s="29">
        <v>16.680862870000002</v>
      </c>
      <c r="I60" s="29">
        <v>16.584243090000001</v>
      </c>
      <c r="J60" s="19">
        <f t="shared" si="22"/>
        <v>16.63255298</v>
      </c>
      <c r="K60" s="19">
        <f t="shared" si="12"/>
        <v>-0.75984946500000206</v>
      </c>
      <c r="L60" s="19">
        <f t="shared" si="13"/>
        <v>-1.726774389354397</v>
      </c>
      <c r="M60" s="19">
        <f t="shared" si="23"/>
        <v>3.3098696218503569</v>
      </c>
      <c r="N60" s="33"/>
      <c r="O60" s="33"/>
      <c r="P60" s="33"/>
      <c r="Q60" s="33"/>
      <c r="R60" s="38"/>
      <c r="S60" s="38"/>
    </row>
    <row r="61" spans="1:19" ht="15.75" customHeight="1" x14ac:dyDescent="0.35">
      <c r="A61" s="18" t="s">
        <v>84</v>
      </c>
      <c r="B61" s="18" t="s">
        <v>24</v>
      </c>
      <c r="C61" s="18" t="s">
        <v>9</v>
      </c>
      <c r="D61" s="29">
        <v>16.994762919999999</v>
      </c>
      <c r="E61" s="29">
        <v>17.801500010000002</v>
      </c>
      <c r="F61" s="19">
        <f t="shared" si="18"/>
        <v>17.398131464999999</v>
      </c>
      <c r="G61" s="29" t="s">
        <v>108</v>
      </c>
      <c r="H61" s="29">
        <v>16.997816839999999</v>
      </c>
      <c r="I61" s="29">
        <v>16.413615459999999</v>
      </c>
      <c r="J61" s="19">
        <f t="shared" si="19"/>
        <v>16.705716150000001</v>
      </c>
      <c r="K61" s="19">
        <f t="shared" si="12"/>
        <v>-0.69241531499999809</v>
      </c>
      <c r="L61" s="19">
        <f t="shared" si="13"/>
        <v>-1.659340239354393</v>
      </c>
      <c r="M61" s="19">
        <f t="shared" si="20"/>
        <v>3.158720398790877</v>
      </c>
      <c r="N61" s="33"/>
      <c r="O61" s="33"/>
      <c r="P61" s="33"/>
      <c r="Q61" s="33"/>
      <c r="R61" s="38"/>
      <c r="S61" s="38"/>
    </row>
    <row r="62" spans="1:19" ht="15.75" customHeight="1" x14ac:dyDescent="0.35">
      <c r="A62" s="18" t="s">
        <v>85</v>
      </c>
      <c r="B62" s="18" t="s">
        <v>24</v>
      </c>
      <c r="C62" s="18" t="s">
        <v>9</v>
      </c>
      <c r="D62" s="29">
        <v>17.430715250000002</v>
      </c>
      <c r="E62" s="29">
        <v>17.471289640000002</v>
      </c>
      <c r="F62" s="19">
        <f t="shared" si="18"/>
        <v>17.451002445</v>
      </c>
      <c r="G62" s="29" t="s">
        <v>108</v>
      </c>
      <c r="H62" s="29">
        <v>16.781262870000003</v>
      </c>
      <c r="I62" s="29">
        <v>16.453143090000001</v>
      </c>
      <c r="J62" s="19">
        <f t="shared" si="19"/>
        <v>16.617202980000002</v>
      </c>
      <c r="K62" s="19">
        <f t="shared" si="12"/>
        <v>-0.83379946499999846</v>
      </c>
      <c r="L62" s="19">
        <f t="shared" si="13"/>
        <v>-1.8007243893543934</v>
      </c>
      <c r="M62" s="19">
        <f t="shared" si="20"/>
        <v>3.4839511353483239</v>
      </c>
      <c r="N62" s="33"/>
      <c r="O62" s="33"/>
      <c r="P62" s="33"/>
      <c r="Q62" s="33"/>
      <c r="R62" s="38"/>
      <c r="S62" s="38"/>
    </row>
    <row r="63" spans="1:19" ht="14" customHeight="1" x14ac:dyDescent="0.35">
      <c r="A63" s="18" t="s">
        <v>86</v>
      </c>
      <c r="B63" s="18" t="s">
        <v>24</v>
      </c>
      <c r="C63" s="18" t="s">
        <v>9</v>
      </c>
      <c r="D63" s="29">
        <v>17.135935780000001</v>
      </c>
      <c r="E63" s="29">
        <v>18.237678249999998</v>
      </c>
      <c r="F63" s="19">
        <f t="shared" si="18"/>
        <v>17.686807014999999</v>
      </c>
      <c r="G63" s="29" t="s">
        <v>108</v>
      </c>
      <c r="H63" s="29">
        <v>17.96505054</v>
      </c>
      <c r="I63" s="29">
        <v>16.616589640000001</v>
      </c>
      <c r="J63" s="19">
        <f t="shared" si="19"/>
        <v>17.29082009</v>
      </c>
      <c r="K63" s="19">
        <f t="shared" si="12"/>
        <v>-0.39598692499999899</v>
      </c>
      <c r="L63" s="19">
        <f t="shared" si="13"/>
        <v>-1.3629118493543939</v>
      </c>
      <c r="M63" s="19">
        <f t="shared" si="20"/>
        <v>2.5720378070224426</v>
      </c>
      <c r="N63" s="33"/>
      <c r="O63" s="33"/>
      <c r="P63" s="33"/>
      <c r="Q63" s="33"/>
      <c r="R63" s="38"/>
      <c r="S63" s="38"/>
    </row>
    <row r="64" spans="1:19" ht="15.75" customHeight="1" x14ac:dyDescent="0.35">
      <c r="A64" s="18" t="s">
        <v>87</v>
      </c>
      <c r="B64" s="18" t="s">
        <v>25</v>
      </c>
      <c r="C64" s="18" t="s">
        <v>9</v>
      </c>
      <c r="D64" s="29">
        <v>17.115553800000001</v>
      </c>
      <c r="E64" s="29">
        <v>18.744124530000001</v>
      </c>
      <c r="F64" s="19">
        <f t="shared" si="18"/>
        <v>17.929839165000001</v>
      </c>
      <c r="G64" s="29" t="s">
        <v>108</v>
      </c>
      <c r="H64" s="29">
        <v>17.570084990000002</v>
      </c>
      <c r="I64" s="29">
        <v>17.247178250000001</v>
      </c>
      <c r="J64" s="19">
        <f t="shared" si="19"/>
        <v>17.408631620000001</v>
      </c>
      <c r="K64" s="19">
        <f t="shared" si="12"/>
        <v>-0.52120754499999933</v>
      </c>
      <c r="L64" s="19">
        <f t="shared" si="13"/>
        <v>-1.4881324693543942</v>
      </c>
      <c r="M64" s="19">
        <f t="shared" si="20"/>
        <v>2.8052560702025175</v>
      </c>
      <c r="N64" s="33"/>
      <c r="O64" s="33"/>
      <c r="P64" s="33"/>
      <c r="Q64" s="33"/>
      <c r="R64" s="38"/>
      <c r="S64" s="38"/>
    </row>
    <row r="65" spans="1:19" ht="15.75" customHeight="1" x14ac:dyDescent="0.35">
      <c r="A65" s="18" t="s">
        <v>88</v>
      </c>
      <c r="B65" s="18" t="s">
        <v>25</v>
      </c>
      <c r="C65" s="18" t="s">
        <v>9</v>
      </c>
      <c r="D65" s="29">
        <v>17.621683479999998</v>
      </c>
      <c r="E65" s="29">
        <v>18.088134850000003</v>
      </c>
      <c r="F65" s="19">
        <f t="shared" si="18"/>
        <v>17.854909165000002</v>
      </c>
      <c r="G65" s="29" t="s">
        <v>108</v>
      </c>
      <c r="H65" s="29">
        <v>17.236662239999998</v>
      </c>
      <c r="I65" s="29">
        <v>17.78092453</v>
      </c>
      <c r="J65" s="19">
        <f t="shared" si="19"/>
        <v>17.508793384999997</v>
      </c>
      <c r="K65" s="19">
        <f t="shared" si="12"/>
        <v>-0.3461157800000052</v>
      </c>
      <c r="L65" s="19">
        <f t="shared" si="13"/>
        <v>-1.3130407043544001</v>
      </c>
      <c r="M65" s="19">
        <f t="shared" si="20"/>
        <v>2.4846466646705077</v>
      </c>
      <c r="N65" s="33"/>
      <c r="O65" s="33"/>
      <c r="P65" s="33"/>
      <c r="Q65" s="33"/>
      <c r="R65" s="38"/>
      <c r="S65" s="38"/>
    </row>
    <row r="66" spans="1:19" ht="15.75" customHeight="1" x14ac:dyDescent="0.35">
      <c r="A66" s="18" t="s">
        <v>89</v>
      </c>
      <c r="B66" s="18" t="s">
        <v>25</v>
      </c>
      <c r="C66" s="18" t="s">
        <v>9</v>
      </c>
      <c r="D66" s="29">
        <v>18.524186719999999</v>
      </c>
      <c r="E66" s="29">
        <v>18.252368499999999</v>
      </c>
      <c r="F66" s="19">
        <f t="shared" si="18"/>
        <v>18.388277609999999</v>
      </c>
      <c r="G66" s="29" t="s">
        <v>108</v>
      </c>
      <c r="H66" s="29">
        <v>17.626319599999999</v>
      </c>
      <c r="I66" s="29">
        <v>18.274734849999998</v>
      </c>
      <c r="J66" s="19">
        <f t="shared" si="19"/>
        <v>17.950527224999998</v>
      </c>
      <c r="K66" s="19">
        <f t="shared" si="12"/>
        <v>-0.43775038500000107</v>
      </c>
      <c r="L66" s="19">
        <f t="shared" si="13"/>
        <v>-1.404675309354396</v>
      </c>
      <c r="M66" s="19">
        <f t="shared" si="20"/>
        <v>2.6475818931745971</v>
      </c>
      <c r="N66" s="33"/>
      <c r="O66" s="33"/>
      <c r="P66" s="33"/>
      <c r="Q66" s="33"/>
      <c r="R66" s="38"/>
      <c r="S66" s="38"/>
    </row>
    <row r="67" spans="1:19" ht="15.75" customHeight="1" x14ac:dyDescent="0.35">
      <c r="A67" s="18" t="s">
        <v>90</v>
      </c>
      <c r="B67" s="18" t="s">
        <v>25</v>
      </c>
      <c r="C67" s="18" t="s">
        <v>9</v>
      </c>
      <c r="D67" s="29">
        <v>17.395153800000003</v>
      </c>
      <c r="E67" s="29">
        <v>18.673824529999997</v>
      </c>
      <c r="F67" s="19">
        <f t="shared" ref="F67:F68" si="24">AVERAGE(D67:E67)</f>
        <v>18.034489165</v>
      </c>
      <c r="G67" s="29" t="s">
        <v>108</v>
      </c>
      <c r="H67" s="29">
        <v>17.36648499</v>
      </c>
      <c r="I67" s="29">
        <v>17.19107825</v>
      </c>
      <c r="J67" s="19">
        <f t="shared" ref="J67:J68" si="25">AVERAGE(H67:I67)</f>
        <v>17.27878162</v>
      </c>
      <c r="K67" s="19">
        <f t="shared" si="12"/>
        <v>-0.75570754499999993</v>
      </c>
      <c r="L67" s="19">
        <f t="shared" si="13"/>
        <v>-1.7226324693543948</v>
      </c>
      <c r="M67" s="19">
        <f t="shared" ref="M67:M68" si="26">2^-L67</f>
        <v>3.300380745608257</v>
      </c>
      <c r="N67" s="33"/>
      <c r="O67" s="33"/>
      <c r="P67" s="33"/>
      <c r="Q67" s="33"/>
      <c r="R67" s="38"/>
      <c r="S67" s="38"/>
    </row>
    <row r="68" spans="1:19" ht="15.75" customHeight="1" x14ac:dyDescent="0.35">
      <c r="A68" s="18" t="s">
        <v>91</v>
      </c>
      <c r="B68" s="18" t="s">
        <v>25</v>
      </c>
      <c r="C68" s="18" t="s">
        <v>9</v>
      </c>
      <c r="D68" s="29">
        <v>17.355015259999998</v>
      </c>
      <c r="E68" s="29">
        <v>17.42958965</v>
      </c>
      <c r="F68" s="19">
        <f t="shared" si="24"/>
        <v>17.392302454999999</v>
      </c>
      <c r="G68" s="29" t="s">
        <v>108</v>
      </c>
      <c r="H68" s="29">
        <v>17.909062879999997</v>
      </c>
      <c r="I68" s="29">
        <v>18.0789431</v>
      </c>
      <c r="J68" s="19">
        <f t="shared" si="25"/>
        <v>17.994002989999998</v>
      </c>
      <c r="K68" s="19">
        <f t="shared" si="12"/>
        <v>0.60170053499999909</v>
      </c>
      <c r="L68" s="19">
        <f t="shared" si="13"/>
        <v>-0.36522438935439594</v>
      </c>
      <c r="M68" s="19">
        <f t="shared" si="26"/>
        <v>1.2880819555621976</v>
      </c>
      <c r="N68" s="33"/>
      <c r="O68" s="33"/>
      <c r="P68" s="33"/>
      <c r="Q68" s="33"/>
      <c r="R68" s="38"/>
      <c r="S68" s="38"/>
    </row>
    <row r="69" spans="1:19" ht="15.75" customHeight="1" x14ac:dyDescent="0.35">
      <c r="A69" s="18" t="s">
        <v>92</v>
      </c>
      <c r="B69" s="18" t="s">
        <v>25</v>
      </c>
      <c r="C69" s="18" t="s">
        <v>9</v>
      </c>
      <c r="D69" s="29">
        <v>17.268980719999998</v>
      </c>
      <c r="E69" s="29">
        <v>17.83449616</v>
      </c>
      <c r="F69" s="19">
        <f t="shared" si="18"/>
        <v>17.551738440000001</v>
      </c>
      <c r="G69" s="29" t="s">
        <v>108</v>
      </c>
      <c r="H69" s="29">
        <v>17.990581329999998</v>
      </c>
      <c r="I69" s="29">
        <v>16.262168500000001</v>
      </c>
      <c r="J69" s="19">
        <f t="shared" si="19"/>
        <v>17.126374915</v>
      </c>
      <c r="K69" s="19">
        <f t="shared" si="12"/>
        <v>-0.42536352500000163</v>
      </c>
      <c r="L69" s="19">
        <f t="shared" si="13"/>
        <v>-1.3922884493543966</v>
      </c>
      <c r="M69" s="19">
        <f t="shared" si="20"/>
        <v>2.6249472830549063</v>
      </c>
      <c r="N69" s="33"/>
      <c r="O69" s="33"/>
      <c r="P69" s="33"/>
      <c r="Q69" s="33"/>
      <c r="R69" s="38"/>
      <c r="S69" s="38"/>
    </row>
    <row r="70" spans="1:19" x14ac:dyDescent="0.35">
      <c r="A70" s="18" t="s">
        <v>93</v>
      </c>
      <c r="B70" s="18" t="s">
        <v>25</v>
      </c>
      <c r="C70" s="18" t="s">
        <v>9</v>
      </c>
      <c r="D70" s="29">
        <v>16.876799219999999</v>
      </c>
      <c r="E70" s="29">
        <v>17.822126879999999</v>
      </c>
      <c r="F70" s="19">
        <f t="shared" si="18"/>
        <v>17.349463049999997</v>
      </c>
      <c r="G70" s="29" t="s">
        <v>108</v>
      </c>
      <c r="H70" s="29">
        <v>16.31005884</v>
      </c>
      <c r="I70" s="29">
        <v>18.158195629999998</v>
      </c>
      <c r="J70" s="19">
        <f t="shared" si="19"/>
        <v>17.234127234999999</v>
      </c>
      <c r="K70" s="19">
        <f t="shared" si="12"/>
        <v>-0.11533581499999812</v>
      </c>
      <c r="L70" s="19">
        <f t="shared" si="13"/>
        <v>-1.082260739354393</v>
      </c>
      <c r="M70" s="19">
        <f t="shared" si="20"/>
        <v>2.1173514256798862</v>
      </c>
      <c r="N70" s="33"/>
      <c r="O70" s="33"/>
      <c r="P70" s="33"/>
      <c r="Q70" s="33"/>
      <c r="R70" s="38"/>
      <c r="S70" s="38"/>
    </row>
    <row r="71" spans="1:19" x14ac:dyDescent="0.35">
      <c r="A71" s="18" t="s">
        <v>94</v>
      </c>
      <c r="B71" s="18" t="s">
        <v>25</v>
      </c>
      <c r="C71" s="18" t="s">
        <v>9</v>
      </c>
      <c r="D71" s="29">
        <v>16.690431619999998</v>
      </c>
      <c r="E71" s="29">
        <v>16.52191547</v>
      </c>
      <c r="F71" s="19">
        <f t="shared" si="18"/>
        <v>16.606173544999997</v>
      </c>
      <c r="G71" s="29" t="s">
        <v>108</v>
      </c>
      <c r="H71" s="29">
        <v>16.594940609999998</v>
      </c>
      <c r="I71" s="29">
        <v>16.316446879999997</v>
      </c>
      <c r="J71" s="19">
        <f t="shared" si="19"/>
        <v>16.455693744999998</v>
      </c>
      <c r="K71" s="19">
        <f t="shared" si="12"/>
        <v>-0.15047979999999939</v>
      </c>
      <c r="L71" s="19">
        <f t="shared" si="13"/>
        <v>-1.1174047243543943</v>
      </c>
      <c r="M71" s="19">
        <f t="shared" si="20"/>
        <v>2.1695633676257522</v>
      </c>
      <c r="N71" s="33"/>
      <c r="O71" s="33"/>
      <c r="P71" s="33"/>
      <c r="Q71" s="33"/>
      <c r="R71" s="38"/>
      <c r="S71" s="38"/>
    </row>
    <row r="72" spans="1:19" x14ac:dyDescent="0.35">
      <c r="A72" s="18" t="s">
        <v>95</v>
      </c>
      <c r="B72" s="18" t="s">
        <v>25</v>
      </c>
      <c r="C72" s="18" t="s">
        <v>9</v>
      </c>
      <c r="D72" s="29">
        <v>16.870262929999999</v>
      </c>
      <c r="E72" s="29">
        <v>17.782500019999997</v>
      </c>
      <c r="F72" s="19">
        <f t="shared" si="18"/>
        <v>17.326381474999998</v>
      </c>
      <c r="G72" s="29" t="s">
        <v>108</v>
      </c>
      <c r="H72" s="29">
        <v>17.047516850000001</v>
      </c>
      <c r="I72" s="29">
        <v>17.37532547</v>
      </c>
      <c r="J72" s="19">
        <f t="shared" si="19"/>
        <v>17.21142116</v>
      </c>
      <c r="K72" s="19">
        <f t="shared" si="12"/>
        <v>-0.11496031499999759</v>
      </c>
      <c r="L72" s="19">
        <f t="shared" si="13"/>
        <v>-1.0818852393543925</v>
      </c>
      <c r="M72" s="19">
        <f t="shared" si="20"/>
        <v>2.1168004000103888</v>
      </c>
      <c r="N72" s="33"/>
      <c r="O72" s="33"/>
      <c r="P72" s="33"/>
      <c r="Q72" s="33"/>
      <c r="R72" s="38"/>
      <c r="S72" s="38"/>
    </row>
    <row r="73" spans="1:19" ht="15.75" customHeight="1" x14ac:dyDescent="0.35">
      <c r="A73" s="18" t="s">
        <v>96</v>
      </c>
      <c r="B73" s="18" t="s">
        <v>25</v>
      </c>
      <c r="C73" s="18" t="s">
        <v>9</v>
      </c>
      <c r="D73" s="29">
        <v>17.354815259999999</v>
      </c>
      <c r="E73" s="29">
        <v>17.35828965</v>
      </c>
      <c r="F73" s="19">
        <f t="shared" si="18"/>
        <v>17.356552454999999</v>
      </c>
      <c r="G73" s="29" t="s">
        <v>108</v>
      </c>
      <c r="H73" s="29">
        <v>17.866962879999999</v>
      </c>
      <c r="I73" s="29">
        <v>17.901843100000001</v>
      </c>
      <c r="J73" s="19">
        <f t="shared" si="19"/>
        <v>17.884402989999998</v>
      </c>
      <c r="K73" s="19">
        <f t="shared" si="12"/>
        <v>0.5278505349999989</v>
      </c>
      <c r="L73" s="19">
        <f t="shared" si="13"/>
        <v>-0.43907438935439613</v>
      </c>
      <c r="M73" s="19">
        <f t="shared" si="20"/>
        <v>1.3557342304117901</v>
      </c>
      <c r="N73" s="33"/>
      <c r="O73" s="33"/>
      <c r="P73" s="33"/>
      <c r="Q73" s="33"/>
      <c r="R73" s="38"/>
      <c r="S73" s="38"/>
    </row>
    <row r="74" spans="1:19" ht="15.75" customHeight="1" x14ac:dyDescent="0.35">
      <c r="A74" s="18" t="s">
        <v>97</v>
      </c>
      <c r="B74" s="18" t="s">
        <v>26</v>
      </c>
      <c r="C74" s="18" t="s">
        <v>9</v>
      </c>
      <c r="D74" s="29">
        <v>17.041435790000001</v>
      </c>
      <c r="E74" s="29">
        <v>18.064078260000002</v>
      </c>
      <c r="F74" s="19">
        <f t="shared" si="18"/>
        <v>17.552757025000002</v>
      </c>
      <c r="G74" s="29" t="s">
        <v>108</v>
      </c>
      <c r="H74" s="29">
        <v>17.069750549999998</v>
      </c>
      <c r="I74" s="29">
        <v>17.33388965</v>
      </c>
      <c r="J74" s="19">
        <f t="shared" si="19"/>
        <v>17.201820099999999</v>
      </c>
      <c r="K74" s="19">
        <f t="shared" si="12"/>
        <v>-0.35093692500000273</v>
      </c>
      <c r="L74" s="19">
        <f t="shared" si="13"/>
        <v>-1.3178618493543977</v>
      </c>
      <c r="M74" s="19">
        <f t="shared" si="20"/>
        <v>2.4929636540852447</v>
      </c>
      <c r="N74" s="33"/>
      <c r="O74" s="33"/>
      <c r="P74" s="33"/>
      <c r="Q74" s="33"/>
      <c r="R74" s="38"/>
      <c r="S74" s="38"/>
    </row>
    <row r="75" spans="1:19" ht="15.75" customHeight="1" x14ac:dyDescent="0.35">
      <c r="A75" s="18" t="s">
        <v>98</v>
      </c>
      <c r="B75" s="18" t="s">
        <v>26</v>
      </c>
      <c r="C75" s="18" t="s">
        <v>9</v>
      </c>
      <c r="D75" s="29">
        <v>17.34335381</v>
      </c>
      <c r="E75" s="29">
        <v>18.769524540000003</v>
      </c>
      <c r="F75" s="19">
        <f t="shared" si="18"/>
        <v>18.056439175000001</v>
      </c>
      <c r="G75" s="29" t="s">
        <v>108</v>
      </c>
      <c r="H75" s="29">
        <v>17.974485000000001</v>
      </c>
      <c r="I75" s="29">
        <v>17.190678260000002</v>
      </c>
      <c r="J75" s="19">
        <f t="shared" si="19"/>
        <v>17.58258163</v>
      </c>
      <c r="K75" s="19">
        <f t="shared" si="12"/>
        <v>-0.47385754500000132</v>
      </c>
      <c r="L75" s="19">
        <f t="shared" si="13"/>
        <v>-1.4407824693543962</v>
      </c>
      <c r="M75" s="19">
        <f t="shared" si="20"/>
        <v>2.7146806073115672</v>
      </c>
      <c r="N75" s="33"/>
      <c r="O75" s="33"/>
      <c r="P75" s="33"/>
      <c r="Q75" s="33"/>
      <c r="R75" s="38"/>
      <c r="S75" s="38"/>
    </row>
    <row r="76" spans="1:19" ht="15.75" customHeight="1" x14ac:dyDescent="0.35">
      <c r="A76" s="18" t="s">
        <v>99</v>
      </c>
      <c r="B76" s="18" t="s">
        <v>26</v>
      </c>
      <c r="C76" s="18" t="s">
        <v>9</v>
      </c>
      <c r="D76" s="29">
        <v>17.603983490000001</v>
      </c>
      <c r="E76" s="29">
        <v>18.277934860000002</v>
      </c>
      <c r="F76" s="19">
        <f t="shared" si="18"/>
        <v>17.940959175000003</v>
      </c>
      <c r="G76" s="29" t="s">
        <v>108</v>
      </c>
      <c r="H76" s="29">
        <v>17.278262250000001</v>
      </c>
      <c r="I76" s="29">
        <v>17.648024540000002</v>
      </c>
      <c r="J76" s="19">
        <f t="shared" si="19"/>
        <v>17.463143395000003</v>
      </c>
      <c r="K76" s="19">
        <f t="shared" si="12"/>
        <v>-0.47781578000000025</v>
      </c>
      <c r="L76" s="19">
        <f t="shared" si="13"/>
        <v>-1.4447407043543952</v>
      </c>
      <c r="M76" s="19">
        <f t="shared" si="20"/>
        <v>2.7221389388739983</v>
      </c>
      <c r="N76" s="33"/>
      <c r="O76" s="33"/>
      <c r="P76" s="33"/>
      <c r="Q76" s="33"/>
      <c r="R76" s="38"/>
      <c r="S76" s="38"/>
    </row>
    <row r="77" spans="1:19" ht="15.75" customHeight="1" x14ac:dyDescent="0.35">
      <c r="A77" s="18" t="s">
        <v>100</v>
      </c>
      <c r="B77" s="18" t="s">
        <v>26</v>
      </c>
      <c r="C77" s="18" t="s">
        <v>9</v>
      </c>
      <c r="D77" s="29">
        <v>18.439986730000001</v>
      </c>
      <c r="E77" s="29">
        <v>18.339968509999999</v>
      </c>
      <c r="F77" s="19">
        <f t="shared" si="18"/>
        <v>18.38997762</v>
      </c>
      <c r="G77" s="29" t="s">
        <v>108</v>
      </c>
      <c r="H77" s="29">
        <v>17.447119610000001</v>
      </c>
      <c r="I77" s="29">
        <v>18.281134860000002</v>
      </c>
      <c r="J77" s="19">
        <f t="shared" si="19"/>
        <v>17.864127235000002</v>
      </c>
      <c r="K77" s="19">
        <f t="shared" si="12"/>
        <v>-0.52585038499999825</v>
      </c>
      <c r="L77" s="19">
        <f t="shared" si="13"/>
        <v>-1.4927753093543932</v>
      </c>
      <c r="M77" s="19">
        <f t="shared" si="20"/>
        <v>2.814298407305396</v>
      </c>
      <c r="N77" s="33"/>
      <c r="O77" s="33"/>
      <c r="P77" s="33"/>
      <c r="Q77" s="33"/>
      <c r="R77" s="38"/>
      <c r="S77" s="38"/>
    </row>
    <row r="78" spans="1:19" ht="15.75" customHeight="1" x14ac:dyDescent="0.35">
      <c r="A78" s="18" t="s">
        <v>101</v>
      </c>
      <c r="B78" s="18" t="s">
        <v>26</v>
      </c>
      <c r="C78" s="18" t="s">
        <v>9</v>
      </c>
      <c r="D78" s="29">
        <v>17.163080730000001</v>
      </c>
      <c r="E78" s="29">
        <v>17.785696170000001</v>
      </c>
      <c r="F78" s="19">
        <f t="shared" si="18"/>
        <v>17.474388449999999</v>
      </c>
      <c r="G78" s="29" t="s">
        <v>108</v>
      </c>
      <c r="H78" s="29">
        <v>17.740481339999999</v>
      </c>
      <c r="I78" s="29">
        <v>16.21346861</v>
      </c>
      <c r="J78" s="19">
        <f t="shared" si="19"/>
        <v>16.976974974999997</v>
      </c>
      <c r="K78" s="19">
        <f t="shared" si="12"/>
        <v>-0.49741347500000188</v>
      </c>
      <c r="L78" s="19">
        <f t="shared" si="13"/>
        <v>-1.4643383993543968</v>
      </c>
      <c r="M78" s="19">
        <f t="shared" si="20"/>
        <v>2.7593690068867658</v>
      </c>
      <c r="N78" s="33"/>
      <c r="O78" s="33"/>
      <c r="P78" s="33"/>
      <c r="Q78" s="33"/>
      <c r="R78" s="38"/>
      <c r="S78" s="38"/>
    </row>
    <row r="79" spans="1:19" ht="15.75" customHeight="1" x14ac:dyDescent="0.35">
      <c r="A79" s="18" t="s">
        <v>102</v>
      </c>
      <c r="B79" s="18" t="s">
        <v>26</v>
      </c>
      <c r="C79" s="18" t="s">
        <v>9</v>
      </c>
      <c r="D79" s="29">
        <v>17.551983500000002</v>
      </c>
      <c r="E79" s="29">
        <v>18.112624870000001</v>
      </c>
      <c r="F79" s="19">
        <f>AVERAGE(D79:E79)</f>
        <v>17.832304185000002</v>
      </c>
      <c r="G79" s="29" t="s">
        <v>108</v>
      </c>
      <c r="H79" s="29">
        <v>17.317962260000002</v>
      </c>
      <c r="I79" s="29">
        <v>17.683764549999999</v>
      </c>
      <c r="J79" s="19">
        <f>AVERAGE(H79:I79)</f>
        <v>17.500863405</v>
      </c>
      <c r="K79" s="19">
        <f t="shared" si="12"/>
        <v>-0.33144078000000121</v>
      </c>
      <c r="L79" s="19">
        <f t="shared" si="13"/>
        <v>-1.2983657043543961</v>
      </c>
      <c r="M79" s="19">
        <f>2^-L79</f>
        <v>2.4595011069122918</v>
      </c>
      <c r="N79" s="33"/>
      <c r="O79" s="33"/>
      <c r="P79" s="33"/>
      <c r="Q79" s="33"/>
      <c r="R79" s="38"/>
      <c r="S79" s="38"/>
    </row>
    <row r="80" spans="1:19" ht="15.75" customHeight="1" x14ac:dyDescent="0.35">
      <c r="A80" s="18" t="s">
        <v>103</v>
      </c>
      <c r="B80" s="18" t="s">
        <v>26</v>
      </c>
      <c r="C80" s="18" t="s">
        <v>9</v>
      </c>
      <c r="D80" s="29">
        <v>18.310986740000001</v>
      </c>
      <c r="E80" s="29">
        <v>18.16726852</v>
      </c>
      <c r="F80" s="19">
        <f>AVERAGE(D80:E80)</f>
        <v>18.239127629999999</v>
      </c>
      <c r="G80" s="29" t="s">
        <v>108</v>
      </c>
      <c r="H80" s="29">
        <v>17.492519619999999</v>
      </c>
      <c r="I80" s="29">
        <v>18.288034870000001</v>
      </c>
      <c r="J80" s="19">
        <f>AVERAGE(H80:I80)</f>
        <v>17.890277245</v>
      </c>
      <c r="K80" s="19">
        <f t="shared" si="12"/>
        <v>-0.34885038499999865</v>
      </c>
      <c r="L80" s="19">
        <f t="shared" si="13"/>
        <v>-1.3157753093543936</v>
      </c>
      <c r="M80" s="19">
        <f>2^-L80</f>
        <v>2.489360738350777</v>
      </c>
      <c r="N80" s="33"/>
      <c r="O80" s="33"/>
      <c r="P80" s="33"/>
      <c r="Q80" s="33"/>
      <c r="R80" s="38"/>
      <c r="S80" s="38"/>
    </row>
    <row r="81" spans="1:19" ht="15.75" customHeight="1" x14ac:dyDescent="0.35">
      <c r="A81" s="18" t="s">
        <v>104</v>
      </c>
      <c r="B81" s="18" t="s">
        <v>26</v>
      </c>
      <c r="C81" s="18" t="s">
        <v>9</v>
      </c>
      <c r="D81" s="29">
        <v>17.22188074</v>
      </c>
      <c r="E81" s="29">
        <v>17.779896180000001</v>
      </c>
      <c r="F81" s="19">
        <f>AVERAGE(D81:E81)</f>
        <v>17.500888459999999</v>
      </c>
      <c r="G81" s="29" t="s">
        <v>108</v>
      </c>
      <c r="H81" s="29">
        <v>18.015981350000001</v>
      </c>
      <c r="I81" s="29">
        <v>16.394168519999997</v>
      </c>
      <c r="J81" s="19">
        <f>AVERAGE(H81:I81)</f>
        <v>17.205074934999999</v>
      </c>
      <c r="K81" s="19">
        <f t="shared" si="12"/>
        <v>-0.2958135249999998</v>
      </c>
      <c r="L81" s="19">
        <f t="shared" si="13"/>
        <v>-1.2627384493543947</v>
      </c>
      <c r="M81" s="19">
        <f>2^-L81</f>
        <v>2.3995077111379057</v>
      </c>
      <c r="N81" s="33"/>
      <c r="O81" s="33"/>
      <c r="P81" s="33"/>
      <c r="Q81" s="33"/>
      <c r="R81" s="38"/>
      <c r="S81" s="38"/>
    </row>
    <row r="82" spans="1:19" ht="15.75" customHeight="1" x14ac:dyDescent="0.35">
      <c r="A82" s="18" t="s">
        <v>105</v>
      </c>
      <c r="B82" s="18" t="s">
        <v>26</v>
      </c>
      <c r="C82" s="18" t="s">
        <v>9</v>
      </c>
      <c r="D82" s="29">
        <v>18.47238673</v>
      </c>
      <c r="E82" s="29">
        <v>18.56506851</v>
      </c>
      <c r="F82" s="19">
        <v>18.20922762</v>
      </c>
      <c r="G82" s="29" t="s">
        <v>108</v>
      </c>
      <c r="H82" s="29">
        <v>17.63691961</v>
      </c>
      <c r="I82" s="29">
        <v>18.191034859999998</v>
      </c>
      <c r="J82" s="19">
        <v>17.653377235000001</v>
      </c>
      <c r="K82" s="19">
        <v>-0.55585038499999939</v>
      </c>
      <c r="L82" s="19">
        <v>-1.5646898152923159</v>
      </c>
      <c r="M82" s="19">
        <v>2.9581389394347593</v>
      </c>
      <c r="N82" s="33"/>
      <c r="O82" s="33"/>
      <c r="P82" s="33"/>
      <c r="Q82" s="33"/>
      <c r="R82" s="38"/>
      <c r="S82" s="38"/>
    </row>
    <row r="83" spans="1:19" ht="15.75" customHeight="1" x14ac:dyDescent="0.35">
      <c r="A83" s="18" t="s">
        <v>106</v>
      </c>
      <c r="B83" s="18" t="s">
        <v>26</v>
      </c>
      <c r="C83" s="18" t="s">
        <v>9</v>
      </c>
      <c r="D83" s="29">
        <v>17.212880729999998</v>
      </c>
      <c r="E83" s="29">
        <v>17.923796169999999</v>
      </c>
      <c r="F83" s="19">
        <v>17.39648845</v>
      </c>
      <c r="G83" s="29" t="s">
        <v>108</v>
      </c>
      <c r="H83" s="29">
        <v>17.84518134</v>
      </c>
      <c r="I83" s="29">
        <v>16.21486861</v>
      </c>
      <c r="J83" s="19">
        <v>16.902324974999999</v>
      </c>
      <c r="K83" s="19">
        <v>-0.49416347500000057</v>
      </c>
      <c r="L83" s="19">
        <v>-1.5030029052923171</v>
      </c>
      <c r="M83" s="19">
        <v>2.8343205007516441</v>
      </c>
      <c r="N83" s="33"/>
      <c r="O83" s="33"/>
      <c r="P83" s="33"/>
      <c r="Q83" s="33"/>
      <c r="R83" s="38"/>
      <c r="S83" s="38"/>
    </row>
    <row r="84" spans="1:19" ht="15.75" customHeight="1" x14ac:dyDescent="0.35"/>
    <row r="85" spans="1:19" ht="15.75" customHeight="1" x14ac:dyDescent="0.35"/>
    <row r="86" spans="1:19" ht="15.75" customHeight="1" x14ac:dyDescent="0.35"/>
    <row r="87" spans="1:19" ht="15.75" customHeight="1" x14ac:dyDescent="0.35"/>
    <row r="88" spans="1:19" ht="15.75" customHeight="1" x14ac:dyDescent="0.35"/>
    <row r="89" spans="1:19" ht="15.75" customHeight="1" x14ac:dyDescent="0.35"/>
    <row r="90" spans="1:19" ht="15.75" customHeight="1" x14ac:dyDescent="0.35"/>
    <row r="91" spans="1:19" ht="15.75" customHeight="1" x14ac:dyDescent="0.35"/>
    <row r="92" spans="1:19" ht="15.75" customHeight="1" x14ac:dyDescent="0.35"/>
    <row r="93" spans="1:19" ht="15.75" customHeight="1" x14ac:dyDescent="0.35"/>
    <row r="94" spans="1:19" ht="15.75" customHeight="1" x14ac:dyDescent="0.35"/>
    <row r="95" spans="1:19" ht="15.75" customHeight="1" x14ac:dyDescent="0.35"/>
    <row r="96" spans="1:19" ht="15.75" customHeight="1" x14ac:dyDescent="0.35"/>
  </sheetData>
  <mergeCells count="9">
    <mergeCell ref="A1:A2"/>
    <mergeCell ref="C1:C2"/>
    <mergeCell ref="D1:E2"/>
    <mergeCell ref="F1:F2"/>
    <mergeCell ref="U2:U3"/>
    <mergeCell ref="H1:I2"/>
    <mergeCell ref="J1:J2"/>
    <mergeCell ref="K1:M1"/>
    <mergeCell ref="G1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2649-CFED-4CA1-A6A7-71AE989BE65A}">
  <sheetPr>
    <tabColor theme="0"/>
  </sheetPr>
  <dimension ref="A1:AG93"/>
  <sheetViews>
    <sheetView zoomScale="55" zoomScaleNormal="55" workbookViewId="0">
      <selection sqref="A1:XFD1048576"/>
    </sheetView>
  </sheetViews>
  <sheetFormatPr defaultColWidth="14.453125" defaultRowHeight="14.5" x14ac:dyDescent="0.35"/>
  <cols>
    <col min="1" max="1" width="27" style="5" bestFit="1" customWidth="1"/>
    <col min="2" max="2" width="8.7265625" style="5" bestFit="1" customWidth="1"/>
    <col min="3" max="3" width="9.81640625" style="5" bestFit="1" customWidth="1"/>
    <col min="4" max="5" width="12" style="5" bestFit="1" customWidth="1"/>
    <col min="6" max="6" width="8.54296875" style="5" bestFit="1" customWidth="1"/>
    <col min="7" max="7" width="11.54296875" style="5" bestFit="1" customWidth="1"/>
    <col min="8" max="9" width="12" style="5" bestFit="1" customWidth="1"/>
    <col min="10" max="10" width="8.54296875" style="5" bestFit="1" customWidth="1"/>
    <col min="11" max="12" width="8.1796875" style="5" bestFit="1" customWidth="1"/>
    <col min="13" max="13" width="11" style="5" bestFit="1" customWidth="1"/>
    <col min="14" max="21" width="14.453125" style="5"/>
    <col min="22" max="23" width="14.453125" style="39"/>
    <col min="24" max="16384" width="14.453125" style="5"/>
  </cols>
  <sheetData>
    <row r="1" spans="1:33" ht="23" customHeight="1" x14ac:dyDescent="0.35">
      <c r="A1" s="53" t="s">
        <v>0</v>
      </c>
      <c r="B1" s="26"/>
      <c r="C1" s="44" t="s">
        <v>1</v>
      </c>
      <c r="D1" s="44" t="s">
        <v>2</v>
      </c>
      <c r="E1" s="50"/>
      <c r="F1" s="44" t="s">
        <v>16</v>
      </c>
      <c r="G1" s="44" t="s">
        <v>3</v>
      </c>
      <c r="H1" s="44" t="s">
        <v>2</v>
      </c>
      <c r="I1" s="50"/>
      <c r="J1" s="44" t="s">
        <v>4</v>
      </c>
      <c r="K1" s="44" t="s">
        <v>5</v>
      </c>
      <c r="L1" s="50"/>
      <c r="M1" s="50"/>
      <c r="V1" s="5"/>
      <c r="W1" s="5"/>
    </row>
    <row r="2" spans="1:33" ht="43" customHeight="1" x14ac:dyDescent="0.35">
      <c r="A2" s="54"/>
      <c r="B2" s="26" t="s">
        <v>107</v>
      </c>
      <c r="C2" s="50"/>
      <c r="D2" s="50"/>
      <c r="E2" s="50"/>
      <c r="F2" s="50"/>
      <c r="G2" s="50"/>
      <c r="H2" s="50"/>
      <c r="I2" s="50"/>
      <c r="J2" s="50"/>
      <c r="K2" s="26" t="s">
        <v>6</v>
      </c>
      <c r="L2" s="26" t="s">
        <v>7</v>
      </c>
      <c r="M2" s="26" t="s">
        <v>8</v>
      </c>
      <c r="Q2" s="27" t="s">
        <v>15</v>
      </c>
      <c r="R2" s="5" t="s">
        <v>14</v>
      </c>
      <c r="V2" s="5"/>
      <c r="W2" s="5"/>
    </row>
    <row r="3" spans="1:33" ht="14.5" customHeight="1" x14ac:dyDescent="0.35">
      <c r="A3" s="18" t="s">
        <v>27</v>
      </c>
      <c r="B3" s="18" t="s">
        <v>23</v>
      </c>
      <c r="C3" s="18" t="s">
        <v>9</v>
      </c>
      <c r="D3" s="18">
        <v>17.0188913818359</v>
      </c>
      <c r="E3" s="18">
        <v>16.319215243530273</v>
      </c>
      <c r="F3" s="19">
        <f t="shared" ref="F3:F42" si="0">AVERAGE(D3:E3)</f>
        <v>16.669053312683086</v>
      </c>
      <c r="G3" s="29" t="s">
        <v>18</v>
      </c>
      <c r="H3" s="18">
        <v>17.954963241040002</v>
      </c>
      <c r="I3" s="18">
        <v>17.6338835716797</v>
      </c>
      <c r="J3" s="19">
        <f>AVERAGE(H3:I3)</f>
        <v>17.794423406359851</v>
      </c>
      <c r="K3" s="19">
        <f t="shared" ref="K3:K42" si="1">J3-F3</f>
        <v>1.1253700936767643</v>
      </c>
      <c r="L3" s="19">
        <f t="shared" ref="L3:L42" si="2">K3-$R$7</f>
        <v>0.63965195050632551</v>
      </c>
      <c r="M3" s="19">
        <f>2^-L3</f>
        <v>0.64186778040145975</v>
      </c>
      <c r="Q3" s="10"/>
      <c r="R3" s="10"/>
      <c r="T3" s="33"/>
      <c r="U3" s="33"/>
      <c r="X3" s="33"/>
      <c r="Y3" s="33"/>
    </row>
    <row r="4" spans="1:33" x14ac:dyDescent="0.35">
      <c r="A4" s="18" t="s">
        <v>28</v>
      </c>
      <c r="B4" s="18" t="s">
        <v>23</v>
      </c>
      <c r="C4" s="18" t="s">
        <v>9</v>
      </c>
      <c r="D4" s="18">
        <v>18.4467630126953</v>
      </c>
      <c r="E4" s="18">
        <v>18.7783810211182</v>
      </c>
      <c r="F4" s="19">
        <f t="shared" si="0"/>
        <v>18.61257201690675</v>
      </c>
      <c r="G4" s="29" t="s">
        <v>18</v>
      </c>
      <c r="H4" s="18">
        <v>19.9626363443838</v>
      </c>
      <c r="I4" s="18">
        <v>19.279786406543</v>
      </c>
      <c r="J4" s="19">
        <f t="shared" ref="J4:J41" si="3">AVERAGE(H4:I4)</f>
        <v>19.6212113754634</v>
      </c>
      <c r="K4" s="19">
        <f t="shared" si="1"/>
        <v>1.0086393585566498</v>
      </c>
      <c r="L4" s="19">
        <f t="shared" si="2"/>
        <v>0.52292121538621095</v>
      </c>
      <c r="M4" s="19">
        <f t="shared" ref="M4:M42" si="4">2^-L4</f>
        <v>0.69596120085474544</v>
      </c>
      <c r="P4" s="5" t="s">
        <v>10</v>
      </c>
      <c r="Q4" s="27">
        <f>AVERAGE(M3:M42)</f>
        <v>1.0895971979160499</v>
      </c>
      <c r="R4" s="10">
        <f>AVERAGE(M44:M81)</f>
        <v>0.38900693563215344</v>
      </c>
      <c r="S4" s="40"/>
      <c r="T4" s="33"/>
      <c r="U4" s="33"/>
      <c r="X4" s="33"/>
      <c r="Y4" s="33"/>
      <c r="AG4" s="10"/>
    </row>
    <row r="5" spans="1:33" ht="14.5" customHeight="1" x14ac:dyDescent="0.35">
      <c r="A5" s="18" t="s">
        <v>29</v>
      </c>
      <c r="B5" s="18" t="s">
        <v>23</v>
      </c>
      <c r="C5" s="18" t="s">
        <v>9</v>
      </c>
      <c r="D5" s="18">
        <v>16.563759472656251</v>
      </c>
      <c r="E5" s="18">
        <v>17.468083471679687</v>
      </c>
      <c r="F5" s="19">
        <f t="shared" si="0"/>
        <v>17.015921472167967</v>
      </c>
      <c r="G5" s="29" t="s">
        <v>18</v>
      </c>
      <c r="H5" s="18">
        <v>18.555859473656199</v>
      </c>
      <c r="I5" s="18">
        <v>17.277580709683601</v>
      </c>
      <c r="J5" s="19">
        <f t="shared" si="3"/>
        <v>17.916720091669902</v>
      </c>
      <c r="K5" s="19">
        <f t="shared" si="1"/>
        <v>0.90079861950193418</v>
      </c>
      <c r="L5" s="19">
        <f t="shared" si="2"/>
        <v>0.41508047633149536</v>
      </c>
      <c r="M5" s="19">
        <f t="shared" si="4"/>
        <v>0.74997765826561968</v>
      </c>
      <c r="P5" s="5" t="s">
        <v>11</v>
      </c>
      <c r="Q5" s="27">
        <f>STDEV(M3:M42)</f>
        <v>0.45087550213245142</v>
      </c>
      <c r="R5" s="10">
        <f>STDEV(M44:M81)</f>
        <v>0.36940854666134626</v>
      </c>
      <c r="T5" s="33"/>
      <c r="U5" s="33"/>
      <c r="X5" s="33"/>
      <c r="Y5" s="33"/>
    </row>
    <row r="6" spans="1:33" x14ac:dyDescent="0.35">
      <c r="A6" s="18" t="s">
        <v>30</v>
      </c>
      <c r="B6" s="18" t="s">
        <v>23</v>
      </c>
      <c r="C6" s="18" t="s">
        <v>9</v>
      </c>
      <c r="D6" s="18">
        <v>18.3161588195801</v>
      </c>
      <c r="E6" s="18">
        <v>18.988995614623999</v>
      </c>
      <c r="F6" s="19">
        <f t="shared" si="0"/>
        <v>18.652577217102049</v>
      </c>
      <c r="G6" s="29" t="s">
        <v>18</v>
      </c>
      <c r="H6" s="18">
        <v>18.235395889282202</v>
      </c>
      <c r="I6" s="18">
        <v>17.4591154510499</v>
      </c>
      <c r="J6" s="19">
        <f t="shared" si="3"/>
        <v>17.847255670166049</v>
      </c>
      <c r="K6" s="19">
        <f t="shared" si="1"/>
        <v>-0.80532154693599978</v>
      </c>
      <c r="L6" s="19">
        <f t="shared" si="2"/>
        <v>-1.2910396901064387</v>
      </c>
      <c r="M6" s="19">
        <f t="shared" si="4"/>
        <v>2.4470434021576573</v>
      </c>
      <c r="P6" s="5" t="s">
        <v>12</v>
      </c>
      <c r="Q6" s="5">
        <f>Q5/SQRT(10)</f>
        <v>0.14257935279106515</v>
      </c>
      <c r="R6" s="5">
        <f>R5/SQRT(10)</f>
        <v>0.11681723945824436</v>
      </c>
      <c r="T6" s="33"/>
      <c r="U6" s="33"/>
      <c r="X6" s="33"/>
      <c r="Y6" s="33"/>
    </row>
    <row r="7" spans="1:33" ht="14.5" customHeight="1" x14ac:dyDescent="0.35">
      <c r="A7" s="18" t="s">
        <v>31</v>
      </c>
      <c r="B7" s="18" t="s">
        <v>23</v>
      </c>
      <c r="C7" s="18" t="s">
        <v>9</v>
      </c>
      <c r="D7" s="18">
        <v>18.7157405883789</v>
      </c>
      <c r="E7" s="18">
        <v>17.892326855468749</v>
      </c>
      <c r="F7" s="19">
        <f t="shared" si="0"/>
        <v>18.304033721923822</v>
      </c>
      <c r="G7" s="29" t="s">
        <v>18</v>
      </c>
      <c r="H7" s="18">
        <v>18.409233648681603</v>
      </c>
      <c r="I7" s="18">
        <v>18.129478940966798</v>
      </c>
      <c r="J7" s="19">
        <f t="shared" si="3"/>
        <v>18.269356294824199</v>
      </c>
      <c r="K7" s="19">
        <f t="shared" si="1"/>
        <v>-3.4677427099623515E-2</v>
      </c>
      <c r="L7" s="19">
        <f t="shared" si="2"/>
        <v>-0.52039557027006234</v>
      </c>
      <c r="M7" s="19">
        <f t="shared" si="4"/>
        <v>1.4343484758427076</v>
      </c>
      <c r="P7" s="5" t="s">
        <v>13</v>
      </c>
      <c r="R7" s="10">
        <f>AVERAGE(K3:K42)</f>
        <v>0.48571814317043882</v>
      </c>
      <c r="T7" s="33"/>
      <c r="U7" s="33"/>
      <c r="X7" s="33"/>
      <c r="Y7" s="33"/>
    </row>
    <row r="8" spans="1:33" ht="14.5" customHeight="1" x14ac:dyDescent="0.35">
      <c r="A8" s="18" t="s">
        <v>32</v>
      </c>
      <c r="B8" s="18" t="s">
        <v>23</v>
      </c>
      <c r="C8" s="18" t="s">
        <v>9</v>
      </c>
      <c r="D8" s="18">
        <v>17.0616913818359</v>
      </c>
      <c r="E8" s="18">
        <v>16.235015243530274</v>
      </c>
      <c r="F8" s="19">
        <f t="shared" ref="F8:F10" si="5">AVERAGE(D8:E8)</f>
        <v>16.648353312683085</v>
      </c>
      <c r="G8" s="29" t="s">
        <v>18</v>
      </c>
      <c r="H8" s="18">
        <v>18.933663241040001</v>
      </c>
      <c r="I8" s="18">
        <v>18.387383571679699</v>
      </c>
      <c r="J8" s="19">
        <f>AVERAGE(H8:I8)</f>
        <v>18.66052340635985</v>
      </c>
      <c r="K8" s="19">
        <f t="shared" si="1"/>
        <v>2.0121700936767652</v>
      </c>
      <c r="L8" s="19">
        <f t="shared" si="2"/>
        <v>1.5264519505063263</v>
      </c>
      <c r="M8" s="19">
        <f>2^-L8</f>
        <v>0.347130022102494</v>
      </c>
      <c r="R8" s="10"/>
      <c r="T8" s="33"/>
      <c r="U8" s="33"/>
      <c r="X8" s="33"/>
      <c r="Y8" s="33"/>
    </row>
    <row r="9" spans="1:33" ht="14.5" customHeight="1" x14ac:dyDescent="0.35">
      <c r="A9" s="18" t="s">
        <v>33</v>
      </c>
      <c r="B9" s="18" t="s">
        <v>23</v>
      </c>
      <c r="C9" s="18" t="s">
        <v>9</v>
      </c>
      <c r="D9" s="18">
        <v>18.2515630126953</v>
      </c>
      <c r="E9" s="18">
        <v>18.7187810211182</v>
      </c>
      <c r="F9" s="19">
        <f t="shared" si="5"/>
        <v>18.485172016906752</v>
      </c>
      <c r="G9" s="29" t="s">
        <v>18</v>
      </c>
      <c r="H9" s="18">
        <v>17.8193363443838</v>
      </c>
      <c r="I9" s="18">
        <v>19.472986406543001</v>
      </c>
      <c r="J9" s="19">
        <f t="shared" ref="J9:J10" si="6">AVERAGE(H9:I9)</f>
        <v>18.6461613754634</v>
      </c>
      <c r="K9" s="19">
        <f t="shared" si="1"/>
        <v>0.1609893585566482</v>
      </c>
      <c r="L9" s="19">
        <f t="shared" si="2"/>
        <v>-0.32472878461379062</v>
      </c>
      <c r="M9" s="19">
        <f t="shared" ref="M9:M10" si="7">2^-L9</f>
        <v>1.2524289696390147</v>
      </c>
      <c r="R9" s="10"/>
      <c r="T9" s="33"/>
      <c r="U9" s="33"/>
      <c r="X9" s="33"/>
      <c r="Y9" s="33"/>
    </row>
    <row r="10" spans="1:33" ht="14.5" customHeight="1" x14ac:dyDescent="0.35">
      <c r="A10" s="18" t="s">
        <v>34</v>
      </c>
      <c r="B10" s="18" t="s">
        <v>23</v>
      </c>
      <c r="C10" s="18" t="s">
        <v>9</v>
      </c>
      <c r="D10" s="18">
        <v>19.032180081176801</v>
      </c>
      <c r="E10" s="18">
        <v>16.809599200439454</v>
      </c>
      <c r="F10" s="19">
        <f t="shared" si="5"/>
        <v>17.920889640808127</v>
      </c>
      <c r="G10" s="29" t="s">
        <v>18</v>
      </c>
      <c r="H10" s="18">
        <v>18.720943255615403</v>
      </c>
      <c r="I10" s="18">
        <v>18.1527348419189</v>
      </c>
      <c r="J10" s="19">
        <f t="shared" si="6"/>
        <v>18.436839048767151</v>
      </c>
      <c r="K10" s="19">
        <f t="shared" si="1"/>
        <v>0.51594940795902389</v>
      </c>
      <c r="L10" s="19">
        <f t="shared" si="2"/>
        <v>3.0231264788585066E-2</v>
      </c>
      <c r="M10" s="19">
        <f t="shared" si="7"/>
        <v>0.97926330857113519</v>
      </c>
      <c r="R10" s="10"/>
      <c r="T10" s="33"/>
      <c r="U10" s="33"/>
      <c r="X10" s="33"/>
      <c r="Y10" s="33"/>
    </row>
    <row r="11" spans="1:33" x14ac:dyDescent="0.35">
      <c r="A11" s="18" t="s">
        <v>35</v>
      </c>
      <c r="B11" s="18" t="s">
        <v>23</v>
      </c>
      <c r="C11" s="18" t="s">
        <v>9</v>
      </c>
      <c r="D11" s="18">
        <v>19.036816827392599</v>
      </c>
      <c r="E11" s="18">
        <v>18.248615451049801</v>
      </c>
      <c r="F11" s="19">
        <f t="shared" si="0"/>
        <v>18.6427161392212</v>
      </c>
      <c r="G11" s="29" t="s">
        <v>18</v>
      </c>
      <c r="H11" s="18">
        <v>18.6841016418457</v>
      </c>
      <c r="I11" s="18">
        <v>18.787924517822901</v>
      </c>
      <c r="J11" s="19">
        <f t="shared" si="3"/>
        <v>18.736013079834301</v>
      </c>
      <c r="K11" s="19">
        <f t="shared" si="1"/>
        <v>9.3296940613100787E-2</v>
      </c>
      <c r="L11" s="19">
        <f t="shared" si="2"/>
        <v>-0.39242120255733803</v>
      </c>
      <c r="M11" s="19">
        <f t="shared" si="4"/>
        <v>1.3125944176383677</v>
      </c>
      <c r="T11" s="33"/>
      <c r="U11" s="33"/>
      <c r="X11" s="33"/>
      <c r="Y11" s="33"/>
    </row>
    <row r="12" spans="1:33" ht="14.5" customHeight="1" x14ac:dyDescent="0.35">
      <c r="A12" s="18" t="s">
        <v>36</v>
      </c>
      <c r="B12" s="18" t="s">
        <v>23</v>
      </c>
      <c r="C12" s="18" t="s">
        <v>9</v>
      </c>
      <c r="D12" s="18">
        <v>19.1938800811768</v>
      </c>
      <c r="E12" s="18">
        <v>16.821799200439454</v>
      </c>
      <c r="F12" s="19">
        <f t="shared" si="0"/>
        <v>18.007839640808129</v>
      </c>
      <c r="G12" s="29" t="s">
        <v>18</v>
      </c>
      <c r="H12" s="18">
        <v>18.627243255615401</v>
      </c>
      <c r="I12" s="18">
        <v>18.246734841918897</v>
      </c>
      <c r="J12" s="19">
        <f t="shared" si="3"/>
        <v>18.436989048767149</v>
      </c>
      <c r="K12" s="19">
        <f t="shared" si="1"/>
        <v>0.42914940795902012</v>
      </c>
      <c r="L12" s="19">
        <f t="shared" si="2"/>
        <v>-5.6568735211418697E-2</v>
      </c>
      <c r="M12" s="19">
        <f t="shared" si="4"/>
        <v>1.0399893360676831</v>
      </c>
      <c r="T12" s="33"/>
      <c r="U12" s="33"/>
      <c r="X12" s="33"/>
      <c r="Y12" s="33"/>
    </row>
    <row r="13" spans="1:33" x14ac:dyDescent="0.35">
      <c r="A13" s="18" t="s">
        <v>37</v>
      </c>
      <c r="B13" s="18" t="s">
        <v>24</v>
      </c>
      <c r="C13" s="18" t="s">
        <v>9</v>
      </c>
      <c r="D13" s="18">
        <v>16.972001754760743</v>
      </c>
      <c r="E13" s="18">
        <v>17.723131597900402</v>
      </c>
      <c r="F13" s="19">
        <f t="shared" si="0"/>
        <v>17.347566676330572</v>
      </c>
      <c r="G13" s="29" t="s">
        <v>18</v>
      </c>
      <c r="H13" s="18">
        <v>18.545744588378898</v>
      </c>
      <c r="I13" s="18">
        <v>18.726326855468699</v>
      </c>
      <c r="J13" s="19">
        <f t="shared" si="3"/>
        <v>18.636035721923797</v>
      </c>
      <c r="K13" s="19">
        <f t="shared" si="1"/>
        <v>1.2884690455932244</v>
      </c>
      <c r="L13" s="19">
        <f t="shared" si="2"/>
        <v>0.80275090242278557</v>
      </c>
      <c r="M13" s="19">
        <f t="shared" si="4"/>
        <v>0.57325506327466469</v>
      </c>
      <c r="T13" s="33"/>
      <c r="U13" s="33"/>
      <c r="X13" s="33"/>
      <c r="Y13" s="33"/>
    </row>
    <row r="14" spans="1:33" ht="14.5" customHeight="1" x14ac:dyDescent="0.35">
      <c r="A14" s="18" t="s">
        <v>38</v>
      </c>
      <c r="B14" s="18" t="s">
        <v>24</v>
      </c>
      <c r="C14" s="18" t="s">
        <v>9</v>
      </c>
      <c r="D14" s="18">
        <v>17.937591381835897</v>
      </c>
      <c r="E14" s="18">
        <v>17.724262908935501</v>
      </c>
      <c r="F14" s="19">
        <f t="shared" si="0"/>
        <v>17.830927145385701</v>
      </c>
      <c r="G14" s="29" t="s">
        <v>18</v>
      </c>
      <c r="H14" s="18">
        <v>17.407071014404302</v>
      </c>
      <c r="I14" s="18">
        <v>18.252015243530298</v>
      </c>
      <c r="J14" s="19">
        <f t="shared" si="3"/>
        <v>17.829543128967302</v>
      </c>
      <c r="K14" s="19">
        <f t="shared" si="1"/>
        <v>-1.3840164183989145E-3</v>
      </c>
      <c r="L14" s="19">
        <f t="shared" si="2"/>
        <v>-0.48710215958883774</v>
      </c>
      <c r="M14" s="19">
        <f t="shared" si="4"/>
        <v>1.401626697039178</v>
      </c>
      <c r="T14" s="33"/>
      <c r="U14" s="33"/>
      <c r="X14" s="33"/>
      <c r="Y14" s="33"/>
    </row>
    <row r="15" spans="1:33" ht="14.5" customHeight="1" x14ac:dyDescent="0.35">
      <c r="A15" s="18" t="s">
        <v>39</v>
      </c>
      <c r="B15" s="18" t="s">
        <v>24</v>
      </c>
      <c r="C15" s="18" t="s">
        <v>9</v>
      </c>
      <c r="D15" s="18">
        <v>17.889591381835899</v>
      </c>
      <c r="E15" s="18">
        <v>17.8054629089355</v>
      </c>
      <c r="F15" s="19">
        <f t="shared" si="0"/>
        <v>17.847527145385698</v>
      </c>
      <c r="G15" s="29" t="s">
        <v>18</v>
      </c>
      <c r="H15" s="18">
        <v>17.3103710144043</v>
      </c>
      <c r="I15" s="18">
        <v>18.228215243530297</v>
      </c>
      <c r="J15" s="19">
        <f t="shared" si="3"/>
        <v>17.769293128967298</v>
      </c>
      <c r="K15" s="19">
        <f t="shared" si="1"/>
        <v>-7.8234016418399221E-2</v>
      </c>
      <c r="L15" s="19">
        <f t="shared" si="2"/>
        <v>-0.56395215958883804</v>
      </c>
      <c r="M15" s="19">
        <f t="shared" si="4"/>
        <v>1.4783134089289089</v>
      </c>
      <c r="T15" s="33"/>
      <c r="U15" s="33"/>
      <c r="X15" s="33"/>
      <c r="Y15" s="33"/>
    </row>
    <row r="16" spans="1:33" ht="14.5" customHeight="1" x14ac:dyDescent="0.35">
      <c r="A16" s="18" t="s">
        <v>40</v>
      </c>
      <c r="B16" s="18" t="s">
        <v>24</v>
      </c>
      <c r="C16" s="18" t="s">
        <v>9</v>
      </c>
      <c r="D16" s="18">
        <v>17.7826913818359</v>
      </c>
      <c r="E16" s="18">
        <v>17.3213152435303</v>
      </c>
      <c r="F16" s="19">
        <f t="shared" si="0"/>
        <v>17.552003312683098</v>
      </c>
      <c r="G16" s="29" t="s">
        <v>18</v>
      </c>
      <c r="H16" s="18">
        <v>18.73176144104</v>
      </c>
      <c r="I16" s="18">
        <v>18.549684471679701</v>
      </c>
      <c r="J16" s="19">
        <f t="shared" si="3"/>
        <v>18.640722956359852</v>
      </c>
      <c r="K16" s="19">
        <f t="shared" si="1"/>
        <v>1.0887196436767539</v>
      </c>
      <c r="L16" s="19">
        <f t="shared" si="2"/>
        <v>0.60300150050631507</v>
      </c>
      <c r="M16" s="19">
        <f t="shared" si="4"/>
        <v>0.65838277626395791</v>
      </c>
      <c r="T16" s="33"/>
      <c r="U16" s="33"/>
      <c r="X16" s="33"/>
      <c r="Y16" s="33"/>
    </row>
    <row r="17" spans="1:25" ht="14.5" customHeight="1" x14ac:dyDescent="0.35">
      <c r="A17" s="18" t="s">
        <v>41</v>
      </c>
      <c r="B17" s="18" t="s">
        <v>24</v>
      </c>
      <c r="C17" s="18" t="s">
        <v>9</v>
      </c>
      <c r="D17" s="18">
        <v>17.903491381835899</v>
      </c>
      <c r="E17" s="18">
        <v>17.427315243530302</v>
      </c>
      <c r="F17" s="19">
        <f t="shared" si="0"/>
        <v>17.6654033126831</v>
      </c>
      <c r="G17" s="29" t="s">
        <v>18</v>
      </c>
      <c r="H17" s="18">
        <v>18.984161441039998</v>
      </c>
      <c r="I17" s="18">
        <v>18.425684471679698</v>
      </c>
      <c r="J17" s="19">
        <f t="shared" si="3"/>
        <v>18.704922956359848</v>
      </c>
      <c r="K17" s="19">
        <f t="shared" si="1"/>
        <v>1.0395196436767478</v>
      </c>
      <c r="L17" s="19">
        <f t="shared" si="2"/>
        <v>0.55380150050630894</v>
      </c>
      <c r="M17" s="19">
        <f t="shared" si="4"/>
        <v>0.68122273987627346</v>
      </c>
      <c r="T17" s="33"/>
      <c r="U17" s="33"/>
      <c r="X17" s="33"/>
      <c r="Y17" s="33"/>
    </row>
    <row r="18" spans="1:25" ht="14.5" customHeight="1" x14ac:dyDescent="0.35">
      <c r="A18" s="18" t="s">
        <v>42</v>
      </c>
      <c r="B18" s="18" t="s">
        <v>24</v>
      </c>
      <c r="C18" s="18" t="s">
        <v>9</v>
      </c>
      <c r="D18" s="18">
        <v>18.250863012695302</v>
      </c>
      <c r="E18" s="18">
        <v>18.5266810211182</v>
      </c>
      <c r="F18" s="19">
        <f t="shared" si="0"/>
        <v>18.388772016906749</v>
      </c>
      <c r="G18" s="29" t="s">
        <v>18</v>
      </c>
      <c r="H18" s="18">
        <v>18.966536343383801</v>
      </c>
      <c r="I18" s="18">
        <v>18.370866706543001</v>
      </c>
      <c r="J18" s="19">
        <f t="shared" si="3"/>
        <v>18.668701524963403</v>
      </c>
      <c r="K18" s="19">
        <f t="shared" si="1"/>
        <v>0.27992950805665373</v>
      </c>
      <c r="L18" s="19">
        <f t="shared" si="2"/>
        <v>-0.20578863511378509</v>
      </c>
      <c r="M18" s="19">
        <f t="shared" si="4"/>
        <v>1.1533166237521499</v>
      </c>
      <c r="T18" s="33"/>
      <c r="U18" s="33"/>
      <c r="X18" s="33"/>
      <c r="Y18" s="33"/>
    </row>
    <row r="19" spans="1:25" ht="14.5" customHeight="1" x14ac:dyDescent="0.35">
      <c r="A19" s="18" t="s">
        <v>43</v>
      </c>
      <c r="B19" s="18" t="s">
        <v>24</v>
      </c>
      <c r="C19" s="18" t="s">
        <v>9</v>
      </c>
      <c r="D19" s="18">
        <v>18.3481588195801</v>
      </c>
      <c r="E19" s="18">
        <v>18.858695614624001</v>
      </c>
      <c r="F19" s="19">
        <f t="shared" ref="F19" si="8">AVERAGE(D19:E19)</f>
        <v>18.603427217102052</v>
      </c>
      <c r="G19" s="29" t="s">
        <v>18</v>
      </c>
      <c r="H19" s="18">
        <v>19.0502958892883</v>
      </c>
      <c r="I19" s="18">
        <v>18.481915451149799</v>
      </c>
      <c r="J19" s="19">
        <f t="shared" ref="J19" si="9">AVERAGE(H19:I19)</f>
        <v>18.766105670219048</v>
      </c>
      <c r="K19" s="19">
        <f t="shared" si="1"/>
        <v>0.16267845311699602</v>
      </c>
      <c r="L19" s="19">
        <f t="shared" si="2"/>
        <v>-0.3230396900534428</v>
      </c>
      <c r="M19" s="19">
        <f t="shared" ref="M19" si="10">2^-L19</f>
        <v>1.2509634949574266</v>
      </c>
      <c r="T19" s="33"/>
      <c r="U19" s="33"/>
      <c r="X19" s="33"/>
      <c r="Y19" s="33"/>
    </row>
    <row r="20" spans="1:25" ht="14.5" customHeight="1" x14ac:dyDescent="0.35">
      <c r="A20" s="18" t="s">
        <v>44</v>
      </c>
      <c r="B20" s="18" t="s">
        <v>24</v>
      </c>
      <c r="C20" s="18" t="s">
        <v>9</v>
      </c>
      <c r="D20" s="18">
        <v>16.4852524726562</v>
      </c>
      <c r="E20" s="18">
        <v>17.630883471679702</v>
      </c>
      <c r="F20" s="19">
        <f t="shared" si="0"/>
        <v>17.058067972167951</v>
      </c>
      <c r="G20" s="29" t="s">
        <v>18</v>
      </c>
      <c r="H20" s="18">
        <v>18.342959472656197</v>
      </c>
      <c r="I20" s="18">
        <v>18.2690817006836</v>
      </c>
      <c r="J20" s="19">
        <f t="shared" si="3"/>
        <v>18.306020586669899</v>
      </c>
      <c r="K20" s="19">
        <f t="shared" si="1"/>
        <v>1.2479526145019477</v>
      </c>
      <c r="L20" s="19">
        <f t="shared" si="2"/>
        <v>0.7622344713315089</v>
      </c>
      <c r="M20" s="19">
        <f t="shared" si="4"/>
        <v>0.58958246754833299</v>
      </c>
      <c r="T20" s="33"/>
      <c r="U20" s="33"/>
      <c r="X20" s="33"/>
      <c r="Y20" s="33"/>
    </row>
    <row r="21" spans="1:25" ht="14.5" customHeight="1" x14ac:dyDescent="0.35">
      <c r="A21" s="18" t="s">
        <v>45</v>
      </c>
      <c r="B21" s="18" t="s">
        <v>24</v>
      </c>
      <c r="C21" s="18" t="s">
        <v>9</v>
      </c>
      <c r="D21" s="18">
        <v>18.230258819580101</v>
      </c>
      <c r="E21" s="18">
        <v>19.026895614623999</v>
      </c>
      <c r="F21" s="19">
        <f t="shared" si="0"/>
        <v>18.628577217102048</v>
      </c>
      <c r="G21" s="29" t="s">
        <v>18</v>
      </c>
      <c r="H21" s="18">
        <v>19.137895889288302</v>
      </c>
      <c r="I21" s="18">
        <v>18.328215451149799</v>
      </c>
      <c r="J21" s="19">
        <f t="shared" si="3"/>
        <v>18.733055670219052</v>
      </c>
      <c r="K21" s="19">
        <f t="shared" si="1"/>
        <v>0.10447845311700377</v>
      </c>
      <c r="L21" s="19">
        <f t="shared" si="2"/>
        <v>-0.38123969005343505</v>
      </c>
      <c r="M21" s="19">
        <f t="shared" si="4"/>
        <v>1.3024605630236397</v>
      </c>
      <c r="T21" s="33"/>
      <c r="U21" s="33"/>
      <c r="X21" s="33"/>
      <c r="Y21" s="33"/>
    </row>
    <row r="22" spans="1:25" ht="14.5" customHeight="1" x14ac:dyDescent="0.35">
      <c r="A22" s="18" t="s">
        <v>46</v>
      </c>
      <c r="B22" s="18" t="s">
        <v>24</v>
      </c>
      <c r="C22" s="18" t="s">
        <v>9</v>
      </c>
      <c r="D22" s="18">
        <v>17.524340588378902</v>
      </c>
      <c r="E22" s="18">
        <v>17.754496855468698</v>
      </c>
      <c r="F22" s="19">
        <f t="shared" si="0"/>
        <v>17.6394187219238</v>
      </c>
      <c r="G22" s="29" t="s">
        <v>18</v>
      </c>
      <c r="H22" s="18">
        <v>17.5932336476816</v>
      </c>
      <c r="I22" s="18">
        <v>17.0429782419668</v>
      </c>
      <c r="J22" s="19">
        <f t="shared" si="3"/>
        <v>17.3181059448242</v>
      </c>
      <c r="K22" s="19">
        <f t="shared" si="1"/>
        <v>-0.3213127770995996</v>
      </c>
      <c r="L22" s="19">
        <f t="shared" si="2"/>
        <v>-0.80703092027003842</v>
      </c>
      <c r="M22" s="19">
        <f t="shared" si="4"/>
        <v>1.7496070275090063</v>
      </c>
      <c r="T22" s="33"/>
      <c r="U22" s="33"/>
      <c r="X22" s="33"/>
      <c r="Y22" s="33"/>
    </row>
    <row r="23" spans="1:25" ht="14.5" customHeight="1" x14ac:dyDescent="0.35">
      <c r="A23" s="18" t="s">
        <v>47</v>
      </c>
      <c r="B23" s="18" t="s">
        <v>25</v>
      </c>
      <c r="C23" s="18" t="s">
        <v>9</v>
      </c>
      <c r="D23" s="18">
        <v>18.318616827392599</v>
      </c>
      <c r="E23" s="18">
        <v>17.2886154510498</v>
      </c>
      <c r="F23" s="19">
        <f t="shared" si="0"/>
        <v>17.803616139221198</v>
      </c>
      <c r="G23" s="29" t="s">
        <v>18</v>
      </c>
      <c r="H23" s="18">
        <v>18.586901641845703</v>
      </c>
      <c r="I23" s="18">
        <v>18.866624437822303</v>
      </c>
      <c r="J23" s="19">
        <f t="shared" si="3"/>
        <v>18.726763039834005</v>
      </c>
      <c r="K23" s="19">
        <f t="shared" si="1"/>
        <v>0.92314690061280658</v>
      </c>
      <c r="L23" s="19">
        <f t="shared" si="2"/>
        <v>0.43742875744236775</v>
      </c>
      <c r="M23" s="19">
        <f t="shared" si="4"/>
        <v>0.73844953787281797</v>
      </c>
      <c r="T23" s="33"/>
      <c r="U23" s="33"/>
      <c r="X23" s="33"/>
      <c r="Y23" s="33"/>
    </row>
    <row r="24" spans="1:25" ht="14.5" customHeight="1" x14ac:dyDescent="0.35">
      <c r="A24" s="18" t="s">
        <v>48</v>
      </c>
      <c r="B24" s="18" t="s">
        <v>25</v>
      </c>
      <c r="C24" s="18" t="s">
        <v>9</v>
      </c>
      <c r="D24" s="18">
        <v>19.253780081176799</v>
      </c>
      <c r="E24" s="18">
        <v>16.782199100439502</v>
      </c>
      <c r="F24" s="19">
        <f t="shared" si="0"/>
        <v>18.017989590808149</v>
      </c>
      <c r="G24" s="29" t="s">
        <v>18</v>
      </c>
      <c r="H24" s="18">
        <v>18.415443655615199</v>
      </c>
      <c r="I24" s="18">
        <v>19.384134849918901</v>
      </c>
      <c r="J24" s="19">
        <f t="shared" si="3"/>
        <v>18.89978925276705</v>
      </c>
      <c r="K24" s="19">
        <f t="shared" si="1"/>
        <v>0.88179966195890103</v>
      </c>
      <c r="L24" s="19">
        <f t="shared" si="2"/>
        <v>0.39608151878846221</v>
      </c>
      <c r="M24" s="19">
        <f t="shared" si="4"/>
        <v>0.75991948810292764</v>
      </c>
      <c r="T24" s="33"/>
      <c r="U24" s="33"/>
      <c r="X24" s="33"/>
      <c r="Y24" s="33"/>
    </row>
    <row r="25" spans="1:25" ht="14.5" customHeight="1" x14ac:dyDescent="0.35">
      <c r="A25" s="18" t="s">
        <v>49</v>
      </c>
      <c r="B25" s="18" t="s">
        <v>25</v>
      </c>
      <c r="C25" s="18" t="s">
        <v>9</v>
      </c>
      <c r="D25" s="18">
        <v>16.635601754760703</v>
      </c>
      <c r="E25" s="18">
        <v>17.728031597900401</v>
      </c>
      <c r="F25" s="19">
        <f t="shared" si="0"/>
        <v>17.181816676330552</v>
      </c>
      <c r="G25" s="29" t="s">
        <v>18</v>
      </c>
      <c r="H25" s="18">
        <v>17.8024435883789</v>
      </c>
      <c r="I25" s="18">
        <v>18.8781268544687</v>
      </c>
      <c r="J25" s="19">
        <f t="shared" si="3"/>
        <v>18.340285221423798</v>
      </c>
      <c r="K25" s="19">
        <f t="shared" si="1"/>
        <v>1.1584685450932461</v>
      </c>
      <c r="L25" s="19">
        <f t="shared" si="2"/>
        <v>0.67275040192280733</v>
      </c>
      <c r="M25" s="19">
        <f t="shared" si="4"/>
        <v>0.62730962258360212</v>
      </c>
      <c r="T25" s="33"/>
      <c r="U25" s="33"/>
      <c r="X25" s="33"/>
      <c r="Y25" s="33"/>
    </row>
    <row r="26" spans="1:25" ht="14.5" customHeight="1" x14ac:dyDescent="0.35">
      <c r="A26" s="18" t="s">
        <v>50</v>
      </c>
      <c r="B26" s="18" t="s">
        <v>25</v>
      </c>
      <c r="C26" s="18" t="s">
        <v>9</v>
      </c>
      <c r="D26" s="18">
        <v>18.029691381835899</v>
      </c>
      <c r="E26" s="18">
        <v>17.926062908935499</v>
      </c>
      <c r="F26" s="19">
        <f t="shared" si="0"/>
        <v>17.977877145385698</v>
      </c>
      <c r="G26" s="29" t="s">
        <v>18</v>
      </c>
      <c r="H26" s="18">
        <v>19.312671014414303</v>
      </c>
      <c r="I26" s="18">
        <v>18.528315243530301</v>
      </c>
      <c r="J26" s="19">
        <f t="shared" si="3"/>
        <v>18.920493128972304</v>
      </c>
      <c r="K26" s="19">
        <f t="shared" si="1"/>
        <v>0.94261598358660592</v>
      </c>
      <c r="L26" s="19">
        <f t="shared" si="2"/>
        <v>0.4568978404161671</v>
      </c>
      <c r="M26" s="19">
        <f t="shared" si="4"/>
        <v>0.7285511450147627</v>
      </c>
      <c r="T26" s="33"/>
      <c r="U26" s="33"/>
      <c r="X26" s="33"/>
      <c r="Y26" s="33"/>
    </row>
    <row r="27" spans="1:25" ht="14.5" customHeight="1" x14ac:dyDescent="0.35">
      <c r="A27" s="18" t="s">
        <v>51</v>
      </c>
      <c r="B27" s="18" t="s">
        <v>25</v>
      </c>
      <c r="C27" s="18" t="s">
        <v>9</v>
      </c>
      <c r="D27" s="18">
        <v>18.421967012695301</v>
      </c>
      <c r="E27" s="18">
        <v>18.8505820211182</v>
      </c>
      <c r="F27" s="19">
        <f>AVERAGE(D27:E27)</f>
        <v>18.636274516906752</v>
      </c>
      <c r="G27" s="29" t="s">
        <v>18</v>
      </c>
      <c r="H27" s="18">
        <v>18.815136343383799</v>
      </c>
      <c r="I27" s="18">
        <v>18.466686706542969</v>
      </c>
      <c r="J27" s="19">
        <f>AVERAGE(H27:I27)</f>
        <v>18.640911524963386</v>
      </c>
      <c r="K27" s="19">
        <f t="shared" si="1"/>
        <v>4.6370080566333627E-3</v>
      </c>
      <c r="L27" s="19">
        <f t="shared" si="2"/>
        <v>-0.48108113511380546</v>
      </c>
      <c r="M27" s="19">
        <f>2^-L27</f>
        <v>1.3957892591143839</v>
      </c>
      <c r="T27" s="33"/>
      <c r="U27" s="33"/>
      <c r="X27" s="33"/>
      <c r="Y27" s="33"/>
    </row>
    <row r="28" spans="1:25" ht="14.5" customHeight="1" x14ac:dyDescent="0.35">
      <c r="A28" s="18" t="s">
        <v>52</v>
      </c>
      <c r="B28" s="18" t="s">
        <v>25</v>
      </c>
      <c r="C28" s="18" t="s">
        <v>9</v>
      </c>
      <c r="D28" s="18">
        <v>18.590869472656198</v>
      </c>
      <c r="E28" s="18">
        <v>18.5479934716797</v>
      </c>
      <c r="F28" s="19">
        <f>AVERAGE(D28:E28)</f>
        <v>18.569431472167949</v>
      </c>
      <c r="G28" s="29" t="s">
        <v>18</v>
      </c>
      <c r="H28" s="18">
        <v>18.331359489656201</v>
      </c>
      <c r="I28" s="18">
        <v>18.144780710683602</v>
      </c>
      <c r="J28" s="19">
        <f>AVERAGE(H28:I28)</f>
        <v>18.238070100169899</v>
      </c>
      <c r="K28" s="19">
        <f t="shared" si="1"/>
        <v>-0.33136137199804949</v>
      </c>
      <c r="L28" s="19">
        <f t="shared" si="2"/>
        <v>-0.81707951516848831</v>
      </c>
      <c r="M28" s="19">
        <f>2^-L28</f>
        <v>1.7618358504203495</v>
      </c>
      <c r="T28" s="33"/>
      <c r="U28" s="33"/>
      <c r="X28" s="33"/>
      <c r="Y28" s="33"/>
    </row>
    <row r="29" spans="1:25" ht="14.5" customHeight="1" x14ac:dyDescent="0.35">
      <c r="A29" s="18" t="s">
        <v>53</v>
      </c>
      <c r="B29" s="18" t="s">
        <v>25</v>
      </c>
      <c r="C29" s="18" t="s">
        <v>9</v>
      </c>
      <c r="D29" s="18">
        <v>19.003891382835899</v>
      </c>
      <c r="E29" s="18">
        <v>16.2843142435303</v>
      </c>
      <c r="F29" s="19">
        <f t="shared" si="0"/>
        <v>17.6441028131831</v>
      </c>
      <c r="G29" s="29" t="s">
        <v>18</v>
      </c>
      <c r="H29" s="18">
        <v>19.78046144104</v>
      </c>
      <c r="I29" s="18">
        <v>18.482083471679701</v>
      </c>
      <c r="J29" s="19">
        <f t="shared" si="3"/>
        <v>19.131272456359852</v>
      </c>
      <c r="K29" s="19">
        <f t="shared" si="1"/>
        <v>1.4871696431767525</v>
      </c>
      <c r="L29" s="19">
        <f t="shared" si="2"/>
        <v>1.0014515000063136</v>
      </c>
      <c r="M29" s="19">
        <f t="shared" si="4"/>
        <v>0.49949720140755394</v>
      </c>
      <c r="T29" s="33"/>
      <c r="U29" s="33"/>
      <c r="X29" s="33"/>
      <c r="Y29" s="33"/>
    </row>
    <row r="30" spans="1:25" ht="14.5" customHeight="1" x14ac:dyDescent="0.35">
      <c r="A30" s="18" t="s">
        <v>54</v>
      </c>
      <c r="B30" s="18" t="s">
        <v>25</v>
      </c>
      <c r="C30" s="18" t="s">
        <v>9</v>
      </c>
      <c r="D30" s="18">
        <v>18.2335670126953</v>
      </c>
      <c r="E30" s="18">
        <v>18.5165820211182</v>
      </c>
      <c r="F30" s="19">
        <f>AVERAGE(D30:E30)</f>
        <v>18.37507451690675</v>
      </c>
      <c r="G30" s="29" t="s">
        <v>18</v>
      </c>
      <c r="H30" s="18">
        <v>18.7536363433838</v>
      </c>
      <c r="I30" s="18">
        <v>18.349286706542969</v>
      </c>
      <c r="J30" s="19">
        <f>AVERAGE(H30:I30)</f>
        <v>18.551461524963386</v>
      </c>
      <c r="K30" s="19">
        <f t="shared" si="1"/>
        <v>0.17638700805663632</v>
      </c>
      <c r="L30" s="19">
        <f t="shared" si="2"/>
        <v>-0.3093311351138025</v>
      </c>
      <c r="M30" s="19">
        <f>2^-L30</f>
        <v>1.2391330776252274</v>
      </c>
      <c r="T30" s="33"/>
      <c r="U30" s="33"/>
      <c r="X30" s="33"/>
      <c r="Y30" s="33"/>
    </row>
    <row r="31" spans="1:25" ht="14.5" customHeight="1" x14ac:dyDescent="0.35">
      <c r="A31" s="18" t="s">
        <v>55</v>
      </c>
      <c r="B31" s="18" t="s">
        <v>25</v>
      </c>
      <c r="C31" s="18" t="s">
        <v>9</v>
      </c>
      <c r="D31" s="18">
        <v>18.436669472656199</v>
      </c>
      <c r="E31" s="18">
        <v>18.6346934716797</v>
      </c>
      <c r="F31" s="19">
        <f>AVERAGE(D31:E31)</f>
        <v>18.535681472167951</v>
      </c>
      <c r="G31" s="29" t="s">
        <v>18</v>
      </c>
      <c r="H31" s="18">
        <v>18.603859489656202</v>
      </c>
      <c r="I31" s="18">
        <v>18.294080710683602</v>
      </c>
      <c r="J31" s="19">
        <f>AVERAGE(H31:I31)</f>
        <v>18.448970100169902</v>
      </c>
      <c r="K31" s="19">
        <f t="shared" si="1"/>
        <v>-8.6711371998049458E-2</v>
      </c>
      <c r="L31" s="19">
        <f t="shared" si="2"/>
        <v>-0.57242951516848828</v>
      </c>
      <c r="M31" s="19">
        <f>2^-L31</f>
        <v>1.4870256316849864</v>
      </c>
      <c r="T31" s="33"/>
      <c r="U31" s="33"/>
      <c r="X31" s="33"/>
      <c r="Y31" s="33"/>
    </row>
    <row r="32" spans="1:25" ht="14.5" customHeight="1" x14ac:dyDescent="0.35">
      <c r="A32" s="18" t="s">
        <v>56</v>
      </c>
      <c r="B32" s="18" t="s">
        <v>25</v>
      </c>
      <c r="C32" s="18" t="s">
        <v>9</v>
      </c>
      <c r="D32" s="18">
        <v>18.187158819580102</v>
      </c>
      <c r="E32" s="18">
        <v>19.186495614624</v>
      </c>
      <c r="F32" s="19">
        <f t="shared" si="0"/>
        <v>18.686827217102049</v>
      </c>
      <c r="G32" s="29" t="s">
        <v>18</v>
      </c>
      <c r="H32" s="18">
        <v>19.1920958892822</v>
      </c>
      <c r="I32" s="18">
        <v>18.3366155510498</v>
      </c>
      <c r="J32" s="19">
        <f t="shared" si="3"/>
        <v>18.764355720166002</v>
      </c>
      <c r="K32" s="19">
        <f t="shared" si="1"/>
        <v>7.7528503063952314E-2</v>
      </c>
      <c r="L32" s="19">
        <f t="shared" si="2"/>
        <v>-0.40818964010648651</v>
      </c>
      <c r="M32" s="19">
        <f t="shared" si="4"/>
        <v>1.3270195638710232</v>
      </c>
      <c r="T32" s="33"/>
      <c r="U32" s="33"/>
      <c r="X32" s="33"/>
      <c r="Y32" s="33"/>
    </row>
    <row r="33" spans="1:25" ht="14.5" customHeight="1" x14ac:dyDescent="0.35">
      <c r="A33" s="18" t="s">
        <v>57</v>
      </c>
      <c r="B33" s="18" t="s">
        <v>26</v>
      </c>
      <c r="C33" s="18" t="s">
        <v>9</v>
      </c>
      <c r="D33" s="18">
        <v>19.5590415883789</v>
      </c>
      <c r="E33" s="18">
        <v>18.7873278554687</v>
      </c>
      <c r="F33" s="19">
        <f t="shared" si="0"/>
        <v>19.1731847219238</v>
      </c>
      <c r="G33" s="29" t="s">
        <v>18</v>
      </c>
      <c r="H33" s="18">
        <v>17.453033648681597</v>
      </c>
      <c r="I33" s="18">
        <v>20.070588240966799</v>
      </c>
      <c r="J33" s="19">
        <f t="shared" si="3"/>
        <v>18.761810944824198</v>
      </c>
      <c r="K33" s="19">
        <f t="shared" si="1"/>
        <v>-0.41137377709960177</v>
      </c>
      <c r="L33" s="19">
        <f t="shared" si="2"/>
        <v>-0.89709192027004059</v>
      </c>
      <c r="M33" s="19">
        <f t="shared" si="4"/>
        <v>1.8623082915050195</v>
      </c>
      <c r="T33" s="33"/>
      <c r="U33" s="33"/>
      <c r="X33" s="33"/>
      <c r="Y33" s="33"/>
    </row>
    <row r="34" spans="1:25" ht="14.5" customHeight="1" x14ac:dyDescent="0.35">
      <c r="A34" s="18" t="s">
        <v>58</v>
      </c>
      <c r="B34" s="18" t="s">
        <v>26</v>
      </c>
      <c r="C34" s="18" t="s">
        <v>9</v>
      </c>
      <c r="D34" s="18">
        <v>19.005116828392598</v>
      </c>
      <c r="E34" s="18">
        <v>18.437914451049799</v>
      </c>
      <c r="F34" s="19">
        <f t="shared" si="0"/>
        <v>18.721515639721197</v>
      </c>
      <c r="G34" s="29" t="s">
        <v>18</v>
      </c>
      <c r="H34" s="18">
        <v>18.416511641845698</v>
      </c>
      <c r="I34" s="18">
        <v>18.8598245178223</v>
      </c>
      <c r="J34" s="19">
        <f t="shared" si="3"/>
        <v>18.638168079833999</v>
      </c>
      <c r="K34" s="19">
        <f t="shared" si="1"/>
        <v>-8.3347559887197775E-2</v>
      </c>
      <c r="L34" s="19">
        <f t="shared" si="2"/>
        <v>-0.5690657030576366</v>
      </c>
      <c r="M34" s="19">
        <f t="shared" si="4"/>
        <v>1.4835624965414156</v>
      </c>
      <c r="T34" s="33"/>
      <c r="U34" s="33"/>
      <c r="X34" s="33"/>
      <c r="Y34" s="33"/>
    </row>
    <row r="35" spans="1:25" ht="14.5" customHeight="1" x14ac:dyDescent="0.35">
      <c r="A35" s="18" t="s">
        <v>59</v>
      </c>
      <c r="B35" s="18" t="s">
        <v>26</v>
      </c>
      <c r="C35" s="18" t="s">
        <v>9</v>
      </c>
      <c r="D35" s="18">
        <v>19.2018800821768</v>
      </c>
      <c r="E35" s="18">
        <v>17.104599210439499</v>
      </c>
      <c r="F35" s="19">
        <f t="shared" si="0"/>
        <v>18.153239646308151</v>
      </c>
      <c r="G35" s="29" t="s">
        <v>18</v>
      </c>
      <c r="H35" s="18">
        <v>18.449043255615198</v>
      </c>
      <c r="I35" s="18">
        <v>19.209534841918902</v>
      </c>
      <c r="J35" s="19">
        <f t="shared" si="3"/>
        <v>18.829289048767052</v>
      </c>
      <c r="K35" s="19">
        <f t="shared" si="1"/>
        <v>0.67604940245890077</v>
      </c>
      <c r="L35" s="19">
        <f t="shared" si="2"/>
        <v>0.19033125928846195</v>
      </c>
      <c r="M35" s="19">
        <f t="shared" si="4"/>
        <v>0.87640446571862396</v>
      </c>
      <c r="T35" s="33"/>
      <c r="U35" s="33"/>
      <c r="X35" s="33"/>
      <c r="Y35" s="33"/>
    </row>
    <row r="36" spans="1:25" ht="14.5" customHeight="1" x14ac:dyDescent="0.35">
      <c r="A36" s="18" t="s">
        <v>60</v>
      </c>
      <c r="B36" s="18" t="s">
        <v>26</v>
      </c>
      <c r="C36" s="18" t="s">
        <v>9</v>
      </c>
      <c r="D36" s="18">
        <v>16.629901754760098</v>
      </c>
      <c r="E36" s="18">
        <v>17.9177315979104</v>
      </c>
      <c r="F36" s="19">
        <f t="shared" si="0"/>
        <v>17.273816676335251</v>
      </c>
      <c r="G36" s="29" t="s">
        <v>18</v>
      </c>
      <c r="H36" s="18">
        <v>17.512641588378902</v>
      </c>
      <c r="I36" s="18">
        <v>18.804726835468699</v>
      </c>
      <c r="J36" s="19">
        <f t="shared" si="3"/>
        <v>18.158684211923799</v>
      </c>
      <c r="K36" s="19">
        <f t="shared" si="1"/>
        <v>0.88486753558854758</v>
      </c>
      <c r="L36" s="19">
        <f t="shared" si="2"/>
        <v>0.39914939241810876</v>
      </c>
      <c r="M36" s="19">
        <f t="shared" si="4"/>
        <v>0.75830524540553379</v>
      </c>
      <c r="T36" s="33"/>
      <c r="U36" s="33"/>
      <c r="X36" s="33"/>
      <c r="Y36" s="33"/>
    </row>
    <row r="37" spans="1:25" ht="14.5" customHeight="1" x14ac:dyDescent="0.35">
      <c r="A37" s="18" t="s">
        <v>61</v>
      </c>
      <c r="B37" s="18" t="s">
        <v>26</v>
      </c>
      <c r="C37" s="18" t="s">
        <v>9</v>
      </c>
      <c r="D37" s="18">
        <v>18.0172913828359</v>
      </c>
      <c r="E37" s="18">
        <v>17.760362918935503</v>
      </c>
      <c r="F37" s="19">
        <f t="shared" si="0"/>
        <v>17.888827150885703</v>
      </c>
      <c r="G37" s="29" t="s">
        <v>18</v>
      </c>
      <c r="H37" s="18">
        <v>17.375271024404302</v>
      </c>
      <c r="I37" s="18">
        <v>18.452914243530302</v>
      </c>
      <c r="J37" s="19">
        <f t="shared" si="3"/>
        <v>17.9140926339673</v>
      </c>
      <c r="K37" s="19">
        <f t="shared" si="1"/>
        <v>2.526548308159704E-2</v>
      </c>
      <c r="L37" s="19">
        <f t="shared" si="2"/>
        <v>-0.46045266008884178</v>
      </c>
      <c r="M37" s="19">
        <f t="shared" si="4"/>
        <v>1.3759734759440445</v>
      </c>
      <c r="T37" s="33"/>
      <c r="U37" s="33"/>
      <c r="X37" s="33"/>
      <c r="Y37" s="33"/>
    </row>
    <row r="38" spans="1:25" ht="14.5" customHeight="1" x14ac:dyDescent="0.35">
      <c r="A38" s="18" t="s">
        <v>62</v>
      </c>
      <c r="B38" s="18" t="s">
        <v>26</v>
      </c>
      <c r="C38" s="18" t="s">
        <v>9</v>
      </c>
      <c r="D38" s="18">
        <v>16.728001754760101</v>
      </c>
      <c r="E38" s="18">
        <v>17.976631597910398</v>
      </c>
      <c r="F38" s="19">
        <f t="shared" ref="F38:F39" si="11">AVERAGE(D38:E38)</f>
        <v>17.352316676335249</v>
      </c>
      <c r="G38" s="29" t="s">
        <v>18</v>
      </c>
      <c r="H38" s="18">
        <v>17.535141588378902</v>
      </c>
      <c r="I38" s="18">
        <v>18.881826835468697</v>
      </c>
      <c r="J38" s="19">
        <f t="shared" ref="J38:J39" si="12">AVERAGE(H38:I38)</f>
        <v>18.2084842119238</v>
      </c>
      <c r="K38" s="19">
        <f t="shared" si="1"/>
        <v>0.85616753558855052</v>
      </c>
      <c r="L38" s="19">
        <f t="shared" si="2"/>
        <v>0.3704493924181117</v>
      </c>
      <c r="M38" s="19">
        <f t="shared" ref="M38:M39" si="13">2^-L38</f>
        <v>0.77354150486044282</v>
      </c>
      <c r="T38" s="33"/>
      <c r="U38" s="33"/>
      <c r="X38" s="33"/>
      <c r="Y38" s="33"/>
    </row>
    <row r="39" spans="1:25" ht="14.5" customHeight="1" x14ac:dyDescent="0.35">
      <c r="A39" s="18" t="s">
        <v>63</v>
      </c>
      <c r="B39" s="18" t="s">
        <v>26</v>
      </c>
      <c r="C39" s="18" t="s">
        <v>9</v>
      </c>
      <c r="D39" s="18">
        <v>18.4031588195901</v>
      </c>
      <c r="E39" s="18">
        <v>19.155995614633998</v>
      </c>
      <c r="F39" s="19">
        <f t="shared" si="11"/>
        <v>18.779577217112049</v>
      </c>
      <c r="G39" s="29" t="s">
        <v>18</v>
      </c>
      <c r="H39" s="18">
        <v>19.2661948892822</v>
      </c>
      <c r="I39" s="18">
        <v>18.318725451049801</v>
      </c>
      <c r="J39" s="19">
        <f t="shared" si="12"/>
        <v>18.792460170166002</v>
      </c>
      <c r="K39" s="19">
        <f t="shared" si="1"/>
        <v>1.2882953053953372E-2</v>
      </c>
      <c r="L39" s="19">
        <f t="shared" si="2"/>
        <v>-0.47283519011648545</v>
      </c>
      <c r="M39" s="19">
        <f t="shared" si="13"/>
        <v>1.3878341672453571</v>
      </c>
      <c r="T39" s="33"/>
      <c r="U39" s="33"/>
      <c r="X39" s="33"/>
      <c r="Y39" s="33"/>
    </row>
    <row r="40" spans="1:25" ht="14.5" customHeight="1" x14ac:dyDescent="0.35">
      <c r="A40" s="18" t="s">
        <v>64</v>
      </c>
      <c r="B40" s="18" t="s">
        <v>26</v>
      </c>
      <c r="C40" s="18" t="s">
        <v>9</v>
      </c>
      <c r="D40" s="18">
        <v>16.4982594725562</v>
      </c>
      <c r="E40" s="18">
        <v>17.407483471379699</v>
      </c>
      <c r="F40" s="19">
        <f t="shared" si="0"/>
        <v>16.952871471967949</v>
      </c>
      <c r="G40" s="29" t="s">
        <v>18</v>
      </c>
      <c r="H40" s="18">
        <v>17.367959472656899</v>
      </c>
      <c r="I40" s="18">
        <v>18.214780701683601</v>
      </c>
      <c r="J40" s="19">
        <f t="shared" si="3"/>
        <v>17.79137008717025</v>
      </c>
      <c r="K40" s="19">
        <f t="shared" si="1"/>
        <v>0.83849861520230107</v>
      </c>
      <c r="L40" s="19">
        <f t="shared" si="2"/>
        <v>0.35278047203186225</v>
      </c>
      <c r="M40" s="19">
        <f t="shared" si="4"/>
        <v>0.7830734437123098</v>
      </c>
      <c r="T40" s="33"/>
      <c r="U40" s="33"/>
      <c r="X40" s="33"/>
      <c r="Y40" s="33"/>
    </row>
    <row r="41" spans="1:25" ht="14.5" customHeight="1" x14ac:dyDescent="0.35">
      <c r="A41" s="18" t="s">
        <v>65</v>
      </c>
      <c r="B41" s="18" t="s">
        <v>26</v>
      </c>
      <c r="C41" s="18" t="s">
        <v>9</v>
      </c>
      <c r="D41" s="18">
        <v>18.257158819590099</v>
      </c>
      <c r="E41" s="18">
        <v>19.117495614633999</v>
      </c>
      <c r="F41" s="19">
        <f t="shared" si="0"/>
        <v>18.687327217112049</v>
      </c>
      <c r="G41" s="29" t="s">
        <v>18</v>
      </c>
      <c r="H41" s="18">
        <v>18.993894889282199</v>
      </c>
      <c r="I41" s="18">
        <v>18.5386254510498</v>
      </c>
      <c r="J41" s="19">
        <f t="shared" si="3"/>
        <v>18.766260170165999</v>
      </c>
      <c r="K41" s="19">
        <f t="shared" si="1"/>
        <v>7.8932953053950428E-2</v>
      </c>
      <c r="L41" s="19">
        <f t="shared" si="2"/>
        <v>-0.40678519011648839</v>
      </c>
      <c r="M41" s="19">
        <f t="shared" si="4"/>
        <v>1.3257283514583751</v>
      </c>
      <c r="T41" s="33"/>
      <c r="U41" s="33"/>
      <c r="X41" s="33"/>
      <c r="Y41" s="33"/>
    </row>
    <row r="42" spans="1:25" ht="14.5" customHeight="1" x14ac:dyDescent="0.35">
      <c r="A42" s="18" t="s">
        <v>66</v>
      </c>
      <c r="B42" s="18" t="s">
        <v>26</v>
      </c>
      <c r="C42" s="18" t="s">
        <v>9</v>
      </c>
      <c r="D42" s="18">
        <v>17.640742588378902</v>
      </c>
      <c r="E42" s="18">
        <v>17.777826855469698</v>
      </c>
      <c r="F42" s="19">
        <f t="shared" si="0"/>
        <v>17.709284721924298</v>
      </c>
      <c r="G42" s="29" t="s">
        <v>18</v>
      </c>
      <c r="H42" s="18">
        <v>17.577733648681601</v>
      </c>
      <c r="I42" s="18">
        <v>20.040678230966801</v>
      </c>
      <c r="J42" s="19">
        <f>AVERAGE(H42:I42)</f>
        <v>18.809205939824203</v>
      </c>
      <c r="K42" s="19">
        <f t="shared" si="1"/>
        <v>1.0999212178999045</v>
      </c>
      <c r="L42" s="19">
        <f t="shared" si="2"/>
        <v>0.61420307472946567</v>
      </c>
      <c r="M42" s="19">
        <f t="shared" si="4"/>
        <v>0.65329066283883541</v>
      </c>
      <c r="T42" s="33"/>
      <c r="U42" s="33"/>
      <c r="X42" s="33"/>
      <c r="Y42" s="33"/>
    </row>
    <row r="43" spans="1:25" x14ac:dyDescent="0.35">
      <c r="A43" s="18"/>
      <c r="B43" s="18"/>
      <c r="C43" s="18"/>
      <c r="D43" s="18"/>
      <c r="E43" s="18"/>
      <c r="F43" s="19"/>
      <c r="G43" s="29"/>
      <c r="H43" s="18"/>
      <c r="I43" s="18"/>
      <c r="J43" s="19"/>
      <c r="K43" s="19"/>
      <c r="L43" s="19"/>
      <c r="M43" s="19"/>
    </row>
    <row r="44" spans="1:25" x14ac:dyDescent="0.35">
      <c r="A44" s="18" t="s">
        <v>67</v>
      </c>
      <c r="B44" s="18" t="s">
        <v>23</v>
      </c>
      <c r="C44" s="18" t="s">
        <v>9</v>
      </c>
      <c r="D44" s="18">
        <v>18.210176910400403</v>
      </c>
      <c r="E44" s="18">
        <v>18.131596136474599</v>
      </c>
      <c r="F44" s="19">
        <f>AVERAGE(D44:E44)</f>
        <v>18.170886523437503</v>
      </c>
      <c r="G44" s="29" t="s">
        <v>18</v>
      </c>
      <c r="H44" s="18">
        <v>19.473763394265003</v>
      </c>
      <c r="I44" s="18">
        <v>19.374183471679697</v>
      </c>
      <c r="J44" s="19">
        <f t="shared" ref="J44:J73" si="14">AVERAGE(H44:I44)</f>
        <v>19.42397343297235</v>
      </c>
      <c r="K44" s="19">
        <f t="shared" ref="K44:K83" si="15">J44-F44</f>
        <v>1.2530869095348471</v>
      </c>
      <c r="L44" s="19">
        <f t="shared" ref="L44:L83" si="16">K44-$R$7</f>
        <v>0.76736876636440832</v>
      </c>
      <c r="M44" s="19">
        <f t="shared" ref="M44:M81" si="17">2^-L44</f>
        <v>0.58748797758679805</v>
      </c>
      <c r="T44" s="33"/>
      <c r="U44" s="33"/>
      <c r="X44" s="33"/>
      <c r="Y44" s="33"/>
    </row>
    <row r="45" spans="1:25" x14ac:dyDescent="0.35">
      <c r="A45" s="18" t="s">
        <v>68</v>
      </c>
      <c r="B45" s="18" t="s">
        <v>23</v>
      </c>
      <c r="C45" s="18" t="s">
        <v>9</v>
      </c>
      <c r="D45" s="18">
        <v>19.215881188964843</v>
      </c>
      <c r="E45" s="18">
        <v>18.854931915283203</v>
      </c>
      <c r="F45" s="19">
        <f t="shared" ref="F45:F81" si="18">AVERAGE(D45:E45)</f>
        <v>19.035406552124023</v>
      </c>
      <c r="G45" s="29" t="s">
        <v>18</v>
      </c>
      <c r="H45" s="18">
        <v>22.136631157470699</v>
      </c>
      <c r="I45" s="18">
        <v>21.289686706543002</v>
      </c>
      <c r="J45" s="19">
        <f t="shared" si="14"/>
        <v>21.713158932006849</v>
      </c>
      <c r="K45" s="19">
        <f t="shared" si="15"/>
        <v>2.6777523798828256</v>
      </c>
      <c r="L45" s="19">
        <f t="shared" si="16"/>
        <v>2.1920342367123866</v>
      </c>
      <c r="M45" s="19">
        <f t="shared" si="17"/>
        <v>0.21884263898962511</v>
      </c>
      <c r="T45" s="33"/>
      <c r="U45" s="33"/>
      <c r="X45" s="33"/>
      <c r="Y45" s="33"/>
    </row>
    <row r="46" spans="1:25" x14ac:dyDescent="0.35">
      <c r="A46" s="18" t="s">
        <v>69</v>
      </c>
      <c r="B46" s="18" t="s">
        <v>23</v>
      </c>
      <c r="C46" s="18" t="s">
        <v>9</v>
      </c>
      <c r="D46" s="18">
        <v>18.233976910400401</v>
      </c>
      <c r="E46" s="18">
        <v>18.1081961364746</v>
      </c>
      <c r="F46" s="19">
        <f>AVERAGE(D46:E46)</f>
        <v>18.171086523437502</v>
      </c>
      <c r="G46" s="29" t="s">
        <v>18</v>
      </c>
      <c r="H46" s="18">
        <v>19.623063394265003</v>
      </c>
      <c r="I46" s="18">
        <v>19.405583471679698</v>
      </c>
      <c r="J46" s="19">
        <f t="shared" ref="J46:J48" si="19">AVERAGE(H46:I46)</f>
        <v>19.514323432972351</v>
      </c>
      <c r="K46" s="19">
        <f t="shared" si="15"/>
        <v>1.3432369095348484</v>
      </c>
      <c r="L46" s="19">
        <f t="shared" si="16"/>
        <v>0.8575187663644096</v>
      </c>
      <c r="M46" s="19">
        <f t="shared" ref="M46:M48" si="20">2^-L46</f>
        <v>0.5519009345628354</v>
      </c>
      <c r="T46" s="33"/>
      <c r="U46" s="33"/>
      <c r="X46" s="33"/>
      <c r="Y46" s="33"/>
    </row>
    <row r="47" spans="1:25" x14ac:dyDescent="0.35">
      <c r="A47" s="18" t="s">
        <v>70</v>
      </c>
      <c r="B47" s="18" t="s">
        <v>23</v>
      </c>
      <c r="C47" s="18" t="s">
        <v>9</v>
      </c>
      <c r="D47" s="18">
        <v>17.53868497619629</v>
      </c>
      <c r="E47" s="18">
        <v>18.143178240966797</v>
      </c>
      <c r="F47" s="19">
        <f t="shared" ref="F47:F48" si="21">AVERAGE(D47:E47)</f>
        <v>17.840931608581542</v>
      </c>
      <c r="G47" s="29" t="s">
        <v>18</v>
      </c>
      <c r="H47" s="18">
        <v>18.695979932640601</v>
      </c>
      <c r="I47" s="18">
        <v>18.509982021118198</v>
      </c>
      <c r="J47" s="19">
        <f t="shared" si="19"/>
        <v>18.602980976879401</v>
      </c>
      <c r="K47" s="19">
        <f t="shared" si="15"/>
        <v>0.76204936829785908</v>
      </c>
      <c r="L47" s="19">
        <f t="shared" si="16"/>
        <v>0.27633122512742025</v>
      </c>
      <c r="M47" s="19">
        <f t="shared" si="20"/>
        <v>0.82568807529451249</v>
      </c>
      <c r="T47" s="33"/>
      <c r="U47" s="33"/>
      <c r="X47" s="33"/>
      <c r="Y47" s="33"/>
    </row>
    <row r="48" spans="1:25" x14ac:dyDescent="0.35">
      <c r="A48" s="18" t="s">
        <v>71</v>
      </c>
      <c r="B48" s="18" t="s">
        <v>23</v>
      </c>
      <c r="C48" s="18" t="s">
        <v>9</v>
      </c>
      <c r="D48" s="18">
        <v>17.2116622283936</v>
      </c>
      <c r="E48" s="18">
        <v>18.996724517822301</v>
      </c>
      <c r="F48" s="19">
        <f t="shared" si="21"/>
        <v>18.10419337310795</v>
      </c>
      <c r="G48" s="29" t="s">
        <v>18</v>
      </c>
      <c r="H48" s="18">
        <v>21.078295889282199</v>
      </c>
      <c r="I48" s="18">
        <v>21.055035769653301</v>
      </c>
      <c r="J48" s="19">
        <f t="shared" si="19"/>
        <v>21.066665829467752</v>
      </c>
      <c r="K48" s="19">
        <f t="shared" si="15"/>
        <v>2.9624724563598015</v>
      </c>
      <c r="L48" s="19">
        <f t="shared" si="16"/>
        <v>2.4767543131893626</v>
      </c>
      <c r="M48" s="19">
        <f t="shared" si="20"/>
        <v>0.17964811301943606</v>
      </c>
      <c r="T48" s="33"/>
      <c r="U48" s="33"/>
      <c r="X48" s="33"/>
      <c r="Y48" s="33"/>
    </row>
    <row r="49" spans="1:33" x14ac:dyDescent="0.35">
      <c r="A49" s="18" t="s">
        <v>72</v>
      </c>
      <c r="B49" s="18" t="s">
        <v>23</v>
      </c>
      <c r="C49" s="18" t="s">
        <v>9</v>
      </c>
      <c r="D49" s="18">
        <v>18.368590423583985</v>
      </c>
      <c r="E49" s="18">
        <v>18.137532156372071</v>
      </c>
      <c r="F49" s="19">
        <f t="shared" si="18"/>
        <v>18.253061289978028</v>
      </c>
      <c r="G49" s="29" t="s">
        <v>18</v>
      </c>
      <c r="H49" s="18">
        <v>21.2089442847656</v>
      </c>
      <c r="I49" s="18">
        <v>21.4945807106836</v>
      </c>
      <c r="J49" s="19">
        <f t="shared" si="14"/>
        <v>21.3517624977246</v>
      </c>
      <c r="K49" s="19">
        <f t="shared" si="15"/>
        <v>3.0987012077465721</v>
      </c>
      <c r="L49" s="19">
        <f t="shared" si="16"/>
        <v>2.6129830645761332</v>
      </c>
      <c r="M49" s="19">
        <f t="shared" si="17"/>
        <v>0.16346083738031611</v>
      </c>
      <c r="T49" s="33"/>
      <c r="U49" s="33"/>
      <c r="X49" s="33"/>
      <c r="Y49" s="33"/>
    </row>
    <row r="50" spans="1:33" ht="14.5" customHeight="1" x14ac:dyDescent="0.35">
      <c r="A50" s="18" t="s">
        <v>73</v>
      </c>
      <c r="B50" s="18" t="s">
        <v>23</v>
      </c>
      <c r="C50" s="18" t="s">
        <v>9</v>
      </c>
      <c r="D50" s="18">
        <v>17.395984976196289</v>
      </c>
      <c r="E50" s="18">
        <v>18.211878240966797</v>
      </c>
      <c r="F50" s="19">
        <f t="shared" si="18"/>
        <v>17.803931608581543</v>
      </c>
      <c r="G50" s="29" t="s">
        <v>18</v>
      </c>
      <c r="H50" s="18">
        <v>18.6823799326406</v>
      </c>
      <c r="I50" s="18">
        <v>18.5042820211182</v>
      </c>
      <c r="J50" s="19">
        <f t="shared" si="14"/>
        <v>18.5933309768794</v>
      </c>
      <c r="K50" s="19">
        <f t="shared" si="15"/>
        <v>0.78939936829785751</v>
      </c>
      <c r="L50" s="19">
        <f t="shared" si="16"/>
        <v>0.30368122512741869</v>
      </c>
      <c r="M50" s="19">
        <f t="shared" si="17"/>
        <v>0.81018247007655586</v>
      </c>
      <c r="T50" s="33"/>
      <c r="U50" s="33"/>
      <c r="X50" s="33"/>
      <c r="Y50" s="33"/>
    </row>
    <row r="51" spans="1:33" x14ac:dyDescent="0.35">
      <c r="A51" s="18" t="s">
        <v>74</v>
      </c>
      <c r="B51" s="18" t="s">
        <v>23</v>
      </c>
      <c r="C51" s="18" t="s">
        <v>9</v>
      </c>
      <c r="D51" s="18">
        <v>17.384762228393601</v>
      </c>
      <c r="E51" s="18">
        <v>18.677724517822302</v>
      </c>
      <c r="F51" s="19">
        <f t="shared" si="18"/>
        <v>18.031243373107952</v>
      </c>
      <c r="G51" s="29" t="s">
        <v>18</v>
      </c>
      <c r="H51" s="18">
        <v>20.259895889282198</v>
      </c>
      <c r="I51" s="18">
        <v>20.0599357696533</v>
      </c>
      <c r="J51" s="19">
        <f t="shared" si="14"/>
        <v>20.159915829467749</v>
      </c>
      <c r="K51" s="19">
        <f t="shared" si="15"/>
        <v>2.1286724563597978</v>
      </c>
      <c r="L51" s="19">
        <f t="shared" si="16"/>
        <v>1.6429543131893589</v>
      </c>
      <c r="M51" s="19">
        <f t="shared" si="17"/>
        <v>0.32020010516763153</v>
      </c>
      <c r="T51" s="33"/>
      <c r="U51" s="33"/>
      <c r="X51" s="33"/>
      <c r="Y51" s="33"/>
    </row>
    <row r="52" spans="1:33" ht="14.5" customHeight="1" x14ac:dyDescent="0.35">
      <c r="A52" s="18" t="s">
        <v>75</v>
      </c>
      <c r="B52" s="18" t="s">
        <v>23</v>
      </c>
      <c r="C52" s="18" t="s">
        <v>9</v>
      </c>
      <c r="D52" s="18">
        <v>17.468419592285098</v>
      </c>
      <c r="E52" s="18">
        <v>18.151534841918945</v>
      </c>
      <c r="F52" s="19">
        <f t="shared" si="18"/>
        <v>17.809977217102023</v>
      </c>
      <c r="G52" s="29" t="s">
        <v>18</v>
      </c>
      <c r="H52" s="18">
        <v>19.3016336485816</v>
      </c>
      <c r="I52" s="18">
        <v>19.425554790283201</v>
      </c>
      <c r="J52" s="19">
        <f t="shared" si="14"/>
        <v>19.3635942194324</v>
      </c>
      <c r="K52" s="19">
        <f t="shared" si="15"/>
        <v>1.5536170023303768</v>
      </c>
      <c r="L52" s="19">
        <f t="shared" si="16"/>
        <v>1.0678988591599379</v>
      </c>
      <c r="M52" s="19">
        <f t="shared" si="17"/>
        <v>0.47701321534590463</v>
      </c>
      <c r="T52" s="33"/>
      <c r="U52" s="33"/>
      <c r="X52" s="33"/>
      <c r="Y52" s="33"/>
    </row>
    <row r="53" spans="1:33" x14ac:dyDescent="0.35">
      <c r="A53" s="18" t="s">
        <v>76</v>
      </c>
      <c r="B53" s="18" t="s">
        <v>23</v>
      </c>
      <c r="C53" s="18" t="s">
        <v>9</v>
      </c>
      <c r="D53" s="18">
        <v>18.944781317138673</v>
      </c>
      <c r="E53" s="18">
        <v>19.178368493652343</v>
      </c>
      <c r="F53" s="19">
        <f t="shared" si="18"/>
        <v>19.06157490539551</v>
      </c>
      <c r="G53" s="29" t="s">
        <v>18</v>
      </c>
      <c r="H53" s="18">
        <v>18.554943355615201</v>
      </c>
      <c r="I53" s="18">
        <v>19.342286726542998</v>
      </c>
      <c r="J53" s="19">
        <f t="shared" si="14"/>
        <v>18.948615041079101</v>
      </c>
      <c r="K53" s="19">
        <f t="shared" si="15"/>
        <v>-0.1129598643164087</v>
      </c>
      <c r="L53" s="19">
        <f t="shared" si="16"/>
        <v>-0.59867800748684752</v>
      </c>
      <c r="M53" s="19">
        <f t="shared" si="17"/>
        <v>1.5143282979465265</v>
      </c>
      <c r="T53" s="33"/>
      <c r="U53" s="33"/>
      <c r="X53" s="33"/>
      <c r="Y53" s="33"/>
    </row>
    <row r="54" spans="1:33" ht="15.5" customHeight="1" x14ac:dyDescent="0.35">
      <c r="A54" s="18" t="s">
        <v>77</v>
      </c>
      <c r="B54" s="18" t="s">
        <v>24</v>
      </c>
      <c r="C54" s="18" t="s">
        <v>9</v>
      </c>
      <c r="D54" s="18">
        <v>17.03663634338379</v>
      </c>
      <c r="E54" s="18">
        <v>16.888669908935501</v>
      </c>
      <c r="F54" s="19">
        <f t="shared" si="18"/>
        <v>16.962653126159644</v>
      </c>
      <c r="G54" s="29" t="s">
        <v>18</v>
      </c>
      <c r="H54" s="18">
        <v>21.205481289964798</v>
      </c>
      <c r="I54" s="18">
        <v>19.6596319252832</v>
      </c>
      <c r="J54" s="19">
        <f t="shared" si="14"/>
        <v>20.432556607624001</v>
      </c>
      <c r="K54" s="19">
        <f t="shared" si="15"/>
        <v>3.4699034814643568</v>
      </c>
      <c r="L54" s="19">
        <f t="shared" si="16"/>
        <v>2.9841853382939179</v>
      </c>
      <c r="M54" s="19">
        <f t="shared" si="17"/>
        <v>0.12637777372596745</v>
      </c>
      <c r="T54" s="33"/>
      <c r="U54" s="33"/>
      <c r="X54" s="33"/>
      <c r="Y54" s="33"/>
    </row>
    <row r="55" spans="1:33" ht="15.75" customHeight="1" x14ac:dyDescent="0.35">
      <c r="A55" s="18" t="s">
        <v>78</v>
      </c>
      <c r="B55" s="18" t="s">
        <v>24</v>
      </c>
      <c r="C55" s="18" t="s">
        <v>9</v>
      </c>
      <c r="D55" s="18">
        <v>17.429759472656201</v>
      </c>
      <c r="E55" s="18">
        <v>16.4843152435303</v>
      </c>
      <c r="F55" s="19">
        <f t="shared" si="18"/>
        <v>16.957037358093253</v>
      </c>
      <c r="G55" s="29" t="s">
        <v>18</v>
      </c>
      <c r="H55" s="18">
        <v>22.061392381835901</v>
      </c>
      <c r="I55" s="18">
        <v>22.7661639089355</v>
      </c>
      <c r="J55" s="19">
        <f t="shared" si="14"/>
        <v>22.413778145385699</v>
      </c>
      <c r="K55" s="19">
        <f t="shared" si="15"/>
        <v>5.4567407872924463</v>
      </c>
      <c r="L55" s="19">
        <f t="shared" si="16"/>
        <v>4.9710226441220078</v>
      </c>
      <c r="M55" s="19">
        <f t="shared" si="17"/>
        <v>3.1884020155274383E-2</v>
      </c>
      <c r="T55" s="33"/>
      <c r="U55" s="33"/>
      <c r="X55" s="33"/>
      <c r="Y55" s="33"/>
      <c r="AF55" s="10"/>
      <c r="AG55" s="10"/>
    </row>
    <row r="56" spans="1:33" ht="15.75" customHeight="1" x14ac:dyDescent="0.35">
      <c r="A56" s="18" t="s">
        <v>79</v>
      </c>
      <c r="B56" s="18" t="s">
        <v>24</v>
      </c>
      <c r="C56" s="18" t="s">
        <v>9</v>
      </c>
      <c r="D56" s="18">
        <v>18.923376920400397</v>
      </c>
      <c r="E56" s="18">
        <v>19.117196236474602</v>
      </c>
      <c r="F56" s="19">
        <f t="shared" si="18"/>
        <v>19.020286578437499</v>
      </c>
      <c r="G56" s="29" t="s">
        <v>18</v>
      </c>
      <c r="H56" s="18">
        <v>21.630563394265</v>
      </c>
      <c r="I56" s="18">
        <v>21.583683471679702</v>
      </c>
      <c r="J56" s="19">
        <f t="shared" si="14"/>
        <v>21.607123432972351</v>
      </c>
      <c r="K56" s="19">
        <f t="shared" si="15"/>
        <v>2.5868368545348517</v>
      </c>
      <c r="L56" s="19">
        <f t="shared" si="16"/>
        <v>2.1011187113644127</v>
      </c>
      <c r="M56" s="19">
        <f t="shared" si="17"/>
        <v>0.23307744217157039</v>
      </c>
      <c r="T56" s="33"/>
      <c r="U56" s="33"/>
      <c r="X56" s="33"/>
      <c r="Y56" s="33"/>
    </row>
    <row r="57" spans="1:33" ht="15.75" customHeight="1" x14ac:dyDescent="0.35">
      <c r="A57" s="18" t="s">
        <v>80</v>
      </c>
      <c r="B57" s="18" t="s">
        <v>24</v>
      </c>
      <c r="C57" s="18" t="s">
        <v>9</v>
      </c>
      <c r="D57" s="18">
        <v>18.521590423583998</v>
      </c>
      <c r="E57" s="18">
        <v>18.201132256372102</v>
      </c>
      <c r="F57" s="19">
        <f t="shared" ref="F57:F59" si="22">AVERAGE(D57:E57)</f>
        <v>18.36136133997805</v>
      </c>
      <c r="G57" s="29" t="s">
        <v>18</v>
      </c>
      <c r="H57" s="18">
        <v>19.2379443847556</v>
      </c>
      <c r="I57" s="18">
        <v>19.252180722683597</v>
      </c>
      <c r="J57" s="19">
        <f t="shared" ref="J57:J59" si="23">AVERAGE(H57:I57)</f>
        <v>19.245062553719599</v>
      </c>
      <c r="K57" s="19">
        <f t="shared" si="15"/>
        <v>0.8837012137415492</v>
      </c>
      <c r="L57" s="19">
        <f t="shared" si="16"/>
        <v>0.39798307057111038</v>
      </c>
      <c r="M57" s="19">
        <f t="shared" ref="M57:M59" si="24">2^-L57</f>
        <v>0.75891853202948323</v>
      </c>
      <c r="T57" s="33"/>
      <c r="U57" s="33"/>
      <c r="X57" s="33"/>
      <c r="Y57" s="33"/>
    </row>
    <row r="58" spans="1:33" ht="15.75" customHeight="1" x14ac:dyDescent="0.35">
      <c r="A58" s="18" t="s">
        <v>81</v>
      </c>
      <c r="B58" s="18" t="s">
        <v>24</v>
      </c>
      <c r="C58" s="18" t="s">
        <v>9</v>
      </c>
      <c r="D58" s="18">
        <v>17.386784976196299</v>
      </c>
      <c r="E58" s="18">
        <v>17.998378340966802</v>
      </c>
      <c r="F58" s="19">
        <f t="shared" si="22"/>
        <v>17.692581658581553</v>
      </c>
      <c r="G58" s="29" t="s">
        <v>18</v>
      </c>
      <c r="H58" s="18">
        <v>21.435179932641599</v>
      </c>
      <c r="I58" s="18">
        <v>19.746081023118201</v>
      </c>
      <c r="J58" s="19">
        <f t="shared" si="23"/>
        <v>20.590630477879898</v>
      </c>
      <c r="K58" s="19">
        <f t="shared" si="15"/>
        <v>2.8980488192983458</v>
      </c>
      <c r="L58" s="19">
        <f t="shared" si="16"/>
        <v>2.4123306761279069</v>
      </c>
      <c r="M58" s="19">
        <f t="shared" si="24"/>
        <v>0.18785212275941673</v>
      </c>
      <c r="T58" s="33"/>
      <c r="U58" s="33"/>
      <c r="X58" s="33"/>
      <c r="Y58" s="33"/>
    </row>
    <row r="59" spans="1:33" ht="15.75" customHeight="1" x14ac:dyDescent="0.35">
      <c r="A59" s="18" t="s">
        <v>82</v>
      </c>
      <c r="B59" s="18" t="s">
        <v>24</v>
      </c>
      <c r="C59" s="18" t="s">
        <v>9</v>
      </c>
      <c r="D59" s="18">
        <v>17.4211594726562</v>
      </c>
      <c r="E59" s="18">
        <v>16.498815243530299</v>
      </c>
      <c r="F59" s="19">
        <f t="shared" si="22"/>
        <v>16.959987358093251</v>
      </c>
      <c r="G59" s="29" t="s">
        <v>18</v>
      </c>
      <c r="H59" s="18">
        <v>19.942092381835899</v>
      </c>
      <c r="I59" s="18">
        <v>19.939263908935501</v>
      </c>
      <c r="J59" s="19">
        <f t="shared" si="23"/>
        <v>19.9406781453857</v>
      </c>
      <c r="K59" s="19">
        <f t="shared" si="15"/>
        <v>2.9806907872924491</v>
      </c>
      <c r="L59" s="19">
        <f t="shared" si="16"/>
        <v>2.4949726441220101</v>
      </c>
      <c r="M59" s="19">
        <f t="shared" si="24"/>
        <v>0.17739378317193313</v>
      </c>
      <c r="T59" s="33"/>
      <c r="U59" s="33"/>
      <c r="X59" s="33"/>
      <c r="Y59" s="33"/>
    </row>
    <row r="60" spans="1:33" ht="15.75" customHeight="1" x14ac:dyDescent="0.35">
      <c r="A60" s="18" t="s">
        <v>83</v>
      </c>
      <c r="B60" s="18" t="s">
        <v>24</v>
      </c>
      <c r="C60" s="18" t="s">
        <v>9</v>
      </c>
      <c r="D60" s="18">
        <v>19.206881288964798</v>
      </c>
      <c r="E60" s="18">
        <v>18.655932915283202</v>
      </c>
      <c r="F60" s="19">
        <f t="shared" si="18"/>
        <v>18.931407102123998</v>
      </c>
      <c r="G60" s="29" t="s">
        <v>18</v>
      </c>
      <c r="H60" s="18">
        <v>22.323331157670701</v>
      </c>
      <c r="I60" s="18">
        <v>22.545186716543</v>
      </c>
      <c r="J60" s="19">
        <f t="shared" si="14"/>
        <v>22.434258937106851</v>
      </c>
      <c r="K60" s="19">
        <f t="shared" si="15"/>
        <v>3.5028518349828524</v>
      </c>
      <c r="L60" s="19">
        <f t="shared" si="16"/>
        <v>3.0171336918124134</v>
      </c>
      <c r="M60" s="19">
        <f t="shared" si="17"/>
        <v>0.12352425914845069</v>
      </c>
      <c r="T60" s="33"/>
      <c r="U60" s="33"/>
      <c r="X60" s="33"/>
      <c r="Y60" s="33"/>
    </row>
    <row r="61" spans="1:33" ht="15.75" customHeight="1" x14ac:dyDescent="0.35">
      <c r="A61" s="18" t="s">
        <v>84</v>
      </c>
      <c r="B61" s="18" t="s">
        <v>24</v>
      </c>
      <c r="C61" s="18" t="s">
        <v>9</v>
      </c>
      <c r="D61" s="18">
        <v>18.321790423583998</v>
      </c>
      <c r="E61" s="18">
        <v>18.006032256372102</v>
      </c>
      <c r="F61" s="19">
        <f t="shared" si="18"/>
        <v>18.16391133997805</v>
      </c>
      <c r="G61" s="29" t="s">
        <v>18</v>
      </c>
      <c r="H61" s="18">
        <v>19.091044384755602</v>
      </c>
      <c r="I61" s="18">
        <v>19.2647807226836</v>
      </c>
      <c r="J61" s="19">
        <f t="shared" si="14"/>
        <v>19.177912553719601</v>
      </c>
      <c r="K61" s="19">
        <f t="shared" si="15"/>
        <v>1.0140012137415511</v>
      </c>
      <c r="L61" s="19">
        <f t="shared" si="16"/>
        <v>0.52828307057111223</v>
      </c>
      <c r="M61" s="19">
        <f t="shared" si="17"/>
        <v>0.69337942354055415</v>
      </c>
      <c r="T61" s="33"/>
      <c r="U61" s="33"/>
      <c r="X61" s="33"/>
      <c r="Y61" s="33"/>
    </row>
    <row r="62" spans="1:33" ht="15.75" customHeight="1" x14ac:dyDescent="0.35">
      <c r="A62" s="18" t="s">
        <v>85</v>
      </c>
      <c r="B62" s="18" t="s">
        <v>24</v>
      </c>
      <c r="C62" s="18" t="s">
        <v>9</v>
      </c>
      <c r="D62" s="18">
        <v>17.530184976196299</v>
      </c>
      <c r="E62" s="18">
        <v>18.282078340966802</v>
      </c>
      <c r="F62" s="19">
        <f t="shared" si="18"/>
        <v>17.90613165858155</v>
      </c>
      <c r="G62" s="29" t="s">
        <v>18</v>
      </c>
      <c r="H62" s="18">
        <v>19.4471799326416</v>
      </c>
      <c r="I62" s="18">
        <v>19.6215810231182</v>
      </c>
      <c r="J62" s="19">
        <f t="shared" si="14"/>
        <v>19.5343804778799</v>
      </c>
      <c r="K62" s="19">
        <f t="shared" si="15"/>
        <v>1.6282488192983493</v>
      </c>
      <c r="L62" s="19">
        <f t="shared" si="16"/>
        <v>1.1425306761279104</v>
      </c>
      <c r="M62" s="19">
        <f t="shared" si="17"/>
        <v>0.45296432160201444</v>
      </c>
      <c r="T62" s="33"/>
      <c r="U62" s="33"/>
      <c r="X62" s="33"/>
      <c r="Y62" s="33"/>
    </row>
    <row r="63" spans="1:33" ht="15.75" customHeight="1" x14ac:dyDescent="0.35">
      <c r="A63" s="18" t="s">
        <v>86</v>
      </c>
      <c r="B63" s="18" t="s">
        <v>24</v>
      </c>
      <c r="C63" s="18" t="s">
        <v>9</v>
      </c>
      <c r="D63" s="18">
        <v>17.473763228393597</v>
      </c>
      <c r="E63" s="18">
        <v>18.9145244178223</v>
      </c>
      <c r="F63" s="19">
        <f t="shared" si="18"/>
        <v>18.19414382310795</v>
      </c>
      <c r="G63" s="29" t="s">
        <v>18</v>
      </c>
      <c r="H63" s="18">
        <v>22.179395889282201</v>
      </c>
      <c r="I63" s="18">
        <v>21.000235869653299</v>
      </c>
      <c r="J63" s="19">
        <f t="shared" si="14"/>
        <v>21.58981587946775</v>
      </c>
      <c r="K63" s="19">
        <f t="shared" si="15"/>
        <v>3.3956720563597997</v>
      </c>
      <c r="L63" s="19">
        <f t="shared" si="16"/>
        <v>2.9099539131893608</v>
      </c>
      <c r="M63" s="19">
        <f t="shared" si="17"/>
        <v>0.13305052303013817</v>
      </c>
      <c r="T63" s="33"/>
      <c r="U63" s="33"/>
      <c r="X63" s="33"/>
      <c r="Y63" s="33"/>
    </row>
    <row r="64" spans="1:33" ht="15.75" customHeight="1" x14ac:dyDescent="0.35">
      <c r="A64" s="18" t="s">
        <v>87</v>
      </c>
      <c r="B64" s="18" t="s">
        <v>25</v>
      </c>
      <c r="C64" s="18" t="s">
        <v>9</v>
      </c>
      <c r="D64" s="18">
        <v>17.428919594285198</v>
      </c>
      <c r="E64" s="18">
        <v>18.141034841918898</v>
      </c>
      <c r="F64" s="19">
        <f t="shared" si="18"/>
        <v>17.78497721810205</v>
      </c>
      <c r="G64" s="29" t="s">
        <v>18</v>
      </c>
      <c r="H64" s="18">
        <v>21.3968336486816</v>
      </c>
      <c r="I64" s="18">
        <v>22.2163537902832</v>
      </c>
      <c r="J64" s="19">
        <f t="shared" si="14"/>
        <v>21.8065937194824</v>
      </c>
      <c r="K64" s="19">
        <f t="shared" si="15"/>
        <v>4.0216165013803504</v>
      </c>
      <c r="L64" s="19">
        <f t="shared" si="16"/>
        <v>3.5358983582099115</v>
      </c>
      <c r="M64" s="19">
        <f t="shared" si="17"/>
        <v>8.6216131561221668E-2</v>
      </c>
      <c r="T64" s="33"/>
      <c r="U64" s="33"/>
      <c r="X64" s="33"/>
      <c r="Y64" s="33"/>
    </row>
    <row r="65" spans="1:25" ht="15.75" customHeight="1" x14ac:dyDescent="0.35">
      <c r="A65" s="18" t="s">
        <v>88</v>
      </c>
      <c r="B65" s="18" t="s">
        <v>25</v>
      </c>
      <c r="C65" s="18" t="s">
        <v>9</v>
      </c>
      <c r="D65" s="18">
        <v>18.886081367138701</v>
      </c>
      <c r="E65" s="18">
        <v>19.247468493552301</v>
      </c>
      <c r="F65" s="19">
        <f t="shared" si="18"/>
        <v>19.066774930345503</v>
      </c>
      <c r="G65" s="29" t="s">
        <v>18</v>
      </c>
      <c r="H65" s="18">
        <v>19.5074432556152</v>
      </c>
      <c r="I65" s="18">
        <v>19.463886706543001</v>
      </c>
      <c r="J65" s="19">
        <f t="shared" si="14"/>
        <v>19.4856649810791</v>
      </c>
      <c r="K65" s="19">
        <f t="shared" si="15"/>
        <v>0.41889005073359797</v>
      </c>
      <c r="L65" s="19">
        <f t="shared" si="16"/>
        <v>-6.6828092436840847E-2</v>
      </c>
      <c r="M65" s="19">
        <f t="shared" si="17"/>
        <v>1.0474113130196405</v>
      </c>
      <c r="T65" s="33"/>
      <c r="U65" s="33"/>
      <c r="X65" s="33"/>
      <c r="Y65" s="33"/>
    </row>
    <row r="66" spans="1:25" ht="15.75" customHeight="1" x14ac:dyDescent="0.35">
      <c r="A66" s="18" t="s">
        <v>89</v>
      </c>
      <c r="B66" s="18" t="s">
        <v>25</v>
      </c>
      <c r="C66" s="18" t="s">
        <v>9</v>
      </c>
      <c r="D66" s="18">
        <v>16.755036333383799</v>
      </c>
      <c r="E66" s="18">
        <v>16.791462918935501</v>
      </c>
      <c r="F66" s="19">
        <f t="shared" si="18"/>
        <v>16.77324962615965</v>
      </c>
      <c r="G66" s="29" t="s">
        <v>18</v>
      </c>
      <c r="H66" s="18">
        <v>21.233881188962801</v>
      </c>
      <c r="I66" s="18">
        <v>19.807331925283201</v>
      </c>
      <c r="J66" s="19">
        <f t="shared" si="14"/>
        <v>20.520606557123003</v>
      </c>
      <c r="K66" s="19">
        <f t="shared" si="15"/>
        <v>3.7473569309633525</v>
      </c>
      <c r="L66" s="19">
        <f t="shared" si="16"/>
        <v>3.2616387877929136</v>
      </c>
      <c r="M66" s="19">
        <f t="shared" si="17"/>
        <v>0.10426748299606246</v>
      </c>
      <c r="T66" s="33"/>
      <c r="U66" s="33"/>
      <c r="X66" s="33"/>
      <c r="Y66" s="33"/>
    </row>
    <row r="67" spans="1:25" x14ac:dyDescent="0.35">
      <c r="A67" s="18" t="s">
        <v>90</v>
      </c>
      <c r="B67" s="18" t="s">
        <v>25</v>
      </c>
      <c r="C67" s="18" t="s">
        <v>9</v>
      </c>
      <c r="D67" s="18">
        <v>17.488559472756197</v>
      </c>
      <c r="E67" s="18">
        <v>16.543715244530297</v>
      </c>
      <c r="F67" s="19">
        <f t="shared" si="18"/>
        <v>17.016137358643249</v>
      </c>
      <c r="G67" s="29" t="s">
        <v>18</v>
      </c>
      <c r="H67" s="18">
        <v>19.815292381836901</v>
      </c>
      <c r="I67" s="18">
        <v>19.9951629189455</v>
      </c>
      <c r="J67" s="19">
        <f t="shared" si="14"/>
        <v>19.9052276503912</v>
      </c>
      <c r="K67" s="19">
        <f t="shared" si="15"/>
        <v>2.8890902917479515</v>
      </c>
      <c r="L67" s="19">
        <f t="shared" si="16"/>
        <v>2.4033721485775126</v>
      </c>
      <c r="M67" s="19">
        <f t="shared" si="17"/>
        <v>0.18902223437939045</v>
      </c>
      <c r="T67" s="33"/>
      <c r="U67" s="33"/>
      <c r="X67" s="33"/>
      <c r="Y67" s="33"/>
    </row>
    <row r="68" spans="1:25" x14ac:dyDescent="0.35">
      <c r="A68" s="18" t="s">
        <v>91</v>
      </c>
      <c r="B68" s="18" t="s">
        <v>25</v>
      </c>
      <c r="C68" s="18" t="s">
        <v>9</v>
      </c>
      <c r="D68" s="18">
        <v>18.957676911400402</v>
      </c>
      <c r="E68" s="18">
        <v>19.029296136574601</v>
      </c>
      <c r="F68" s="19">
        <f t="shared" si="18"/>
        <v>18.993486523987499</v>
      </c>
      <c r="G68" s="29" t="s">
        <v>18</v>
      </c>
      <c r="H68" s="18">
        <v>22.492964394165</v>
      </c>
      <c r="I68" s="18">
        <v>21.3833834716797</v>
      </c>
      <c r="J68" s="19">
        <f t="shared" si="14"/>
        <v>21.93817393292235</v>
      </c>
      <c r="K68" s="19">
        <f t="shared" si="15"/>
        <v>2.9446874089348505</v>
      </c>
      <c r="L68" s="19">
        <f t="shared" si="16"/>
        <v>2.4589692657644115</v>
      </c>
      <c r="M68" s="19">
        <f t="shared" si="17"/>
        <v>0.18187645999072988</v>
      </c>
      <c r="T68" s="33"/>
      <c r="U68" s="33"/>
      <c r="X68" s="33"/>
      <c r="Y68" s="33"/>
    </row>
    <row r="69" spans="1:25" x14ac:dyDescent="0.35">
      <c r="A69" s="18" t="s">
        <v>92</v>
      </c>
      <c r="B69" s="18" t="s">
        <v>25</v>
      </c>
      <c r="C69" s="18" t="s">
        <v>9</v>
      </c>
      <c r="D69" s="18">
        <v>18.569290433583998</v>
      </c>
      <c r="E69" s="18">
        <v>18.273032156382101</v>
      </c>
      <c r="F69" s="19">
        <f t="shared" ref="F69:F70" si="25">AVERAGE(D69:E69)</f>
        <v>18.421161294983051</v>
      </c>
      <c r="G69" s="29" t="s">
        <v>18</v>
      </c>
      <c r="H69" s="18">
        <v>19.373544384765601</v>
      </c>
      <c r="I69" s="18">
        <v>19.375680700683599</v>
      </c>
      <c r="J69" s="19">
        <f t="shared" ref="J69:J70" si="26">AVERAGE(H69:I69)</f>
        <v>19.374612542724599</v>
      </c>
      <c r="K69" s="19">
        <f t="shared" si="15"/>
        <v>0.95345124774154755</v>
      </c>
      <c r="L69" s="19">
        <f t="shared" si="16"/>
        <v>0.46773310457110873</v>
      </c>
      <c r="M69" s="19">
        <f t="shared" ref="M69:M70" si="27">2^-L69</f>
        <v>0.72309990680197311</v>
      </c>
      <c r="T69" s="33"/>
      <c r="U69" s="33"/>
      <c r="X69" s="33"/>
      <c r="Y69" s="33"/>
    </row>
    <row r="70" spans="1:25" x14ac:dyDescent="0.35">
      <c r="A70" s="18" t="s">
        <v>93</v>
      </c>
      <c r="B70" s="18" t="s">
        <v>25</v>
      </c>
      <c r="C70" s="18" t="s">
        <v>9</v>
      </c>
      <c r="D70" s="18">
        <v>17.507284976296301</v>
      </c>
      <c r="E70" s="18">
        <v>18.0408782409568</v>
      </c>
      <c r="F70" s="19">
        <f t="shared" si="25"/>
        <v>17.774081608626553</v>
      </c>
      <c r="G70" s="29" t="s">
        <v>18</v>
      </c>
      <c r="H70" s="18">
        <v>19.5726799316406</v>
      </c>
      <c r="I70" s="18">
        <v>19.791281021118198</v>
      </c>
      <c r="J70" s="19">
        <f t="shared" si="26"/>
        <v>19.681980476379401</v>
      </c>
      <c r="K70" s="19">
        <f t="shared" si="15"/>
        <v>1.9078988677528486</v>
      </c>
      <c r="L70" s="19">
        <f t="shared" si="16"/>
        <v>1.4221807245824096</v>
      </c>
      <c r="M70" s="19">
        <f t="shared" si="27"/>
        <v>0.37314784913741222</v>
      </c>
      <c r="T70" s="33"/>
      <c r="U70" s="33"/>
      <c r="X70" s="33"/>
      <c r="Y70" s="33"/>
    </row>
    <row r="71" spans="1:25" x14ac:dyDescent="0.35">
      <c r="A71" s="18" t="s">
        <v>94</v>
      </c>
      <c r="B71" s="18" t="s">
        <v>25</v>
      </c>
      <c r="C71" s="18" t="s">
        <v>9</v>
      </c>
      <c r="D71" s="18">
        <v>19.0006812989648</v>
      </c>
      <c r="E71" s="18">
        <v>18.742831925283202</v>
      </c>
      <c r="F71" s="19">
        <f t="shared" si="18"/>
        <v>18.871756612124003</v>
      </c>
      <c r="G71" s="29" t="s">
        <v>18</v>
      </c>
      <c r="H71" s="18">
        <v>22.296430157470699</v>
      </c>
      <c r="I71" s="18">
        <v>22.563386706543</v>
      </c>
      <c r="J71" s="19">
        <f t="shared" si="14"/>
        <v>22.429908432006847</v>
      </c>
      <c r="K71" s="19">
        <f t="shared" si="15"/>
        <v>3.5581518198828448</v>
      </c>
      <c r="L71" s="19">
        <f t="shared" si="16"/>
        <v>3.0724336767124059</v>
      </c>
      <c r="M71" s="19">
        <f t="shared" si="17"/>
        <v>0.11887904391644441</v>
      </c>
      <c r="T71" s="33"/>
      <c r="U71" s="33"/>
      <c r="X71" s="33"/>
      <c r="Y71" s="33"/>
    </row>
    <row r="72" spans="1:25" ht="15.75" customHeight="1" x14ac:dyDescent="0.35">
      <c r="A72" s="18" t="s">
        <v>95</v>
      </c>
      <c r="B72" s="18" t="s">
        <v>25</v>
      </c>
      <c r="C72" s="18" t="s">
        <v>9</v>
      </c>
      <c r="D72" s="18">
        <v>18.286590433583999</v>
      </c>
      <c r="E72" s="18">
        <v>18.086332156382099</v>
      </c>
      <c r="F72" s="19">
        <f t="shared" si="18"/>
        <v>18.186461294983047</v>
      </c>
      <c r="G72" s="29" t="s">
        <v>18</v>
      </c>
      <c r="H72" s="18">
        <v>19.123644384765601</v>
      </c>
      <c r="I72" s="18">
        <v>19.299480700683599</v>
      </c>
      <c r="J72" s="19">
        <f t="shared" si="14"/>
        <v>19.2115625427246</v>
      </c>
      <c r="K72" s="19">
        <f t="shared" si="15"/>
        <v>1.0251012477415529</v>
      </c>
      <c r="L72" s="19">
        <f t="shared" si="16"/>
        <v>0.53938310457111405</v>
      </c>
      <c r="M72" s="19">
        <f t="shared" si="17"/>
        <v>0.68806506233326714</v>
      </c>
      <c r="T72" s="33"/>
      <c r="U72" s="33"/>
      <c r="X72" s="33"/>
      <c r="Y72" s="33"/>
    </row>
    <row r="73" spans="1:25" ht="15.75" customHeight="1" x14ac:dyDescent="0.35">
      <c r="A73" s="18" t="s">
        <v>96</v>
      </c>
      <c r="B73" s="18" t="s">
        <v>25</v>
      </c>
      <c r="C73" s="18" t="s">
        <v>9</v>
      </c>
      <c r="D73" s="18">
        <v>17.524984976296302</v>
      </c>
      <c r="E73" s="18">
        <v>18.0271782409568</v>
      </c>
      <c r="F73" s="19">
        <f t="shared" si="18"/>
        <v>17.776081608626551</v>
      </c>
      <c r="G73" s="29" t="s">
        <v>18</v>
      </c>
      <c r="H73" s="18">
        <v>19.5560799316406</v>
      </c>
      <c r="I73" s="18">
        <v>19.651281021118198</v>
      </c>
      <c r="J73" s="19">
        <f t="shared" si="14"/>
        <v>19.603680476379399</v>
      </c>
      <c r="K73" s="19">
        <f t="shared" si="15"/>
        <v>1.8275988677528474</v>
      </c>
      <c r="L73" s="19">
        <f t="shared" si="16"/>
        <v>1.3418807245824085</v>
      </c>
      <c r="M73" s="19">
        <f t="shared" si="17"/>
        <v>0.39450603502990833</v>
      </c>
      <c r="T73" s="33"/>
      <c r="U73" s="33"/>
      <c r="X73" s="33"/>
      <c r="Y73" s="33"/>
    </row>
    <row r="74" spans="1:25" ht="15.75" customHeight="1" x14ac:dyDescent="0.35">
      <c r="A74" s="18" t="s">
        <v>97</v>
      </c>
      <c r="B74" s="18" t="s">
        <v>26</v>
      </c>
      <c r="C74" s="18" t="s">
        <v>9</v>
      </c>
      <c r="D74" s="18">
        <v>17.409362238393602</v>
      </c>
      <c r="E74" s="18">
        <v>18.9869245278223</v>
      </c>
      <c r="F74" s="19">
        <f t="shared" si="18"/>
        <v>18.198143383107951</v>
      </c>
      <c r="G74" s="29" t="s">
        <v>18</v>
      </c>
      <c r="H74" s="18">
        <v>21.160695889282202</v>
      </c>
      <c r="I74" s="18">
        <v>21.146735769653301</v>
      </c>
      <c r="J74" s="19">
        <f t="shared" ref="J74:J80" si="28">AVERAGE(H74:I74)</f>
        <v>21.15371582946775</v>
      </c>
      <c r="K74" s="19">
        <f t="shared" si="15"/>
        <v>2.955572446359799</v>
      </c>
      <c r="L74" s="19">
        <f t="shared" si="16"/>
        <v>2.4698543031893601</v>
      </c>
      <c r="M74" s="19">
        <f t="shared" si="17"/>
        <v>0.18050937804163039</v>
      </c>
      <c r="T74" s="33"/>
      <c r="U74" s="33"/>
      <c r="X74" s="33"/>
      <c r="Y74" s="33"/>
    </row>
    <row r="75" spans="1:25" ht="15.75" customHeight="1" x14ac:dyDescent="0.35">
      <c r="A75" s="18" t="s">
        <v>98</v>
      </c>
      <c r="B75" s="18" t="s">
        <v>26</v>
      </c>
      <c r="C75" s="18" t="s">
        <v>9</v>
      </c>
      <c r="D75" s="18">
        <v>17.432619592285157</v>
      </c>
      <c r="E75" s="18">
        <v>18.072434841928899</v>
      </c>
      <c r="F75" s="19">
        <f t="shared" si="18"/>
        <v>17.75252721710703</v>
      </c>
      <c r="G75" s="29" t="s">
        <v>18</v>
      </c>
      <c r="H75" s="18">
        <v>21.4746336496816</v>
      </c>
      <c r="I75" s="18">
        <v>22.211653791283201</v>
      </c>
      <c r="J75" s="19">
        <f t="shared" si="28"/>
        <v>21.843143720482402</v>
      </c>
      <c r="K75" s="19">
        <f t="shared" si="15"/>
        <v>4.0906165033753723</v>
      </c>
      <c r="L75" s="19">
        <f t="shared" si="16"/>
        <v>3.6048983602049334</v>
      </c>
      <c r="M75" s="19">
        <f t="shared" si="17"/>
        <v>8.2189712684029595E-2</v>
      </c>
      <c r="T75" s="33"/>
      <c r="U75" s="33"/>
      <c r="X75" s="33"/>
      <c r="Y75" s="33"/>
    </row>
    <row r="76" spans="1:25" ht="15.75" customHeight="1" x14ac:dyDescent="0.35">
      <c r="A76" s="18" t="s">
        <v>99</v>
      </c>
      <c r="B76" s="18" t="s">
        <v>26</v>
      </c>
      <c r="C76" s="18" t="s">
        <v>9</v>
      </c>
      <c r="D76" s="18">
        <v>18.835481319138701</v>
      </c>
      <c r="E76" s="18">
        <v>19.244868593652299</v>
      </c>
      <c r="F76" s="19">
        <f t="shared" si="18"/>
        <v>19.0401749563955</v>
      </c>
      <c r="G76" s="29" t="s">
        <v>18</v>
      </c>
      <c r="H76" s="18">
        <v>18.753543257615199</v>
      </c>
      <c r="I76" s="18">
        <v>19.274486716543002</v>
      </c>
      <c r="J76" s="19">
        <f t="shared" si="28"/>
        <v>19.014014987079101</v>
      </c>
      <c r="K76" s="19">
        <f t="shared" si="15"/>
        <v>-2.6159969316399412E-2</v>
      </c>
      <c r="L76" s="19">
        <f t="shared" si="16"/>
        <v>-0.51187811248683823</v>
      </c>
      <c r="M76" s="19">
        <f t="shared" si="17"/>
        <v>1.4259052432644728</v>
      </c>
      <c r="T76" s="33"/>
      <c r="U76" s="33"/>
      <c r="X76" s="33"/>
      <c r="Y76" s="33"/>
    </row>
    <row r="77" spans="1:25" ht="15.75" customHeight="1" x14ac:dyDescent="0.35">
      <c r="A77" s="18" t="s">
        <v>100</v>
      </c>
      <c r="B77" s="18" t="s">
        <v>26</v>
      </c>
      <c r="C77" s="18" t="s">
        <v>9</v>
      </c>
      <c r="D77" s="18">
        <v>16.762236343383801</v>
      </c>
      <c r="E77" s="18">
        <v>16.826962908935499</v>
      </c>
      <c r="F77" s="19">
        <f t="shared" si="18"/>
        <v>16.794599626159652</v>
      </c>
      <c r="G77" s="29" t="s">
        <v>18</v>
      </c>
      <c r="H77" s="18">
        <v>21.180781288964798</v>
      </c>
      <c r="I77" s="18">
        <v>19.8798319153832</v>
      </c>
      <c r="J77" s="19">
        <f t="shared" si="28"/>
        <v>20.530306602174001</v>
      </c>
      <c r="K77" s="19">
        <f t="shared" si="15"/>
        <v>3.7357069760143489</v>
      </c>
      <c r="L77" s="19">
        <f t="shared" si="16"/>
        <v>3.2499888328439099</v>
      </c>
      <c r="M77" s="19">
        <f t="shared" si="17"/>
        <v>0.10511286552788876</v>
      </c>
      <c r="T77" s="33"/>
      <c r="U77" s="33"/>
      <c r="X77" s="33"/>
      <c r="Y77" s="33"/>
    </row>
    <row r="78" spans="1:25" ht="15.5" customHeight="1" x14ac:dyDescent="0.35">
      <c r="A78" s="18" t="s">
        <v>101</v>
      </c>
      <c r="B78" s="18" t="s">
        <v>26</v>
      </c>
      <c r="C78" s="18" t="s">
        <v>9</v>
      </c>
      <c r="D78" s="18">
        <v>17.504559472656201</v>
      </c>
      <c r="E78" s="18">
        <v>16.4739152435303</v>
      </c>
      <c r="F78" s="19">
        <f t="shared" si="18"/>
        <v>16.989237358093249</v>
      </c>
      <c r="G78" s="29" t="s">
        <v>18</v>
      </c>
      <c r="H78" s="18">
        <v>21.9747913828359</v>
      </c>
      <c r="I78" s="18">
        <v>21.019762908945498</v>
      </c>
      <c r="J78" s="19">
        <f t="shared" si="28"/>
        <v>21.497277145890699</v>
      </c>
      <c r="K78" s="19">
        <f t="shared" si="15"/>
        <v>4.5080397877974505</v>
      </c>
      <c r="L78" s="19">
        <f t="shared" si="16"/>
        <v>4.022321644627012</v>
      </c>
      <c r="M78" s="19">
        <f t="shared" si="17"/>
        <v>6.1540430892882712E-2</v>
      </c>
      <c r="T78" s="33"/>
      <c r="U78" s="33"/>
      <c r="X78" s="33"/>
      <c r="Y78" s="33"/>
    </row>
    <row r="79" spans="1:25" ht="15.75" customHeight="1" x14ac:dyDescent="0.35">
      <c r="A79" s="18" t="s">
        <v>102</v>
      </c>
      <c r="B79" s="18" t="s">
        <v>26</v>
      </c>
      <c r="C79" s="18" t="s">
        <v>9</v>
      </c>
      <c r="D79" s="18">
        <v>16.699536343383802</v>
      </c>
      <c r="E79" s="18">
        <v>16.757062908935499</v>
      </c>
      <c r="F79" s="19">
        <f t="shared" si="18"/>
        <v>16.72829962615965</v>
      </c>
      <c r="G79" s="29" t="s">
        <v>18</v>
      </c>
      <c r="H79" s="18">
        <v>20.986381188964803</v>
      </c>
      <c r="I79" s="18">
        <v>19.922931915283201</v>
      </c>
      <c r="J79" s="19">
        <f t="shared" si="28"/>
        <v>20.454656552124</v>
      </c>
      <c r="K79" s="19">
        <f t="shared" si="15"/>
        <v>3.7263569259643496</v>
      </c>
      <c r="L79" s="19">
        <f t="shared" si="16"/>
        <v>3.2406387827939107</v>
      </c>
      <c r="M79" s="19">
        <f t="shared" si="17"/>
        <v>0.10579631018895233</v>
      </c>
      <c r="T79" s="33"/>
      <c r="U79" s="33"/>
      <c r="X79" s="33"/>
      <c r="Y79" s="33"/>
    </row>
    <row r="80" spans="1:25" ht="15.75" customHeight="1" x14ac:dyDescent="0.35">
      <c r="A80" s="18" t="s">
        <v>103</v>
      </c>
      <c r="B80" s="18" t="s">
        <v>26</v>
      </c>
      <c r="C80" s="18" t="s">
        <v>9</v>
      </c>
      <c r="D80" s="18">
        <v>17.549159482656201</v>
      </c>
      <c r="E80" s="18">
        <v>16.460815244520301</v>
      </c>
      <c r="F80" s="19">
        <f t="shared" si="18"/>
        <v>17.004987363588249</v>
      </c>
      <c r="G80" s="29" t="s">
        <v>18</v>
      </c>
      <c r="H80" s="18">
        <v>20.037691381835899</v>
      </c>
      <c r="I80" s="18">
        <v>19.889862908935502</v>
      </c>
      <c r="J80" s="19">
        <f t="shared" si="28"/>
        <v>19.963777145385698</v>
      </c>
      <c r="K80" s="19">
        <f t="shared" si="15"/>
        <v>2.9587897817974493</v>
      </c>
      <c r="L80" s="19">
        <f t="shared" si="16"/>
        <v>2.4730716386270104</v>
      </c>
      <c r="M80" s="19">
        <f t="shared" si="17"/>
        <v>0.18010727495561166</v>
      </c>
      <c r="T80" s="33"/>
      <c r="U80" s="33"/>
      <c r="X80" s="33"/>
      <c r="Y80" s="33"/>
    </row>
    <row r="81" spans="1:25" ht="15.75" customHeight="1" x14ac:dyDescent="0.35">
      <c r="A81" s="18" t="s">
        <v>104</v>
      </c>
      <c r="B81" s="18" t="s">
        <v>26</v>
      </c>
      <c r="C81" s="18" t="s">
        <v>9</v>
      </c>
      <c r="D81" s="18">
        <v>19.140776910400401</v>
      </c>
      <c r="E81" s="18">
        <v>18.923596166474603</v>
      </c>
      <c r="F81" s="19">
        <f t="shared" si="18"/>
        <v>19.0321865384375</v>
      </c>
      <c r="G81" s="29" t="s">
        <v>18</v>
      </c>
      <c r="H81" s="18">
        <v>22.579963394164999</v>
      </c>
      <c r="I81" s="18">
        <v>21.612483472679699</v>
      </c>
      <c r="J81" s="19">
        <f>AVERAGE(H81:I81)</f>
        <v>22.096223433422349</v>
      </c>
      <c r="K81" s="19">
        <f t="shared" si="15"/>
        <v>3.0640368949848487</v>
      </c>
      <c r="L81" s="19">
        <f t="shared" si="16"/>
        <v>2.5783187518144097</v>
      </c>
      <c r="M81" s="19">
        <f t="shared" si="17"/>
        <v>0.16743595259537095</v>
      </c>
      <c r="T81" s="33"/>
      <c r="U81" s="33"/>
      <c r="X81" s="33"/>
      <c r="Y81" s="33"/>
    </row>
    <row r="82" spans="1:25" ht="15.75" customHeight="1" x14ac:dyDescent="0.35">
      <c r="A82" s="18" t="s">
        <v>105</v>
      </c>
      <c r="B82" s="18" t="s">
        <v>26</v>
      </c>
      <c r="C82" s="18" t="s">
        <v>9</v>
      </c>
      <c r="D82" s="18">
        <v>17.476759472656198</v>
      </c>
      <c r="E82" s="18">
        <v>16.3368152435303</v>
      </c>
      <c r="F82" s="19">
        <f t="shared" ref="F82:F83" si="29">AVERAGE(D82:E82)</f>
        <v>16.906787358093247</v>
      </c>
      <c r="G82" s="29" t="s">
        <v>18</v>
      </c>
      <c r="H82" s="18">
        <v>22.751691382835901</v>
      </c>
      <c r="I82" s="18">
        <v>22.780462908945498</v>
      </c>
      <c r="J82" s="19">
        <f t="shared" ref="J82:J83" si="30">AVERAGE(H82:I82)</f>
        <v>22.766077145890698</v>
      </c>
      <c r="K82" s="19">
        <f t="shared" si="15"/>
        <v>5.8592897877974508</v>
      </c>
      <c r="L82" s="19">
        <f t="shared" si="16"/>
        <v>5.3735716446270123</v>
      </c>
      <c r="M82" s="19">
        <f t="shared" ref="M82:M83" si="31">2^-L82</f>
        <v>2.4120913492665094E-2</v>
      </c>
      <c r="T82" s="33"/>
      <c r="U82" s="33"/>
      <c r="X82" s="33"/>
      <c r="Y82" s="33"/>
    </row>
    <row r="83" spans="1:25" ht="15.5" customHeight="1" x14ac:dyDescent="0.35">
      <c r="A83" s="18" t="s">
        <v>106</v>
      </c>
      <c r="B83" s="18" t="s">
        <v>26</v>
      </c>
      <c r="C83" s="18" t="s">
        <v>9</v>
      </c>
      <c r="D83" s="18">
        <v>16.905036343383802</v>
      </c>
      <c r="E83" s="18">
        <v>16.987962908935501</v>
      </c>
      <c r="F83" s="19">
        <f t="shared" si="29"/>
        <v>16.94649962615965</v>
      </c>
      <c r="G83" s="29" t="s">
        <v>18</v>
      </c>
      <c r="H83" s="18">
        <v>21.293681188964801</v>
      </c>
      <c r="I83" s="18">
        <v>19.8013319152832</v>
      </c>
      <c r="J83" s="19">
        <f t="shared" si="30"/>
        <v>20.547506552123998</v>
      </c>
      <c r="K83" s="19">
        <f t="shared" si="15"/>
        <v>3.6010069259643487</v>
      </c>
      <c r="L83" s="19">
        <f t="shared" si="16"/>
        <v>3.1152887827939097</v>
      </c>
      <c r="M83" s="19">
        <f t="shared" si="31"/>
        <v>0.11539968709153731</v>
      </c>
      <c r="T83" s="33"/>
      <c r="U83" s="33"/>
      <c r="X83" s="33"/>
      <c r="Y83" s="33"/>
    </row>
    <row r="84" spans="1:25" ht="15.75" customHeight="1" x14ac:dyDescent="0.35"/>
    <row r="85" spans="1:25" ht="15.75" customHeight="1" x14ac:dyDescent="0.35"/>
    <row r="86" spans="1:25" ht="15.75" customHeight="1" x14ac:dyDescent="0.35"/>
    <row r="87" spans="1:25" ht="15.75" customHeight="1" x14ac:dyDescent="0.35"/>
    <row r="88" spans="1:25" ht="15.75" customHeight="1" x14ac:dyDescent="0.35"/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</sheetData>
  <mergeCells count="8">
    <mergeCell ref="J1:J2"/>
    <mergeCell ref="K1:M1"/>
    <mergeCell ref="G1:G2"/>
    <mergeCell ref="A1:A2"/>
    <mergeCell ref="C1:C2"/>
    <mergeCell ref="D1:E2"/>
    <mergeCell ref="F1:F2"/>
    <mergeCell ref="H1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5584-3018-433F-A41C-38CC632F8AD2}">
  <sheetPr>
    <tabColor theme="0"/>
  </sheetPr>
  <dimension ref="A1:AA95"/>
  <sheetViews>
    <sheetView zoomScale="55" zoomScaleNormal="55" workbookViewId="0">
      <selection sqref="A1:XFD1048576"/>
    </sheetView>
  </sheetViews>
  <sheetFormatPr defaultColWidth="14.453125" defaultRowHeight="14.5" x14ac:dyDescent="0.35"/>
  <cols>
    <col min="1" max="1" width="27" style="4" bestFit="1" customWidth="1"/>
    <col min="2" max="2" width="8.7265625" style="4" bestFit="1" customWidth="1"/>
    <col min="3" max="3" width="19.26953125" style="4" bestFit="1" customWidth="1"/>
    <col min="4" max="4" width="10" style="4" bestFit="1" customWidth="1"/>
    <col min="5" max="5" width="10" style="4" customWidth="1"/>
    <col min="6" max="6" width="8.54296875" style="4" customWidth="1"/>
    <col min="7" max="7" width="15.81640625" style="4" bestFit="1" customWidth="1"/>
    <col min="8" max="9" width="12" style="4" bestFit="1" customWidth="1"/>
    <col min="10" max="10" width="8.54296875" style="4" bestFit="1" customWidth="1"/>
    <col min="11" max="11" width="7.54296875" style="4" bestFit="1" customWidth="1"/>
    <col min="12" max="12" width="8.1796875" style="4" bestFit="1" customWidth="1"/>
    <col min="13" max="13" width="11" style="4" bestFit="1" customWidth="1"/>
    <col min="14" max="16384" width="14.453125" style="4"/>
  </cols>
  <sheetData>
    <row r="1" spans="1:27" ht="30" customHeight="1" x14ac:dyDescent="0.35">
      <c r="A1" s="44" t="s">
        <v>0</v>
      </c>
      <c r="B1" s="24"/>
      <c r="C1" s="44" t="s">
        <v>1</v>
      </c>
      <c r="D1" s="44" t="s">
        <v>2</v>
      </c>
      <c r="E1" s="45"/>
      <c r="F1" s="44" t="s">
        <v>16</v>
      </c>
      <c r="G1" s="44" t="s">
        <v>3</v>
      </c>
      <c r="H1" s="44" t="s">
        <v>2</v>
      </c>
      <c r="I1" s="45"/>
      <c r="J1" s="44" t="s">
        <v>4</v>
      </c>
      <c r="K1" s="44" t="s">
        <v>5</v>
      </c>
      <c r="L1" s="45"/>
      <c r="M1" s="45"/>
    </row>
    <row r="2" spans="1:27" ht="43" customHeight="1" x14ac:dyDescent="0.35">
      <c r="A2" s="45"/>
      <c r="B2" s="24" t="s">
        <v>107</v>
      </c>
      <c r="C2" s="45"/>
      <c r="D2" s="45"/>
      <c r="E2" s="45"/>
      <c r="F2" s="45"/>
      <c r="G2" s="45"/>
      <c r="H2" s="45"/>
      <c r="I2" s="45"/>
      <c r="J2" s="45"/>
      <c r="K2" s="26" t="s">
        <v>6</v>
      </c>
      <c r="L2" s="26" t="s">
        <v>7</v>
      </c>
      <c r="M2" s="24" t="s">
        <v>8</v>
      </c>
      <c r="Q2" s="27" t="s">
        <v>15</v>
      </c>
      <c r="R2" s="5" t="s">
        <v>14</v>
      </c>
    </row>
    <row r="3" spans="1:27" ht="14.5" customHeight="1" x14ac:dyDescent="0.35">
      <c r="A3" s="18" t="s">
        <v>27</v>
      </c>
      <c r="B3" s="28" t="s">
        <v>23</v>
      </c>
      <c r="C3" s="18" t="s">
        <v>9</v>
      </c>
      <c r="D3" s="33">
        <v>18.733459</v>
      </c>
      <c r="E3" s="33">
        <v>18.801632000000001</v>
      </c>
      <c r="F3" s="19">
        <f t="shared" ref="F3:F31" si="0">AVERAGE(D3:E3)</f>
        <v>18.767545500000001</v>
      </c>
      <c r="G3" s="29" t="s">
        <v>19</v>
      </c>
      <c r="H3" s="33">
        <v>22.001532000000001</v>
      </c>
      <c r="I3" s="33">
        <v>21.865031999999999</v>
      </c>
      <c r="J3" s="20">
        <f t="shared" ref="J3:J42" si="1">AVERAGE(H3:I3)</f>
        <v>21.933281999999998</v>
      </c>
      <c r="K3" s="20">
        <f t="shared" ref="K3:K42" si="2">J3-F3</f>
        <v>3.1657364999999977</v>
      </c>
      <c r="L3" s="20">
        <f t="shared" ref="L3:L42" si="3">K3-$R$7</f>
        <v>0.56487486249999863</v>
      </c>
      <c r="M3" s="19">
        <f t="shared" ref="M3:M14" si="4">2^-L3</f>
        <v>0.67601405055462116</v>
      </c>
      <c r="O3" s="33"/>
      <c r="Q3" s="10"/>
      <c r="R3" s="10"/>
    </row>
    <row r="4" spans="1:27" x14ac:dyDescent="0.35">
      <c r="A4" s="18" t="s">
        <v>28</v>
      </c>
      <c r="B4" s="28" t="s">
        <v>23</v>
      </c>
      <c r="C4" s="18" t="s">
        <v>9</v>
      </c>
      <c r="D4" s="33">
        <v>17.651783000000002</v>
      </c>
      <c r="E4" s="33">
        <v>18.510341</v>
      </c>
      <c r="F4" s="19">
        <f t="shared" si="0"/>
        <v>18.081062000000003</v>
      </c>
      <c r="G4" s="29" t="s">
        <v>19</v>
      </c>
      <c r="H4" s="33">
        <v>20.735431999999999</v>
      </c>
      <c r="I4" s="33">
        <v>20.880054999999999</v>
      </c>
      <c r="J4" s="20">
        <f t="shared" si="1"/>
        <v>20.807743500000001</v>
      </c>
      <c r="K4" s="20">
        <f t="shared" si="2"/>
        <v>2.726681499999998</v>
      </c>
      <c r="L4" s="20">
        <f t="shared" si="3"/>
        <v>0.12581986249999888</v>
      </c>
      <c r="M4" s="19">
        <f t="shared" si="4"/>
        <v>0.91648307125761386</v>
      </c>
      <c r="O4" s="33"/>
      <c r="P4" s="4" t="s">
        <v>10</v>
      </c>
      <c r="Q4" s="30">
        <f>AVERAGE(M3:M42)</f>
        <v>1.1154328270637297</v>
      </c>
      <c r="R4" s="9">
        <f>AVERAGE(M44:M81)</f>
        <v>1.0778744918842504</v>
      </c>
      <c r="S4" s="4">
        <f>(Q4/R4)</f>
        <v>1.0348448130670789</v>
      </c>
      <c r="T4" s="4" t="s">
        <v>20</v>
      </c>
      <c r="X4" s="9"/>
    </row>
    <row r="5" spans="1:27" ht="14.5" customHeight="1" x14ac:dyDescent="0.35">
      <c r="A5" s="18" t="s">
        <v>29</v>
      </c>
      <c r="B5" s="28" t="s">
        <v>23</v>
      </c>
      <c r="C5" s="18" t="s">
        <v>9</v>
      </c>
      <c r="D5" s="33">
        <v>17.979462999999999</v>
      </c>
      <c r="E5" s="33">
        <v>18.811900000000001</v>
      </c>
      <c r="F5" s="19">
        <f t="shared" si="0"/>
        <v>18.395681500000002</v>
      </c>
      <c r="G5" s="29" t="s">
        <v>19</v>
      </c>
      <c r="H5" s="33">
        <v>20.350764999999999</v>
      </c>
      <c r="I5" s="33">
        <v>22.334243000000001</v>
      </c>
      <c r="J5" s="20">
        <f t="shared" si="1"/>
        <v>21.342503999999998</v>
      </c>
      <c r="K5" s="20">
        <f t="shared" si="2"/>
        <v>2.9468224999999961</v>
      </c>
      <c r="L5" s="20">
        <f t="shared" si="3"/>
        <v>0.34596086249999702</v>
      </c>
      <c r="M5" s="19">
        <f t="shared" si="4"/>
        <v>0.78678378897228007</v>
      </c>
      <c r="O5" s="33"/>
      <c r="P5" s="4" t="s">
        <v>11</v>
      </c>
      <c r="Q5" s="30">
        <f>STDEV(M3:M42)</f>
        <v>0.53429455814227944</v>
      </c>
      <c r="R5" s="9">
        <f>STDEV(M44:M81)</f>
        <v>0.45778827828073193</v>
      </c>
    </row>
    <row r="6" spans="1:27" x14ac:dyDescent="0.35">
      <c r="A6" s="18" t="s">
        <v>30</v>
      </c>
      <c r="B6" s="28" t="s">
        <v>23</v>
      </c>
      <c r="C6" s="18" t="s">
        <v>9</v>
      </c>
      <c r="D6" s="33">
        <v>18.479814999999999</v>
      </c>
      <c r="E6" s="33">
        <v>19.07938</v>
      </c>
      <c r="F6" s="19">
        <f t="shared" si="0"/>
        <v>18.779597500000001</v>
      </c>
      <c r="G6" s="29" t="s">
        <v>19</v>
      </c>
      <c r="H6" s="33">
        <v>22.130796</v>
      </c>
      <c r="I6" s="33">
        <v>21.920950999999999</v>
      </c>
      <c r="J6" s="20">
        <f t="shared" si="1"/>
        <v>22.025873499999999</v>
      </c>
      <c r="K6" s="20">
        <f t="shared" si="2"/>
        <v>3.2462759999999982</v>
      </c>
      <c r="L6" s="20">
        <f t="shared" si="3"/>
        <v>0.64541436249999906</v>
      </c>
      <c r="M6" s="19">
        <f t="shared" si="4"/>
        <v>0.63930914560333119</v>
      </c>
      <c r="O6" s="33"/>
      <c r="P6" s="4" t="s">
        <v>12</v>
      </c>
      <c r="Q6" s="4">
        <f>Q5/SQRT(10)</f>
        <v>0.16895877451628655</v>
      </c>
      <c r="R6" s="4">
        <f>R5/SQRT(10)</f>
        <v>0.14476536454941039</v>
      </c>
      <c r="U6" s="5"/>
      <c r="V6" s="5"/>
      <c r="W6" s="5"/>
      <c r="X6" s="5"/>
      <c r="Y6" s="5"/>
      <c r="Z6" s="5"/>
      <c r="AA6" s="5"/>
    </row>
    <row r="7" spans="1:27" ht="14.5" customHeight="1" x14ac:dyDescent="0.35">
      <c r="A7" s="18" t="s">
        <v>31</v>
      </c>
      <c r="B7" s="28" t="s">
        <v>23</v>
      </c>
      <c r="C7" s="18" t="s">
        <v>9</v>
      </c>
      <c r="D7" s="33">
        <v>19.053481000000001</v>
      </c>
      <c r="E7" s="33">
        <v>19.104997000000001</v>
      </c>
      <c r="F7" s="19">
        <f t="shared" si="0"/>
        <v>19.079239000000001</v>
      </c>
      <c r="G7" s="29" t="s">
        <v>19</v>
      </c>
      <c r="H7" s="33">
        <v>21.729431999999999</v>
      </c>
      <c r="I7" s="33">
        <v>21.272034999999999</v>
      </c>
      <c r="J7" s="20">
        <f t="shared" si="1"/>
        <v>21.500733499999999</v>
      </c>
      <c r="K7" s="20">
        <f t="shared" si="2"/>
        <v>2.4214944999999979</v>
      </c>
      <c r="L7" s="20">
        <f t="shared" si="3"/>
        <v>-0.17936713750000122</v>
      </c>
      <c r="M7" s="19">
        <f t="shared" si="4"/>
        <v>1.1323870356655601</v>
      </c>
      <c r="O7" s="33"/>
      <c r="P7" s="4" t="s">
        <v>13</v>
      </c>
      <c r="R7" s="9">
        <f>AVERAGE(K3:K42)</f>
        <v>2.6008616374999991</v>
      </c>
      <c r="U7" s="5"/>
      <c r="V7" s="5"/>
      <c r="W7" s="5"/>
      <c r="X7" s="5"/>
      <c r="Y7" s="5"/>
      <c r="Z7" s="5"/>
      <c r="AA7" s="5"/>
    </row>
    <row r="8" spans="1:27" x14ac:dyDescent="0.35">
      <c r="A8" s="18" t="s">
        <v>32</v>
      </c>
      <c r="B8" s="28" t="s">
        <v>23</v>
      </c>
      <c r="C8" s="18" t="s">
        <v>9</v>
      </c>
      <c r="D8" s="33">
        <v>17.981895999999999</v>
      </c>
      <c r="E8" s="33">
        <v>19.244116999999999</v>
      </c>
      <c r="F8" s="19">
        <f t="shared" si="0"/>
        <v>18.613006499999997</v>
      </c>
      <c r="G8" s="29" t="s">
        <v>19</v>
      </c>
      <c r="H8" s="33">
        <v>21.867232000000001</v>
      </c>
      <c r="I8" s="33">
        <v>19.743849999999998</v>
      </c>
      <c r="J8" s="20">
        <f t="shared" si="1"/>
        <v>20.805540999999998</v>
      </c>
      <c r="K8" s="20">
        <f t="shared" si="2"/>
        <v>2.1925345000000007</v>
      </c>
      <c r="L8" s="20">
        <f t="shared" si="3"/>
        <v>-0.40832713749999838</v>
      </c>
      <c r="M8" s="19">
        <f t="shared" si="4"/>
        <v>1.3271460427325419</v>
      </c>
      <c r="O8" s="33"/>
      <c r="U8" s="5"/>
      <c r="V8" s="5"/>
      <c r="W8" s="5"/>
      <c r="X8" s="5"/>
      <c r="Y8" s="5"/>
      <c r="Z8" s="5"/>
      <c r="AA8" s="5"/>
    </row>
    <row r="9" spans="1:27" x14ac:dyDescent="0.35">
      <c r="A9" s="18" t="s">
        <v>33</v>
      </c>
      <c r="B9" s="28" t="s">
        <v>23</v>
      </c>
      <c r="C9" s="18" t="s">
        <v>9</v>
      </c>
      <c r="D9" s="33">
        <v>18.681726999999999</v>
      </c>
      <c r="E9" s="33">
        <v>18.887699000000001</v>
      </c>
      <c r="F9" s="19">
        <f t="shared" ref="F9:F11" si="5">AVERAGE(D9:E9)</f>
        <v>18.784713</v>
      </c>
      <c r="G9" s="29" t="s">
        <v>19</v>
      </c>
      <c r="H9" s="33">
        <v>20.751327</v>
      </c>
      <c r="I9" s="33">
        <v>23.041675000000001</v>
      </c>
      <c r="J9" s="20">
        <f t="shared" si="1"/>
        <v>21.896501000000001</v>
      </c>
      <c r="K9" s="20">
        <f t="shared" si="2"/>
        <v>3.1117880000000007</v>
      </c>
      <c r="L9" s="20">
        <f t="shared" si="3"/>
        <v>0.51092636250000156</v>
      </c>
      <c r="M9" s="19">
        <f t="shared" ref="M9:M11" si="6">2^-L9</f>
        <v>0.70177168167277637</v>
      </c>
      <c r="O9" s="33"/>
      <c r="U9" s="5"/>
      <c r="V9" s="5"/>
      <c r="W9" s="5"/>
      <c r="X9" s="5"/>
      <c r="Y9" s="5"/>
      <c r="Z9" s="5"/>
      <c r="AA9" s="5"/>
    </row>
    <row r="10" spans="1:27" x14ac:dyDescent="0.35">
      <c r="A10" s="18" t="s">
        <v>34</v>
      </c>
      <c r="B10" s="28" t="s">
        <v>23</v>
      </c>
      <c r="C10" s="18" t="s">
        <v>9</v>
      </c>
      <c r="D10" s="33">
        <v>17.936091000000001</v>
      </c>
      <c r="E10" s="33">
        <v>17.838491000000001</v>
      </c>
      <c r="F10" s="19">
        <f t="shared" si="5"/>
        <v>17.887291000000001</v>
      </c>
      <c r="G10" s="29" t="s">
        <v>19</v>
      </c>
      <c r="H10" s="33">
        <v>21.935849999999999</v>
      </c>
      <c r="I10" s="33">
        <v>19.433018000000001</v>
      </c>
      <c r="J10" s="20">
        <f t="shared" si="1"/>
        <v>20.684434</v>
      </c>
      <c r="K10" s="20">
        <f t="shared" si="2"/>
        <v>2.7971429999999984</v>
      </c>
      <c r="L10" s="20">
        <f t="shared" si="3"/>
        <v>0.19628136249999928</v>
      </c>
      <c r="M10" s="19">
        <f t="shared" si="6"/>
        <v>0.87279735668550762</v>
      </c>
      <c r="O10" s="33"/>
      <c r="U10" s="5"/>
      <c r="V10" s="5"/>
      <c r="W10" s="5"/>
      <c r="X10" s="5"/>
      <c r="Y10" s="5"/>
      <c r="Z10" s="5"/>
      <c r="AA10" s="5"/>
    </row>
    <row r="11" spans="1:27" x14ac:dyDescent="0.35">
      <c r="A11" s="18" t="s">
        <v>35</v>
      </c>
      <c r="B11" s="28" t="s">
        <v>23</v>
      </c>
      <c r="C11" s="18" t="s">
        <v>9</v>
      </c>
      <c r="D11" s="33">
        <v>17.634083</v>
      </c>
      <c r="E11" s="33">
        <v>18.121596</v>
      </c>
      <c r="F11" s="19">
        <f t="shared" si="5"/>
        <v>17.8778395</v>
      </c>
      <c r="G11" s="29" t="s">
        <v>19</v>
      </c>
      <c r="H11" s="33">
        <v>20.082654000000002</v>
      </c>
      <c r="I11" s="33">
        <v>21.805880999999999</v>
      </c>
      <c r="J11" s="20">
        <f t="shared" si="1"/>
        <v>20.944267500000002</v>
      </c>
      <c r="K11" s="20">
        <f t="shared" si="2"/>
        <v>3.0664280000000019</v>
      </c>
      <c r="L11" s="20">
        <f t="shared" si="3"/>
        <v>0.46556636250000283</v>
      </c>
      <c r="M11" s="19">
        <f t="shared" si="6"/>
        <v>0.72418672562268627</v>
      </c>
      <c r="O11" s="33"/>
      <c r="U11" s="5"/>
      <c r="V11" s="5"/>
      <c r="W11" s="5"/>
      <c r="X11" s="5"/>
      <c r="Y11" s="5"/>
      <c r="Z11" s="5"/>
      <c r="AA11" s="5"/>
    </row>
    <row r="12" spans="1:27" ht="14.5" customHeight="1" x14ac:dyDescent="0.35">
      <c r="A12" s="18" t="s">
        <v>36</v>
      </c>
      <c r="B12" s="28" t="s">
        <v>23</v>
      </c>
      <c r="C12" s="18" t="s">
        <v>9</v>
      </c>
      <c r="D12" s="33">
        <v>17.766463000000002</v>
      </c>
      <c r="E12" s="33">
        <v>18.968838000000002</v>
      </c>
      <c r="F12" s="19">
        <f t="shared" si="0"/>
        <v>18.367650500000003</v>
      </c>
      <c r="G12" s="29" t="s">
        <v>19</v>
      </c>
      <c r="H12" s="33">
        <v>20.975932</v>
      </c>
      <c r="I12" s="33">
        <v>21.838932</v>
      </c>
      <c r="J12" s="20">
        <f t="shared" si="1"/>
        <v>21.407432</v>
      </c>
      <c r="K12" s="20">
        <f t="shared" si="2"/>
        <v>3.0397814999999966</v>
      </c>
      <c r="L12" s="20">
        <f t="shared" si="3"/>
        <v>0.43891986249999748</v>
      </c>
      <c r="M12" s="19">
        <f t="shared" si="4"/>
        <v>0.73768670374734158</v>
      </c>
      <c r="O12" s="33"/>
      <c r="U12" s="5"/>
      <c r="V12" s="5"/>
      <c r="W12" s="5"/>
      <c r="X12" s="5"/>
    </row>
    <row r="13" spans="1:27" x14ac:dyDescent="0.35">
      <c r="A13" s="18" t="s">
        <v>37</v>
      </c>
      <c r="B13" s="28" t="s">
        <v>24</v>
      </c>
      <c r="C13" s="18" t="s">
        <v>9</v>
      </c>
      <c r="D13" s="33">
        <v>18.793302000000001</v>
      </c>
      <c r="E13" s="33">
        <v>17.348859000000001</v>
      </c>
      <c r="F13" s="19">
        <f t="shared" si="0"/>
        <v>18.071080500000001</v>
      </c>
      <c r="G13" s="29" t="s">
        <v>19</v>
      </c>
      <c r="H13" s="33">
        <v>22.005296000000001</v>
      </c>
      <c r="I13" s="33">
        <v>20.748242999999999</v>
      </c>
      <c r="J13" s="20">
        <f t="shared" si="1"/>
        <v>21.376769500000002</v>
      </c>
      <c r="K13" s="20">
        <f t="shared" si="2"/>
        <v>3.305689000000001</v>
      </c>
      <c r="L13" s="20">
        <f t="shared" si="3"/>
        <v>0.70482736250000189</v>
      </c>
      <c r="M13" s="19">
        <f t="shared" si="4"/>
        <v>0.61351589950809082</v>
      </c>
      <c r="O13" s="33"/>
    </row>
    <row r="14" spans="1:27" ht="14.5" customHeight="1" x14ac:dyDescent="0.35">
      <c r="A14" s="18" t="s">
        <v>38</v>
      </c>
      <c r="B14" s="28" t="s">
        <v>24</v>
      </c>
      <c r="C14" s="18" t="s">
        <v>9</v>
      </c>
      <c r="D14" s="33">
        <v>18.828896</v>
      </c>
      <c r="E14" s="33">
        <v>17.952496</v>
      </c>
      <c r="F14" s="19">
        <f t="shared" si="0"/>
        <v>18.390695999999998</v>
      </c>
      <c r="G14" s="29" t="s">
        <v>19</v>
      </c>
      <c r="H14" s="33">
        <v>20.439059</v>
      </c>
      <c r="I14" s="33">
        <v>19.689717999999999</v>
      </c>
      <c r="J14" s="20">
        <f t="shared" si="1"/>
        <v>20.0643885</v>
      </c>
      <c r="K14" s="20">
        <f t="shared" si="2"/>
        <v>1.6736925000000014</v>
      </c>
      <c r="L14" s="20">
        <f t="shared" si="3"/>
        <v>-0.92716913749999774</v>
      </c>
      <c r="M14" s="19">
        <f t="shared" si="4"/>
        <v>1.9015411207132513</v>
      </c>
      <c r="O14" s="33"/>
    </row>
    <row r="15" spans="1:27" ht="14.5" customHeight="1" x14ac:dyDescent="0.35">
      <c r="A15" s="18" t="s">
        <v>39</v>
      </c>
      <c r="B15" s="28" t="s">
        <v>24</v>
      </c>
      <c r="C15" s="18" t="s">
        <v>9</v>
      </c>
      <c r="D15" s="33">
        <v>19.082180000000001</v>
      </c>
      <c r="E15" s="33">
        <v>18.733626999999998</v>
      </c>
      <c r="F15" s="19">
        <f t="shared" si="0"/>
        <v>18.9079035</v>
      </c>
      <c r="G15" s="29" t="s">
        <v>19</v>
      </c>
      <c r="H15" s="33">
        <v>20.740227000000001</v>
      </c>
      <c r="I15" s="33">
        <v>20.081166</v>
      </c>
      <c r="J15" s="20">
        <f t="shared" si="1"/>
        <v>20.4106965</v>
      </c>
      <c r="K15" s="20">
        <f t="shared" si="2"/>
        <v>1.5027930000000005</v>
      </c>
      <c r="L15" s="20">
        <f t="shared" si="3"/>
        <v>-1.0980686374999986</v>
      </c>
      <c r="M15" s="19">
        <f t="shared" ref="M15:M35" si="7">2^-L15</f>
        <v>2.1406792391497707</v>
      </c>
      <c r="O15" s="33"/>
    </row>
    <row r="16" spans="1:27" ht="14.5" customHeight="1" x14ac:dyDescent="0.35">
      <c r="A16" s="18" t="s">
        <v>40</v>
      </c>
      <c r="B16" s="28" t="s">
        <v>24</v>
      </c>
      <c r="C16" s="18" t="s">
        <v>9</v>
      </c>
      <c r="D16" s="33">
        <v>17.656282999999998</v>
      </c>
      <c r="E16" s="33">
        <v>18.209796000000001</v>
      </c>
      <c r="F16" s="19">
        <f t="shared" si="0"/>
        <v>17.9330395</v>
      </c>
      <c r="G16" s="29" t="s">
        <v>19</v>
      </c>
      <c r="H16" s="33">
        <v>20.399159000000001</v>
      </c>
      <c r="I16" s="33">
        <v>21.844932</v>
      </c>
      <c r="J16" s="20">
        <f t="shared" si="1"/>
        <v>21.122045499999999</v>
      </c>
      <c r="K16" s="20">
        <f t="shared" si="2"/>
        <v>3.1890059999999991</v>
      </c>
      <c r="L16" s="20">
        <f t="shared" si="3"/>
        <v>0.58814436250000002</v>
      </c>
      <c r="M16" s="19">
        <f t="shared" si="7"/>
        <v>0.66519795453593666</v>
      </c>
      <c r="O16" s="33"/>
    </row>
    <row r="17" spans="1:15" ht="14.5" customHeight="1" x14ac:dyDescent="0.35">
      <c r="A17" s="18" t="s">
        <v>41</v>
      </c>
      <c r="B17" s="28" t="s">
        <v>24</v>
      </c>
      <c r="C17" s="18" t="s">
        <v>9</v>
      </c>
      <c r="D17" s="33">
        <v>18.071691000000001</v>
      </c>
      <c r="E17" s="33">
        <v>18.70945</v>
      </c>
      <c r="F17" s="19">
        <f t="shared" si="0"/>
        <v>18.390570500000003</v>
      </c>
      <c r="G17" s="29" t="s">
        <v>19</v>
      </c>
      <c r="H17" s="33">
        <v>21.622689999999999</v>
      </c>
      <c r="I17" s="33">
        <v>22.656732000000002</v>
      </c>
      <c r="J17" s="20">
        <f t="shared" si="1"/>
        <v>22.139710999999998</v>
      </c>
      <c r="K17" s="20">
        <f t="shared" si="2"/>
        <v>3.7491404999999958</v>
      </c>
      <c r="L17" s="20">
        <f t="shared" si="3"/>
        <v>1.1482788624999967</v>
      </c>
      <c r="M17" s="19">
        <f t="shared" si="7"/>
        <v>0.45116314873421243</v>
      </c>
      <c r="O17" s="33"/>
    </row>
    <row r="18" spans="1:15" ht="14.5" customHeight="1" x14ac:dyDescent="0.35">
      <c r="A18" s="18" t="s">
        <v>42</v>
      </c>
      <c r="B18" s="28" t="s">
        <v>24</v>
      </c>
      <c r="C18" s="18" t="s">
        <v>9</v>
      </c>
      <c r="D18" s="33">
        <v>17.405659</v>
      </c>
      <c r="E18" s="33">
        <v>19.121099999999998</v>
      </c>
      <c r="F18" s="19">
        <f t="shared" si="0"/>
        <v>18.263379499999999</v>
      </c>
      <c r="G18" s="29" t="s">
        <v>19</v>
      </c>
      <c r="H18" s="33">
        <v>21.796351000000001</v>
      </c>
      <c r="I18" s="33">
        <v>22.217181</v>
      </c>
      <c r="J18" s="20">
        <f t="shared" si="1"/>
        <v>22.006765999999999</v>
      </c>
      <c r="K18" s="20">
        <f t="shared" si="2"/>
        <v>3.7433864999999997</v>
      </c>
      <c r="L18" s="20">
        <f t="shared" si="3"/>
        <v>1.1425248625000006</v>
      </c>
      <c r="M18" s="19">
        <f t="shared" si="7"/>
        <v>0.45296614691592579</v>
      </c>
      <c r="O18" s="33"/>
    </row>
    <row r="19" spans="1:15" ht="14.5" customHeight="1" x14ac:dyDescent="0.35">
      <c r="A19" s="18" t="s">
        <v>43</v>
      </c>
      <c r="B19" s="28" t="s">
        <v>24</v>
      </c>
      <c r="C19" s="18" t="s">
        <v>9</v>
      </c>
      <c r="D19" s="33">
        <v>18.492515000000001</v>
      </c>
      <c r="E19" s="33">
        <v>17.947296000000001</v>
      </c>
      <c r="F19" s="19">
        <f t="shared" ref="F19:F21" si="8">AVERAGE(D19:E19)</f>
        <v>18.219905500000003</v>
      </c>
      <c r="G19" s="29" t="s">
        <v>19</v>
      </c>
      <c r="H19" s="33">
        <v>21.184432000000001</v>
      </c>
      <c r="I19" s="33">
        <v>20.900680999999999</v>
      </c>
      <c r="J19" s="20">
        <f t="shared" si="1"/>
        <v>21.0425565</v>
      </c>
      <c r="K19" s="20">
        <f t="shared" si="2"/>
        <v>2.8226509999999969</v>
      </c>
      <c r="L19" s="20">
        <f t="shared" si="3"/>
        <v>0.22178936249999781</v>
      </c>
      <c r="M19" s="19">
        <f t="shared" ref="M19:M21" si="9">2^-L19</f>
        <v>0.85750122506566118</v>
      </c>
      <c r="O19" s="33"/>
    </row>
    <row r="20" spans="1:15" ht="14.5" customHeight="1" x14ac:dyDescent="0.35">
      <c r="A20" s="18" t="s">
        <v>44</v>
      </c>
      <c r="B20" s="28" t="s">
        <v>24</v>
      </c>
      <c r="C20" s="18" t="s">
        <v>9</v>
      </c>
      <c r="D20" s="33">
        <v>18.914698999999999</v>
      </c>
      <c r="E20" s="33">
        <v>17.252859000000001</v>
      </c>
      <c r="F20" s="19">
        <f t="shared" si="8"/>
        <v>18.083779</v>
      </c>
      <c r="G20" s="29" t="s">
        <v>19</v>
      </c>
      <c r="H20" s="33">
        <v>19.58145</v>
      </c>
      <c r="I20" s="33">
        <v>20.203880999999999</v>
      </c>
      <c r="J20" s="20">
        <f t="shared" si="1"/>
        <v>19.8926655</v>
      </c>
      <c r="K20" s="20">
        <f t="shared" si="2"/>
        <v>1.8088864999999998</v>
      </c>
      <c r="L20" s="20">
        <f t="shared" si="3"/>
        <v>-0.79197513749999926</v>
      </c>
      <c r="M20" s="19">
        <f t="shared" si="9"/>
        <v>1.7314432921762402</v>
      </c>
      <c r="O20" s="33"/>
    </row>
    <row r="21" spans="1:15" ht="14.5" customHeight="1" x14ac:dyDescent="0.35">
      <c r="A21" s="18" t="s">
        <v>45</v>
      </c>
      <c r="B21" s="28" t="s">
        <v>24</v>
      </c>
      <c r="C21" s="18" t="s">
        <v>9</v>
      </c>
      <c r="D21" s="33">
        <v>19.23658</v>
      </c>
      <c r="E21" s="33">
        <v>17.438282999999998</v>
      </c>
      <c r="F21" s="19">
        <f t="shared" si="8"/>
        <v>18.337431500000001</v>
      </c>
      <c r="G21" s="29" t="s">
        <v>19</v>
      </c>
      <c r="H21" s="33">
        <v>22.282495999999998</v>
      </c>
      <c r="I21" s="33">
        <v>20.756326999999999</v>
      </c>
      <c r="J21" s="20">
        <f t="shared" si="1"/>
        <v>21.519411499999997</v>
      </c>
      <c r="K21" s="20">
        <f t="shared" si="2"/>
        <v>3.1819799999999958</v>
      </c>
      <c r="L21" s="20">
        <f t="shared" si="3"/>
        <v>0.58111836249999671</v>
      </c>
      <c r="M21" s="19">
        <f t="shared" si="9"/>
        <v>0.6684454044317536</v>
      </c>
      <c r="O21" s="33"/>
    </row>
    <row r="22" spans="1:15" ht="14.5" customHeight="1" x14ac:dyDescent="0.35">
      <c r="A22" s="18" t="s">
        <v>46</v>
      </c>
      <c r="B22" s="28" t="s">
        <v>24</v>
      </c>
      <c r="C22" s="18" t="s">
        <v>9</v>
      </c>
      <c r="D22" s="33">
        <v>18.904827000000001</v>
      </c>
      <c r="E22" s="33">
        <v>19.199276999999999</v>
      </c>
      <c r="F22" s="19">
        <f t="shared" si="0"/>
        <v>19.052052</v>
      </c>
      <c r="G22" s="29" t="s">
        <v>19</v>
      </c>
      <c r="H22" s="33">
        <v>21.216335000000001</v>
      </c>
      <c r="I22" s="33">
        <v>21.562889999999999</v>
      </c>
      <c r="J22" s="20">
        <f t="shared" si="1"/>
        <v>21.389612499999998</v>
      </c>
      <c r="K22" s="20">
        <f t="shared" si="2"/>
        <v>2.3375604999999986</v>
      </c>
      <c r="L22" s="20">
        <f t="shared" si="3"/>
        <v>-0.2633011375000005</v>
      </c>
      <c r="M22" s="19">
        <f t="shared" si="7"/>
        <v>1.2002218816734638</v>
      </c>
      <c r="O22" s="33"/>
    </row>
    <row r="23" spans="1:15" ht="14.5" customHeight="1" x14ac:dyDescent="0.35">
      <c r="A23" s="18" t="s">
        <v>47</v>
      </c>
      <c r="B23" s="28" t="s">
        <v>25</v>
      </c>
      <c r="C23" s="18" t="s">
        <v>9</v>
      </c>
      <c r="D23" s="33">
        <v>18.510659</v>
      </c>
      <c r="E23" s="33">
        <v>19.302296999999999</v>
      </c>
      <c r="F23" s="19">
        <f t="shared" si="0"/>
        <v>18.906478</v>
      </c>
      <c r="G23" s="29" t="s">
        <v>19</v>
      </c>
      <c r="H23" s="33">
        <v>20.720327000000001</v>
      </c>
      <c r="I23" s="33">
        <v>20.892980999999999</v>
      </c>
      <c r="J23" s="20">
        <f t="shared" si="1"/>
        <v>20.806654000000002</v>
      </c>
      <c r="K23" s="20">
        <f t="shared" si="2"/>
        <v>1.9001760000000019</v>
      </c>
      <c r="L23" s="20">
        <f t="shared" si="3"/>
        <v>-0.70068563749999724</v>
      </c>
      <c r="M23" s="19">
        <f t="shared" si="7"/>
        <v>1.6252770183635594</v>
      </c>
      <c r="O23" s="33"/>
    </row>
    <row r="24" spans="1:15" ht="14.5" customHeight="1" x14ac:dyDescent="0.35">
      <c r="A24" s="18" t="s">
        <v>48</v>
      </c>
      <c r="B24" s="28" t="s">
        <v>25</v>
      </c>
      <c r="C24" s="18" t="s">
        <v>9</v>
      </c>
      <c r="D24" s="33">
        <v>19.016327</v>
      </c>
      <c r="E24" s="33">
        <v>18.164598999999999</v>
      </c>
      <c r="F24" s="19">
        <f t="shared" si="0"/>
        <v>18.590463</v>
      </c>
      <c r="G24" s="29" t="s">
        <v>19</v>
      </c>
      <c r="H24" s="33">
        <v>21.904432</v>
      </c>
      <c r="I24" s="33">
        <v>21.928809999999999</v>
      </c>
      <c r="J24" s="20">
        <f t="shared" si="1"/>
        <v>21.916620999999999</v>
      </c>
      <c r="K24" s="20">
        <f t="shared" si="2"/>
        <v>3.3261579999999995</v>
      </c>
      <c r="L24" s="20">
        <f t="shared" si="3"/>
        <v>0.7252963625000004</v>
      </c>
      <c r="M24" s="19">
        <f t="shared" si="7"/>
        <v>0.60487277716793697</v>
      </c>
      <c r="O24" s="33"/>
    </row>
    <row r="25" spans="1:15" ht="14.5" customHeight="1" x14ac:dyDescent="0.35">
      <c r="A25" s="18" t="s">
        <v>49</v>
      </c>
      <c r="B25" s="28" t="s">
        <v>25</v>
      </c>
      <c r="C25" s="18" t="s">
        <v>9</v>
      </c>
      <c r="D25" s="33">
        <v>17.603259000000001</v>
      </c>
      <c r="E25" s="33">
        <v>18.666550000000001</v>
      </c>
      <c r="F25" s="19">
        <f t="shared" si="0"/>
        <v>18.134904500000001</v>
      </c>
      <c r="G25" s="29" t="s">
        <v>19</v>
      </c>
      <c r="H25" s="33">
        <v>20.197980999999999</v>
      </c>
      <c r="I25" s="33">
        <v>20.120958999999999</v>
      </c>
      <c r="J25" s="20">
        <f t="shared" si="1"/>
        <v>20.159469999999999</v>
      </c>
      <c r="K25" s="20">
        <f t="shared" si="2"/>
        <v>2.0245654999999978</v>
      </c>
      <c r="L25" s="20">
        <f t="shared" si="3"/>
        <v>-0.5762961375000013</v>
      </c>
      <c r="M25" s="19">
        <f t="shared" si="7"/>
        <v>1.4910164116661508</v>
      </c>
      <c r="O25" s="33"/>
    </row>
    <row r="26" spans="1:15" ht="14.5" customHeight="1" x14ac:dyDescent="0.35">
      <c r="A26" s="18" t="s">
        <v>50</v>
      </c>
      <c r="B26" s="28" t="s">
        <v>25</v>
      </c>
      <c r="C26" s="18" t="s">
        <v>9</v>
      </c>
      <c r="D26" s="33">
        <v>17.538459</v>
      </c>
      <c r="E26" s="33">
        <v>19.329816999999998</v>
      </c>
      <c r="F26" s="19">
        <f t="shared" si="0"/>
        <v>18.434137999999997</v>
      </c>
      <c r="G26" s="29" t="s">
        <v>19</v>
      </c>
      <c r="H26" s="33">
        <v>21.633699</v>
      </c>
      <c r="I26" s="33">
        <v>21.810701999999999</v>
      </c>
      <c r="J26" s="20">
        <f t="shared" si="1"/>
        <v>21.7222005</v>
      </c>
      <c r="K26" s="20">
        <f t="shared" si="2"/>
        <v>3.2880625000000023</v>
      </c>
      <c r="L26" s="20">
        <f t="shared" si="3"/>
        <v>0.68720086250000323</v>
      </c>
      <c r="M26" s="19">
        <f t="shared" si="7"/>
        <v>0.62105766670567719</v>
      </c>
      <c r="O26" s="33"/>
    </row>
    <row r="27" spans="1:15" ht="14.5" customHeight="1" x14ac:dyDescent="0.35">
      <c r="A27" s="18" t="s">
        <v>51</v>
      </c>
      <c r="B27" s="28" t="s">
        <v>25</v>
      </c>
      <c r="C27" s="18" t="s">
        <v>9</v>
      </c>
      <c r="D27" s="33">
        <v>17.274559</v>
      </c>
      <c r="E27" s="33">
        <v>18.127793</v>
      </c>
      <c r="F27" s="19">
        <f t="shared" si="0"/>
        <v>17.701176</v>
      </c>
      <c r="G27" s="29" t="s">
        <v>19</v>
      </c>
      <c r="H27" s="33">
        <v>19.364518</v>
      </c>
      <c r="I27" s="33">
        <v>21.298331999999998</v>
      </c>
      <c r="J27" s="20">
        <f t="shared" si="1"/>
        <v>20.331424999999999</v>
      </c>
      <c r="K27" s="20">
        <f t="shared" si="2"/>
        <v>2.6302489999999992</v>
      </c>
      <c r="L27" s="20">
        <f t="shared" si="3"/>
        <v>2.9387362500000069E-2</v>
      </c>
      <c r="M27" s="19">
        <f t="shared" si="7"/>
        <v>0.9798362947341136</v>
      </c>
      <c r="O27" s="33"/>
    </row>
    <row r="28" spans="1:15" ht="14.5" customHeight="1" x14ac:dyDescent="0.35">
      <c r="A28" s="18" t="s">
        <v>52</v>
      </c>
      <c r="B28" s="28" t="s">
        <v>25</v>
      </c>
      <c r="C28" s="18" t="s">
        <v>9</v>
      </c>
      <c r="D28" s="33">
        <v>18.997796000000001</v>
      </c>
      <c r="E28" s="33">
        <v>18.720327000000001</v>
      </c>
      <c r="F28" s="19">
        <f t="shared" si="0"/>
        <v>18.859061500000003</v>
      </c>
      <c r="G28" s="29" t="s">
        <v>19</v>
      </c>
      <c r="H28" s="33">
        <v>20.967437</v>
      </c>
      <c r="I28" s="33">
        <v>21.192367999999998</v>
      </c>
      <c r="J28" s="20">
        <f t="shared" si="1"/>
        <v>21.079902499999999</v>
      </c>
      <c r="K28" s="20">
        <f t="shared" si="2"/>
        <v>2.2208409999999965</v>
      </c>
      <c r="L28" s="20">
        <f t="shared" si="3"/>
        <v>-0.38002063750000259</v>
      </c>
      <c r="M28" s="19">
        <f t="shared" si="7"/>
        <v>1.3013604710425097</v>
      </c>
      <c r="O28" s="33"/>
    </row>
    <row r="29" spans="1:15" ht="14.5" customHeight="1" x14ac:dyDescent="0.35">
      <c r="A29" s="18" t="s">
        <v>53</v>
      </c>
      <c r="B29" s="28" t="s">
        <v>25</v>
      </c>
      <c r="C29" s="18" t="s">
        <v>9</v>
      </c>
      <c r="D29" s="33">
        <v>18.046263</v>
      </c>
      <c r="E29" s="33">
        <v>18.687541</v>
      </c>
      <c r="F29" s="19">
        <f t="shared" si="0"/>
        <v>18.366902</v>
      </c>
      <c r="G29" s="29" t="s">
        <v>19</v>
      </c>
      <c r="H29" s="33">
        <v>20.353866</v>
      </c>
      <c r="I29" s="33">
        <v>20.930783999999999</v>
      </c>
      <c r="J29" s="20">
        <f t="shared" si="1"/>
        <v>20.642325</v>
      </c>
      <c r="K29" s="20">
        <f t="shared" si="2"/>
        <v>2.275423</v>
      </c>
      <c r="L29" s="20">
        <f t="shared" si="3"/>
        <v>-0.32543863749999913</v>
      </c>
      <c r="M29" s="19">
        <f t="shared" si="7"/>
        <v>1.2530453570583375</v>
      </c>
      <c r="O29" s="33"/>
    </row>
    <row r="30" spans="1:15" ht="14.5" customHeight="1" x14ac:dyDescent="0.35">
      <c r="A30" s="18" t="s">
        <v>54</v>
      </c>
      <c r="B30" s="28" t="s">
        <v>25</v>
      </c>
      <c r="C30" s="18" t="s">
        <v>9</v>
      </c>
      <c r="D30" s="33">
        <v>18.692032000000001</v>
      </c>
      <c r="E30" s="33">
        <v>18.898392000000001</v>
      </c>
      <c r="F30" s="19">
        <f t="shared" si="0"/>
        <v>18.795211999999999</v>
      </c>
      <c r="G30" s="29" t="s">
        <v>19</v>
      </c>
      <c r="H30" s="33">
        <v>20.681132000000002</v>
      </c>
      <c r="I30" s="33">
        <v>21.183181000000001</v>
      </c>
      <c r="J30" s="20">
        <f t="shared" si="1"/>
        <v>20.932156500000001</v>
      </c>
      <c r="K30" s="20">
        <f t="shared" si="2"/>
        <v>2.136944500000002</v>
      </c>
      <c r="L30" s="20">
        <f t="shared" si="3"/>
        <v>-0.46391713749999708</v>
      </c>
      <c r="M30" s="19">
        <f t="shared" si="7"/>
        <v>1.3792816992548411</v>
      </c>
      <c r="O30" s="33"/>
    </row>
    <row r="31" spans="1:15" ht="14.5" customHeight="1" x14ac:dyDescent="0.35">
      <c r="A31" s="18" t="s">
        <v>55</v>
      </c>
      <c r="B31" s="28" t="s">
        <v>25</v>
      </c>
      <c r="C31" s="18" t="s">
        <v>9</v>
      </c>
      <c r="D31" s="33">
        <v>17.775362999999999</v>
      </c>
      <c r="E31" s="33">
        <v>18.794827000000002</v>
      </c>
      <c r="F31" s="19">
        <f t="shared" si="0"/>
        <v>18.285094999999998</v>
      </c>
      <c r="G31" s="29" t="s">
        <v>19</v>
      </c>
      <c r="H31" s="33">
        <v>20.550318000000001</v>
      </c>
      <c r="I31" s="33">
        <v>21.242432999999998</v>
      </c>
      <c r="J31" s="20">
        <f t="shared" si="1"/>
        <v>20.896375499999998</v>
      </c>
      <c r="K31" s="20">
        <f t="shared" si="2"/>
        <v>2.6112804999999994</v>
      </c>
      <c r="L31" s="20">
        <f t="shared" si="3"/>
        <v>1.0418862500000348E-2</v>
      </c>
      <c r="M31" s="19">
        <f t="shared" si="7"/>
        <v>0.99280420940668479</v>
      </c>
      <c r="O31" s="33"/>
    </row>
    <row r="32" spans="1:15" ht="14.5" customHeight="1" x14ac:dyDescent="0.35">
      <c r="A32" s="18" t="s">
        <v>56</v>
      </c>
      <c r="B32" s="28" t="s">
        <v>25</v>
      </c>
      <c r="C32" s="18" t="s">
        <v>9</v>
      </c>
      <c r="D32" s="33">
        <v>18.765450000000001</v>
      </c>
      <c r="E32" s="33">
        <v>18.783027000000001</v>
      </c>
      <c r="F32" s="19">
        <f t="shared" ref="F32:F41" si="10">AVERAGE(D32:E32)</f>
        <v>18.774238500000003</v>
      </c>
      <c r="G32" s="29" t="s">
        <v>19</v>
      </c>
      <c r="H32" s="33">
        <v>21.054365000000001</v>
      </c>
      <c r="I32" s="33">
        <v>22.033449999999998</v>
      </c>
      <c r="J32" s="20">
        <f t="shared" si="1"/>
        <v>21.5439075</v>
      </c>
      <c r="K32" s="20">
        <f t="shared" si="2"/>
        <v>2.7696689999999968</v>
      </c>
      <c r="L32" s="20">
        <f t="shared" si="3"/>
        <v>0.16880736249999773</v>
      </c>
      <c r="M32" s="19">
        <f t="shared" si="7"/>
        <v>0.88957776749352746</v>
      </c>
      <c r="O32" s="41"/>
    </row>
    <row r="33" spans="1:23" ht="14.5" customHeight="1" x14ac:dyDescent="0.35">
      <c r="A33" s="18" t="s">
        <v>57</v>
      </c>
      <c r="B33" s="28" t="s">
        <v>26</v>
      </c>
      <c r="C33" s="18" t="s">
        <v>9</v>
      </c>
      <c r="D33" s="33">
        <v>17.367759</v>
      </c>
      <c r="E33" s="33">
        <v>17.604983000000001</v>
      </c>
      <c r="F33" s="19">
        <f t="shared" si="10"/>
        <v>17.486370999999998</v>
      </c>
      <c r="G33" s="29" t="s">
        <v>19</v>
      </c>
      <c r="H33" s="33">
        <v>19.524543000000001</v>
      </c>
      <c r="I33" s="33">
        <v>20.228535000000001</v>
      </c>
      <c r="J33" s="20">
        <f t="shared" si="1"/>
        <v>19.876539000000001</v>
      </c>
      <c r="K33" s="20">
        <f t="shared" si="2"/>
        <v>2.3901680000000027</v>
      </c>
      <c r="L33" s="20">
        <f t="shared" si="3"/>
        <v>-0.21069363749999637</v>
      </c>
      <c r="M33" s="19">
        <f t="shared" si="7"/>
        <v>1.1572444450580279</v>
      </c>
      <c r="O33" s="41"/>
    </row>
    <row r="34" spans="1:23" ht="14.5" customHeight="1" x14ac:dyDescent="0.35">
      <c r="A34" s="18" t="s">
        <v>58</v>
      </c>
      <c r="B34" s="28" t="s">
        <v>26</v>
      </c>
      <c r="C34" s="18" t="s">
        <v>9</v>
      </c>
      <c r="D34" s="33">
        <v>17.100859</v>
      </c>
      <c r="E34" s="33">
        <v>18.657641000000002</v>
      </c>
      <c r="F34" s="19">
        <f t="shared" si="10"/>
        <v>17.879249999999999</v>
      </c>
      <c r="G34" s="29" t="s">
        <v>19</v>
      </c>
      <c r="H34" s="33">
        <v>22.102495999999999</v>
      </c>
      <c r="I34" s="33">
        <v>20.210958999999999</v>
      </c>
      <c r="J34" s="20">
        <f t="shared" si="1"/>
        <v>21.156727499999999</v>
      </c>
      <c r="K34" s="20">
        <f t="shared" si="2"/>
        <v>3.2774774999999998</v>
      </c>
      <c r="L34" s="20">
        <f t="shared" si="3"/>
        <v>0.67661586250000072</v>
      </c>
      <c r="M34" s="19">
        <f t="shared" si="7"/>
        <v>0.6256311008110832</v>
      </c>
      <c r="O34" s="41"/>
    </row>
    <row r="35" spans="1:23" ht="14.5" customHeight="1" x14ac:dyDescent="0.35">
      <c r="A35" s="18" t="s">
        <v>59</v>
      </c>
      <c r="B35" s="28" t="s">
        <v>26</v>
      </c>
      <c r="C35" s="18" t="s">
        <v>9</v>
      </c>
      <c r="D35" s="33">
        <v>18.287258999999999</v>
      </c>
      <c r="E35" s="33">
        <v>17.587682999999998</v>
      </c>
      <c r="F35" s="19">
        <f t="shared" si="10"/>
        <v>17.937470999999999</v>
      </c>
      <c r="G35" s="29" t="s">
        <v>19</v>
      </c>
      <c r="H35" s="33">
        <v>19.666141</v>
      </c>
      <c r="I35" s="33">
        <v>19.868302</v>
      </c>
      <c r="J35" s="20">
        <f t="shared" si="1"/>
        <v>19.767221499999998</v>
      </c>
      <c r="K35" s="20">
        <f t="shared" si="2"/>
        <v>1.8297504999999994</v>
      </c>
      <c r="L35" s="20">
        <f t="shared" si="3"/>
        <v>-0.77111113749999971</v>
      </c>
      <c r="M35" s="19">
        <f t="shared" si="7"/>
        <v>1.7065836572263646</v>
      </c>
      <c r="O35" s="41"/>
    </row>
    <row r="36" spans="1:23" ht="14.5" customHeight="1" x14ac:dyDescent="0.35">
      <c r="A36" s="18" t="s">
        <v>60</v>
      </c>
      <c r="B36" s="28" t="s">
        <v>26</v>
      </c>
      <c r="C36" s="18" t="s">
        <v>9</v>
      </c>
      <c r="D36" s="33">
        <v>18.087295999999998</v>
      </c>
      <c r="E36" s="33">
        <v>17.398758999999998</v>
      </c>
      <c r="F36" s="19">
        <f>AVERAGE(D36:E36)</f>
        <v>17.743027499999997</v>
      </c>
      <c r="G36" s="29" t="s">
        <v>19</v>
      </c>
      <c r="H36" s="33">
        <v>19.568149999999999</v>
      </c>
      <c r="I36" s="33">
        <v>20.240867999999999</v>
      </c>
      <c r="J36" s="20">
        <f t="shared" si="1"/>
        <v>19.904508999999997</v>
      </c>
      <c r="K36" s="20">
        <f t="shared" si="2"/>
        <v>2.1614815000000007</v>
      </c>
      <c r="L36" s="20">
        <f t="shared" si="3"/>
        <v>-0.43938013749999838</v>
      </c>
      <c r="M36" s="19">
        <f t="shared" ref="M36:M42" si="11">2^-L36</f>
        <v>1.356021579533959</v>
      </c>
      <c r="O36" s="41"/>
    </row>
    <row r="37" spans="1:23" ht="14.5" customHeight="1" x14ac:dyDescent="0.35">
      <c r="A37" s="18" t="s">
        <v>61</v>
      </c>
      <c r="B37" s="28" t="s">
        <v>26</v>
      </c>
      <c r="C37" s="18" t="s">
        <v>9</v>
      </c>
      <c r="D37" s="33">
        <v>17.449459000000001</v>
      </c>
      <c r="E37" s="33">
        <v>18.178795999999998</v>
      </c>
      <c r="F37" s="19">
        <f t="shared" ref="F37" si="12">AVERAGE(D37:E37)</f>
        <v>17.814127499999998</v>
      </c>
      <c r="G37" s="29" t="s">
        <v>19</v>
      </c>
      <c r="H37" s="33">
        <v>20.090682000000001</v>
      </c>
      <c r="I37" s="33">
        <v>19.460467999999999</v>
      </c>
      <c r="J37" s="20">
        <f t="shared" si="1"/>
        <v>19.775575</v>
      </c>
      <c r="K37" s="20">
        <f t="shared" si="2"/>
        <v>1.961447500000002</v>
      </c>
      <c r="L37" s="20">
        <f t="shared" si="3"/>
        <v>-0.63941413749999709</v>
      </c>
      <c r="M37" s="19">
        <f t="shared" si="11"/>
        <v>1.557696467557665</v>
      </c>
      <c r="O37" s="41"/>
    </row>
    <row r="38" spans="1:23" ht="14.5" customHeight="1" x14ac:dyDescent="0.35">
      <c r="A38" s="18" t="s">
        <v>62</v>
      </c>
      <c r="B38" s="28" t="s">
        <v>26</v>
      </c>
      <c r="C38" s="18" t="s">
        <v>9</v>
      </c>
      <c r="D38" s="33">
        <v>18.540714999999999</v>
      </c>
      <c r="E38" s="33">
        <v>17.744363</v>
      </c>
      <c r="F38" s="19">
        <f t="shared" si="10"/>
        <v>18.142538999999999</v>
      </c>
      <c r="G38" s="29" t="s">
        <v>19</v>
      </c>
      <c r="H38" s="33">
        <v>22.248981000000001</v>
      </c>
      <c r="I38" s="33">
        <v>22.350954000000002</v>
      </c>
      <c r="J38" s="20">
        <f t="shared" si="1"/>
        <v>22.299967500000001</v>
      </c>
      <c r="K38" s="20">
        <f t="shared" si="2"/>
        <v>4.1574285000000017</v>
      </c>
      <c r="L38" s="20">
        <f t="shared" si="3"/>
        <v>1.5565668625000026</v>
      </c>
      <c r="M38" s="19">
        <f t="shared" si="11"/>
        <v>0.33995911041314386</v>
      </c>
      <c r="O38" s="41"/>
    </row>
    <row r="39" spans="1:23" ht="14.5" customHeight="1" x14ac:dyDescent="0.35">
      <c r="A39" s="18" t="s">
        <v>63</v>
      </c>
      <c r="B39" s="28" t="s">
        <v>26</v>
      </c>
      <c r="C39" s="18" t="s">
        <v>9</v>
      </c>
      <c r="D39" s="33">
        <v>19.015777</v>
      </c>
      <c r="E39" s="33">
        <v>19.24718</v>
      </c>
      <c r="F39" s="19">
        <f t="shared" ref="F39" si="13">AVERAGE(D39:E39)</f>
        <v>19.1314785</v>
      </c>
      <c r="G39" s="29" t="s">
        <v>19</v>
      </c>
      <c r="H39" s="33">
        <v>21.973381</v>
      </c>
      <c r="I39" s="33">
        <v>19.581517999999999</v>
      </c>
      <c r="J39" s="20">
        <f t="shared" si="1"/>
        <v>20.777449499999999</v>
      </c>
      <c r="K39" s="20">
        <f t="shared" si="2"/>
        <v>1.6459709999999994</v>
      </c>
      <c r="L39" s="20">
        <f t="shared" si="3"/>
        <v>-0.95489063749999969</v>
      </c>
      <c r="M39" s="19">
        <f t="shared" si="11"/>
        <v>1.9384326867511286</v>
      </c>
      <c r="O39" s="41"/>
    </row>
    <row r="40" spans="1:23" ht="14.5" customHeight="1" x14ac:dyDescent="0.35">
      <c r="A40" s="18" t="s">
        <v>64</v>
      </c>
      <c r="B40" s="28" t="s">
        <v>26</v>
      </c>
      <c r="C40" s="18" t="s">
        <v>9</v>
      </c>
      <c r="D40" s="33">
        <v>18.813798999999999</v>
      </c>
      <c r="E40" s="33">
        <v>18.733340999999999</v>
      </c>
      <c r="F40" s="19">
        <f>AVERAGE(D40:E40)</f>
        <v>18.773569999999999</v>
      </c>
      <c r="G40" s="29" t="s">
        <v>19</v>
      </c>
      <c r="H40" s="33">
        <v>20.254054</v>
      </c>
      <c r="I40" s="33">
        <v>19.553542</v>
      </c>
      <c r="J40" s="20">
        <f t="shared" si="1"/>
        <v>19.903798000000002</v>
      </c>
      <c r="K40" s="20">
        <f t="shared" si="2"/>
        <v>1.1302280000000025</v>
      </c>
      <c r="L40" s="20">
        <f t="shared" si="3"/>
        <v>-1.4706336374999966</v>
      </c>
      <c r="M40" s="19">
        <f t="shared" si="11"/>
        <v>2.7714358948156672</v>
      </c>
      <c r="O40" s="41"/>
    </row>
    <row r="41" spans="1:23" ht="14.5" customHeight="1" x14ac:dyDescent="0.35">
      <c r="A41" s="18" t="s">
        <v>65</v>
      </c>
      <c r="B41" s="28" t="s">
        <v>26</v>
      </c>
      <c r="C41" s="18" t="s">
        <v>9</v>
      </c>
      <c r="D41" s="33">
        <v>18.797893999999999</v>
      </c>
      <c r="E41" s="33">
        <v>19.173577000000002</v>
      </c>
      <c r="F41" s="19">
        <f t="shared" si="10"/>
        <v>18.985735500000001</v>
      </c>
      <c r="G41" s="29" t="s">
        <v>19</v>
      </c>
      <c r="H41" s="33">
        <v>22.074280999999999</v>
      </c>
      <c r="I41" s="33">
        <v>19.543140999999999</v>
      </c>
      <c r="J41" s="20">
        <f t="shared" si="1"/>
        <v>20.808710999999999</v>
      </c>
      <c r="K41" s="20">
        <f t="shared" si="2"/>
        <v>1.8229754999999983</v>
      </c>
      <c r="L41" s="20">
        <f t="shared" si="3"/>
        <v>-0.7778861375000008</v>
      </c>
      <c r="M41" s="19">
        <f t="shared" si="11"/>
        <v>1.7146167444234619</v>
      </c>
      <c r="O41" s="41"/>
    </row>
    <row r="42" spans="1:23" ht="14.5" customHeight="1" x14ac:dyDescent="0.35">
      <c r="A42" s="18" t="s">
        <v>66</v>
      </c>
      <c r="B42" s="28" t="s">
        <v>26</v>
      </c>
      <c r="C42" s="18" t="s">
        <v>9</v>
      </c>
      <c r="D42" s="33">
        <v>18.365015</v>
      </c>
      <c r="E42" s="33">
        <v>19.044917000000002</v>
      </c>
      <c r="F42" s="19">
        <f>AVERAGE(D42:E42)</f>
        <v>18.704965999999999</v>
      </c>
      <c r="G42" s="29" t="s">
        <v>19</v>
      </c>
      <c r="H42" s="33">
        <v>20.734327</v>
      </c>
      <c r="I42" s="33">
        <v>21.564999</v>
      </c>
      <c r="J42" s="20">
        <f t="shared" si="1"/>
        <v>21.149663</v>
      </c>
      <c r="K42" s="20">
        <f t="shared" si="2"/>
        <v>2.4446970000000015</v>
      </c>
      <c r="L42" s="20">
        <f t="shared" si="3"/>
        <v>-0.15616463749999765</v>
      </c>
      <c r="M42" s="19">
        <f t="shared" si="11"/>
        <v>1.1143208076467817</v>
      </c>
      <c r="O42" s="41"/>
    </row>
    <row r="43" spans="1:23" x14ac:dyDescent="0.35">
      <c r="A43" s="18"/>
      <c r="B43" s="28"/>
      <c r="C43" s="18"/>
      <c r="D43" s="18"/>
      <c r="E43" s="18"/>
      <c r="F43" s="19"/>
      <c r="G43" s="29"/>
      <c r="H43" s="28"/>
      <c r="I43" s="28"/>
      <c r="J43" s="20"/>
      <c r="K43" s="20"/>
      <c r="L43" s="20"/>
      <c r="M43" s="19"/>
    </row>
    <row r="44" spans="1:23" x14ac:dyDescent="0.35">
      <c r="A44" s="18" t="s">
        <v>67</v>
      </c>
      <c r="B44" s="28" t="s">
        <v>23</v>
      </c>
      <c r="C44" s="18" t="s">
        <v>9</v>
      </c>
      <c r="D44" s="28">
        <v>18.80245</v>
      </c>
      <c r="E44" s="28">
        <v>19.325051999999999</v>
      </c>
      <c r="F44" s="19">
        <f t="shared" ref="F44:F55" si="14">AVERAGE(D44:E44)</f>
        <v>19.063751</v>
      </c>
      <c r="G44" s="29" t="s">
        <v>19</v>
      </c>
      <c r="H44" s="28">
        <v>20.508901640000001</v>
      </c>
      <c r="I44" s="28">
        <v>21.786124569999998</v>
      </c>
      <c r="J44" s="20">
        <f t="shared" ref="J44:J73" si="15">AVERAGE(H44:I44)</f>
        <v>21.147513105000002</v>
      </c>
      <c r="K44" s="20">
        <f t="shared" ref="K44:K53" si="16">J44-F44</f>
        <v>2.0837621050000017</v>
      </c>
      <c r="L44" s="20">
        <f t="shared" ref="L44:L83" si="17">K44-$R$7</f>
        <v>-0.51709953249999741</v>
      </c>
      <c r="M44" s="19">
        <f t="shared" ref="M44:M55" si="18">2^-L44</f>
        <v>1.4310752474598802</v>
      </c>
      <c r="S44" s="41"/>
      <c r="T44" s="41"/>
      <c r="V44" s="33"/>
      <c r="W44" s="33"/>
    </row>
    <row r="45" spans="1:23" x14ac:dyDescent="0.35">
      <c r="A45" s="18" t="s">
        <v>68</v>
      </c>
      <c r="B45" s="28" t="s">
        <v>23</v>
      </c>
      <c r="C45" s="18" t="s">
        <v>9</v>
      </c>
      <c r="D45" s="28">
        <v>18.801449999999999</v>
      </c>
      <c r="E45" s="28">
        <v>19.295794999999998</v>
      </c>
      <c r="F45" s="19">
        <f t="shared" si="14"/>
        <v>19.0486225</v>
      </c>
      <c r="G45" s="29" t="s">
        <v>19</v>
      </c>
      <c r="H45" s="28">
        <v>22.530979590000001</v>
      </c>
      <c r="I45" s="28">
        <v>20.666432159999999</v>
      </c>
      <c r="J45" s="20">
        <f t="shared" si="15"/>
        <v>21.598705875</v>
      </c>
      <c r="K45" s="20">
        <f t="shared" si="16"/>
        <v>2.5500833749999998</v>
      </c>
      <c r="L45" s="20">
        <f t="shared" si="17"/>
        <v>-5.0778262499999283E-2</v>
      </c>
      <c r="M45" s="19">
        <f t="shared" si="18"/>
        <v>1.0358235486399461</v>
      </c>
      <c r="S45" s="41"/>
      <c r="T45" s="41"/>
      <c r="V45" s="33"/>
      <c r="W45" s="33"/>
    </row>
    <row r="46" spans="1:23" x14ac:dyDescent="0.35">
      <c r="A46" s="18" t="s">
        <v>69</v>
      </c>
      <c r="B46" s="28" t="s">
        <v>23</v>
      </c>
      <c r="C46" s="18" t="s">
        <v>9</v>
      </c>
      <c r="D46" s="28">
        <v>18.802500999999999</v>
      </c>
      <c r="E46" s="28">
        <v>18.877196000000001</v>
      </c>
      <c r="F46" s="19">
        <f t="shared" si="14"/>
        <v>18.839848500000002</v>
      </c>
      <c r="G46" s="29" t="s">
        <v>19</v>
      </c>
      <c r="H46" s="28">
        <v>21.867828729999999</v>
      </c>
      <c r="I46" s="28">
        <v>20.643732159999999</v>
      </c>
      <c r="J46" s="20">
        <f t="shared" si="15"/>
        <v>21.255780444999999</v>
      </c>
      <c r="K46" s="20">
        <f t="shared" si="16"/>
        <v>2.415931944999997</v>
      </c>
      <c r="L46" s="20">
        <f t="shared" si="17"/>
        <v>-0.18492969250000213</v>
      </c>
      <c r="M46" s="19">
        <f t="shared" si="18"/>
        <v>1.136761573578043</v>
      </c>
      <c r="S46" s="41"/>
      <c r="T46" s="41"/>
      <c r="V46" s="33"/>
      <c r="W46" s="33"/>
    </row>
    <row r="47" spans="1:23" ht="14.5" customHeight="1" x14ac:dyDescent="0.35">
      <c r="A47" s="18" t="s">
        <v>70</v>
      </c>
      <c r="B47" s="28" t="s">
        <v>23</v>
      </c>
      <c r="C47" s="18" t="s">
        <v>9</v>
      </c>
      <c r="D47" s="28">
        <v>18.402201999999999</v>
      </c>
      <c r="E47" s="28">
        <v>19.018758999999999</v>
      </c>
      <c r="F47" s="19">
        <f t="shared" si="14"/>
        <v>18.710480499999999</v>
      </c>
      <c r="G47" s="29" t="s">
        <v>19</v>
      </c>
      <c r="H47" s="28">
        <v>20.93188632</v>
      </c>
      <c r="I47" s="28">
        <v>21.260068489999998</v>
      </c>
      <c r="J47" s="20">
        <f t="shared" si="15"/>
        <v>21.095977404999999</v>
      </c>
      <c r="K47" s="20">
        <f t="shared" si="16"/>
        <v>2.3854969050000001</v>
      </c>
      <c r="L47" s="20">
        <f t="shared" si="17"/>
        <v>-0.21536473249999899</v>
      </c>
      <c r="M47" s="19">
        <f t="shared" si="18"/>
        <v>1.1609973928713893</v>
      </c>
      <c r="S47" s="41"/>
      <c r="T47" s="41"/>
      <c r="V47" s="33"/>
      <c r="W47" s="33"/>
    </row>
    <row r="48" spans="1:23" x14ac:dyDescent="0.35">
      <c r="A48" s="18" t="s">
        <v>71</v>
      </c>
      <c r="B48" s="28" t="s">
        <v>23</v>
      </c>
      <c r="C48" s="18" t="s">
        <v>9</v>
      </c>
      <c r="D48" s="28">
        <v>18.402902000000001</v>
      </c>
      <c r="E48" s="28">
        <v>18.402201999999999</v>
      </c>
      <c r="F48" s="19">
        <f t="shared" si="14"/>
        <v>18.402552</v>
      </c>
      <c r="G48" s="29" t="s">
        <v>19</v>
      </c>
      <c r="H48" s="28">
        <v>22.526899589999999</v>
      </c>
      <c r="I48" s="28">
        <v>20.026599210000001</v>
      </c>
      <c r="J48" s="20">
        <f t="shared" si="15"/>
        <v>21.2767494</v>
      </c>
      <c r="K48" s="20">
        <f t="shared" si="16"/>
        <v>2.8741973999999999</v>
      </c>
      <c r="L48" s="20">
        <f t="shared" si="17"/>
        <v>0.2733357625000008</v>
      </c>
      <c r="M48" s="19">
        <f t="shared" si="18"/>
        <v>0.82740422954039827</v>
      </c>
      <c r="S48" s="41"/>
      <c r="T48" s="41"/>
      <c r="V48" s="33"/>
      <c r="W48" s="33"/>
    </row>
    <row r="49" spans="1:24" ht="14.5" customHeight="1" x14ac:dyDescent="0.35">
      <c r="A49" s="18" t="s">
        <v>72</v>
      </c>
      <c r="B49" s="28" t="s">
        <v>23</v>
      </c>
      <c r="C49" s="18" t="s">
        <v>9</v>
      </c>
      <c r="D49" s="28">
        <v>19.283117000000001</v>
      </c>
      <c r="E49" s="28">
        <v>19.212617000000002</v>
      </c>
      <c r="F49" s="19">
        <f t="shared" si="14"/>
        <v>19.247866999999999</v>
      </c>
      <c r="G49" s="29" t="s">
        <v>19</v>
      </c>
      <c r="H49" s="28">
        <v>21.390462230000001</v>
      </c>
      <c r="I49" s="28">
        <v>22.354434850000001</v>
      </c>
      <c r="J49" s="20">
        <f t="shared" si="15"/>
        <v>21.872448540000001</v>
      </c>
      <c r="K49" s="20">
        <f t="shared" si="16"/>
        <v>2.6245815400000012</v>
      </c>
      <c r="L49" s="20">
        <f t="shared" si="17"/>
        <v>2.371990250000211E-2</v>
      </c>
      <c r="M49" s="19">
        <f t="shared" si="18"/>
        <v>0.98369303830339083</v>
      </c>
      <c r="S49" s="41"/>
      <c r="T49" s="41"/>
      <c r="V49" s="33"/>
      <c r="W49" s="33"/>
    </row>
    <row r="50" spans="1:24" ht="14.5" customHeight="1" x14ac:dyDescent="0.35">
      <c r="A50" s="18" t="s">
        <v>73</v>
      </c>
      <c r="B50" s="28" t="s">
        <v>23</v>
      </c>
      <c r="C50" s="18" t="s">
        <v>9</v>
      </c>
      <c r="D50" s="28">
        <v>18.770862999999999</v>
      </c>
      <c r="E50" s="28">
        <v>18.556315000000001</v>
      </c>
      <c r="F50" s="19">
        <f t="shared" ref="F50:F52" si="19">AVERAGE(D50:E50)</f>
        <v>18.663589000000002</v>
      </c>
      <c r="G50" s="29" t="s">
        <v>19</v>
      </c>
      <c r="H50" s="28">
        <v>20.005380980000002</v>
      </c>
      <c r="I50" s="28">
        <v>21.446345969999999</v>
      </c>
      <c r="J50" s="20">
        <f t="shared" ref="J50:J52" si="20">AVERAGE(H50:I50)</f>
        <v>20.725863475000001</v>
      </c>
      <c r="K50" s="20">
        <f t="shared" si="16"/>
        <v>2.0622744749999988</v>
      </c>
      <c r="L50" s="20">
        <f t="shared" si="17"/>
        <v>-0.53858716250000027</v>
      </c>
      <c r="M50" s="19">
        <f t="shared" ref="M50:M52" si="21">2^-L50</f>
        <v>1.4525493327179753</v>
      </c>
      <c r="S50" s="41"/>
      <c r="T50" s="41"/>
      <c r="V50" s="33"/>
      <c r="W50" s="33"/>
    </row>
    <row r="51" spans="1:24" ht="14.5" customHeight="1" x14ac:dyDescent="0.35">
      <c r="A51" s="18" t="s">
        <v>74</v>
      </c>
      <c r="B51" s="28" t="s">
        <v>23</v>
      </c>
      <c r="C51" s="18" t="s">
        <v>9</v>
      </c>
      <c r="D51" s="28">
        <v>18.548743000000002</v>
      </c>
      <c r="E51" s="28">
        <v>18.402902000000001</v>
      </c>
      <c r="F51" s="19">
        <f t="shared" si="19"/>
        <v>18.4758225</v>
      </c>
      <c r="G51" s="29" t="s">
        <v>19</v>
      </c>
      <c r="H51" s="28">
        <v>21.35763365</v>
      </c>
      <c r="I51" s="28">
        <v>22.83732457</v>
      </c>
      <c r="J51" s="20">
        <f t="shared" si="20"/>
        <v>22.097479110000002</v>
      </c>
      <c r="K51" s="20">
        <f t="shared" si="16"/>
        <v>3.6216566100000023</v>
      </c>
      <c r="L51" s="20">
        <f t="shared" si="17"/>
        <v>1.0207949725000032</v>
      </c>
      <c r="M51" s="19">
        <f t="shared" si="21"/>
        <v>0.49284470374039929</v>
      </c>
      <c r="S51" s="41"/>
      <c r="T51" s="41"/>
      <c r="V51" s="33"/>
      <c r="W51" s="33"/>
    </row>
    <row r="52" spans="1:24" ht="14.5" customHeight="1" x14ac:dyDescent="0.35">
      <c r="A52" s="18" t="s">
        <v>75</v>
      </c>
      <c r="B52" s="28" t="s">
        <v>23</v>
      </c>
      <c r="C52" s="18" t="s">
        <v>9</v>
      </c>
      <c r="D52" s="28">
        <v>18.732802</v>
      </c>
      <c r="E52" s="28">
        <v>18.651485000000001</v>
      </c>
      <c r="F52" s="19">
        <f t="shared" si="19"/>
        <v>18.6921435</v>
      </c>
      <c r="G52" s="29" t="s">
        <v>19</v>
      </c>
      <c r="H52" s="28">
        <v>21.503231639999999</v>
      </c>
      <c r="I52" s="28">
        <v>21.982778239999998</v>
      </c>
      <c r="J52" s="20">
        <f t="shared" si="20"/>
        <v>21.743004939999999</v>
      </c>
      <c r="K52" s="20">
        <f t="shared" si="16"/>
        <v>3.0508614399999985</v>
      </c>
      <c r="L52" s="20">
        <f t="shared" si="17"/>
        <v>0.44999980249999938</v>
      </c>
      <c r="M52" s="19">
        <f t="shared" si="21"/>
        <v>0.73204294818697346</v>
      </c>
      <c r="S52" s="41"/>
      <c r="T52" s="41"/>
      <c r="V52" s="33"/>
      <c r="W52" s="33"/>
    </row>
    <row r="53" spans="1:24" x14ac:dyDescent="0.35">
      <c r="A53" s="18" t="s">
        <v>76</v>
      </c>
      <c r="B53" s="28" t="s">
        <v>23</v>
      </c>
      <c r="C53" s="18" t="s">
        <v>9</v>
      </c>
      <c r="D53" s="28">
        <v>18.785140999999999</v>
      </c>
      <c r="E53" s="28">
        <v>19.195696000000002</v>
      </c>
      <c r="F53" s="19">
        <f t="shared" si="14"/>
        <v>18.990418500000001</v>
      </c>
      <c r="G53" s="29" t="s">
        <v>19</v>
      </c>
      <c r="H53" s="28">
        <v>22.464019589999999</v>
      </c>
      <c r="I53" s="28">
        <v>20.601532160000001</v>
      </c>
      <c r="J53" s="20">
        <f t="shared" si="15"/>
        <v>21.532775874999999</v>
      </c>
      <c r="K53" s="20">
        <f t="shared" si="16"/>
        <v>2.5423573749999981</v>
      </c>
      <c r="L53" s="20">
        <f t="shared" si="17"/>
        <v>-5.8504262500000959E-2</v>
      </c>
      <c r="M53" s="19">
        <f t="shared" si="18"/>
        <v>1.0413855276147521</v>
      </c>
      <c r="S53" s="41"/>
      <c r="T53" s="41"/>
      <c r="V53" s="33"/>
      <c r="W53" s="33"/>
    </row>
    <row r="54" spans="1:24" ht="15.5" customHeight="1" x14ac:dyDescent="0.35">
      <c r="A54" s="18" t="s">
        <v>77</v>
      </c>
      <c r="B54" s="28" t="s">
        <v>24</v>
      </c>
      <c r="C54" s="18" t="s">
        <v>9</v>
      </c>
      <c r="D54" s="28">
        <v>18.549185000000001</v>
      </c>
      <c r="E54" s="28">
        <v>19.066852000000001</v>
      </c>
      <c r="F54" s="19">
        <f t="shared" si="14"/>
        <v>18.808018500000003</v>
      </c>
      <c r="G54" s="29" t="s">
        <v>19</v>
      </c>
      <c r="H54" s="28">
        <v>21.028281320000001</v>
      </c>
      <c r="I54" s="28">
        <v>22.074278240000002</v>
      </c>
      <c r="J54" s="20">
        <f t="shared" si="15"/>
        <v>21.551279780000002</v>
      </c>
      <c r="K54" s="20">
        <f>I54-F54</f>
        <v>3.2662597399999989</v>
      </c>
      <c r="L54" s="20">
        <f t="shared" si="17"/>
        <v>0.66539810249999976</v>
      </c>
      <c r="M54" s="19">
        <f t="shared" si="18"/>
        <v>0.63051469389764958</v>
      </c>
      <c r="S54" s="41"/>
      <c r="T54" s="41"/>
      <c r="V54" s="33"/>
      <c r="W54" s="33"/>
    </row>
    <row r="55" spans="1:24" ht="15.75" customHeight="1" x14ac:dyDescent="0.35">
      <c r="A55" s="18" t="s">
        <v>78</v>
      </c>
      <c r="B55" s="28" t="s">
        <v>24</v>
      </c>
      <c r="C55" s="18" t="s">
        <v>9</v>
      </c>
      <c r="D55" s="28">
        <v>18.610185000000001</v>
      </c>
      <c r="E55" s="28">
        <v>18.864788999999998</v>
      </c>
      <c r="F55" s="19">
        <f t="shared" si="14"/>
        <v>18.737487000000002</v>
      </c>
      <c r="G55" s="29" t="s">
        <v>19</v>
      </c>
      <c r="H55" s="28">
        <v>19.418601639999999</v>
      </c>
      <c r="I55" s="28">
        <v>21.276278250000001</v>
      </c>
      <c r="J55" s="20">
        <f t="shared" si="15"/>
        <v>20.347439944999998</v>
      </c>
      <c r="K55" s="20">
        <f t="shared" ref="K55:K65" si="22">J55-F55</f>
        <v>1.6099529449999963</v>
      </c>
      <c r="L55" s="20">
        <f t="shared" si="17"/>
        <v>-0.9909086925000028</v>
      </c>
      <c r="M55" s="19">
        <f t="shared" si="18"/>
        <v>1.9874363987367452</v>
      </c>
      <c r="S55" s="41"/>
      <c r="T55" s="41"/>
      <c r="V55" s="33"/>
      <c r="W55" s="33"/>
      <c r="X55" s="10"/>
    </row>
    <row r="56" spans="1:24" ht="15.75" customHeight="1" x14ac:dyDescent="0.35">
      <c r="A56" s="18" t="s">
        <v>79</v>
      </c>
      <c r="B56" s="28" t="s">
        <v>24</v>
      </c>
      <c r="C56" s="18" t="s">
        <v>9</v>
      </c>
      <c r="D56" s="28">
        <v>18.858862999999999</v>
      </c>
      <c r="E56" s="28">
        <v>18.527587</v>
      </c>
      <c r="F56" s="19">
        <f t="shared" ref="F56:F78" si="23">AVERAGE(D56:E56)</f>
        <v>18.693224999999998</v>
      </c>
      <c r="G56" s="29" t="s">
        <v>19</v>
      </c>
      <c r="H56" s="28">
        <v>20.99098008</v>
      </c>
      <c r="I56" s="28">
        <v>21.27947855</v>
      </c>
      <c r="J56" s="20">
        <f t="shared" si="15"/>
        <v>21.135229315</v>
      </c>
      <c r="K56" s="20">
        <f t="shared" si="22"/>
        <v>2.4420043150000019</v>
      </c>
      <c r="L56" s="20">
        <f t="shared" si="17"/>
        <v>-0.15885732249999718</v>
      </c>
      <c r="M56" s="19">
        <f t="shared" ref="M56:M78" si="24">2^-L56</f>
        <v>1.1164025482106308</v>
      </c>
      <c r="S56" s="41"/>
      <c r="T56" s="41"/>
      <c r="V56" s="33"/>
      <c r="W56" s="33"/>
      <c r="X56" s="5"/>
    </row>
    <row r="57" spans="1:24" ht="15.75" customHeight="1" x14ac:dyDescent="0.35">
      <c r="A57" s="18" t="s">
        <v>80</v>
      </c>
      <c r="B57" s="28" t="s">
        <v>24</v>
      </c>
      <c r="C57" s="18" t="s">
        <v>9</v>
      </c>
      <c r="D57" s="28">
        <v>19.283117000000001</v>
      </c>
      <c r="E57" s="28">
        <v>18.970896</v>
      </c>
      <c r="F57" s="19">
        <f t="shared" si="23"/>
        <v>19.1270065</v>
      </c>
      <c r="G57" s="29" t="s">
        <v>19</v>
      </c>
      <c r="H57" s="28">
        <v>21.981381320000001</v>
      </c>
      <c r="I57" s="28">
        <v>21.804924570000001</v>
      </c>
      <c r="J57" s="20">
        <f t="shared" si="15"/>
        <v>21.893152945000001</v>
      </c>
      <c r="K57" s="20">
        <f t="shared" si="22"/>
        <v>2.7661464450000004</v>
      </c>
      <c r="L57" s="20">
        <f t="shared" si="17"/>
        <v>0.1652848075000013</v>
      </c>
      <c r="M57" s="19">
        <f t="shared" si="24"/>
        <v>0.89175245805440329</v>
      </c>
      <c r="S57" s="41"/>
      <c r="T57" s="41"/>
      <c r="V57" s="33"/>
      <c r="W57" s="33"/>
    </row>
    <row r="58" spans="1:24" ht="15.75" customHeight="1" x14ac:dyDescent="0.35">
      <c r="A58" s="18" t="s">
        <v>81</v>
      </c>
      <c r="B58" s="28" t="s">
        <v>24</v>
      </c>
      <c r="C58" s="18" t="s">
        <v>9</v>
      </c>
      <c r="D58" s="28">
        <v>19.628343000000001</v>
      </c>
      <c r="E58" s="28">
        <v>19.263677999999999</v>
      </c>
      <c r="F58" s="19">
        <f t="shared" si="23"/>
        <v>19.4460105</v>
      </c>
      <c r="G58" s="29" t="s">
        <v>19</v>
      </c>
      <c r="H58" s="28">
        <v>21.842928730000001</v>
      </c>
      <c r="I58" s="28">
        <v>21.62054517</v>
      </c>
      <c r="J58" s="20">
        <f t="shared" si="15"/>
        <v>21.731736949999998</v>
      </c>
      <c r="K58" s="20">
        <f t="shared" si="22"/>
        <v>2.2857264499999985</v>
      </c>
      <c r="L58" s="20">
        <f t="shared" si="17"/>
        <v>-0.31513518750000058</v>
      </c>
      <c r="M58" s="19">
        <f t="shared" si="24"/>
        <v>1.2441282286662754</v>
      </c>
      <c r="S58" s="41"/>
      <c r="T58" s="41"/>
      <c r="V58" s="33"/>
      <c r="W58" s="33"/>
    </row>
    <row r="59" spans="1:24" ht="15.75" customHeight="1" x14ac:dyDescent="0.35">
      <c r="A59" s="18" t="s">
        <v>82</v>
      </c>
      <c r="B59" s="28" t="s">
        <v>24</v>
      </c>
      <c r="C59" s="18" t="s">
        <v>9</v>
      </c>
      <c r="D59" s="28">
        <v>18.622001999999998</v>
      </c>
      <c r="E59" s="28">
        <v>18.857686999999999</v>
      </c>
      <c r="F59" s="19">
        <f t="shared" si="23"/>
        <v>18.739844499999997</v>
      </c>
      <c r="G59" s="29" t="s">
        <v>19</v>
      </c>
      <c r="H59" s="28">
        <v>22.405245690000001</v>
      </c>
      <c r="I59" s="28">
        <v>20.127324519999998</v>
      </c>
      <c r="J59" s="20">
        <f t="shared" si="15"/>
        <v>21.266285105000001</v>
      </c>
      <c r="K59" s="20">
        <f t="shared" si="22"/>
        <v>2.5264406050000048</v>
      </c>
      <c r="L59" s="20">
        <f t="shared" si="17"/>
        <v>-7.4421032499994322E-2</v>
      </c>
      <c r="M59" s="19">
        <f t="shared" si="24"/>
        <v>1.0529383967740313</v>
      </c>
      <c r="S59" s="41"/>
      <c r="T59" s="41"/>
      <c r="V59" s="33"/>
      <c r="W59" s="33"/>
    </row>
    <row r="60" spans="1:24" ht="15.75" customHeight="1" x14ac:dyDescent="0.35">
      <c r="A60" s="18" t="s">
        <v>83</v>
      </c>
      <c r="B60" s="28" t="s">
        <v>24</v>
      </c>
      <c r="C60" s="18" t="s">
        <v>9</v>
      </c>
      <c r="D60" s="28">
        <v>18.126759</v>
      </c>
      <c r="E60" s="28">
        <v>17.714241000000001</v>
      </c>
      <c r="F60" s="19">
        <f t="shared" ref="F60:F62" si="25">AVERAGE(D60:E60)</f>
        <v>17.920500000000001</v>
      </c>
      <c r="G60" s="29" t="s">
        <v>19</v>
      </c>
      <c r="H60" s="28">
        <v>19.676184979999999</v>
      </c>
      <c r="I60" s="28">
        <v>20.716732159999999</v>
      </c>
      <c r="J60" s="20">
        <f t="shared" ref="J60:J62" si="26">AVERAGE(H60:I60)</f>
        <v>20.196458569999997</v>
      </c>
      <c r="K60" s="20">
        <f t="shared" si="22"/>
        <v>2.2759585699999967</v>
      </c>
      <c r="L60" s="20">
        <f t="shared" si="17"/>
        <v>-0.32490306750000242</v>
      </c>
      <c r="M60" s="19">
        <f t="shared" ref="M60:M62" si="27">2^-L60</f>
        <v>1.2525802768205589</v>
      </c>
      <c r="S60" s="41"/>
      <c r="T60" s="41"/>
      <c r="V60" s="33"/>
      <c r="W60" s="33"/>
    </row>
    <row r="61" spans="1:24" ht="15.75" customHeight="1" x14ac:dyDescent="0.35">
      <c r="A61" s="18" t="s">
        <v>84</v>
      </c>
      <c r="B61" s="28" t="s">
        <v>24</v>
      </c>
      <c r="C61" s="18" t="s">
        <v>9</v>
      </c>
      <c r="D61" s="28">
        <v>18.108260000000001</v>
      </c>
      <c r="E61" s="28">
        <v>18.964742999999999</v>
      </c>
      <c r="F61" s="19">
        <f t="shared" si="25"/>
        <v>18.5365015</v>
      </c>
      <c r="G61" s="29" t="s">
        <v>19</v>
      </c>
      <c r="H61" s="28">
        <v>20.691290420000001</v>
      </c>
      <c r="I61" s="28">
        <v>20.459632160000002</v>
      </c>
      <c r="J61" s="20">
        <f t="shared" si="26"/>
        <v>20.57546129</v>
      </c>
      <c r="K61" s="20">
        <f t="shared" si="22"/>
        <v>2.0389597899999998</v>
      </c>
      <c r="L61" s="20">
        <f t="shared" si="17"/>
        <v>-0.56190184749999927</v>
      </c>
      <c r="M61" s="19">
        <f t="shared" si="27"/>
        <v>1.4762139693352314</v>
      </c>
      <c r="S61" s="41"/>
      <c r="T61" s="41"/>
      <c r="V61" s="33"/>
      <c r="W61" s="33"/>
    </row>
    <row r="62" spans="1:24" ht="15.75" customHeight="1" x14ac:dyDescent="0.35">
      <c r="A62" s="18" t="s">
        <v>85</v>
      </c>
      <c r="B62" s="28" t="s">
        <v>24</v>
      </c>
      <c r="C62" s="18" t="s">
        <v>9</v>
      </c>
      <c r="D62" s="28">
        <v>17.490641</v>
      </c>
      <c r="E62" s="28">
        <v>18.109650999999999</v>
      </c>
      <c r="F62" s="19">
        <f t="shared" si="25"/>
        <v>17.800145999999998</v>
      </c>
      <c r="G62" s="29" t="s">
        <v>19</v>
      </c>
      <c r="H62" s="28">
        <v>20.889894420000001</v>
      </c>
      <c r="I62" s="28">
        <v>22.282034840000001</v>
      </c>
      <c r="J62" s="20">
        <f t="shared" si="26"/>
        <v>21.585964629999999</v>
      </c>
      <c r="K62" s="20">
        <f t="shared" si="22"/>
        <v>3.7858186300000014</v>
      </c>
      <c r="L62" s="20">
        <f t="shared" si="17"/>
        <v>1.1849569925000023</v>
      </c>
      <c r="M62" s="19">
        <f t="shared" si="27"/>
        <v>0.43983764955807392</v>
      </c>
      <c r="S62" s="41"/>
      <c r="T62" s="41"/>
      <c r="V62" s="33"/>
      <c r="W62" s="33"/>
    </row>
    <row r="63" spans="1:24" ht="15.75" customHeight="1" x14ac:dyDescent="0.35">
      <c r="A63" s="18" t="s">
        <v>86</v>
      </c>
      <c r="B63" s="28" t="s">
        <v>24</v>
      </c>
      <c r="C63" s="18" t="s">
        <v>9</v>
      </c>
      <c r="D63" s="28">
        <v>19.133859000000001</v>
      </c>
      <c r="E63" s="28">
        <v>18.733402000000002</v>
      </c>
      <c r="F63" s="19">
        <f t="shared" si="23"/>
        <v>18.9336305</v>
      </c>
      <c r="G63" s="29" t="s">
        <v>19</v>
      </c>
      <c r="H63" s="28">
        <v>21.098180079999999</v>
      </c>
      <c r="I63" s="28">
        <v>20.276768489999998</v>
      </c>
      <c r="J63" s="20">
        <f t="shared" si="15"/>
        <v>20.687474285</v>
      </c>
      <c r="K63" s="20">
        <f t="shared" si="22"/>
        <v>1.7538437850000008</v>
      </c>
      <c r="L63" s="20">
        <f t="shared" si="17"/>
        <v>-0.84701785249999828</v>
      </c>
      <c r="M63" s="19">
        <f t="shared" si="24"/>
        <v>1.7987788829852533</v>
      </c>
      <c r="S63" s="41"/>
      <c r="T63" s="41"/>
      <c r="V63" s="33"/>
      <c r="W63" s="33"/>
    </row>
    <row r="64" spans="1:24" ht="15.75" customHeight="1" x14ac:dyDescent="0.35">
      <c r="A64" s="18" t="s">
        <v>87</v>
      </c>
      <c r="B64" s="28" t="s">
        <v>25</v>
      </c>
      <c r="C64" s="18" t="s">
        <v>9</v>
      </c>
      <c r="D64" s="28">
        <v>18.109650999999999</v>
      </c>
      <c r="E64" s="28">
        <v>18.495342999999998</v>
      </c>
      <c r="F64" s="19">
        <f t="shared" si="23"/>
        <v>18.302496999999999</v>
      </c>
      <c r="G64" s="29" t="s">
        <v>19</v>
      </c>
      <c r="H64" s="28">
        <v>19.662884980000001</v>
      </c>
      <c r="I64" s="28">
        <v>22.341334839999998</v>
      </c>
      <c r="J64" s="20">
        <f t="shared" si="15"/>
        <v>21.002109910000001</v>
      </c>
      <c r="K64" s="20">
        <f t="shared" si="22"/>
        <v>2.6996129100000026</v>
      </c>
      <c r="L64" s="20">
        <f t="shared" si="17"/>
        <v>9.8751272500003484E-2</v>
      </c>
      <c r="M64" s="19">
        <f t="shared" si="24"/>
        <v>0.93384092966399879</v>
      </c>
      <c r="S64" s="41"/>
      <c r="T64" s="41"/>
      <c r="V64" s="33"/>
      <c r="W64" s="33"/>
    </row>
    <row r="65" spans="1:23" ht="15.75" customHeight="1" x14ac:dyDescent="0.35">
      <c r="A65" s="18" t="s">
        <v>88</v>
      </c>
      <c r="B65" s="28" t="s">
        <v>25</v>
      </c>
      <c r="C65" s="18" t="s">
        <v>9</v>
      </c>
      <c r="D65" s="28">
        <v>18.413592000000001</v>
      </c>
      <c r="E65" s="28">
        <v>17.280290000000001</v>
      </c>
      <c r="F65" s="19">
        <f t="shared" si="23"/>
        <v>17.846941000000001</v>
      </c>
      <c r="G65" s="29" t="s">
        <v>19</v>
      </c>
      <c r="H65" s="28">
        <v>21.097280680000001</v>
      </c>
      <c r="I65" s="28">
        <v>20.628935160000001</v>
      </c>
      <c r="J65" s="20">
        <f t="shared" si="15"/>
        <v>20.863107920000001</v>
      </c>
      <c r="K65" s="20">
        <f t="shared" si="22"/>
        <v>3.0161669199999999</v>
      </c>
      <c r="L65" s="20">
        <f t="shared" si="17"/>
        <v>0.41530528250000076</v>
      </c>
      <c r="M65" s="19">
        <f t="shared" si="24"/>
        <v>0.7498608030302365</v>
      </c>
      <c r="S65" s="41"/>
      <c r="T65" s="41"/>
      <c r="V65" s="33"/>
      <c r="W65" s="33"/>
    </row>
    <row r="66" spans="1:23" ht="15.75" customHeight="1" x14ac:dyDescent="0.35">
      <c r="A66" s="18" t="s">
        <v>89</v>
      </c>
      <c r="B66" s="28" t="s">
        <v>25</v>
      </c>
      <c r="C66" s="18" t="s">
        <v>9</v>
      </c>
      <c r="D66" s="28">
        <v>18.402201999999999</v>
      </c>
      <c r="E66" s="28">
        <v>18.564782000000001</v>
      </c>
      <c r="F66" s="19">
        <f t="shared" si="23"/>
        <v>18.483491999999998</v>
      </c>
      <c r="G66" s="29" t="s">
        <v>19</v>
      </c>
      <c r="H66" s="28">
        <v>20.849794419999998</v>
      </c>
      <c r="I66" s="28">
        <v>21.62054517</v>
      </c>
      <c r="J66" s="20">
        <f t="shared" si="15"/>
        <v>21.235169794999997</v>
      </c>
      <c r="K66" s="20">
        <f>I66-F66</f>
        <v>3.1370531700000015</v>
      </c>
      <c r="L66" s="20">
        <f t="shared" si="17"/>
        <v>0.5361915325000024</v>
      </c>
      <c r="M66" s="19">
        <f t="shared" si="24"/>
        <v>0.68958890486671187</v>
      </c>
      <c r="S66" s="41"/>
      <c r="T66" s="41"/>
      <c r="V66" s="33"/>
      <c r="W66" s="33"/>
    </row>
    <row r="67" spans="1:23" x14ac:dyDescent="0.35">
      <c r="A67" s="18" t="s">
        <v>90</v>
      </c>
      <c r="B67" s="28" t="s">
        <v>25</v>
      </c>
      <c r="C67" s="18" t="s">
        <v>9</v>
      </c>
      <c r="D67" s="28">
        <v>18.195343000000001</v>
      </c>
      <c r="E67" s="28">
        <v>17.901226999999999</v>
      </c>
      <c r="F67" s="19">
        <f t="shared" si="23"/>
        <v>18.048285</v>
      </c>
      <c r="G67" s="29" t="s">
        <v>19</v>
      </c>
      <c r="H67" s="28">
        <v>21.26576223</v>
      </c>
      <c r="I67" s="28">
        <v>21.046599199999999</v>
      </c>
      <c r="J67" s="20">
        <f t="shared" si="15"/>
        <v>21.156180714999998</v>
      </c>
      <c r="K67" s="20">
        <f t="shared" ref="K67:K76" si="28">J67-F67</f>
        <v>3.1078957149999979</v>
      </c>
      <c r="L67" s="20">
        <f t="shared" si="17"/>
        <v>0.50703407749999885</v>
      </c>
      <c r="M67" s="19">
        <f t="shared" si="24"/>
        <v>0.70366756632969585</v>
      </c>
      <c r="S67" s="41"/>
      <c r="T67" s="41"/>
      <c r="V67" s="33"/>
      <c r="W67" s="33"/>
    </row>
    <row r="68" spans="1:23" x14ac:dyDescent="0.35">
      <c r="A68" s="18" t="s">
        <v>91</v>
      </c>
      <c r="B68" s="28" t="s">
        <v>25</v>
      </c>
      <c r="C68" s="18" t="s">
        <v>9</v>
      </c>
      <c r="D68" s="28">
        <v>18.126759</v>
      </c>
      <c r="E68" s="28">
        <v>18.402902000000001</v>
      </c>
      <c r="F68" s="19">
        <f t="shared" ref="F68:F69" si="29">AVERAGE(D68:E68)</f>
        <v>18.264830500000002</v>
      </c>
      <c r="G68" s="29" t="s">
        <v>19</v>
      </c>
      <c r="H68" s="28">
        <v>20.806995489999998</v>
      </c>
      <c r="I68" s="28">
        <v>21.532595969999999</v>
      </c>
      <c r="J68" s="20">
        <f t="shared" ref="J68:J69" si="30">AVERAGE(H68:I68)</f>
        <v>21.169795729999997</v>
      </c>
      <c r="K68" s="20">
        <f t="shared" si="28"/>
        <v>2.9049652299999948</v>
      </c>
      <c r="L68" s="20">
        <f t="shared" si="17"/>
        <v>0.30410359249999575</v>
      </c>
      <c r="M68" s="19">
        <f t="shared" ref="M68:M69" si="31">2^-L68</f>
        <v>0.80994531354280308</v>
      </c>
      <c r="S68" s="41"/>
      <c r="T68" s="41"/>
      <c r="V68" s="33"/>
      <c r="W68" s="33"/>
    </row>
    <row r="69" spans="1:23" x14ac:dyDescent="0.35">
      <c r="A69" s="18" t="s">
        <v>92</v>
      </c>
      <c r="B69" s="28" t="s">
        <v>25</v>
      </c>
      <c r="C69" s="18" t="s">
        <v>9</v>
      </c>
      <c r="D69" s="28">
        <v>18.402902000000001</v>
      </c>
      <c r="E69" s="28">
        <v>19.018758999999999</v>
      </c>
      <c r="F69" s="19">
        <f t="shared" si="29"/>
        <v>18.7108305</v>
      </c>
      <c r="G69" s="29" t="s">
        <v>19</v>
      </c>
      <c r="H69" s="28">
        <v>19.580184979999999</v>
      </c>
      <c r="I69" s="28">
        <v>20.980878239999999</v>
      </c>
      <c r="J69" s="20">
        <f t="shared" si="30"/>
        <v>20.280531609999997</v>
      </c>
      <c r="K69" s="20">
        <f t="shared" si="28"/>
        <v>1.5697011099999969</v>
      </c>
      <c r="L69" s="20">
        <f t="shared" si="17"/>
        <v>-1.0311605275000022</v>
      </c>
      <c r="M69" s="19">
        <f t="shared" si="31"/>
        <v>2.0436675499986352</v>
      </c>
      <c r="S69" s="41"/>
      <c r="T69" s="41"/>
      <c r="V69" s="33"/>
      <c r="W69" s="33"/>
    </row>
    <row r="70" spans="1:23" x14ac:dyDescent="0.35">
      <c r="A70" s="18" t="s">
        <v>93</v>
      </c>
      <c r="B70" s="28" t="s">
        <v>25</v>
      </c>
      <c r="C70" s="18" t="s">
        <v>9</v>
      </c>
      <c r="D70" s="28">
        <v>18.632985000000001</v>
      </c>
      <c r="E70" s="28">
        <v>18.347483</v>
      </c>
      <c r="F70" s="19">
        <f t="shared" si="23"/>
        <v>18.490234000000001</v>
      </c>
      <c r="G70" s="29" t="s">
        <v>19</v>
      </c>
      <c r="H70" s="28">
        <v>21.15136223</v>
      </c>
      <c r="I70" s="28">
        <v>20.321124520000001</v>
      </c>
      <c r="J70" s="20">
        <f t="shared" si="15"/>
        <v>20.736243375000001</v>
      </c>
      <c r="K70" s="20">
        <f t="shared" si="28"/>
        <v>2.2460093749999999</v>
      </c>
      <c r="L70" s="20">
        <f t="shared" si="17"/>
        <v>-0.35485226249999924</v>
      </c>
      <c r="M70" s="19">
        <f t="shared" si="24"/>
        <v>1.2788546149592004</v>
      </c>
      <c r="S70" s="41"/>
      <c r="T70" s="41"/>
      <c r="V70" s="33"/>
      <c r="W70" s="33"/>
    </row>
    <row r="71" spans="1:23" x14ac:dyDescent="0.35">
      <c r="A71" s="18" t="s">
        <v>94</v>
      </c>
      <c r="B71" s="28" t="s">
        <v>25</v>
      </c>
      <c r="C71" s="18" t="s">
        <v>9</v>
      </c>
      <c r="D71" s="28">
        <v>18.402902000000001</v>
      </c>
      <c r="E71" s="28">
        <v>18.109650999999999</v>
      </c>
      <c r="F71" s="19">
        <f t="shared" si="23"/>
        <v>18.256276499999998</v>
      </c>
      <c r="G71" s="29" t="s">
        <v>19</v>
      </c>
      <c r="H71" s="28">
        <v>22.42749959</v>
      </c>
      <c r="I71" s="28">
        <v>21.02153216</v>
      </c>
      <c r="J71" s="20">
        <f t="shared" si="15"/>
        <v>21.724515875000002</v>
      </c>
      <c r="K71" s="20">
        <f t="shared" si="28"/>
        <v>3.4682393750000031</v>
      </c>
      <c r="L71" s="20">
        <f t="shared" si="17"/>
        <v>0.86737773750000402</v>
      </c>
      <c r="M71" s="19">
        <f t="shared" si="24"/>
        <v>0.54814225668661931</v>
      </c>
      <c r="S71" s="41"/>
      <c r="T71" s="41"/>
      <c r="V71" s="33"/>
      <c r="W71" s="33"/>
    </row>
    <row r="72" spans="1:23" ht="15.75" customHeight="1" x14ac:dyDescent="0.35">
      <c r="A72" s="18" t="s">
        <v>95</v>
      </c>
      <c r="B72" s="28" t="s">
        <v>25</v>
      </c>
      <c r="C72" s="18" t="s">
        <v>9</v>
      </c>
      <c r="D72" s="28">
        <v>18.109650999999999</v>
      </c>
      <c r="E72" s="28">
        <v>18.980077999999999</v>
      </c>
      <c r="F72" s="19">
        <f t="shared" si="23"/>
        <v>18.544864499999999</v>
      </c>
      <c r="G72" s="29" t="s">
        <v>19</v>
      </c>
      <c r="H72" s="28">
        <v>19.433484979999999</v>
      </c>
      <c r="I72" s="28">
        <v>21.09479924</v>
      </c>
      <c r="J72" s="20">
        <f t="shared" si="15"/>
        <v>20.264142110000002</v>
      </c>
      <c r="K72" s="20">
        <f t="shared" si="28"/>
        <v>1.7192776100000025</v>
      </c>
      <c r="L72" s="20">
        <f t="shared" si="17"/>
        <v>-0.88158402749999665</v>
      </c>
      <c r="M72" s="19">
        <f t="shared" si="24"/>
        <v>1.8423970771525686</v>
      </c>
      <c r="S72" s="41"/>
      <c r="T72" s="41"/>
      <c r="V72" s="33"/>
      <c r="W72" s="33"/>
    </row>
    <row r="73" spans="1:23" ht="15.75" customHeight="1" x14ac:dyDescent="0.35">
      <c r="A73" s="18" t="s">
        <v>96</v>
      </c>
      <c r="B73" s="28" t="s">
        <v>25</v>
      </c>
      <c r="C73" s="18" t="s">
        <v>9</v>
      </c>
      <c r="D73" s="28">
        <v>17.892441000000002</v>
      </c>
      <c r="E73" s="28">
        <v>18.567432</v>
      </c>
      <c r="F73" s="19">
        <f t="shared" si="23"/>
        <v>18.229936500000001</v>
      </c>
      <c r="G73" s="29" t="s">
        <v>19</v>
      </c>
      <c r="H73" s="28">
        <v>21.497633650000001</v>
      </c>
      <c r="I73" s="28">
        <v>21.72122452</v>
      </c>
      <c r="J73" s="20">
        <f t="shared" si="15"/>
        <v>21.609429085000002</v>
      </c>
      <c r="K73" s="20">
        <f t="shared" si="28"/>
        <v>3.3794925850000013</v>
      </c>
      <c r="L73" s="20">
        <f t="shared" si="17"/>
        <v>0.77863094750000217</v>
      </c>
      <c r="M73" s="19">
        <f t="shared" si="24"/>
        <v>0.5829196953429433</v>
      </c>
      <c r="S73" s="41"/>
      <c r="T73" s="41"/>
      <c r="V73" s="33"/>
      <c r="W73" s="33"/>
    </row>
    <row r="74" spans="1:23" ht="15.75" customHeight="1" x14ac:dyDescent="0.35">
      <c r="A74" s="18" t="s">
        <v>97</v>
      </c>
      <c r="B74" s="28" t="s">
        <v>26</v>
      </c>
      <c r="C74" s="18" t="s">
        <v>9</v>
      </c>
      <c r="D74" s="28">
        <v>18.475484999999999</v>
      </c>
      <c r="E74" s="28">
        <v>17.608041</v>
      </c>
      <c r="F74" s="19">
        <f t="shared" si="23"/>
        <v>18.041763</v>
      </c>
      <c r="G74" s="29" t="s">
        <v>19</v>
      </c>
      <c r="H74" s="28">
        <v>19.280139649999999</v>
      </c>
      <c r="I74" s="28">
        <v>20.666432159999999</v>
      </c>
      <c r="J74" s="20">
        <f t="shared" ref="J74:J79" si="32">AVERAGE(H74:I74)</f>
        <v>19.973285904999997</v>
      </c>
      <c r="K74" s="20">
        <f t="shared" si="28"/>
        <v>1.9315229049999978</v>
      </c>
      <c r="L74" s="20">
        <f t="shared" si="17"/>
        <v>-0.66933873250000131</v>
      </c>
      <c r="M74" s="19">
        <f t="shared" si="24"/>
        <v>1.590343857249628</v>
      </c>
      <c r="S74" s="41"/>
      <c r="T74" s="41"/>
      <c r="V74" s="33"/>
      <c r="W74" s="33"/>
    </row>
    <row r="75" spans="1:23" ht="15.75" customHeight="1" x14ac:dyDescent="0.35">
      <c r="A75" s="18" t="s">
        <v>98</v>
      </c>
      <c r="B75" s="28" t="s">
        <v>26</v>
      </c>
      <c r="C75" s="18" t="s">
        <v>9</v>
      </c>
      <c r="D75" s="28">
        <v>17.608041</v>
      </c>
      <c r="E75" s="28">
        <v>17.71725</v>
      </c>
      <c r="F75" s="19">
        <f t="shared" si="23"/>
        <v>17.6626455</v>
      </c>
      <c r="G75" s="29" t="s">
        <v>19</v>
      </c>
      <c r="H75" s="28">
        <v>20.809095490000001</v>
      </c>
      <c r="I75" s="28">
        <v>21.769424600000001</v>
      </c>
      <c r="J75" s="20">
        <f t="shared" si="32"/>
        <v>21.289260044999999</v>
      </c>
      <c r="K75" s="20">
        <f t="shared" si="28"/>
        <v>3.6266145449999989</v>
      </c>
      <c r="L75" s="20">
        <f t="shared" si="17"/>
        <v>1.0257529074999998</v>
      </c>
      <c r="M75" s="19">
        <f t="shared" si="24"/>
        <v>0.49115391108057899</v>
      </c>
      <c r="S75" s="41"/>
      <c r="T75" s="41"/>
      <c r="V75" s="33"/>
      <c r="W75" s="33"/>
    </row>
    <row r="76" spans="1:23" ht="15.75" customHeight="1" x14ac:dyDescent="0.35">
      <c r="A76" s="18" t="s">
        <v>99</v>
      </c>
      <c r="B76" s="28" t="s">
        <v>26</v>
      </c>
      <c r="C76" s="18" t="s">
        <v>9</v>
      </c>
      <c r="D76" s="28">
        <v>17.490641</v>
      </c>
      <c r="E76" s="28">
        <v>17.783826999999999</v>
      </c>
      <c r="F76" s="19">
        <f t="shared" si="23"/>
        <v>17.637233999999999</v>
      </c>
      <c r="G76" s="29" t="s">
        <v>19</v>
      </c>
      <c r="H76" s="28">
        <v>20.951286320000001</v>
      </c>
      <c r="I76" s="28">
        <v>21.149168490000001</v>
      </c>
      <c r="J76" s="20">
        <f t="shared" si="32"/>
        <v>21.050227405000001</v>
      </c>
      <c r="K76" s="20">
        <f t="shared" si="28"/>
        <v>3.4129934050000017</v>
      </c>
      <c r="L76" s="20">
        <f t="shared" si="17"/>
        <v>0.8121317675000026</v>
      </c>
      <c r="M76" s="19">
        <f t="shared" si="24"/>
        <v>0.5695396677450244</v>
      </c>
      <c r="S76" s="41"/>
      <c r="T76" s="41"/>
      <c r="V76" s="33"/>
      <c r="W76" s="33"/>
    </row>
    <row r="77" spans="1:23" ht="15.75" customHeight="1" x14ac:dyDescent="0.35">
      <c r="A77" s="18" t="s">
        <v>100</v>
      </c>
      <c r="B77" s="28" t="s">
        <v>26</v>
      </c>
      <c r="C77" s="18" t="s">
        <v>9</v>
      </c>
      <c r="D77" s="28">
        <v>17.283117000000001</v>
      </c>
      <c r="E77" s="28">
        <v>18.785140999999999</v>
      </c>
      <c r="F77" s="19">
        <f t="shared" si="23"/>
        <v>18.034129</v>
      </c>
      <c r="G77" s="29" t="s">
        <v>19</v>
      </c>
      <c r="H77" s="28">
        <v>20.89599342</v>
      </c>
      <c r="I77" s="28">
        <v>21.276278250000001</v>
      </c>
      <c r="J77" s="20">
        <f t="shared" si="32"/>
        <v>21.086135835</v>
      </c>
      <c r="K77" s="20">
        <f>I77-F77</f>
        <v>3.2421492500000006</v>
      </c>
      <c r="L77" s="20">
        <f t="shared" si="17"/>
        <v>0.64128761250000155</v>
      </c>
      <c r="M77" s="19">
        <f t="shared" si="24"/>
        <v>0.64114047228982474</v>
      </c>
      <c r="S77" s="41"/>
      <c r="T77" s="41"/>
      <c r="V77" s="33"/>
      <c r="W77" s="33"/>
    </row>
    <row r="78" spans="1:23" ht="15.75" customHeight="1" x14ac:dyDescent="0.35">
      <c r="A78" s="18" t="s">
        <v>101</v>
      </c>
      <c r="B78" s="28" t="s">
        <v>26</v>
      </c>
      <c r="C78" s="18" t="s">
        <v>9</v>
      </c>
      <c r="D78" s="28">
        <v>17.283117000000001</v>
      </c>
      <c r="E78" s="28">
        <v>18.805584</v>
      </c>
      <c r="F78" s="19">
        <f t="shared" si="23"/>
        <v>18.0443505</v>
      </c>
      <c r="G78" s="29" t="s">
        <v>19</v>
      </c>
      <c r="H78" s="28">
        <v>19.358084980000001</v>
      </c>
      <c r="I78" s="28">
        <v>21.041078240000001</v>
      </c>
      <c r="J78" s="20">
        <f t="shared" si="32"/>
        <v>20.199581610000003</v>
      </c>
      <c r="K78" s="20">
        <f t="shared" ref="K78:K83" si="33">J78-F78</f>
        <v>2.1552311100000026</v>
      </c>
      <c r="L78" s="20">
        <f t="shared" si="17"/>
        <v>-0.44563052749999654</v>
      </c>
      <c r="M78" s="19">
        <f t="shared" si="24"/>
        <v>1.3619092066321312</v>
      </c>
      <c r="S78" s="41"/>
      <c r="T78" s="41"/>
      <c r="V78" s="33"/>
      <c r="W78" s="33"/>
    </row>
    <row r="79" spans="1:23" ht="15.75" customHeight="1" x14ac:dyDescent="0.35">
      <c r="A79" s="18" t="s">
        <v>102</v>
      </c>
      <c r="B79" s="28" t="s">
        <v>26</v>
      </c>
      <c r="C79" s="18" t="s">
        <v>9</v>
      </c>
      <c r="D79" s="28">
        <v>19.018758999999999</v>
      </c>
      <c r="E79" s="28">
        <v>18.964742999999999</v>
      </c>
      <c r="F79" s="19">
        <f>AVERAGE(D79:E79)</f>
        <v>18.991751000000001</v>
      </c>
      <c r="G79" s="29" t="s">
        <v>19</v>
      </c>
      <c r="H79" s="28">
        <v>22.049781320000001</v>
      </c>
      <c r="I79" s="28">
        <v>22.039334839999999</v>
      </c>
      <c r="J79" s="20">
        <f t="shared" si="32"/>
        <v>22.044558080000002</v>
      </c>
      <c r="K79" s="20">
        <f t="shared" si="33"/>
        <v>3.0528070800000009</v>
      </c>
      <c r="L79" s="20">
        <f t="shared" si="17"/>
        <v>0.45194544250000179</v>
      </c>
      <c r="M79" s="19">
        <f>2^-L79</f>
        <v>0.73105636958079045</v>
      </c>
      <c r="S79" s="41"/>
      <c r="T79" s="41"/>
      <c r="V79" s="33"/>
      <c r="W79" s="33"/>
    </row>
    <row r="80" spans="1:23" ht="15.75" customHeight="1" x14ac:dyDescent="0.35">
      <c r="A80" s="18" t="s">
        <v>103</v>
      </c>
      <c r="B80" s="28" t="s">
        <v>26</v>
      </c>
      <c r="C80" s="18" t="s">
        <v>9</v>
      </c>
      <c r="D80" s="28">
        <v>19.126177999999999</v>
      </c>
      <c r="E80" s="28">
        <v>18.954062</v>
      </c>
      <c r="F80" s="19">
        <f>AVERAGE(D80:E80)</f>
        <v>19.040120000000002</v>
      </c>
      <c r="G80" s="29" t="s">
        <v>19</v>
      </c>
      <c r="H80" s="28">
        <v>20.842090420000002</v>
      </c>
      <c r="I80" s="28">
        <v>20.407935160000001</v>
      </c>
      <c r="J80" s="20">
        <f>AVERAGE(H80:I80)</f>
        <v>20.62501279</v>
      </c>
      <c r="K80" s="20">
        <f t="shared" si="33"/>
        <v>1.5848927899999978</v>
      </c>
      <c r="L80" s="20">
        <f t="shared" si="17"/>
        <v>-1.0159688475000013</v>
      </c>
      <c r="M80" s="19">
        <f>2^-L80</f>
        <v>2.0222604940192599</v>
      </c>
      <c r="S80" s="41"/>
      <c r="T80" s="41"/>
      <c r="V80" s="33"/>
      <c r="W80" s="33"/>
    </row>
    <row r="81" spans="1:23" ht="15.75" customHeight="1" x14ac:dyDescent="0.35">
      <c r="A81" s="18" t="s">
        <v>104</v>
      </c>
      <c r="B81" s="28" t="s">
        <v>26</v>
      </c>
      <c r="C81" s="18" t="s">
        <v>9</v>
      </c>
      <c r="D81" s="28">
        <v>19.299492000000001</v>
      </c>
      <c r="E81" s="28">
        <v>19.195696000000002</v>
      </c>
      <c r="F81" s="19">
        <f>AVERAGE(D81:E81)</f>
        <v>19.247593999999999</v>
      </c>
      <c r="G81" s="29" t="s">
        <v>19</v>
      </c>
      <c r="H81" s="28">
        <v>20.691290423584</v>
      </c>
      <c r="I81" s="28">
        <v>20.601532156372102</v>
      </c>
      <c r="J81" s="20">
        <f>AVERAGE(H83:I83)</f>
        <v>21.605053484999999</v>
      </c>
      <c r="K81" s="20">
        <f t="shared" si="33"/>
        <v>2.3574594849999997</v>
      </c>
      <c r="L81" s="20">
        <f t="shared" si="17"/>
        <v>-0.24340215249999941</v>
      </c>
      <c r="M81" s="19">
        <f>2^-L81</f>
        <v>1.1837809557388541</v>
      </c>
      <c r="S81" s="41"/>
      <c r="T81" s="41"/>
      <c r="V81" s="33"/>
      <c r="W81" s="33"/>
    </row>
    <row r="82" spans="1:23" ht="15.75" customHeight="1" x14ac:dyDescent="0.35">
      <c r="A82" s="18" t="s">
        <v>105</v>
      </c>
      <c r="B82" s="28" t="s">
        <v>26</v>
      </c>
      <c r="C82" s="18" t="s">
        <v>9</v>
      </c>
      <c r="D82" s="28">
        <v>18.80245</v>
      </c>
      <c r="E82" s="28">
        <v>19.066852000000001</v>
      </c>
      <c r="F82" s="19">
        <f t="shared" ref="F82" si="34">AVERAGE(D82:E82)</f>
        <v>18.934651000000002</v>
      </c>
      <c r="G82" s="29" t="s">
        <v>19</v>
      </c>
      <c r="H82" s="28">
        <v>19.358084980000001</v>
      </c>
      <c r="I82" s="28">
        <v>20.31426849</v>
      </c>
      <c r="J82" s="20">
        <f t="shared" ref="J82" si="35">AVERAGE(H82:I82)</f>
        <v>19.836176735000002</v>
      </c>
      <c r="K82" s="20">
        <f t="shared" si="33"/>
        <v>0.90152573499999988</v>
      </c>
      <c r="L82" s="20">
        <f t="shared" si="17"/>
        <v>-1.6993359024999992</v>
      </c>
      <c r="M82" s="19">
        <f t="shared" ref="M82" si="36">2^-L82</f>
        <v>3.2475143542400522</v>
      </c>
      <c r="S82" s="41"/>
      <c r="T82" s="41"/>
      <c r="V82" s="33"/>
      <c r="W82" s="33"/>
    </row>
    <row r="83" spans="1:23" ht="15.75" customHeight="1" x14ac:dyDescent="0.35">
      <c r="A83" s="18" t="s">
        <v>106</v>
      </c>
      <c r="B83" s="28" t="s">
        <v>26</v>
      </c>
      <c r="C83" s="18" t="s">
        <v>9</v>
      </c>
      <c r="D83" s="28">
        <v>18.587945999999999</v>
      </c>
      <c r="E83" s="28">
        <v>19.185687000000001</v>
      </c>
      <c r="F83" s="19">
        <f>AVERAGE(D83:E83)</f>
        <v>18.886816500000002</v>
      </c>
      <c r="G83" s="29" t="s">
        <v>19</v>
      </c>
      <c r="H83" s="28">
        <v>21.989928729999999</v>
      </c>
      <c r="I83" s="28">
        <v>21.220178239999999</v>
      </c>
      <c r="J83" s="20">
        <f>AVERAGE(H81:I81)</f>
        <v>20.646411289978051</v>
      </c>
      <c r="K83" s="20">
        <f t="shared" si="33"/>
        <v>1.7595947899780491</v>
      </c>
      <c r="L83" s="20">
        <f t="shared" si="17"/>
        <v>-0.84126684752195002</v>
      </c>
      <c r="M83" s="19">
        <f>2^-L83</f>
        <v>1.7916226963249506</v>
      </c>
      <c r="S83" s="41"/>
      <c r="T83" s="41"/>
    </row>
    <row r="84" spans="1:23" ht="15.75" customHeight="1" x14ac:dyDescent="0.35"/>
    <row r="85" spans="1:23" ht="15.75" customHeight="1" x14ac:dyDescent="0.35"/>
    <row r="86" spans="1:23" ht="15.75" customHeight="1" x14ac:dyDescent="0.35"/>
    <row r="87" spans="1:23" ht="15.75" customHeight="1" x14ac:dyDescent="0.35"/>
    <row r="88" spans="1:23" ht="15.75" customHeight="1" x14ac:dyDescent="0.35"/>
    <row r="89" spans="1:23" ht="15.75" customHeight="1" x14ac:dyDescent="0.35"/>
    <row r="90" spans="1:23" ht="15.75" customHeight="1" x14ac:dyDescent="0.35"/>
    <row r="91" spans="1:23" ht="15.75" customHeight="1" x14ac:dyDescent="0.35"/>
    <row r="92" spans="1:23" ht="15.75" customHeight="1" x14ac:dyDescent="0.35"/>
    <row r="93" spans="1:23" ht="15.75" customHeight="1" x14ac:dyDescent="0.35"/>
    <row r="94" spans="1:23" ht="15.75" customHeight="1" x14ac:dyDescent="0.35"/>
    <row r="95" spans="1:23" ht="15.75" customHeight="1" x14ac:dyDescent="0.35"/>
  </sheetData>
  <mergeCells count="8">
    <mergeCell ref="J1:J2"/>
    <mergeCell ref="K1:M1"/>
    <mergeCell ref="G1:G2"/>
    <mergeCell ref="A1:A2"/>
    <mergeCell ref="C1:C2"/>
    <mergeCell ref="D1:E2"/>
    <mergeCell ref="F1:F2"/>
    <mergeCell ref="H1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0DBF-489F-4CA7-9959-E8376DF1C51B}">
  <sheetPr>
    <tabColor theme="0"/>
  </sheetPr>
  <dimension ref="A1:AD95"/>
  <sheetViews>
    <sheetView zoomScale="55" zoomScaleNormal="55" workbookViewId="0">
      <selection activeCell="P19" sqref="P19"/>
    </sheetView>
  </sheetViews>
  <sheetFormatPr defaultColWidth="14.453125" defaultRowHeight="14.5" x14ac:dyDescent="0.35"/>
  <cols>
    <col min="1" max="1" width="27" style="4" bestFit="1" customWidth="1"/>
    <col min="2" max="2" width="8.7265625" style="4" bestFit="1" customWidth="1"/>
    <col min="3" max="3" width="9.81640625" style="4" customWidth="1"/>
    <col min="4" max="4" width="12" style="4" bestFit="1" customWidth="1"/>
    <col min="5" max="5" width="12" style="4" customWidth="1"/>
    <col min="6" max="6" width="8.54296875" style="4" customWidth="1"/>
    <col min="7" max="7" width="11.54296875" style="4" bestFit="1" customWidth="1"/>
    <col min="8" max="8" width="12" style="4" bestFit="1" customWidth="1"/>
    <col min="9" max="9" width="12" style="4" customWidth="1"/>
    <col min="10" max="10" width="8.54296875" style="4" bestFit="1" customWidth="1"/>
    <col min="11" max="12" width="8.1796875" style="4" bestFit="1" customWidth="1"/>
    <col min="13" max="13" width="11" style="4" bestFit="1" customWidth="1"/>
    <col min="14" max="15" width="14.453125" style="2"/>
    <col min="16" max="16" width="27.81640625" style="2" bestFit="1" customWidth="1"/>
    <col min="17" max="17" width="14.6328125" style="2" bestFit="1" customWidth="1"/>
    <col min="18" max="18" width="11" style="2" bestFit="1" customWidth="1"/>
    <col min="19" max="16384" width="14.453125" style="2"/>
  </cols>
  <sheetData>
    <row r="1" spans="1:30" ht="14.5" customHeight="1" x14ac:dyDescent="0.35">
      <c r="A1" s="44" t="s">
        <v>0</v>
      </c>
      <c r="B1" s="24"/>
      <c r="C1" s="44" t="s">
        <v>1</v>
      </c>
      <c r="D1" s="44" t="s">
        <v>2</v>
      </c>
      <c r="E1" s="45"/>
      <c r="F1" s="44" t="s">
        <v>16</v>
      </c>
      <c r="G1" s="44" t="s">
        <v>3</v>
      </c>
      <c r="H1" s="44" t="s">
        <v>2</v>
      </c>
      <c r="I1" s="45"/>
      <c r="J1" s="44" t="s">
        <v>4</v>
      </c>
      <c r="K1" s="44" t="s">
        <v>5</v>
      </c>
      <c r="L1" s="45"/>
      <c r="M1" s="45"/>
    </row>
    <row r="2" spans="1:30" ht="43" customHeight="1" x14ac:dyDescent="0.35">
      <c r="A2" s="45"/>
      <c r="B2" s="24" t="s">
        <v>107</v>
      </c>
      <c r="C2" s="45"/>
      <c r="D2" s="45"/>
      <c r="E2" s="45"/>
      <c r="F2" s="45"/>
      <c r="G2" s="45"/>
      <c r="H2" s="45"/>
      <c r="I2" s="45"/>
      <c r="J2" s="45"/>
      <c r="K2" s="26" t="s">
        <v>6</v>
      </c>
      <c r="L2" s="26" t="s">
        <v>7</v>
      </c>
      <c r="M2" s="42" t="s">
        <v>8</v>
      </c>
      <c r="Q2" s="11" t="s">
        <v>15</v>
      </c>
      <c r="R2" s="6" t="s">
        <v>14</v>
      </c>
    </row>
    <row r="3" spans="1:30" ht="14.5" customHeight="1" x14ac:dyDescent="0.35">
      <c r="A3" s="18" t="s">
        <v>27</v>
      </c>
      <c r="B3" s="28" t="s">
        <v>23</v>
      </c>
      <c r="C3" s="18" t="s">
        <v>9</v>
      </c>
      <c r="D3" s="28">
        <v>16.740006874760741</v>
      </c>
      <c r="E3" s="28">
        <v>17.407008382695313</v>
      </c>
      <c r="F3" s="19">
        <f>AVERAGE(D3:E3)</f>
        <v>17.073507628728027</v>
      </c>
      <c r="G3" s="29" t="s">
        <v>22</v>
      </c>
      <c r="H3" s="28">
        <v>16.9466008361963</v>
      </c>
      <c r="I3" s="28">
        <v>16.484176977075197</v>
      </c>
      <c r="J3" s="20">
        <f>AVERAGE(H3:I3)</f>
        <v>16.715388906635749</v>
      </c>
      <c r="K3" s="20">
        <f t="shared" ref="K3:K42" si="0">J3-F3</f>
        <v>-0.35811872209227857</v>
      </c>
      <c r="L3" s="20">
        <f t="shared" ref="L3:L42" si="1">K3-$R$7</f>
        <v>-0.87613001413643921</v>
      </c>
      <c r="M3" s="43">
        <f t="shared" ref="M3:M16" si="2">2^-L3</f>
        <v>1.835445165527998</v>
      </c>
      <c r="O3" s="23"/>
      <c r="Q3" s="7"/>
      <c r="R3" s="7"/>
    </row>
    <row r="4" spans="1:30" x14ac:dyDescent="0.35">
      <c r="A4" s="18" t="s">
        <v>28</v>
      </c>
      <c r="B4" s="28" t="s">
        <v>23</v>
      </c>
      <c r="C4" s="18" t="s">
        <v>9</v>
      </c>
      <c r="D4" s="28">
        <v>17.395625774165001</v>
      </c>
      <c r="E4" s="28">
        <v>16.5501561946562</v>
      </c>
      <c r="F4" s="19">
        <f t="shared" ref="F4:F42" si="3">AVERAGE(D4:E4)</f>
        <v>16.972890984410601</v>
      </c>
      <c r="G4" s="29" t="s">
        <v>22</v>
      </c>
      <c r="H4" s="28">
        <v>17.486939404706998</v>
      </c>
      <c r="I4" s="28">
        <v>17.322646261049798</v>
      </c>
      <c r="J4" s="20">
        <f t="shared" ref="J4:J42" si="4">AVERAGE(H4:I4)</f>
        <v>17.4047928328784</v>
      </c>
      <c r="K4" s="20">
        <f t="shared" si="0"/>
        <v>0.431901848467799</v>
      </c>
      <c r="L4" s="20">
        <f t="shared" si="1"/>
        <v>-8.6109443576361633E-2</v>
      </c>
      <c r="M4" s="43">
        <f t="shared" si="2"/>
        <v>1.0615037321061398</v>
      </c>
      <c r="O4" s="22"/>
      <c r="P4" s="2" t="s">
        <v>10</v>
      </c>
      <c r="Q4" s="12">
        <f>AVERAGE(M3:M42)</f>
        <v>1.1684187074467618</v>
      </c>
      <c r="R4" s="8">
        <f>AVERAGE(M44:M81)</f>
        <v>0.93496361209313128</v>
      </c>
      <c r="U4" s="55"/>
      <c r="AA4" s="8"/>
    </row>
    <row r="5" spans="1:30" ht="14.5" customHeight="1" x14ac:dyDescent="0.35">
      <c r="A5" s="18" t="s">
        <v>29</v>
      </c>
      <c r="B5" s="28" t="s">
        <v>23</v>
      </c>
      <c r="C5" s="18" t="s">
        <v>9</v>
      </c>
      <c r="D5" s="28">
        <v>18.509383967470701</v>
      </c>
      <c r="E5" s="28">
        <v>19.262472599282198</v>
      </c>
      <c r="F5" s="19">
        <f t="shared" si="3"/>
        <v>18.885928283376451</v>
      </c>
      <c r="G5" s="29" t="s">
        <v>22</v>
      </c>
      <c r="H5" s="28">
        <v>18.043286679907201</v>
      </c>
      <c r="I5" s="28">
        <v>17.960674375468749</v>
      </c>
      <c r="J5" s="20">
        <f t="shared" si="4"/>
        <v>18.001980527687977</v>
      </c>
      <c r="K5" s="20">
        <f t="shared" si="0"/>
        <v>-0.8839477556884745</v>
      </c>
      <c r="L5" s="20">
        <f t="shared" si="1"/>
        <v>-1.4019590477326351</v>
      </c>
      <c r="M5" s="43">
        <f t="shared" si="2"/>
        <v>2.6426017974929095</v>
      </c>
      <c r="O5" s="22"/>
      <c r="P5" s="2" t="s">
        <v>11</v>
      </c>
      <c r="Q5" s="12">
        <f>STDEV(M3:M42)</f>
        <v>0.6858354629438338</v>
      </c>
      <c r="R5" s="8">
        <f>STDEV(M44:M81)</f>
        <v>0.93802544114574105</v>
      </c>
      <c r="U5" s="56"/>
    </row>
    <row r="6" spans="1:30" x14ac:dyDescent="0.35">
      <c r="A6" s="18" t="s">
        <v>30</v>
      </c>
      <c r="B6" s="28" t="s">
        <v>23</v>
      </c>
      <c r="C6" s="18" t="s">
        <v>9</v>
      </c>
      <c r="D6" s="28">
        <v>16.114535554404299</v>
      </c>
      <c r="E6" s="28">
        <v>17.713530427049999</v>
      </c>
      <c r="F6" s="19">
        <f t="shared" si="3"/>
        <v>16.914032990727151</v>
      </c>
      <c r="G6" s="29" t="s">
        <v>22</v>
      </c>
      <c r="H6" s="28">
        <v>18.1612771232227</v>
      </c>
      <c r="I6" s="28">
        <v>17.79666727166504</v>
      </c>
      <c r="J6" s="20">
        <f t="shared" si="4"/>
        <v>17.97897219744387</v>
      </c>
      <c r="K6" s="20">
        <f t="shared" si="0"/>
        <v>1.0649392067167192</v>
      </c>
      <c r="L6" s="20">
        <f t="shared" si="1"/>
        <v>0.54692791467255852</v>
      </c>
      <c r="M6" s="43">
        <f t="shared" si="2"/>
        <v>0.68447610604767151</v>
      </c>
      <c r="O6" s="22"/>
      <c r="P6" s="2" t="s">
        <v>12</v>
      </c>
      <c r="Q6" s="2">
        <f>Q5/SQRT(10)</f>
        <v>0.21688021630185239</v>
      </c>
      <c r="R6" s="2">
        <f>R5/SQRT(10)</f>
        <v>0.29662968972047654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2.5" customHeight="1" x14ac:dyDescent="0.35">
      <c r="A7" s="18" t="s">
        <v>31</v>
      </c>
      <c r="B7" s="28" t="s">
        <v>23</v>
      </c>
      <c r="C7" s="18" t="s">
        <v>9</v>
      </c>
      <c r="D7" s="28">
        <v>18.073037070024398</v>
      </c>
      <c r="E7" s="28">
        <v>16.87829374104</v>
      </c>
      <c r="F7" s="19">
        <f t="shared" si="3"/>
        <v>17.475665405532197</v>
      </c>
      <c r="G7" s="29" t="s">
        <v>22</v>
      </c>
      <c r="H7" s="28">
        <v>18.679085367388701</v>
      </c>
      <c r="I7" s="28">
        <v>18.205910322966801</v>
      </c>
      <c r="J7" s="20">
        <f t="shared" si="4"/>
        <v>18.442497845177751</v>
      </c>
      <c r="K7" s="20">
        <f t="shared" si="0"/>
        <v>0.96683243964555388</v>
      </c>
      <c r="L7" s="20">
        <f t="shared" si="1"/>
        <v>0.44882114760139324</v>
      </c>
      <c r="M7" s="43">
        <f t="shared" si="2"/>
        <v>0.7326412579716296</v>
      </c>
      <c r="P7" s="2" t="s">
        <v>13</v>
      </c>
      <c r="R7" s="8">
        <f>AVERAGE(K3:K42)</f>
        <v>0.51801129204416063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2.5" customHeight="1" x14ac:dyDescent="0.35">
      <c r="A8" s="18" t="s">
        <v>32</v>
      </c>
      <c r="B8" s="28" t="s">
        <v>23</v>
      </c>
      <c r="C8" s="18" t="s">
        <v>9</v>
      </c>
      <c r="D8" s="28">
        <v>17.068065361176799</v>
      </c>
      <c r="E8" s="28">
        <v>17.470229421640624</v>
      </c>
      <c r="F8" s="19">
        <f t="shared" si="3"/>
        <v>17.269147391408712</v>
      </c>
      <c r="G8" s="29" t="s">
        <v>22</v>
      </c>
      <c r="H8" s="28">
        <v>17.943747249907201</v>
      </c>
      <c r="I8" s="28">
        <v>17.987246235468749</v>
      </c>
      <c r="J8" s="20">
        <f t="shared" si="4"/>
        <v>17.965496742687975</v>
      </c>
      <c r="K8" s="20">
        <f t="shared" si="0"/>
        <v>0.69634935127926312</v>
      </c>
      <c r="L8" s="20">
        <f t="shared" si="1"/>
        <v>0.17833805923510249</v>
      </c>
      <c r="M8" s="43">
        <f t="shared" ref="M8:M10" si="5">2^-L8</f>
        <v>0.88372042918222693</v>
      </c>
      <c r="O8" s="22"/>
      <c r="R8" s="8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2.5" customHeight="1" x14ac:dyDescent="0.35">
      <c r="A9" s="18" t="s">
        <v>33</v>
      </c>
      <c r="B9" s="28" t="s">
        <v>23</v>
      </c>
      <c r="C9" s="18" t="s">
        <v>9</v>
      </c>
      <c r="D9" s="28">
        <v>16.934941091276798</v>
      </c>
      <c r="E9" s="28">
        <v>17.638368461640599</v>
      </c>
      <c r="F9" s="19">
        <f t="shared" si="3"/>
        <v>17.286654776458697</v>
      </c>
      <c r="G9" s="29" t="s">
        <v>22</v>
      </c>
      <c r="H9" s="28">
        <v>17.706964254707</v>
      </c>
      <c r="I9" s="28">
        <v>17.3711211610498</v>
      </c>
      <c r="J9" s="20">
        <f t="shared" si="4"/>
        <v>17.539042707878401</v>
      </c>
      <c r="K9" s="20">
        <f t="shared" si="0"/>
        <v>0.25238793141970461</v>
      </c>
      <c r="L9" s="20">
        <f t="shared" si="1"/>
        <v>-0.26562336062445602</v>
      </c>
      <c r="M9" s="43">
        <f t="shared" si="5"/>
        <v>1.2021553654084804</v>
      </c>
      <c r="O9" s="22"/>
      <c r="R9" s="8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2.5" customHeight="1" x14ac:dyDescent="0.35">
      <c r="A10" s="18" t="s">
        <v>34</v>
      </c>
      <c r="B10" s="28" t="s">
        <v>23</v>
      </c>
      <c r="C10" s="18" t="s">
        <v>9</v>
      </c>
      <c r="D10" s="28">
        <v>16.692036594760701</v>
      </c>
      <c r="E10" s="28">
        <v>17.394081702695299</v>
      </c>
      <c r="F10" s="19">
        <f t="shared" si="3"/>
        <v>17.043059148727998</v>
      </c>
      <c r="G10" s="29" t="s">
        <v>22</v>
      </c>
      <c r="H10" s="28">
        <v>17.8000991415527</v>
      </c>
      <c r="I10" s="28">
        <v>18.079869401918945</v>
      </c>
      <c r="J10" s="20">
        <f t="shared" si="4"/>
        <v>17.939984271735824</v>
      </c>
      <c r="K10" s="20">
        <f t="shared" si="0"/>
        <v>0.89692512300782568</v>
      </c>
      <c r="L10" s="20">
        <f t="shared" si="1"/>
        <v>0.37891383096366504</v>
      </c>
      <c r="M10" s="43">
        <f t="shared" si="5"/>
        <v>0.76901634593687707</v>
      </c>
      <c r="O10" s="22"/>
      <c r="R10" s="8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35">
      <c r="A11" s="18" t="s">
        <v>35</v>
      </c>
      <c r="B11" s="28" t="s">
        <v>23</v>
      </c>
      <c r="C11" s="18" t="s">
        <v>9</v>
      </c>
      <c r="D11" s="28">
        <v>17.021948739233398</v>
      </c>
      <c r="E11" s="28">
        <v>17.961964083383801</v>
      </c>
      <c r="F11" s="19">
        <f t="shared" si="3"/>
        <v>17.4919564113086</v>
      </c>
      <c r="G11" s="29" t="s">
        <v>22</v>
      </c>
      <c r="H11" s="28">
        <v>18.479701084599608</v>
      </c>
      <c r="I11" s="28">
        <v>18.670421847822301</v>
      </c>
      <c r="J11" s="20">
        <f t="shared" si="4"/>
        <v>18.575061466210954</v>
      </c>
      <c r="K11" s="20">
        <f t="shared" si="0"/>
        <v>1.0831050549023544</v>
      </c>
      <c r="L11" s="20">
        <f t="shared" si="1"/>
        <v>0.56509376285819379</v>
      </c>
      <c r="M11" s="43">
        <f t="shared" si="2"/>
        <v>0.6759114866116589</v>
      </c>
      <c r="O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4.5" customHeight="1" x14ac:dyDescent="0.35">
      <c r="A12" s="18" t="s">
        <v>36</v>
      </c>
      <c r="B12" s="28" t="s">
        <v>23</v>
      </c>
      <c r="C12" s="18" t="s">
        <v>9</v>
      </c>
      <c r="D12" s="28">
        <v>17.427477534165</v>
      </c>
      <c r="E12" s="28">
        <v>16.4389862546562</v>
      </c>
      <c r="F12" s="19">
        <f t="shared" si="3"/>
        <v>16.9332318944106</v>
      </c>
      <c r="G12" s="29" t="s">
        <v>22</v>
      </c>
      <c r="H12" s="28">
        <v>17.9719239515527</v>
      </c>
      <c r="I12" s="28">
        <v>18.189618761918947</v>
      </c>
      <c r="J12" s="20">
        <f t="shared" si="4"/>
        <v>18.080771356735823</v>
      </c>
      <c r="K12" s="20">
        <f t="shared" si="0"/>
        <v>1.1475394623252235</v>
      </c>
      <c r="L12" s="20">
        <f t="shared" si="1"/>
        <v>0.62952817028106289</v>
      </c>
      <c r="M12" s="43">
        <f t="shared" si="2"/>
        <v>0.64638778022205878</v>
      </c>
      <c r="O12" s="22"/>
      <c r="T12" s="6"/>
      <c r="U12" s="6"/>
      <c r="V12" s="6"/>
      <c r="W12" s="6"/>
      <c r="X12" s="6"/>
      <c r="Y12" s="6"/>
      <c r="Z12" s="6"/>
      <c r="AA12" s="6"/>
    </row>
    <row r="13" spans="1:30" x14ac:dyDescent="0.35">
      <c r="A13" s="18" t="s">
        <v>37</v>
      </c>
      <c r="B13" s="28" t="s">
        <v>24</v>
      </c>
      <c r="C13" s="18" t="s">
        <v>9</v>
      </c>
      <c r="D13" s="28">
        <v>18.440351147470697</v>
      </c>
      <c r="E13" s="28">
        <v>19.221498749282198</v>
      </c>
      <c r="F13" s="19">
        <f t="shared" si="3"/>
        <v>18.830924948376449</v>
      </c>
      <c r="G13" s="29" t="s">
        <v>22</v>
      </c>
      <c r="H13" s="28">
        <v>18.777859242817399</v>
      </c>
      <c r="I13" s="28">
        <v>19.1145338036523</v>
      </c>
      <c r="J13" s="20">
        <f t="shared" si="4"/>
        <v>18.94619652323485</v>
      </c>
      <c r="K13" s="20">
        <f t="shared" si="0"/>
        <v>0.11527157485840078</v>
      </c>
      <c r="L13" s="20">
        <f t="shared" si="1"/>
        <v>-0.40273971718575985</v>
      </c>
      <c r="M13" s="43">
        <f t="shared" si="2"/>
        <v>1.3220160730230512</v>
      </c>
      <c r="O13" s="22"/>
    </row>
    <row r="14" spans="1:30" ht="14.5" customHeight="1" x14ac:dyDescent="0.35">
      <c r="A14" s="18" t="s">
        <v>38</v>
      </c>
      <c r="B14" s="28" t="s">
        <v>24</v>
      </c>
      <c r="C14" s="18" t="s">
        <v>9</v>
      </c>
      <c r="D14" s="28">
        <v>18.278004684765602</v>
      </c>
      <c r="E14" s="28">
        <v>17.2992804886816</v>
      </c>
      <c r="F14" s="19">
        <f t="shared" si="3"/>
        <v>17.788642586723601</v>
      </c>
      <c r="G14" s="29" t="s">
        <v>22</v>
      </c>
      <c r="H14" s="28">
        <v>17.925614520400401</v>
      </c>
      <c r="I14" s="28">
        <v>18.9863772064746</v>
      </c>
      <c r="J14" s="20">
        <f t="shared" si="4"/>
        <v>18.455995863437501</v>
      </c>
      <c r="K14" s="20">
        <f t="shared" si="0"/>
        <v>0.6673532767139001</v>
      </c>
      <c r="L14" s="20">
        <f t="shared" si="1"/>
        <v>0.14934198466973947</v>
      </c>
      <c r="M14" s="43">
        <f t="shared" si="2"/>
        <v>0.90166161802967626</v>
      </c>
      <c r="O14" s="22"/>
    </row>
    <row r="15" spans="1:30" ht="14.5" customHeight="1" x14ac:dyDescent="0.35">
      <c r="A15" s="18" t="s">
        <v>39</v>
      </c>
      <c r="B15" s="28" t="s">
        <v>24</v>
      </c>
      <c r="C15" s="18" t="s">
        <v>9</v>
      </c>
      <c r="D15" s="28">
        <v>18.026613660024399</v>
      </c>
      <c r="E15" s="28">
        <v>16.67473262104</v>
      </c>
      <c r="F15" s="19">
        <f t="shared" si="3"/>
        <v>17.350673140532201</v>
      </c>
      <c r="G15" s="29" t="s">
        <v>22</v>
      </c>
      <c r="H15" s="28">
        <v>16.8617708361963</v>
      </c>
      <c r="I15" s="28">
        <v>16.285081987075202</v>
      </c>
      <c r="J15" s="20">
        <f t="shared" si="4"/>
        <v>16.573426411635751</v>
      </c>
      <c r="K15" s="20">
        <f t="shared" si="0"/>
        <v>-0.77724672889645063</v>
      </c>
      <c r="L15" s="20">
        <f t="shared" si="1"/>
        <v>-1.2952580209406113</v>
      </c>
      <c r="M15" s="43">
        <f t="shared" si="2"/>
        <v>2.4542088418906931</v>
      </c>
      <c r="O15" s="22"/>
    </row>
    <row r="16" spans="1:30" ht="14.5" customHeight="1" x14ac:dyDescent="0.35">
      <c r="A16" s="18" t="s">
        <v>40</v>
      </c>
      <c r="B16" s="28" t="s">
        <v>24</v>
      </c>
      <c r="C16" s="18" t="s">
        <v>9</v>
      </c>
      <c r="D16" s="28">
        <v>16.9587822111768</v>
      </c>
      <c r="E16" s="28">
        <v>17.496876041640625</v>
      </c>
      <c r="F16" s="19">
        <f t="shared" si="3"/>
        <v>17.227829126408714</v>
      </c>
      <c r="G16" s="29" t="s">
        <v>22</v>
      </c>
      <c r="H16" s="28">
        <v>18.674372888388699</v>
      </c>
      <c r="I16" s="28">
        <v>18.080302630966798</v>
      </c>
      <c r="J16" s="20">
        <f t="shared" si="4"/>
        <v>18.377337759677751</v>
      </c>
      <c r="K16" s="20">
        <f t="shared" si="0"/>
        <v>1.1495086332690363</v>
      </c>
      <c r="L16" s="20">
        <f t="shared" si="1"/>
        <v>0.63149734122487566</v>
      </c>
      <c r="M16" s="43">
        <f t="shared" si="2"/>
        <v>0.64550611103830757</v>
      </c>
      <c r="O16" s="22"/>
    </row>
    <row r="17" spans="1:15" ht="14.5" customHeight="1" x14ac:dyDescent="0.35">
      <c r="A17" s="18" t="s">
        <v>41</v>
      </c>
      <c r="B17" s="28" t="s">
        <v>24</v>
      </c>
      <c r="C17" s="18" t="s">
        <v>9</v>
      </c>
      <c r="D17" s="28">
        <v>18.871101931835902</v>
      </c>
      <c r="E17" s="28">
        <v>17.739480153144498</v>
      </c>
      <c r="F17" s="19">
        <f t="shared" si="3"/>
        <v>18.3052910424902</v>
      </c>
      <c r="G17" s="29" t="s">
        <v>22</v>
      </c>
      <c r="H17" s="28">
        <v>18.836749092817399</v>
      </c>
      <c r="I17" s="28">
        <v>19.178610903652299</v>
      </c>
      <c r="J17" s="20">
        <f t="shared" si="4"/>
        <v>19.007679998234849</v>
      </c>
      <c r="K17" s="20">
        <f t="shared" si="0"/>
        <v>0.70238895574464877</v>
      </c>
      <c r="L17" s="20">
        <f t="shared" si="1"/>
        <v>0.18437766370048814</v>
      </c>
      <c r="M17" s="43">
        <f t="shared" ref="M17" si="6">2^-L17</f>
        <v>0.88002861257189091</v>
      </c>
      <c r="O17" s="22"/>
    </row>
    <row r="18" spans="1:15" ht="14.5" customHeight="1" x14ac:dyDescent="0.35">
      <c r="A18" s="18" t="s">
        <v>42</v>
      </c>
      <c r="B18" s="28" t="s">
        <v>24</v>
      </c>
      <c r="C18" s="18" t="s">
        <v>9</v>
      </c>
      <c r="D18" s="28">
        <v>16.2035655544043</v>
      </c>
      <c r="E18" s="28">
        <v>17.843290327049999</v>
      </c>
      <c r="F18" s="19">
        <f t="shared" si="3"/>
        <v>17.023427940727149</v>
      </c>
      <c r="G18" s="29" t="s">
        <v>22</v>
      </c>
      <c r="H18" s="28">
        <v>17.9071650999072</v>
      </c>
      <c r="I18" s="28">
        <v>17.988401035468701</v>
      </c>
      <c r="J18" s="20">
        <f t="shared" si="4"/>
        <v>17.947783067687951</v>
      </c>
      <c r="K18" s="20">
        <f t="shared" si="0"/>
        <v>0.92435512696080124</v>
      </c>
      <c r="L18" s="20">
        <f t="shared" si="1"/>
        <v>0.40634383491664061</v>
      </c>
      <c r="M18" s="43">
        <f t="shared" ref="M18:M37" si="7">2^-L18</f>
        <v>0.75453313630319607</v>
      </c>
      <c r="O18" s="22"/>
    </row>
    <row r="19" spans="1:15" ht="14.5" customHeight="1" x14ac:dyDescent="0.35">
      <c r="A19" s="18" t="s">
        <v>43</v>
      </c>
      <c r="B19" s="28" t="s">
        <v>24</v>
      </c>
      <c r="C19" s="18" t="s">
        <v>9</v>
      </c>
      <c r="D19" s="28">
        <v>18.201248727470698</v>
      </c>
      <c r="E19" s="28">
        <v>19.016461969282201</v>
      </c>
      <c r="F19" s="19">
        <f t="shared" si="3"/>
        <v>18.608855348376451</v>
      </c>
      <c r="G19" s="29" t="s">
        <v>22</v>
      </c>
      <c r="H19" s="28">
        <v>17.613579364707</v>
      </c>
      <c r="I19" s="28">
        <v>17.328226231049801</v>
      </c>
      <c r="J19" s="20">
        <f t="shared" si="4"/>
        <v>17.470902797878402</v>
      </c>
      <c r="K19" s="20">
        <f t="shared" si="0"/>
        <v>-1.1379525504980492</v>
      </c>
      <c r="L19" s="20">
        <f t="shared" si="1"/>
        <v>-1.6559638425422099</v>
      </c>
      <c r="M19" s="43">
        <f t="shared" si="7"/>
        <v>3.151336563024369</v>
      </c>
      <c r="O19" s="22"/>
    </row>
    <row r="20" spans="1:15" ht="14.5" customHeight="1" x14ac:dyDescent="0.35">
      <c r="A20" s="18" t="s">
        <v>44</v>
      </c>
      <c r="B20" s="28" t="s">
        <v>24</v>
      </c>
      <c r="C20" s="18" t="s">
        <v>9</v>
      </c>
      <c r="D20" s="28">
        <v>18.155065004765625</v>
      </c>
      <c r="E20" s="28">
        <v>17.4117977086816</v>
      </c>
      <c r="F20" s="19">
        <f t="shared" si="3"/>
        <v>17.783431356723611</v>
      </c>
      <c r="G20" s="29" t="s">
        <v>22</v>
      </c>
      <c r="H20" s="28">
        <v>18.088618913222657</v>
      </c>
      <c r="I20" s="28">
        <v>17.846079601665</v>
      </c>
      <c r="J20" s="20">
        <f t="shared" si="4"/>
        <v>17.967349257443828</v>
      </c>
      <c r="K20" s="20">
        <f t="shared" si="0"/>
        <v>0.18391790072021763</v>
      </c>
      <c r="L20" s="20">
        <f t="shared" si="1"/>
        <v>-0.334093391323943</v>
      </c>
      <c r="M20" s="43">
        <f t="shared" si="7"/>
        <v>1.2605849915660465</v>
      </c>
      <c r="O20" s="22"/>
    </row>
    <row r="21" spans="1:15" ht="14.5" customHeight="1" x14ac:dyDescent="0.35">
      <c r="A21" s="18" t="s">
        <v>45</v>
      </c>
      <c r="B21" s="28" t="s">
        <v>24</v>
      </c>
      <c r="C21" s="18" t="s">
        <v>9</v>
      </c>
      <c r="D21" s="28">
        <v>16.111441934404301</v>
      </c>
      <c r="E21" s="28">
        <v>17.77462146705</v>
      </c>
      <c r="F21" s="19">
        <f t="shared" si="3"/>
        <v>16.94303170072715</v>
      </c>
      <c r="G21" s="29" t="s">
        <v>22</v>
      </c>
      <c r="H21" s="28">
        <v>16.971503406196302</v>
      </c>
      <c r="I21" s="28">
        <v>16.523485037075201</v>
      </c>
      <c r="J21" s="20">
        <f t="shared" si="4"/>
        <v>16.747494221635751</v>
      </c>
      <c r="K21" s="20">
        <f t="shared" si="0"/>
        <v>-0.19553747909139929</v>
      </c>
      <c r="L21" s="20">
        <f t="shared" si="1"/>
        <v>-0.71354877113555992</v>
      </c>
      <c r="M21" s="43">
        <f t="shared" si="7"/>
        <v>1.6398328549104761</v>
      </c>
      <c r="O21" s="22"/>
    </row>
    <row r="22" spans="1:15" ht="14.5" customHeight="1" x14ac:dyDescent="0.35">
      <c r="A22" s="18" t="s">
        <v>46</v>
      </c>
      <c r="B22" s="28" t="s">
        <v>24</v>
      </c>
      <c r="C22" s="18" t="s">
        <v>9</v>
      </c>
      <c r="D22" s="28">
        <v>18.206486970024397</v>
      </c>
      <c r="E22" s="28">
        <v>16.75586543104</v>
      </c>
      <c r="F22" s="19">
        <f t="shared" si="3"/>
        <v>17.481176200532197</v>
      </c>
      <c r="G22" s="29" t="s">
        <v>22</v>
      </c>
      <c r="H22" s="28">
        <v>18.563689748388697</v>
      </c>
      <c r="I22" s="28">
        <v>18.223353530966801</v>
      </c>
      <c r="J22" s="20">
        <f t="shared" si="4"/>
        <v>18.393521639677751</v>
      </c>
      <c r="K22" s="20">
        <f t="shared" si="0"/>
        <v>0.91234543914555388</v>
      </c>
      <c r="L22" s="20">
        <f t="shared" si="1"/>
        <v>0.39433414710139325</v>
      </c>
      <c r="M22" s="43">
        <f t="shared" si="7"/>
        <v>0.76084044937936468</v>
      </c>
      <c r="O22" s="22"/>
    </row>
    <row r="23" spans="1:15" ht="14.5" customHeight="1" x14ac:dyDescent="0.35">
      <c r="A23" s="18" t="s">
        <v>47</v>
      </c>
      <c r="B23" s="28" t="s">
        <v>25</v>
      </c>
      <c r="C23" s="18" t="s">
        <v>9</v>
      </c>
      <c r="D23" s="28">
        <v>18.205284017470699</v>
      </c>
      <c r="E23" s="28">
        <v>18.9526278792822</v>
      </c>
      <c r="F23" s="19">
        <f t="shared" si="3"/>
        <v>18.57895594837645</v>
      </c>
      <c r="G23" s="29" t="s">
        <v>22</v>
      </c>
      <c r="H23" s="28">
        <v>18.229472834599601</v>
      </c>
      <c r="I23" s="28">
        <v>18.7626474978223</v>
      </c>
      <c r="J23" s="20">
        <f t="shared" si="4"/>
        <v>18.496060166210953</v>
      </c>
      <c r="K23" s="20">
        <f t="shared" si="0"/>
        <v>-8.2895782165497423E-2</v>
      </c>
      <c r="L23" s="20">
        <f t="shared" si="1"/>
        <v>-0.60090707420965805</v>
      </c>
      <c r="M23" s="43">
        <f t="shared" si="7"/>
        <v>1.516669851627849</v>
      </c>
      <c r="O23" s="22"/>
    </row>
    <row r="24" spans="1:15" ht="14.5" customHeight="1" x14ac:dyDescent="0.35">
      <c r="A24" s="18" t="s">
        <v>48</v>
      </c>
      <c r="B24" s="28" t="s">
        <v>25</v>
      </c>
      <c r="C24" s="18" t="s">
        <v>9</v>
      </c>
      <c r="D24" s="28">
        <v>16.791667644760743</v>
      </c>
      <c r="E24" s="28">
        <v>17.350495902695311</v>
      </c>
      <c r="F24" s="19">
        <f t="shared" si="3"/>
        <v>17.071081773728025</v>
      </c>
      <c r="G24" s="29" t="s">
        <v>22</v>
      </c>
      <c r="H24" s="28">
        <v>17.937444611552699</v>
      </c>
      <c r="I24" s="28">
        <v>18.048007471918901</v>
      </c>
      <c r="J24" s="20">
        <f t="shared" si="4"/>
        <v>17.9927260417358</v>
      </c>
      <c r="K24" s="20">
        <f t="shared" si="0"/>
        <v>0.92164426800777477</v>
      </c>
      <c r="L24" s="20">
        <f t="shared" si="1"/>
        <v>0.40363297596361414</v>
      </c>
      <c r="M24" s="43">
        <f t="shared" si="7"/>
        <v>0.75595225521820975</v>
      </c>
      <c r="O24" s="22"/>
    </row>
    <row r="25" spans="1:15" ht="14.5" customHeight="1" x14ac:dyDescent="0.35">
      <c r="A25" s="18" t="s">
        <v>49</v>
      </c>
      <c r="B25" s="28" t="s">
        <v>25</v>
      </c>
      <c r="C25" s="18" t="s">
        <v>9</v>
      </c>
      <c r="D25" s="28">
        <v>18.821660681835898</v>
      </c>
      <c r="E25" s="28">
        <v>17.726037533144531</v>
      </c>
      <c r="F25" s="19">
        <f t="shared" si="3"/>
        <v>18.273849107490214</v>
      </c>
      <c r="G25" s="29" t="s">
        <v>22</v>
      </c>
      <c r="H25" s="28">
        <v>18.8323442128174</v>
      </c>
      <c r="I25" s="28">
        <v>19.277573313652301</v>
      </c>
      <c r="J25" s="20">
        <f t="shared" si="4"/>
        <v>19.05495876323485</v>
      </c>
      <c r="K25" s="20">
        <f t="shared" si="0"/>
        <v>0.7811096557446362</v>
      </c>
      <c r="L25" s="20">
        <f t="shared" si="1"/>
        <v>0.26309836370047557</v>
      </c>
      <c r="M25" s="43">
        <f t="shared" si="7"/>
        <v>0.83329639063974426</v>
      </c>
      <c r="O25" s="22"/>
    </row>
    <row r="26" spans="1:15" ht="14.5" customHeight="1" x14ac:dyDescent="0.35">
      <c r="A26" s="18" t="s">
        <v>50</v>
      </c>
      <c r="B26" s="28" t="s">
        <v>25</v>
      </c>
      <c r="C26" s="18" t="s">
        <v>9</v>
      </c>
      <c r="D26" s="28">
        <v>16.4014741844043</v>
      </c>
      <c r="E26" s="28">
        <v>17.930230897050002</v>
      </c>
      <c r="F26" s="19">
        <f t="shared" si="3"/>
        <v>17.165852540727151</v>
      </c>
      <c r="G26" s="29" t="s">
        <v>22</v>
      </c>
      <c r="H26" s="28">
        <v>18.065150500400399</v>
      </c>
      <c r="I26" s="28">
        <v>18.783158446474609</v>
      </c>
      <c r="J26" s="20">
        <f t="shared" si="4"/>
        <v>18.424154473437504</v>
      </c>
      <c r="K26" s="20">
        <f t="shared" si="0"/>
        <v>1.2583019327103528</v>
      </c>
      <c r="L26" s="20">
        <f t="shared" si="1"/>
        <v>0.74029064066619221</v>
      </c>
      <c r="M26" s="43">
        <f t="shared" si="7"/>
        <v>0.59861874436951534</v>
      </c>
      <c r="O26" s="22"/>
    </row>
    <row r="27" spans="1:15" ht="14.5" customHeight="1" x14ac:dyDescent="0.35">
      <c r="A27" s="18" t="s">
        <v>51</v>
      </c>
      <c r="B27" s="28" t="s">
        <v>25</v>
      </c>
      <c r="C27" s="18" t="s">
        <v>9</v>
      </c>
      <c r="D27" s="28">
        <v>16.215482584404299</v>
      </c>
      <c r="E27" s="28">
        <v>17.625772947050002</v>
      </c>
      <c r="F27" s="19">
        <f t="shared" si="3"/>
        <v>16.920627765727151</v>
      </c>
      <c r="G27" s="29" t="s">
        <v>22</v>
      </c>
      <c r="H27" s="28">
        <v>16.9203139681963</v>
      </c>
      <c r="I27" s="28">
        <v>16.4818814070752</v>
      </c>
      <c r="J27" s="20">
        <f t="shared" si="4"/>
        <v>16.701097687635752</v>
      </c>
      <c r="K27" s="20">
        <f t="shared" si="0"/>
        <v>-0.21953007809139891</v>
      </c>
      <c r="L27" s="20">
        <f t="shared" si="1"/>
        <v>-0.73754137013555954</v>
      </c>
      <c r="M27" s="43">
        <f t="shared" ref="M27:M28" si="8">2^-L27</f>
        <v>1.6673319618996505</v>
      </c>
      <c r="O27" s="22"/>
    </row>
    <row r="28" spans="1:15" ht="14.5" customHeight="1" x14ac:dyDescent="0.35">
      <c r="A28" s="18" t="s">
        <v>52</v>
      </c>
      <c r="B28" s="28" t="s">
        <v>25</v>
      </c>
      <c r="C28" s="18" t="s">
        <v>9</v>
      </c>
      <c r="D28" s="28">
        <v>17.185602161176799</v>
      </c>
      <c r="E28" s="28">
        <v>17.457553661640599</v>
      </c>
      <c r="F28" s="19">
        <f t="shared" si="3"/>
        <v>17.321577911408699</v>
      </c>
      <c r="G28" s="29" t="s">
        <v>22</v>
      </c>
      <c r="H28" s="28">
        <v>18.786130872817402</v>
      </c>
      <c r="I28" s="28">
        <v>19.169904123652302</v>
      </c>
      <c r="J28" s="20">
        <f t="shared" si="4"/>
        <v>18.978017498234852</v>
      </c>
      <c r="K28" s="20">
        <f t="shared" si="0"/>
        <v>1.6564395868261528</v>
      </c>
      <c r="L28" s="20">
        <f t="shared" si="1"/>
        <v>1.1384282947819921</v>
      </c>
      <c r="M28" s="43">
        <f t="shared" si="8"/>
        <v>0.45425418316574401</v>
      </c>
      <c r="O28" s="22"/>
    </row>
    <row r="29" spans="1:15" ht="14.5" customHeight="1" x14ac:dyDescent="0.35">
      <c r="A29" s="18" t="s">
        <v>53</v>
      </c>
      <c r="B29" s="28" t="s">
        <v>25</v>
      </c>
      <c r="C29" s="18" t="s">
        <v>9</v>
      </c>
      <c r="D29" s="28">
        <v>18.094870147470701</v>
      </c>
      <c r="E29" s="28">
        <v>19.1341803482822</v>
      </c>
      <c r="F29" s="19">
        <f t="shared" si="3"/>
        <v>18.61452524787645</v>
      </c>
      <c r="G29" s="29" t="s">
        <v>22</v>
      </c>
      <c r="H29" s="28">
        <v>17.985340819907226</v>
      </c>
      <c r="I29" s="28">
        <v>17.980204975468698</v>
      </c>
      <c r="J29" s="20">
        <f t="shared" si="4"/>
        <v>17.982772897687962</v>
      </c>
      <c r="K29" s="20">
        <f t="shared" si="0"/>
        <v>-0.63175235018848852</v>
      </c>
      <c r="L29" s="20">
        <f t="shared" si="1"/>
        <v>-1.1497636422326492</v>
      </c>
      <c r="M29" s="43">
        <f t="shared" si="7"/>
        <v>2.2187754107843758</v>
      </c>
      <c r="O29" s="22"/>
    </row>
    <row r="30" spans="1:15" ht="14.5" customHeight="1" x14ac:dyDescent="0.35">
      <c r="A30" s="18" t="s">
        <v>54</v>
      </c>
      <c r="B30" s="28" t="s">
        <v>25</v>
      </c>
      <c r="C30" s="18" t="s">
        <v>9</v>
      </c>
      <c r="D30" s="28">
        <v>18.063508694765602</v>
      </c>
      <c r="E30" s="28">
        <v>17.429515757681603</v>
      </c>
      <c r="F30" s="19">
        <f t="shared" si="3"/>
        <v>17.746512226223601</v>
      </c>
      <c r="G30" s="29" t="s">
        <v>22</v>
      </c>
      <c r="H30" s="28">
        <v>17.513653884707033</v>
      </c>
      <c r="I30" s="28">
        <v>17.420108101049802</v>
      </c>
      <c r="J30" s="20">
        <f t="shared" si="4"/>
        <v>17.466880992878416</v>
      </c>
      <c r="K30" s="20">
        <f t="shared" si="0"/>
        <v>-0.27963123334518514</v>
      </c>
      <c r="L30" s="20">
        <f t="shared" si="1"/>
        <v>-0.79764252538934577</v>
      </c>
      <c r="M30" s="43">
        <f t="shared" si="7"/>
        <v>1.7382583567809862</v>
      </c>
      <c r="O30" s="22"/>
    </row>
    <row r="31" spans="1:15" ht="14.5" customHeight="1" x14ac:dyDescent="0.35">
      <c r="A31" s="18" t="s">
        <v>55</v>
      </c>
      <c r="B31" s="28" t="s">
        <v>25</v>
      </c>
      <c r="C31" s="18" t="s">
        <v>9</v>
      </c>
      <c r="D31" s="28">
        <v>17.046327619233402</v>
      </c>
      <c r="E31" s="28">
        <v>17.843589873383799</v>
      </c>
      <c r="F31" s="19">
        <f t="shared" si="3"/>
        <v>17.4449587463086</v>
      </c>
      <c r="G31" s="29" t="s">
        <v>22</v>
      </c>
      <c r="H31" s="28">
        <v>18.178714903222698</v>
      </c>
      <c r="I31" s="28">
        <v>17.899665131665</v>
      </c>
      <c r="J31" s="20">
        <f t="shared" si="4"/>
        <v>18.03919001744385</v>
      </c>
      <c r="K31" s="20">
        <f t="shared" si="0"/>
        <v>0.59423127113524998</v>
      </c>
      <c r="L31" s="20">
        <f t="shared" si="1"/>
        <v>7.6219979091089352E-2</v>
      </c>
      <c r="M31" s="43">
        <f t="shared" si="7"/>
        <v>0.94853967278852902</v>
      </c>
      <c r="O31" s="22"/>
    </row>
    <row r="32" spans="1:15" ht="14.5" customHeight="1" x14ac:dyDescent="0.35">
      <c r="A32" s="18" t="s">
        <v>56</v>
      </c>
      <c r="B32" s="28" t="s">
        <v>25</v>
      </c>
      <c r="C32" s="18" t="s">
        <v>9</v>
      </c>
      <c r="D32" s="28">
        <v>17.663017164165002</v>
      </c>
      <c r="E32" s="28">
        <v>16.355943272656202</v>
      </c>
      <c r="F32" s="19">
        <f t="shared" si="3"/>
        <v>17.009480218410602</v>
      </c>
      <c r="G32" s="29" t="s">
        <v>22</v>
      </c>
      <c r="H32" s="28">
        <v>16.828293958196301</v>
      </c>
      <c r="I32" s="28">
        <v>16.2970211170752</v>
      </c>
      <c r="J32" s="20">
        <f t="shared" si="4"/>
        <v>16.562657537635751</v>
      </c>
      <c r="K32" s="20">
        <f t="shared" si="0"/>
        <v>-0.44682268077485077</v>
      </c>
      <c r="L32" s="20">
        <f t="shared" si="1"/>
        <v>-0.9648339728190114</v>
      </c>
      <c r="M32" s="43">
        <f t="shared" si="7"/>
        <v>1.9518388885243614</v>
      </c>
      <c r="O32" s="22"/>
    </row>
    <row r="33" spans="1:15" ht="14.5" customHeight="1" x14ac:dyDescent="0.35">
      <c r="A33" s="18" t="s">
        <v>57</v>
      </c>
      <c r="B33" s="28" t="s">
        <v>26</v>
      </c>
      <c r="C33" s="18" t="s">
        <v>9</v>
      </c>
      <c r="D33" s="28">
        <v>18.239546847470699</v>
      </c>
      <c r="E33" s="28">
        <v>19.112673149282198</v>
      </c>
      <c r="F33" s="19">
        <f t="shared" si="3"/>
        <v>18.676109998376447</v>
      </c>
      <c r="G33" s="29" t="s">
        <v>22</v>
      </c>
      <c r="H33" s="28">
        <v>18.667137048388671</v>
      </c>
      <c r="I33" s="28">
        <v>18.131653320966798</v>
      </c>
      <c r="J33" s="20">
        <f t="shared" si="4"/>
        <v>18.399395184677736</v>
      </c>
      <c r="K33" s="20">
        <f t="shared" si="0"/>
        <v>-0.27671481369871032</v>
      </c>
      <c r="L33" s="20">
        <f t="shared" si="1"/>
        <v>-0.79472610574287095</v>
      </c>
      <c r="M33" s="43">
        <f t="shared" si="7"/>
        <v>1.7347480028104236</v>
      </c>
      <c r="O33" s="22"/>
    </row>
    <row r="34" spans="1:15" ht="14.5" customHeight="1" x14ac:dyDescent="0.35">
      <c r="A34" s="18" t="s">
        <v>58</v>
      </c>
      <c r="B34" s="28" t="s">
        <v>26</v>
      </c>
      <c r="C34" s="18" t="s">
        <v>9</v>
      </c>
      <c r="D34" s="28">
        <v>18.908036591835899</v>
      </c>
      <c r="E34" s="28">
        <v>17.461405183244501</v>
      </c>
      <c r="F34" s="19">
        <f t="shared" si="3"/>
        <v>18.184720887540202</v>
      </c>
      <c r="G34" s="29" t="s">
        <v>22</v>
      </c>
      <c r="H34" s="28">
        <v>18.272362714599598</v>
      </c>
      <c r="I34" s="28">
        <v>18.874073747822301</v>
      </c>
      <c r="J34" s="20">
        <f t="shared" si="4"/>
        <v>18.573218231210952</v>
      </c>
      <c r="K34" s="20">
        <f t="shared" si="0"/>
        <v>0.38849734367074973</v>
      </c>
      <c r="L34" s="20">
        <f t="shared" si="1"/>
        <v>-0.1295139483734109</v>
      </c>
      <c r="M34" s="43">
        <f t="shared" si="7"/>
        <v>1.0939250899941109</v>
      </c>
      <c r="O34" s="22"/>
    </row>
    <row r="35" spans="1:15" ht="14.5" customHeight="1" x14ac:dyDescent="0.35">
      <c r="A35" s="18" t="s">
        <v>59</v>
      </c>
      <c r="B35" s="28" t="s">
        <v>26</v>
      </c>
      <c r="C35" s="18" t="s">
        <v>9</v>
      </c>
      <c r="D35" s="28">
        <v>16.6839781747607</v>
      </c>
      <c r="E35" s="28">
        <v>17.416318022694298</v>
      </c>
      <c r="F35" s="19">
        <f t="shared" si="3"/>
        <v>17.050148098727497</v>
      </c>
      <c r="G35" s="29" t="s">
        <v>22</v>
      </c>
      <c r="H35" s="28">
        <v>17.8818488015527</v>
      </c>
      <c r="I35" s="28">
        <v>18.2833815519189</v>
      </c>
      <c r="J35" s="20">
        <f t="shared" si="4"/>
        <v>18.0826151767358</v>
      </c>
      <c r="K35" s="20">
        <f t="shared" si="0"/>
        <v>1.0324670780083025</v>
      </c>
      <c r="L35" s="20">
        <f t="shared" si="1"/>
        <v>0.51445578596414188</v>
      </c>
      <c r="M35" s="43">
        <f t="shared" si="7"/>
        <v>0.7000569587796891</v>
      </c>
      <c r="O35" s="22"/>
    </row>
    <row r="36" spans="1:15" ht="14.5" customHeight="1" x14ac:dyDescent="0.35">
      <c r="A36" s="18" t="s">
        <v>60</v>
      </c>
      <c r="B36" s="28" t="s">
        <v>26</v>
      </c>
      <c r="C36" s="18" t="s">
        <v>9</v>
      </c>
      <c r="D36" s="28">
        <v>18.039108160024398</v>
      </c>
      <c r="E36" s="28">
        <v>16.724727053039999</v>
      </c>
      <c r="F36" s="19">
        <f t="shared" si="3"/>
        <v>17.381917606532198</v>
      </c>
      <c r="G36" s="29" t="s">
        <v>22</v>
      </c>
      <c r="H36" s="28">
        <v>18.6919513828174</v>
      </c>
      <c r="I36" s="28">
        <v>19.1556334136523</v>
      </c>
      <c r="J36" s="20">
        <f t="shared" ref="J36:J41" si="9">AVERAGE(H36:I36)</f>
        <v>18.923792398234852</v>
      </c>
      <c r="K36" s="20">
        <f t="shared" si="0"/>
        <v>1.5418747917026536</v>
      </c>
      <c r="L36" s="20">
        <f t="shared" si="1"/>
        <v>1.023863499658493</v>
      </c>
      <c r="M36" s="43">
        <f t="shared" si="7"/>
        <v>0.49179756615348846</v>
      </c>
      <c r="O36" s="22"/>
    </row>
    <row r="37" spans="1:15" ht="14.5" customHeight="1" x14ac:dyDescent="0.35">
      <c r="A37" s="18" t="s">
        <v>61</v>
      </c>
      <c r="B37" s="28" t="s">
        <v>26</v>
      </c>
      <c r="C37" s="18" t="s">
        <v>9</v>
      </c>
      <c r="D37" s="28">
        <v>17.258445149233399</v>
      </c>
      <c r="E37" s="28">
        <v>17.696571453683802</v>
      </c>
      <c r="F37" s="19">
        <f t="shared" si="3"/>
        <v>17.477508301458599</v>
      </c>
      <c r="G37" s="29" t="s">
        <v>22</v>
      </c>
      <c r="H37" s="28">
        <v>18.0055361204004</v>
      </c>
      <c r="I37" s="28">
        <v>18.949470086474602</v>
      </c>
      <c r="J37" s="20">
        <f t="shared" si="9"/>
        <v>18.477503103437499</v>
      </c>
      <c r="K37" s="20">
        <f t="shared" si="0"/>
        <v>0.99999480197890023</v>
      </c>
      <c r="L37" s="20">
        <f t="shared" si="1"/>
        <v>0.4819835099347396</v>
      </c>
      <c r="M37" s="43">
        <f t="shared" si="7"/>
        <v>0.71599255437894316</v>
      </c>
      <c r="O37" s="22"/>
    </row>
    <row r="38" spans="1:15" ht="14.5" customHeight="1" x14ac:dyDescent="0.35">
      <c r="A38" s="18" t="s">
        <v>62</v>
      </c>
      <c r="B38" s="28" t="s">
        <v>26</v>
      </c>
      <c r="C38" s="18" t="s">
        <v>9</v>
      </c>
      <c r="D38" s="28">
        <v>17.796239014165</v>
      </c>
      <c r="E38" s="28">
        <v>16.256076732656201</v>
      </c>
      <c r="F38" s="19">
        <f t="shared" si="3"/>
        <v>17.0261578734106</v>
      </c>
      <c r="G38" s="29" t="s">
        <v>22</v>
      </c>
      <c r="H38" s="28">
        <v>18.498680554799598</v>
      </c>
      <c r="I38" s="28">
        <v>18.906049847822299</v>
      </c>
      <c r="J38" s="20">
        <f t="shared" si="9"/>
        <v>18.702365201310947</v>
      </c>
      <c r="K38" s="20">
        <f t="shared" si="0"/>
        <v>1.6762073279003467</v>
      </c>
      <c r="L38" s="20">
        <f t="shared" si="1"/>
        <v>1.158196035856186</v>
      </c>
      <c r="M38" s="43">
        <f>2^-L38</f>
        <v>0.44807246079980018</v>
      </c>
      <c r="O38" s="22"/>
    </row>
    <row r="39" spans="1:15" ht="14.5" customHeight="1" x14ac:dyDescent="0.35">
      <c r="A39" s="18" t="s">
        <v>63</v>
      </c>
      <c r="B39" s="28" t="s">
        <v>26</v>
      </c>
      <c r="C39" s="18" t="s">
        <v>9</v>
      </c>
      <c r="D39" s="28">
        <v>18.3498885274707</v>
      </c>
      <c r="E39" s="28">
        <v>19.110657299282199</v>
      </c>
      <c r="F39" s="19">
        <f t="shared" si="3"/>
        <v>18.730272913376449</v>
      </c>
      <c r="G39" s="29" t="s">
        <v>22</v>
      </c>
      <c r="H39" s="28">
        <v>17.866897401552698</v>
      </c>
      <c r="I39" s="28">
        <v>18.249333511918902</v>
      </c>
      <c r="J39" s="20">
        <f t="shared" si="9"/>
        <v>18.058115456735798</v>
      </c>
      <c r="K39" s="20">
        <f t="shared" si="0"/>
        <v>-0.67215745664065096</v>
      </c>
      <c r="L39" s="20">
        <f t="shared" si="1"/>
        <v>-1.1901687486848116</v>
      </c>
      <c r="M39" s="43">
        <f t="shared" ref="M39" si="10">2^-L39</f>
        <v>2.2817943123041107</v>
      </c>
      <c r="O39" s="22"/>
    </row>
    <row r="40" spans="1:15" ht="14.5" customHeight="1" x14ac:dyDescent="0.35">
      <c r="A40" s="18" t="s">
        <v>64</v>
      </c>
      <c r="B40" s="28" t="s">
        <v>26</v>
      </c>
      <c r="C40" s="18" t="s">
        <v>9</v>
      </c>
      <c r="D40" s="28">
        <v>17.551037334164999</v>
      </c>
      <c r="E40" s="28">
        <v>16.5602172826562</v>
      </c>
      <c r="F40" s="19">
        <f t="shared" si="3"/>
        <v>17.0556273084106</v>
      </c>
      <c r="G40" s="29" t="s">
        <v>22</v>
      </c>
      <c r="H40" s="28">
        <v>18.749827302817401</v>
      </c>
      <c r="I40" s="28">
        <v>19.255349783652346</v>
      </c>
      <c r="J40" s="20">
        <f t="shared" si="9"/>
        <v>19.002588543234872</v>
      </c>
      <c r="K40" s="20">
        <f t="shared" si="0"/>
        <v>1.946961234824272</v>
      </c>
      <c r="L40" s="20">
        <f t="shared" si="1"/>
        <v>1.4289499427801113</v>
      </c>
      <c r="M40" s="43">
        <f>2^-L40</f>
        <v>0.37140111645392282</v>
      </c>
      <c r="O40" s="22"/>
    </row>
    <row r="41" spans="1:15" ht="14.5" customHeight="1" x14ac:dyDescent="0.35">
      <c r="A41" s="18" t="s">
        <v>65</v>
      </c>
      <c r="B41" s="28" t="s">
        <v>26</v>
      </c>
      <c r="C41" s="18" t="s">
        <v>9</v>
      </c>
      <c r="D41" s="28">
        <v>17.324566329233402</v>
      </c>
      <c r="E41" s="28">
        <v>17.930944273383801</v>
      </c>
      <c r="F41" s="19">
        <f t="shared" si="3"/>
        <v>17.627755301308603</v>
      </c>
      <c r="G41" s="29" t="s">
        <v>22</v>
      </c>
      <c r="H41" s="28">
        <v>18.026871041552699</v>
      </c>
      <c r="I41" s="28">
        <v>18.293562671918899</v>
      </c>
      <c r="J41" s="20">
        <f t="shared" si="9"/>
        <v>18.160216856735801</v>
      </c>
      <c r="K41" s="20">
        <f t="shared" si="0"/>
        <v>0.5324615554271972</v>
      </c>
      <c r="L41" s="20">
        <f t="shared" si="1"/>
        <v>1.4450263383036566E-2</v>
      </c>
      <c r="M41" s="43">
        <f>2^-L41</f>
        <v>0.99003383534407297</v>
      </c>
      <c r="O41" s="22"/>
    </row>
    <row r="42" spans="1:15" ht="14.5" customHeight="1" x14ac:dyDescent="0.35">
      <c r="A42" s="18" t="s">
        <v>66</v>
      </c>
      <c r="B42" s="28" t="s">
        <v>26</v>
      </c>
      <c r="C42" s="18" t="s">
        <v>9</v>
      </c>
      <c r="D42" s="28">
        <v>17.457812904164999</v>
      </c>
      <c r="E42" s="28">
        <v>16.3421434726562</v>
      </c>
      <c r="F42" s="19">
        <f t="shared" si="3"/>
        <v>16.8999781884106</v>
      </c>
      <c r="G42" s="29" t="s">
        <v>22</v>
      </c>
      <c r="H42" s="28">
        <v>18.770947572817402</v>
      </c>
      <c r="I42" s="28">
        <v>19.343903083652343</v>
      </c>
      <c r="J42" s="20">
        <f t="shared" si="4"/>
        <v>19.057425328234871</v>
      </c>
      <c r="K42" s="20">
        <f t="shared" si="0"/>
        <v>2.1574471398242707</v>
      </c>
      <c r="L42" s="20">
        <f t="shared" si="1"/>
        <v>1.6394358477801101</v>
      </c>
      <c r="M42" s="43">
        <f>2^-L42</f>
        <v>0.32098196680822821</v>
      </c>
      <c r="O42" s="22"/>
    </row>
    <row r="43" spans="1:15" ht="14.5" customHeight="1" x14ac:dyDescent="0.35">
      <c r="A43" s="18"/>
      <c r="B43" s="28"/>
      <c r="C43" s="18"/>
      <c r="D43" s="28"/>
      <c r="E43" s="28"/>
      <c r="F43" s="19"/>
      <c r="G43" s="29"/>
      <c r="H43" s="28"/>
      <c r="I43" s="28"/>
      <c r="J43" s="20"/>
      <c r="K43" s="20"/>
      <c r="L43" s="20"/>
      <c r="M43" s="43"/>
    </row>
    <row r="44" spans="1:15" x14ac:dyDescent="0.35">
      <c r="A44" s="18" t="s">
        <v>67</v>
      </c>
      <c r="B44" s="28" t="s">
        <v>23</v>
      </c>
      <c r="C44" s="18" t="s">
        <v>9</v>
      </c>
      <c r="D44" s="28">
        <v>17.054332490439499</v>
      </c>
      <c r="E44" s="28">
        <v>17.370538504882798</v>
      </c>
      <c r="F44" s="19">
        <f t="shared" ref="F44:F55" si="11">AVERAGE(D44:E44)</f>
        <v>17.212435497661147</v>
      </c>
      <c r="G44" s="29" t="s">
        <v>22</v>
      </c>
      <c r="H44" s="28">
        <v>18.012524078964798</v>
      </c>
      <c r="I44" s="28">
        <v>16.8273982454687</v>
      </c>
      <c r="J44" s="20">
        <f t="shared" ref="J44:J81" si="12">AVERAGE(H44:I44)</f>
        <v>17.419961162216751</v>
      </c>
      <c r="K44" s="20">
        <f t="shared" ref="K44:K83" si="13">J44-F44</f>
        <v>0.20752566455560384</v>
      </c>
      <c r="L44" s="20">
        <f t="shared" ref="L44:L83" si="14">K44-$R$7</f>
        <v>-0.31048562748855679</v>
      </c>
      <c r="M44" s="43">
        <f t="shared" ref="M44:M55" si="15">2^-L44</f>
        <v>1.2401250698316255</v>
      </c>
    </row>
    <row r="45" spans="1:15" x14ac:dyDescent="0.35">
      <c r="A45" s="18" t="s">
        <v>68</v>
      </c>
      <c r="B45" s="28" t="s">
        <v>23</v>
      </c>
      <c r="C45" s="18" t="s">
        <v>9</v>
      </c>
      <c r="D45" s="28">
        <v>16.661551427900402</v>
      </c>
      <c r="E45" s="28">
        <v>17.3899250219336</v>
      </c>
      <c r="F45" s="19">
        <f t="shared" si="11"/>
        <v>17.025738224916999</v>
      </c>
      <c r="G45" s="29" t="s">
        <v>22</v>
      </c>
      <c r="H45" s="28">
        <v>17.493038543583999</v>
      </c>
      <c r="I45" s="28">
        <v>18.510902571049797</v>
      </c>
      <c r="J45" s="20">
        <f t="shared" si="12"/>
        <v>18.001970557316898</v>
      </c>
      <c r="K45" s="20">
        <f t="shared" si="13"/>
        <v>0.97623233239989915</v>
      </c>
      <c r="L45" s="20">
        <f t="shared" si="14"/>
        <v>0.45822104035573852</v>
      </c>
      <c r="M45" s="43">
        <f t="shared" si="15"/>
        <v>0.72788324441679442</v>
      </c>
    </row>
    <row r="46" spans="1:15" x14ac:dyDescent="0.35">
      <c r="A46" s="18" t="s">
        <v>69</v>
      </c>
      <c r="B46" s="28" t="s">
        <v>23</v>
      </c>
      <c r="C46" s="18" t="s">
        <v>9</v>
      </c>
      <c r="D46" s="28">
        <v>17.884997028935501</v>
      </c>
      <c r="E46" s="28">
        <v>18.101194010439499</v>
      </c>
      <c r="F46" s="19">
        <f t="shared" si="11"/>
        <v>17.9930955196875</v>
      </c>
      <c r="G46" s="29" t="s">
        <v>22</v>
      </c>
      <c r="H46" s="28">
        <v>19.158150659580098</v>
      </c>
      <c r="I46" s="28">
        <v>22.019562461665</v>
      </c>
      <c r="J46" s="20">
        <f t="shared" si="12"/>
        <v>20.588856560622549</v>
      </c>
      <c r="K46" s="20">
        <f t="shared" si="13"/>
        <v>2.5957610409350487</v>
      </c>
      <c r="L46" s="20">
        <f t="shared" si="14"/>
        <v>2.0777497488908878</v>
      </c>
      <c r="M46" s="43">
        <f t="shared" si="15"/>
        <v>0.23688360411775736</v>
      </c>
    </row>
    <row r="47" spans="1:15" ht="14.5" customHeight="1" x14ac:dyDescent="0.35">
      <c r="A47" s="18" t="s">
        <v>70</v>
      </c>
      <c r="B47" s="28" t="s">
        <v>23</v>
      </c>
      <c r="C47" s="18" t="s">
        <v>9</v>
      </c>
      <c r="D47" s="28">
        <v>18.532100163530298</v>
      </c>
      <c r="E47" s="28">
        <v>17.6895791079004</v>
      </c>
      <c r="F47" s="19">
        <f t="shared" si="11"/>
        <v>18.110839635715351</v>
      </c>
      <c r="G47" s="29" t="s">
        <v>22</v>
      </c>
      <c r="H47" s="28">
        <v>18.788330298378902</v>
      </c>
      <c r="I47" s="28">
        <v>20.316031547075202</v>
      </c>
      <c r="J47" s="20">
        <f t="shared" si="12"/>
        <v>19.552180922727054</v>
      </c>
      <c r="K47" s="20">
        <f t="shared" si="13"/>
        <v>1.4413412870117028</v>
      </c>
      <c r="L47" s="20">
        <f t="shared" si="14"/>
        <v>0.9233299949675422</v>
      </c>
      <c r="M47" s="43">
        <f t="shared" si="15"/>
        <v>0.52729053489573285</v>
      </c>
    </row>
    <row r="48" spans="1:15" x14ac:dyDescent="0.35">
      <c r="A48" s="18" t="s">
        <v>71</v>
      </c>
      <c r="B48" s="28" t="s">
        <v>23</v>
      </c>
      <c r="C48" s="18" t="s">
        <v>9</v>
      </c>
      <c r="D48" s="28">
        <v>17.073266249653319</v>
      </c>
      <c r="E48" s="28">
        <v>17.020981928935548</v>
      </c>
      <c r="F48" s="19">
        <f t="shared" si="11"/>
        <v>17.047124089294435</v>
      </c>
      <c r="G48" s="29" t="s">
        <v>22</v>
      </c>
      <c r="H48" s="28">
        <v>19.220158047392598</v>
      </c>
      <c r="I48" s="28">
        <v>19.921124120439497</v>
      </c>
      <c r="J48" s="20">
        <f t="shared" si="12"/>
        <v>19.570641083916048</v>
      </c>
      <c r="K48" s="20">
        <f t="shared" si="13"/>
        <v>2.5235169946216125</v>
      </c>
      <c r="L48" s="20">
        <f t="shared" si="14"/>
        <v>2.0055057025774516</v>
      </c>
      <c r="M48" s="43">
        <f t="shared" si="15"/>
        <v>0.24904775261391984</v>
      </c>
    </row>
    <row r="49" spans="1:27" x14ac:dyDescent="0.35">
      <c r="A49" s="18" t="s">
        <v>72</v>
      </c>
      <c r="B49" s="28" t="s">
        <v>23</v>
      </c>
      <c r="C49" s="18" t="s">
        <v>9</v>
      </c>
      <c r="D49" s="28">
        <v>16.6715505679004</v>
      </c>
      <c r="E49" s="28">
        <v>17.363735091933602</v>
      </c>
      <c r="F49" s="19">
        <f t="shared" ref="F49:F51" si="16">AVERAGE(D49:E49)</f>
        <v>17.017642829917001</v>
      </c>
      <c r="G49" s="29" t="s">
        <v>22</v>
      </c>
      <c r="H49" s="28">
        <v>17.320964743584</v>
      </c>
      <c r="I49" s="28">
        <v>18.545732681049799</v>
      </c>
      <c r="J49" s="20">
        <f t="shared" ref="J49:J51" si="17">AVERAGE(H49:I49)</f>
        <v>17.933348712316899</v>
      </c>
      <c r="K49" s="20">
        <f t="shared" si="13"/>
        <v>0.91570588239989803</v>
      </c>
      <c r="L49" s="20">
        <f t="shared" si="14"/>
        <v>0.3976945903557374</v>
      </c>
      <c r="M49" s="43">
        <f t="shared" ref="M49:M51" si="18">2^-L49</f>
        <v>0.75907029998158737</v>
      </c>
    </row>
    <row r="50" spans="1:27" x14ac:dyDescent="0.35">
      <c r="A50" s="18" t="s">
        <v>73</v>
      </c>
      <c r="B50" s="28" t="s">
        <v>23</v>
      </c>
      <c r="C50" s="18" t="s">
        <v>9</v>
      </c>
      <c r="D50" s="28">
        <v>17.924999028935499</v>
      </c>
      <c r="E50" s="28">
        <v>17.993318150439499</v>
      </c>
      <c r="F50" s="19">
        <f t="shared" si="16"/>
        <v>17.959158589687497</v>
      </c>
      <c r="G50" s="29" t="s">
        <v>22</v>
      </c>
      <c r="H50" s="28">
        <v>19.274706939580099</v>
      </c>
      <c r="I50" s="28">
        <v>21.995037801664999</v>
      </c>
      <c r="J50" s="20">
        <f t="shared" si="17"/>
        <v>20.634872370622549</v>
      </c>
      <c r="K50" s="20">
        <f t="shared" si="13"/>
        <v>2.6757137809350517</v>
      </c>
      <c r="L50" s="20">
        <f t="shared" si="14"/>
        <v>2.1577024888908909</v>
      </c>
      <c r="M50" s="43">
        <f t="shared" si="18"/>
        <v>0.22411288645963548</v>
      </c>
    </row>
    <row r="51" spans="1:27" x14ac:dyDescent="0.35">
      <c r="A51" s="18" t="s">
        <v>74</v>
      </c>
      <c r="B51" s="28" t="s">
        <v>23</v>
      </c>
      <c r="C51" s="18" t="s">
        <v>9</v>
      </c>
      <c r="D51" s="28">
        <v>17.3897584016797</v>
      </c>
      <c r="E51" s="28">
        <v>19.1921832896533</v>
      </c>
      <c r="F51" s="19">
        <f t="shared" si="16"/>
        <v>18.2909708456665</v>
      </c>
      <c r="G51" s="29" t="s">
        <v>22</v>
      </c>
      <c r="H51" s="28">
        <v>17.132558247954101</v>
      </c>
      <c r="I51" s="28">
        <v>17.2449479535303</v>
      </c>
      <c r="J51" s="20">
        <f t="shared" si="17"/>
        <v>17.188753100742201</v>
      </c>
      <c r="K51" s="20">
        <f t="shared" si="13"/>
        <v>-1.1022177449242996</v>
      </c>
      <c r="L51" s="20">
        <f t="shared" si="14"/>
        <v>-1.6202290369684602</v>
      </c>
      <c r="M51" s="43">
        <f t="shared" si="18"/>
        <v>3.0742383786364358</v>
      </c>
    </row>
    <row r="52" spans="1:27" ht="14.5" customHeight="1" x14ac:dyDescent="0.35">
      <c r="A52" s="18" t="s">
        <v>75</v>
      </c>
      <c r="B52" s="28" t="s">
        <v>23</v>
      </c>
      <c r="C52" s="18" t="s">
        <v>9</v>
      </c>
      <c r="D52" s="28">
        <v>17.416573630383201</v>
      </c>
      <c r="E52" s="28">
        <v>17.225089363530302</v>
      </c>
      <c r="F52" s="19">
        <f t="shared" si="11"/>
        <v>17.32083149695675</v>
      </c>
      <c r="G52" s="29" t="s">
        <v>22</v>
      </c>
      <c r="H52" s="28">
        <v>18.708009980107398</v>
      </c>
      <c r="I52" s="28">
        <v>18.964756028935501</v>
      </c>
      <c r="J52" s="20">
        <f t="shared" si="12"/>
        <v>18.836383004521451</v>
      </c>
      <c r="K52" s="20">
        <f t="shared" si="13"/>
        <v>1.5155515075647017</v>
      </c>
      <c r="L52" s="20">
        <f t="shared" si="14"/>
        <v>0.99754021552054106</v>
      </c>
      <c r="M52" s="43">
        <f t="shared" si="15"/>
        <v>0.50085322350157857</v>
      </c>
    </row>
    <row r="53" spans="1:27" x14ac:dyDescent="0.35">
      <c r="A53" s="18" t="s">
        <v>76</v>
      </c>
      <c r="B53" s="28" t="s">
        <v>23</v>
      </c>
      <c r="C53" s="18" t="s">
        <v>9</v>
      </c>
      <c r="D53" s="28">
        <v>17.547379311679698</v>
      </c>
      <c r="E53" s="28">
        <v>19.215383059653298</v>
      </c>
      <c r="F53" s="19">
        <f t="shared" si="11"/>
        <v>18.381381185666498</v>
      </c>
      <c r="G53" s="29" t="s">
        <v>22</v>
      </c>
      <c r="H53" s="28">
        <v>17.156118647954102</v>
      </c>
      <c r="I53" s="28">
        <v>17.228185073530298</v>
      </c>
      <c r="J53" s="20">
        <f t="shared" si="12"/>
        <v>17.1921518607422</v>
      </c>
      <c r="K53" s="20">
        <f t="shared" si="13"/>
        <v>-1.1892293249242982</v>
      </c>
      <c r="L53" s="20">
        <f t="shared" si="14"/>
        <v>-1.7072406169684589</v>
      </c>
      <c r="M53" s="43">
        <f t="shared" si="15"/>
        <v>3.2653567450974093</v>
      </c>
    </row>
    <row r="54" spans="1:27" ht="15.5" customHeight="1" x14ac:dyDescent="0.35">
      <c r="A54" s="18" t="s">
        <v>77</v>
      </c>
      <c r="B54" s="28" t="s">
        <v>24</v>
      </c>
      <c r="C54" s="18" t="s">
        <v>9</v>
      </c>
      <c r="D54" s="28">
        <v>18.29088055654297</v>
      </c>
      <c r="E54" s="28">
        <v>17.408095350283205</v>
      </c>
      <c r="F54" s="19">
        <f t="shared" si="11"/>
        <v>17.849487953413089</v>
      </c>
      <c r="G54" s="29" t="s">
        <v>22</v>
      </c>
      <c r="H54" s="28">
        <v>19.5978260961963</v>
      </c>
      <c r="I54" s="28">
        <v>21.2722849796533</v>
      </c>
      <c r="J54" s="20">
        <f t="shared" si="12"/>
        <v>20.4350555379248</v>
      </c>
      <c r="K54" s="20">
        <f t="shared" si="13"/>
        <v>2.5855675845117112</v>
      </c>
      <c r="L54" s="20">
        <f t="shared" si="14"/>
        <v>2.0675562924675503</v>
      </c>
      <c r="M54" s="43">
        <f t="shared" si="15"/>
        <v>0.23856324758539188</v>
      </c>
    </row>
    <row r="55" spans="1:27" ht="15.75" customHeight="1" x14ac:dyDescent="0.35">
      <c r="A55" s="18" t="s">
        <v>78</v>
      </c>
      <c r="B55" s="28" t="s">
        <v>24</v>
      </c>
      <c r="C55" s="18" t="s">
        <v>9</v>
      </c>
      <c r="D55" s="28">
        <v>18.329142640683592</v>
      </c>
      <c r="E55" s="28">
        <v>17.360898891679703</v>
      </c>
      <c r="F55" s="19">
        <f t="shared" si="11"/>
        <v>17.845020766181648</v>
      </c>
      <c r="G55" s="29" t="s">
        <v>22</v>
      </c>
      <c r="H55" s="28">
        <v>18.2264446983936</v>
      </c>
      <c r="I55" s="28">
        <v>17.7939173278223</v>
      </c>
      <c r="J55" s="20">
        <f t="shared" si="12"/>
        <v>18.01018101310795</v>
      </c>
      <c r="K55" s="20">
        <f t="shared" si="13"/>
        <v>0.16516024692630182</v>
      </c>
      <c r="L55" s="20">
        <f t="shared" si="14"/>
        <v>-0.35285104511785881</v>
      </c>
      <c r="M55" s="43">
        <f t="shared" si="15"/>
        <v>1.2770818966751578</v>
      </c>
      <c r="Z55" s="7"/>
      <c r="AA55" s="7"/>
    </row>
    <row r="56" spans="1:27" ht="15.75" customHeight="1" x14ac:dyDescent="0.35">
      <c r="A56" s="18" t="s">
        <v>79</v>
      </c>
      <c r="B56" s="28" t="s">
        <v>24</v>
      </c>
      <c r="C56" s="18" t="s">
        <v>9</v>
      </c>
      <c r="D56" s="28">
        <v>16.8698263204395</v>
      </c>
      <c r="E56" s="28">
        <v>17.150215674882801</v>
      </c>
      <c r="F56" s="19">
        <f t="shared" ref="F56:F78" si="19">AVERAGE(D56:E56)</f>
        <v>17.010020997661151</v>
      </c>
      <c r="G56" s="29" t="s">
        <v>22</v>
      </c>
      <c r="H56" s="28">
        <v>18.1682925089648</v>
      </c>
      <c r="I56" s="28">
        <v>16.690998465468699</v>
      </c>
      <c r="J56" s="20">
        <f t="shared" si="12"/>
        <v>17.429645487216749</v>
      </c>
      <c r="K56" s="20">
        <f t="shared" si="13"/>
        <v>0.4196244895555985</v>
      </c>
      <c r="L56" s="20">
        <f t="shared" si="14"/>
        <v>-9.8386802488562131E-2</v>
      </c>
      <c r="M56" s="43">
        <f t="shared" ref="M56:M78" si="20">2^-L56</f>
        <v>1.0705756931295576</v>
      </c>
      <c r="Z56" s="6"/>
      <c r="AA56" s="6"/>
    </row>
    <row r="57" spans="1:27" ht="15.75" customHeight="1" x14ac:dyDescent="0.35">
      <c r="A57" s="18" t="s">
        <v>80</v>
      </c>
      <c r="B57" s="28" t="s">
        <v>24</v>
      </c>
      <c r="C57" s="18" t="s">
        <v>9</v>
      </c>
      <c r="D57" s="28">
        <v>16.965704507910399</v>
      </c>
      <c r="E57" s="28">
        <v>17.634713061933599</v>
      </c>
      <c r="F57" s="19">
        <f t="shared" si="19"/>
        <v>17.300208784921999</v>
      </c>
      <c r="G57" s="29" t="s">
        <v>22</v>
      </c>
      <c r="H57" s="28">
        <v>17.593924543583999</v>
      </c>
      <c r="I57" s="28">
        <v>18.500224661049803</v>
      </c>
      <c r="J57" s="20">
        <f t="shared" si="12"/>
        <v>18.047074602316901</v>
      </c>
      <c r="K57" s="20">
        <f t="shared" si="13"/>
        <v>0.74686581739490165</v>
      </c>
      <c r="L57" s="20">
        <f t="shared" si="14"/>
        <v>0.22885452535074102</v>
      </c>
      <c r="M57" s="43">
        <f t="shared" si="20"/>
        <v>0.85331213779615489</v>
      </c>
    </row>
    <row r="58" spans="1:27" ht="15.75" customHeight="1" x14ac:dyDescent="0.35">
      <c r="A58" s="18" t="s">
        <v>81</v>
      </c>
      <c r="B58" s="28" t="s">
        <v>24</v>
      </c>
      <c r="C58" s="18" t="s">
        <v>9</v>
      </c>
      <c r="D58" s="28">
        <v>17.0569099596533</v>
      </c>
      <c r="E58" s="28">
        <v>16.816241248935501</v>
      </c>
      <c r="F58" s="19">
        <f t="shared" ref="F58:F60" si="21">AVERAGE(D58:E58)</f>
        <v>16.936575604294401</v>
      </c>
      <c r="G58" s="29" t="s">
        <v>22</v>
      </c>
      <c r="H58" s="28">
        <v>19.202184247392601</v>
      </c>
      <c r="I58" s="28">
        <v>19.862771610439502</v>
      </c>
      <c r="J58" s="20">
        <f t="shared" ref="J58:J60" si="22">AVERAGE(H58:I58)</f>
        <v>19.532477928916052</v>
      </c>
      <c r="K58" s="20">
        <f t="shared" si="13"/>
        <v>2.595902324621651</v>
      </c>
      <c r="L58" s="20">
        <f t="shared" si="14"/>
        <v>2.0778910325774902</v>
      </c>
      <c r="M58" s="43">
        <f t="shared" ref="M58:M60" si="23">2^-L58</f>
        <v>0.23686040715011439</v>
      </c>
    </row>
    <row r="59" spans="1:27" ht="15.75" customHeight="1" x14ac:dyDescent="0.35">
      <c r="A59" s="18" t="s">
        <v>82</v>
      </c>
      <c r="B59" s="28" t="s">
        <v>24</v>
      </c>
      <c r="C59" s="18" t="s">
        <v>9</v>
      </c>
      <c r="D59" s="28">
        <v>18.31963426654297</v>
      </c>
      <c r="E59" s="28">
        <v>17.151745630283202</v>
      </c>
      <c r="F59" s="19">
        <f t="shared" si="21"/>
        <v>17.735689948413086</v>
      </c>
      <c r="G59" s="29" t="s">
        <v>22</v>
      </c>
      <c r="H59" s="28">
        <v>19.382650466196299</v>
      </c>
      <c r="I59" s="28">
        <v>21.156913959653298</v>
      </c>
      <c r="J59" s="20">
        <f t="shared" si="22"/>
        <v>20.269782212924799</v>
      </c>
      <c r="K59" s="20">
        <f t="shared" si="13"/>
        <v>2.5340922645117132</v>
      </c>
      <c r="L59" s="20">
        <f t="shared" si="14"/>
        <v>2.0160809724675524</v>
      </c>
      <c r="M59" s="43">
        <f t="shared" si="23"/>
        <v>0.24722885277938872</v>
      </c>
    </row>
    <row r="60" spans="1:27" ht="15.75" customHeight="1" x14ac:dyDescent="0.35">
      <c r="A60" s="18" t="s">
        <v>83</v>
      </c>
      <c r="B60" s="28" t="s">
        <v>24</v>
      </c>
      <c r="C60" s="18" t="s">
        <v>9</v>
      </c>
      <c r="D60" s="28">
        <v>18.403373540683592</v>
      </c>
      <c r="E60" s="28">
        <v>17.569655421679702</v>
      </c>
      <c r="F60" s="19">
        <f t="shared" si="21"/>
        <v>17.986514481181647</v>
      </c>
      <c r="G60" s="29" t="s">
        <v>22</v>
      </c>
      <c r="H60" s="28">
        <v>18.391934148393599</v>
      </c>
      <c r="I60" s="28">
        <v>17.955597347822302</v>
      </c>
      <c r="J60" s="20">
        <f t="shared" si="22"/>
        <v>18.17376574810795</v>
      </c>
      <c r="K60" s="20">
        <f t="shared" si="13"/>
        <v>0.18725126692630312</v>
      </c>
      <c r="L60" s="20">
        <f t="shared" si="14"/>
        <v>-0.33076002511785751</v>
      </c>
      <c r="M60" s="43">
        <f t="shared" si="23"/>
        <v>1.2576757552758615</v>
      </c>
    </row>
    <row r="61" spans="1:27" ht="15.75" customHeight="1" x14ac:dyDescent="0.35">
      <c r="A61" s="18" t="s">
        <v>84</v>
      </c>
      <c r="B61" s="28" t="s">
        <v>24</v>
      </c>
      <c r="C61" s="18" t="s">
        <v>9</v>
      </c>
      <c r="D61" s="28">
        <v>17.894999038935502</v>
      </c>
      <c r="E61" s="28">
        <v>17.885383744395</v>
      </c>
      <c r="F61" s="19">
        <f t="shared" si="19"/>
        <v>17.890191391665251</v>
      </c>
      <c r="G61" s="29" t="s">
        <v>22</v>
      </c>
      <c r="H61" s="28">
        <v>19.144485959580098</v>
      </c>
      <c r="I61" s="28">
        <v>21.940426991665003</v>
      </c>
      <c r="J61" s="20">
        <f t="shared" si="12"/>
        <v>20.542456475622551</v>
      </c>
      <c r="K61" s="20">
        <f t="shared" si="13"/>
        <v>2.6522650839572997</v>
      </c>
      <c r="L61" s="20">
        <f t="shared" si="14"/>
        <v>2.1342537919131388</v>
      </c>
      <c r="M61" s="43">
        <f t="shared" si="20"/>
        <v>0.22778524575908463</v>
      </c>
    </row>
    <row r="62" spans="1:27" ht="15.75" customHeight="1" x14ac:dyDescent="0.35">
      <c r="A62" s="18" t="s">
        <v>85</v>
      </c>
      <c r="B62" s="28" t="s">
        <v>24</v>
      </c>
      <c r="C62" s="18" t="s">
        <v>9</v>
      </c>
      <c r="D62" s="28">
        <v>18.4547347235203</v>
      </c>
      <c r="E62" s="28">
        <v>17.854614517900398</v>
      </c>
      <c r="F62" s="19">
        <f t="shared" si="19"/>
        <v>18.154674620710349</v>
      </c>
      <c r="G62" s="29" t="s">
        <v>22</v>
      </c>
      <c r="H62" s="28">
        <v>18.797124708378899</v>
      </c>
      <c r="I62" s="28">
        <v>20.361858857075198</v>
      </c>
      <c r="J62" s="20">
        <f t="shared" si="12"/>
        <v>19.579491782727047</v>
      </c>
      <c r="K62" s="20">
        <f t="shared" si="13"/>
        <v>1.4248171620166978</v>
      </c>
      <c r="L62" s="20">
        <f t="shared" si="14"/>
        <v>0.9068058699725372</v>
      </c>
      <c r="M62" s="43">
        <f t="shared" si="20"/>
        <v>0.53336465549876555</v>
      </c>
    </row>
    <row r="63" spans="1:27" ht="15.75" customHeight="1" x14ac:dyDescent="0.35">
      <c r="A63" s="18" t="s">
        <v>86</v>
      </c>
      <c r="B63" s="28" t="s">
        <v>24</v>
      </c>
      <c r="C63" s="18" t="s">
        <v>9</v>
      </c>
      <c r="D63" s="28">
        <v>16.924055609653301</v>
      </c>
      <c r="E63" s="28">
        <v>16.8315577189355</v>
      </c>
      <c r="F63" s="19">
        <f t="shared" si="19"/>
        <v>16.8778066642944</v>
      </c>
      <c r="G63" s="29" t="s">
        <v>22</v>
      </c>
      <c r="H63" s="28">
        <v>19.218506447392599</v>
      </c>
      <c r="I63" s="28">
        <v>19.921608320439503</v>
      </c>
      <c r="J63" s="20">
        <f t="shared" si="12"/>
        <v>19.570057383916051</v>
      </c>
      <c r="K63" s="20">
        <f t="shared" si="13"/>
        <v>2.6922507196216507</v>
      </c>
      <c r="L63" s="20">
        <f t="shared" si="14"/>
        <v>2.1742394275774899</v>
      </c>
      <c r="M63" s="43">
        <f t="shared" si="20"/>
        <v>0.22155865219471577</v>
      </c>
    </row>
    <row r="64" spans="1:27" ht="15.75" customHeight="1" x14ac:dyDescent="0.35">
      <c r="A64" s="18" t="s">
        <v>87</v>
      </c>
      <c r="B64" s="28" t="s">
        <v>25</v>
      </c>
      <c r="C64" s="18" t="s">
        <v>9</v>
      </c>
      <c r="D64" s="28">
        <v>18.137825710283199</v>
      </c>
      <c r="E64" s="28">
        <v>17.262588733530301</v>
      </c>
      <c r="F64" s="19">
        <f t="shared" si="19"/>
        <v>17.700207221906751</v>
      </c>
      <c r="G64" s="29" t="s">
        <v>22</v>
      </c>
      <c r="H64" s="28">
        <v>18.628721270107398</v>
      </c>
      <c r="I64" s="28">
        <v>18.978275698935501</v>
      </c>
      <c r="J64" s="20">
        <f t="shared" si="12"/>
        <v>18.803498484521448</v>
      </c>
      <c r="K64" s="20">
        <f t="shared" si="13"/>
        <v>1.1032912626146967</v>
      </c>
      <c r="L64" s="20">
        <f t="shared" si="14"/>
        <v>0.58527997057053605</v>
      </c>
      <c r="M64" s="43">
        <f t="shared" si="20"/>
        <v>0.66651998058596529</v>
      </c>
    </row>
    <row r="65" spans="1:13" ht="15.75" customHeight="1" x14ac:dyDescent="0.35">
      <c r="A65" s="18" t="s">
        <v>88</v>
      </c>
      <c r="B65" s="28" t="s">
        <v>25</v>
      </c>
      <c r="C65" s="18" t="s">
        <v>9</v>
      </c>
      <c r="D65" s="28">
        <v>17.466926421679702</v>
      </c>
      <c r="E65" s="28">
        <v>19.137464259653299</v>
      </c>
      <c r="F65" s="19">
        <f t="shared" si="19"/>
        <v>18.302195340666501</v>
      </c>
      <c r="G65" s="29" t="s">
        <v>22</v>
      </c>
      <c r="H65" s="28">
        <v>17.035544647954101</v>
      </c>
      <c r="I65" s="28">
        <v>17.3160025535303</v>
      </c>
      <c r="J65" s="20">
        <f t="shared" si="12"/>
        <v>17.1757736007422</v>
      </c>
      <c r="K65" s="20">
        <f t="shared" si="13"/>
        <v>-1.1264217399243002</v>
      </c>
      <c r="L65" s="20">
        <f t="shared" si="14"/>
        <v>-1.6444330319684608</v>
      </c>
      <c r="M65" s="43">
        <f t="shared" si="20"/>
        <v>3.1262497390171884</v>
      </c>
    </row>
    <row r="66" spans="1:13" ht="15.75" customHeight="1" x14ac:dyDescent="0.35">
      <c r="A66" s="18" t="s">
        <v>89</v>
      </c>
      <c r="B66" s="28" t="s">
        <v>25</v>
      </c>
      <c r="C66" s="18" t="s">
        <v>9</v>
      </c>
      <c r="D66" s="28">
        <v>18.718261596543002</v>
      </c>
      <c r="E66" s="28">
        <v>17.434145520283202</v>
      </c>
      <c r="F66" s="19">
        <f t="shared" si="19"/>
        <v>18.076203558413102</v>
      </c>
      <c r="G66" s="29" t="s">
        <v>22</v>
      </c>
      <c r="H66" s="28">
        <v>19.4798472861963</v>
      </c>
      <c r="I66" s="28">
        <v>21.2232331896533</v>
      </c>
      <c r="J66" s="20">
        <f t="shared" si="12"/>
        <v>20.351540237924802</v>
      </c>
      <c r="K66" s="20">
        <f t="shared" si="13"/>
        <v>2.2753366795116996</v>
      </c>
      <c r="L66" s="20">
        <f t="shared" si="14"/>
        <v>1.757325387467539</v>
      </c>
      <c r="M66" s="43">
        <f t="shared" si="20"/>
        <v>0.29579603366092738</v>
      </c>
    </row>
    <row r="67" spans="1:13" x14ac:dyDescent="0.35">
      <c r="A67" s="18" t="s">
        <v>90</v>
      </c>
      <c r="B67" s="28" t="s">
        <v>25</v>
      </c>
      <c r="C67" s="18" t="s">
        <v>9</v>
      </c>
      <c r="D67" s="28">
        <v>18.219145620683598</v>
      </c>
      <c r="E67" s="28">
        <v>18.269024721679703</v>
      </c>
      <c r="F67" s="19">
        <f t="shared" si="19"/>
        <v>18.244085171181652</v>
      </c>
      <c r="G67" s="29" t="s">
        <v>22</v>
      </c>
      <c r="H67" s="28">
        <v>18.429514103936</v>
      </c>
      <c r="I67" s="28">
        <v>17.668895747822301</v>
      </c>
      <c r="J67" s="20">
        <f t="shared" si="12"/>
        <v>18.049204925879152</v>
      </c>
      <c r="K67" s="20">
        <f t="shared" si="13"/>
        <v>-0.19488024530249959</v>
      </c>
      <c r="L67" s="20">
        <f t="shared" si="14"/>
        <v>-0.71289153734666022</v>
      </c>
      <c r="M67" s="43">
        <f t="shared" si="20"/>
        <v>1.6390859832040099</v>
      </c>
    </row>
    <row r="68" spans="1:13" x14ac:dyDescent="0.35">
      <c r="A68" s="18" t="s">
        <v>91</v>
      </c>
      <c r="B68" s="28" t="s">
        <v>25</v>
      </c>
      <c r="C68" s="18" t="s">
        <v>9</v>
      </c>
      <c r="D68" s="28">
        <v>16.865386320439452</v>
      </c>
      <c r="E68" s="28">
        <v>17.296698264882799</v>
      </c>
      <c r="F68" s="19">
        <f t="shared" si="19"/>
        <v>17.081042292661124</v>
      </c>
      <c r="G68" s="29" t="s">
        <v>22</v>
      </c>
      <c r="H68" s="28">
        <v>18.168698508964802</v>
      </c>
      <c r="I68" s="28">
        <v>16.922998775468699</v>
      </c>
      <c r="J68" s="20">
        <f t="shared" si="12"/>
        <v>17.54584864221675</v>
      </c>
      <c r="K68" s="20">
        <f t="shared" si="13"/>
        <v>0.4648063495556265</v>
      </c>
      <c r="L68" s="20">
        <f t="shared" si="14"/>
        <v>-5.3204942488534135E-2</v>
      </c>
      <c r="M68" s="43">
        <f t="shared" si="20"/>
        <v>1.0375673180422464</v>
      </c>
    </row>
    <row r="69" spans="1:13" x14ac:dyDescent="0.35">
      <c r="A69" s="18" t="s">
        <v>92</v>
      </c>
      <c r="B69" s="28" t="s">
        <v>25</v>
      </c>
      <c r="C69" s="18" t="s">
        <v>9</v>
      </c>
      <c r="D69" s="28">
        <v>16.710480307900401</v>
      </c>
      <c r="E69" s="28">
        <v>17.5795244419336</v>
      </c>
      <c r="F69" s="19">
        <f t="shared" si="19"/>
        <v>17.145002374916999</v>
      </c>
      <c r="G69" s="29" t="s">
        <v>22</v>
      </c>
      <c r="H69" s="28">
        <v>17.303942333584001</v>
      </c>
      <c r="I69" s="28">
        <v>18.5600452910498</v>
      </c>
      <c r="J69" s="20">
        <f t="shared" si="12"/>
        <v>17.9319938123169</v>
      </c>
      <c r="K69" s="20">
        <f t="shared" si="13"/>
        <v>0.78699143739990163</v>
      </c>
      <c r="L69" s="20">
        <f t="shared" si="14"/>
        <v>0.268980145355741</v>
      </c>
      <c r="M69" s="43">
        <f t="shared" si="20"/>
        <v>0.82990600683611182</v>
      </c>
    </row>
    <row r="70" spans="1:13" x14ac:dyDescent="0.35">
      <c r="A70" s="18" t="s">
        <v>93</v>
      </c>
      <c r="B70" s="28" t="s">
        <v>25</v>
      </c>
      <c r="C70" s="18" t="s">
        <v>9</v>
      </c>
      <c r="D70" s="28">
        <v>17.555603041679699</v>
      </c>
      <c r="E70" s="28">
        <v>19.147464239653303</v>
      </c>
      <c r="F70" s="19">
        <f t="shared" ref="F70:F71" si="24">AVERAGE(D70:E70)</f>
        <v>18.351533640666503</v>
      </c>
      <c r="G70" s="29" t="s">
        <v>22</v>
      </c>
      <c r="H70" s="28">
        <v>17.091499647954102</v>
      </c>
      <c r="I70" s="28">
        <v>17.2995070735303</v>
      </c>
      <c r="J70" s="20">
        <f t="shared" ref="J70:J71" si="25">AVERAGE(H70:I70)</f>
        <v>17.195503360742201</v>
      </c>
      <c r="K70" s="20">
        <f t="shared" si="13"/>
        <v>-1.1560302799243019</v>
      </c>
      <c r="L70" s="20">
        <f t="shared" si="14"/>
        <v>-1.6740415719684625</v>
      </c>
      <c r="M70" s="43">
        <f t="shared" ref="M70:M71" si="26">2^-L70</f>
        <v>3.1910729102495647</v>
      </c>
    </row>
    <row r="71" spans="1:13" x14ac:dyDescent="0.35">
      <c r="A71" s="18" t="s">
        <v>94</v>
      </c>
      <c r="B71" s="28" t="s">
        <v>25</v>
      </c>
      <c r="C71" s="18" t="s">
        <v>9</v>
      </c>
      <c r="D71" s="28">
        <v>18.781406086543001</v>
      </c>
      <c r="E71" s="28">
        <v>17.228541100283202</v>
      </c>
      <c r="F71" s="19">
        <f t="shared" si="24"/>
        <v>18.004973593413101</v>
      </c>
      <c r="G71" s="29" t="s">
        <v>22</v>
      </c>
      <c r="H71" s="28">
        <v>19.668649096196301</v>
      </c>
      <c r="I71" s="28">
        <v>20.988827049653299</v>
      </c>
      <c r="J71" s="20">
        <f t="shared" si="25"/>
        <v>20.3287380729248</v>
      </c>
      <c r="K71" s="20">
        <f t="shared" si="13"/>
        <v>2.3237644795116985</v>
      </c>
      <c r="L71" s="20">
        <f t="shared" si="14"/>
        <v>1.8057531874675379</v>
      </c>
      <c r="M71" s="43">
        <f t="shared" si="26"/>
        <v>0.28603167267350321</v>
      </c>
    </row>
    <row r="72" spans="1:13" ht="15.75" customHeight="1" x14ac:dyDescent="0.35">
      <c r="A72" s="18" t="s">
        <v>95</v>
      </c>
      <c r="B72" s="28" t="s">
        <v>25</v>
      </c>
      <c r="C72" s="18" t="s">
        <v>9</v>
      </c>
      <c r="D72" s="28">
        <v>17.8422377189355</v>
      </c>
      <c r="E72" s="28">
        <v>17.963197670439499</v>
      </c>
      <c r="F72" s="19">
        <f t="shared" si="19"/>
        <v>17.9027176946875</v>
      </c>
      <c r="G72" s="29" t="s">
        <v>22</v>
      </c>
      <c r="H72" s="28">
        <v>19.3292500495801</v>
      </c>
      <c r="I72" s="28">
        <v>22.094427991665</v>
      </c>
      <c r="J72" s="20">
        <f t="shared" si="12"/>
        <v>20.711839020622548</v>
      </c>
      <c r="K72" s="20">
        <f t="shared" si="13"/>
        <v>2.8091213259350489</v>
      </c>
      <c r="L72" s="20">
        <f t="shared" si="14"/>
        <v>2.2911100338908881</v>
      </c>
      <c r="M72" s="43">
        <f t="shared" si="20"/>
        <v>0.2043182482401257</v>
      </c>
    </row>
    <row r="73" spans="1:13" ht="15.75" customHeight="1" x14ac:dyDescent="0.35">
      <c r="A73" s="18" t="s">
        <v>96</v>
      </c>
      <c r="B73" s="28" t="s">
        <v>25</v>
      </c>
      <c r="C73" s="18" t="s">
        <v>9</v>
      </c>
      <c r="D73" s="28">
        <v>18.277953713530298</v>
      </c>
      <c r="E73" s="28">
        <v>17.8968465179004</v>
      </c>
      <c r="F73" s="19">
        <f t="shared" si="19"/>
        <v>18.087400115715347</v>
      </c>
      <c r="G73" s="29" t="s">
        <v>22</v>
      </c>
      <c r="H73" s="28">
        <v>18.515512508378897</v>
      </c>
      <c r="I73" s="28">
        <v>20.5441367470752</v>
      </c>
      <c r="J73" s="20">
        <f t="shared" si="12"/>
        <v>19.529824627727049</v>
      </c>
      <c r="K73" s="20">
        <f t="shared" si="13"/>
        <v>1.4424245120117014</v>
      </c>
      <c r="L73" s="20">
        <f t="shared" si="14"/>
        <v>0.92441321996754078</v>
      </c>
      <c r="M73" s="43">
        <f t="shared" si="20"/>
        <v>0.52689477564066056</v>
      </c>
    </row>
    <row r="74" spans="1:13" ht="15.75" customHeight="1" x14ac:dyDescent="0.35">
      <c r="A74" s="18" t="s">
        <v>97</v>
      </c>
      <c r="B74" s="28" t="s">
        <v>26</v>
      </c>
      <c r="C74" s="18" t="s">
        <v>9</v>
      </c>
      <c r="D74" s="28">
        <v>17.272577639653299</v>
      </c>
      <c r="E74" s="28">
        <v>16.870201028935501</v>
      </c>
      <c r="F74" s="19">
        <f t="shared" si="19"/>
        <v>17.071389334294402</v>
      </c>
      <c r="G74" s="29" t="s">
        <v>22</v>
      </c>
      <c r="H74" s="28">
        <v>19.146691737392601</v>
      </c>
      <c r="I74" s="28">
        <v>20.013390440439498</v>
      </c>
      <c r="J74" s="20">
        <f t="shared" si="12"/>
        <v>19.580041088916047</v>
      </c>
      <c r="K74" s="20">
        <f t="shared" si="13"/>
        <v>2.5086517546216456</v>
      </c>
      <c r="L74" s="20">
        <f t="shared" si="14"/>
        <v>1.9906404625774849</v>
      </c>
      <c r="M74" s="43">
        <f t="shared" si="20"/>
        <v>0.25162715665643215</v>
      </c>
    </row>
    <row r="75" spans="1:13" ht="15.75" customHeight="1" x14ac:dyDescent="0.35">
      <c r="A75" s="18" t="s">
        <v>98</v>
      </c>
      <c r="B75" s="28" t="s">
        <v>26</v>
      </c>
      <c r="C75" s="18" t="s">
        <v>9</v>
      </c>
      <c r="D75" s="28">
        <v>17.353112910283198</v>
      </c>
      <c r="E75" s="28">
        <v>17.619737193530298</v>
      </c>
      <c r="F75" s="19">
        <f t="shared" si="19"/>
        <v>17.48642505190675</v>
      </c>
      <c r="G75" s="29" t="s">
        <v>22</v>
      </c>
      <c r="H75" s="28">
        <v>18.696359980107399</v>
      </c>
      <c r="I75" s="28">
        <v>19.0501756889355</v>
      </c>
      <c r="J75" s="20">
        <f t="shared" si="12"/>
        <v>18.87326783452145</v>
      </c>
      <c r="K75" s="20">
        <f t="shared" si="13"/>
        <v>1.3868427826146998</v>
      </c>
      <c r="L75" s="20">
        <f t="shared" si="14"/>
        <v>0.86883149057053921</v>
      </c>
      <c r="M75" s="43">
        <f t="shared" si="20"/>
        <v>0.54759019120130581</v>
      </c>
    </row>
    <row r="76" spans="1:13" ht="15.75" customHeight="1" x14ac:dyDescent="0.35">
      <c r="A76" s="18" t="s">
        <v>99</v>
      </c>
      <c r="B76" s="28" t="s">
        <v>26</v>
      </c>
      <c r="C76" s="18" t="s">
        <v>9</v>
      </c>
      <c r="D76" s="28">
        <v>17.367401941679699</v>
      </c>
      <c r="E76" s="28">
        <v>19.202077059653298</v>
      </c>
      <c r="F76" s="19">
        <f t="shared" si="19"/>
        <v>18.284739500666497</v>
      </c>
      <c r="G76" s="29" t="s">
        <v>22</v>
      </c>
      <c r="H76" s="28">
        <v>17.084138437954103</v>
      </c>
      <c r="I76" s="28">
        <v>17.452962363530297</v>
      </c>
      <c r="J76" s="20">
        <f t="shared" si="12"/>
        <v>17.2685504007422</v>
      </c>
      <c r="K76" s="20">
        <f t="shared" si="13"/>
        <v>-1.0161890999242971</v>
      </c>
      <c r="L76" s="20">
        <f t="shared" si="14"/>
        <v>-1.5342003919684577</v>
      </c>
      <c r="M76" s="43">
        <f t="shared" si="20"/>
        <v>2.8962786131869116</v>
      </c>
    </row>
    <row r="77" spans="1:13" ht="15.75" customHeight="1" x14ac:dyDescent="0.35">
      <c r="A77" s="18" t="s">
        <v>100</v>
      </c>
      <c r="B77" s="28" t="s">
        <v>26</v>
      </c>
      <c r="C77" s="18" t="s">
        <v>9</v>
      </c>
      <c r="D77" s="28">
        <v>18.429166216542999</v>
      </c>
      <c r="E77" s="28">
        <v>17.133553160283199</v>
      </c>
      <c r="F77" s="19">
        <f t="shared" si="19"/>
        <v>17.781359688413097</v>
      </c>
      <c r="G77" s="29" t="s">
        <v>22</v>
      </c>
      <c r="H77" s="28">
        <v>19.478033096196299</v>
      </c>
      <c r="I77" s="28">
        <v>20.991813889653297</v>
      </c>
      <c r="J77" s="20">
        <f t="shared" si="12"/>
        <v>20.2349234929248</v>
      </c>
      <c r="K77" s="20">
        <f t="shared" si="13"/>
        <v>2.4535638045117025</v>
      </c>
      <c r="L77" s="20">
        <f t="shared" si="14"/>
        <v>1.9355525124675419</v>
      </c>
      <c r="M77" s="43">
        <f t="shared" si="20"/>
        <v>0.2614210986936148</v>
      </c>
    </row>
    <row r="78" spans="1:13" ht="15.75" customHeight="1" x14ac:dyDescent="0.35">
      <c r="A78" s="18" t="s">
        <v>101</v>
      </c>
      <c r="B78" s="28" t="s">
        <v>26</v>
      </c>
      <c r="C78" s="18" t="s">
        <v>9</v>
      </c>
      <c r="D78" s="28">
        <v>18.3512536106836</v>
      </c>
      <c r="E78" s="28">
        <v>17.552722611679702</v>
      </c>
      <c r="F78" s="19">
        <f t="shared" si="19"/>
        <v>17.951988111181649</v>
      </c>
      <c r="G78" s="29" t="s">
        <v>22</v>
      </c>
      <c r="H78" s="28">
        <v>18.449834148393602</v>
      </c>
      <c r="I78" s="28">
        <v>17.913644347822302</v>
      </c>
      <c r="J78" s="20">
        <f t="shared" si="12"/>
        <v>18.181739248107952</v>
      </c>
      <c r="K78" s="20">
        <f t="shared" si="13"/>
        <v>0.22975113692630345</v>
      </c>
      <c r="L78" s="20">
        <f t="shared" si="14"/>
        <v>-0.28826015511785719</v>
      </c>
      <c r="M78" s="43">
        <f t="shared" si="20"/>
        <v>1.2211667006614357</v>
      </c>
    </row>
    <row r="79" spans="1:13" ht="15.75" customHeight="1" x14ac:dyDescent="0.35">
      <c r="A79" s="18" t="s">
        <v>102</v>
      </c>
      <c r="B79" s="28" t="s">
        <v>26</v>
      </c>
      <c r="C79" s="18" t="s">
        <v>9</v>
      </c>
      <c r="D79" s="28">
        <v>16.964650517900392</v>
      </c>
      <c r="E79" s="28">
        <v>17.357022151933595</v>
      </c>
      <c r="F79" s="19">
        <f>AVERAGE(D79:E79)</f>
        <v>17.160836334916993</v>
      </c>
      <c r="G79" s="29" t="s">
        <v>22</v>
      </c>
      <c r="H79" s="28">
        <v>17.523032203583998</v>
      </c>
      <c r="I79" s="28">
        <v>18.313463640498</v>
      </c>
      <c r="J79" s="20">
        <f t="shared" si="12"/>
        <v>17.918247922040997</v>
      </c>
      <c r="K79" s="20">
        <f t="shared" si="13"/>
        <v>0.75741158712400392</v>
      </c>
      <c r="L79" s="20">
        <f t="shared" si="14"/>
        <v>0.23940029507984328</v>
      </c>
      <c r="M79" s="43">
        <f>2^-L79</f>
        <v>0.84709736381604261</v>
      </c>
    </row>
    <row r="80" spans="1:13" ht="15.75" customHeight="1" x14ac:dyDescent="0.35">
      <c r="A80" s="18" t="s">
        <v>103</v>
      </c>
      <c r="B80" s="28" t="s">
        <v>26</v>
      </c>
      <c r="C80" s="18" t="s">
        <v>9</v>
      </c>
      <c r="D80" s="28">
        <v>17.871650028935498</v>
      </c>
      <c r="E80" s="28">
        <v>18.048746410439499</v>
      </c>
      <c r="F80" s="19">
        <f>AVERAGE(D80:E80)</f>
        <v>17.960198219687499</v>
      </c>
      <c r="G80" s="29" t="s">
        <v>22</v>
      </c>
      <c r="H80" s="28">
        <v>19.139710739580103</v>
      </c>
      <c r="I80" s="28">
        <v>22.028417936649998</v>
      </c>
      <c r="J80" s="20">
        <f t="shared" si="12"/>
        <v>20.584064338115049</v>
      </c>
      <c r="K80" s="20">
        <f t="shared" si="13"/>
        <v>2.62386611842755</v>
      </c>
      <c r="L80" s="20">
        <f t="shared" si="14"/>
        <v>2.1058548263833892</v>
      </c>
      <c r="M80" s="43">
        <f>2^-L80</f>
        <v>0.23231354432798798</v>
      </c>
    </row>
    <row r="81" spans="1:13" ht="15.75" customHeight="1" x14ac:dyDescent="0.35">
      <c r="A81" s="18" t="s">
        <v>104</v>
      </c>
      <c r="B81" s="28" t="s">
        <v>26</v>
      </c>
      <c r="C81" s="18" t="s">
        <v>9</v>
      </c>
      <c r="D81" s="28">
        <v>18.530399953530299</v>
      </c>
      <c r="E81" s="28">
        <v>17.4553589879004</v>
      </c>
      <c r="F81" s="19">
        <f>AVERAGE(D81:E81)</f>
        <v>17.992879470715351</v>
      </c>
      <c r="G81" s="29" t="s">
        <v>22</v>
      </c>
      <c r="H81" s="28">
        <v>18.563209708378899</v>
      </c>
      <c r="I81" s="28">
        <v>20.4654377470752</v>
      </c>
      <c r="J81" s="20">
        <f t="shared" si="12"/>
        <v>19.514323727727049</v>
      </c>
      <c r="K81" s="20">
        <f t="shared" si="13"/>
        <v>1.5214442570116979</v>
      </c>
      <c r="L81" s="20">
        <f t="shared" si="14"/>
        <v>1.0034329649675373</v>
      </c>
      <c r="M81" s="43">
        <f>2^-L81</f>
        <v>0.49881163944829726</v>
      </c>
    </row>
    <row r="82" spans="1:13" ht="15.75" customHeight="1" x14ac:dyDescent="0.35">
      <c r="A82" s="18" t="s">
        <v>105</v>
      </c>
      <c r="B82" s="28" t="s">
        <v>26</v>
      </c>
      <c r="C82" s="18" t="s">
        <v>9</v>
      </c>
      <c r="D82" s="28">
        <v>17.076270639653298</v>
      </c>
      <c r="E82" s="28">
        <v>16.949077888935498</v>
      </c>
      <c r="F82" s="19">
        <f t="shared" ref="F82:F83" si="27">AVERAGE(D82:E82)</f>
        <v>17.012674264294397</v>
      </c>
      <c r="G82" s="29" t="s">
        <v>22</v>
      </c>
      <c r="H82" s="28">
        <v>19.2875959473926</v>
      </c>
      <c r="I82" s="28">
        <v>19.7748263404395</v>
      </c>
      <c r="J82" s="20">
        <f t="shared" ref="J82:J83" si="28">AVERAGE(H82:I82)</f>
        <v>19.53121114391605</v>
      </c>
      <c r="K82" s="20">
        <f t="shared" si="13"/>
        <v>2.518536879621653</v>
      </c>
      <c r="L82" s="20">
        <f t="shared" si="14"/>
        <v>2.0005255875774921</v>
      </c>
      <c r="M82" s="43">
        <f t="shared" ref="M82:M83" si="29">2^-L82</f>
        <v>0.24990893920129736</v>
      </c>
    </row>
    <row r="83" spans="1:13" ht="15.75" customHeight="1" x14ac:dyDescent="0.35">
      <c r="A83" s="18" t="s">
        <v>106</v>
      </c>
      <c r="B83" s="28" t="s">
        <v>26</v>
      </c>
      <c r="C83" s="18" t="s">
        <v>9</v>
      </c>
      <c r="D83" s="28">
        <v>18.562978776542998</v>
      </c>
      <c r="E83" s="28">
        <v>17.3988465202832</v>
      </c>
      <c r="F83" s="19">
        <f t="shared" si="27"/>
        <v>17.980912648413099</v>
      </c>
      <c r="G83" s="29" t="s">
        <v>22</v>
      </c>
      <c r="H83" s="28">
        <v>19.399556896196298</v>
      </c>
      <c r="I83" s="28">
        <v>21.0878249996533</v>
      </c>
      <c r="J83" s="20">
        <f t="shared" si="28"/>
        <v>20.243690947924797</v>
      </c>
      <c r="K83" s="20">
        <f t="shared" si="13"/>
        <v>2.2627782995116981</v>
      </c>
      <c r="L83" s="20">
        <f t="shared" si="14"/>
        <v>1.7447670074675374</v>
      </c>
      <c r="M83" s="43">
        <f t="shared" si="29"/>
        <v>0.29838212001751191</v>
      </c>
    </row>
    <row r="84" spans="1:13" ht="15.75" customHeight="1" x14ac:dyDescent="0.35"/>
    <row r="85" spans="1:13" ht="15.75" customHeight="1" x14ac:dyDescent="0.35"/>
    <row r="86" spans="1:13" ht="15.75" customHeight="1" x14ac:dyDescent="0.35"/>
    <row r="87" spans="1:13" ht="15.75" customHeight="1" x14ac:dyDescent="0.35"/>
    <row r="88" spans="1:13" ht="15.75" customHeight="1" x14ac:dyDescent="0.35"/>
    <row r="89" spans="1:13" ht="15.75" customHeight="1" x14ac:dyDescent="0.35"/>
    <row r="90" spans="1:13" ht="15.75" customHeight="1" x14ac:dyDescent="0.35"/>
    <row r="91" spans="1:13" ht="15.75" customHeight="1" x14ac:dyDescent="0.35"/>
    <row r="92" spans="1:13" ht="15.75" customHeight="1" x14ac:dyDescent="0.35"/>
    <row r="93" spans="1:13" ht="15.75" customHeight="1" x14ac:dyDescent="0.35"/>
    <row r="94" spans="1:13" ht="15.75" customHeight="1" x14ac:dyDescent="0.35"/>
    <row r="95" spans="1:13" ht="15.75" customHeight="1" x14ac:dyDescent="0.35"/>
  </sheetData>
  <mergeCells count="9">
    <mergeCell ref="J1:J2"/>
    <mergeCell ref="K1:M1"/>
    <mergeCell ref="U4:U5"/>
    <mergeCell ref="G1:G2"/>
    <mergeCell ref="A1:A2"/>
    <mergeCell ref="C1:C2"/>
    <mergeCell ref="D1:E2"/>
    <mergeCell ref="F1:F2"/>
    <mergeCell ref="H1:I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0845-AA0D-4A6B-9BAE-63BA186E046C}">
  <sheetPr>
    <tabColor theme="0"/>
  </sheetPr>
  <dimension ref="A1:AN95"/>
  <sheetViews>
    <sheetView tabSelected="1" zoomScale="55" zoomScaleNormal="55" workbookViewId="0">
      <selection activeCell="R16" sqref="R16"/>
    </sheetView>
  </sheetViews>
  <sheetFormatPr defaultColWidth="14.453125" defaultRowHeight="14.5" x14ac:dyDescent="0.35"/>
  <cols>
    <col min="1" max="1" width="27" style="5" bestFit="1" customWidth="1"/>
    <col min="2" max="2" width="8.7265625" style="5" bestFit="1" customWidth="1"/>
    <col min="3" max="3" width="9.81640625" style="5" customWidth="1"/>
    <col min="4" max="4" width="12" style="5" bestFit="1" customWidth="1"/>
    <col min="5" max="5" width="12" style="5" customWidth="1"/>
    <col min="6" max="6" width="8.54296875" style="5" customWidth="1"/>
    <col min="7" max="7" width="11.81640625" style="5" customWidth="1"/>
    <col min="8" max="9" width="12" style="5" customWidth="1"/>
    <col min="10" max="10" width="8.54296875" style="5" bestFit="1" customWidth="1"/>
    <col min="11" max="11" width="7.54296875" style="5" bestFit="1" customWidth="1"/>
    <col min="12" max="12" width="8.1796875" style="5" bestFit="1" customWidth="1"/>
    <col min="13" max="13" width="11" style="5" bestFit="1" customWidth="1"/>
    <col min="14" max="14" width="6" style="1" customWidth="1"/>
    <col min="15" max="15" width="5" style="1" customWidth="1"/>
    <col min="16" max="16" width="4.08984375" style="1" customWidth="1"/>
    <col min="17" max="17" width="3.1796875" style="1" customWidth="1"/>
    <col min="18" max="18" width="27.81640625" style="1" bestFit="1" customWidth="1"/>
    <col min="19" max="19" width="14.6328125" style="1" bestFit="1" customWidth="1"/>
    <col min="20" max="21" width="12" style="1" bestFit="1" customWidth="1"/>
    <col min="22" max="16384" width="14.453125" style="1"/>
  </cols>
  <sheetData>
    <row r="1" spans="1:40" ht="14.5" customHeight="1" x14ac:dyDescent="0.35">
      <c r="A1" s="53" t="s">
        <v>0</v>
      </c>
      <c r="B1" s="26"/>
      <c r="C1" s="44" t="s">
        <v>1</v>
      </c>
      <c r="D1" s="44" t="s">
        <v>2</v>
      </c>
      <c r="E1" s="50"/>
      <c r="F1" s="44" t="s">
        <v>16</v>
      </c>
      <c r="G1" s="44" t="s">
        <v>3</v>
      </c>
      <c r="H1" s="44" t="s">
        <v>2</v>
      </c>
      <c r="I1" s="50"/>
      <c r="J1" s="44" t="s">
        <v>4</v>
      </c>
      <c r="K1" s="44" t="s">
        <v>5</v>
      </c>
      <c r="L1" s="50"/>
      <c r="M1" s="50"/>
    </row>
    <row r="2" spans="1:40" ht="43" customHeight="1" x14ac:dyDescent="0.35">
      <c r="A2" s="54"/>
      <c r="B2" s="26" t="s">
        <v>107</v>
      </c>
      <c r="C2" s="50"/>
      <c r="D2" s="50"/>
      <c r="E2" s="50"/>
      <c r="F2" s="50"/>
      <c r="G2" s="50"/>
      <c r="H2" s="50"/>
      <c r="I2" s="50"/>
      <c r="J2" s="50"/>
      <c r="K2" s="26" t="s">
        <v>6</v>
      </c>
      <c r="L2" s="26" t="s">
        <v>7</v>
      </c>
      <c r="M2" s="26" t="s">
        <v>8</v>
      </c>
      <c r="S2" s="13" t="s">
        <v>15</v>
      </c>
      <c r="T2" s="3" t="s">
        <v>14</v>
      </c>
    </row>
    <row r="3" spans="1:40" ht="14.5" customHeight="1" x14ac:dyDescent="0.35">
      <c r="A3" s="18" t="s">
        <v>27</v>
      </c>
      <c r="B3" s="18" t="s">
        <v>23</v>
      </c>
      <c r="C3" s="18" t="s">
        <v>9</v>
      </c>
      <c r="D3" s="18">
        <v>17.384683469999999</v>
      </c>
      <c r="E3" s="18">
        <v>17.582859469999999</v>
      </c>
      <c r="F3" s="19">
        <f t="shared" ref="F3:F42" si="0">AVERAGE(D3:E3)</f>
        <v>17.483771470000001</v>
      </c>
      <c r="G3" s="29" t="s">
        <v>21</v>
      </c>
      <c r="H3" s="18">
        <v>18.64104326</v>
      </c>
      <c r="I3" s="18">
        <v>18.20473484</v>
      </c>
      <c r="J3" s="19">
        <f t="shared" ref="J3:J42" si="1">AVERAGE(H3:I3)</f>
        <v>18.422889050000002</v>
      </c>
      <c r="K3" s="19">
        <f t="shared" ref="K3:K42" si="2">J3-F3</f>
        <v>0.93911758000000134</v>
      </c>
      <c r="L3" s="19">
        <f t="shared" ref="L3:L42" si="3">K3-$T$7</f>
        <v>-0.90660929080322417</v>
      </c>
      <c r="M3" s="19">
        <f t="shared" ref="M3:M41" si="4">2^-L3</f>
        <v>1.874634437579616</v>
      </c>
      <c r="S3" s="10"/>
      <c r="T3" s="10"/>
      <c r="W3" s="21"/>
      <c r="X3" s="21"/>
      <c r="Y3" s="21"/>
      <c r="Z3" s="21"/>
      <c r="AA3" s="21"/>
      <c r="AB3" s="21"/>
    </row>
    <row r="4" spans="1:40" x14ac:dyDescent="0.35">
      <c r="A4" s="18" t="s">
        <v>28</v>
      </c>
      <c r="B4" s="18" t="s">
        <v>23</v>
      </c>
      <c r="C4" s="18" t="s">
        <v>9</v>
      </c>
      <c r="D4" s="18">
        <v>19.030076909999998</v>
      </c>
      <c r="E4" s="18">
        <v>19.869996140000001</v>
      </c>
      <c r="F4" s="19">
        <f t="shared" si="0"/>
        <v>19.450036525000002</v>
      </c>
      <c r="G4" s="29" t="s">
        <v>21</v>
      </c>
      <c r="H4" s="18">
        <v>19.910150089999998</v>
      </c>
      <c r="I4" s="18">
        <v>20.982181350000001</v>
      </c>
      <c r="J4" s="19">
        <f t="shared" si="1"/>
        <v>20.44616572</v>
      </c>
      <c r="K4" s="19">
        <f t="shared" si="2"/>
        <v>0.99612919499999819</v>
      </c>
      <c r="L4" s="19">
        <f t="shared" si="3"/>
        <v>-0.84959767580322731</v>
      </c>
      <c r="M4" s="19">
        <f t="shared" si="4"/>
        <v>1.8019983320824442</v>
      </c>
      <c r="R4" s="1" t="s">
        <v>10</v>
      </c>
      <c r="S4" s="14">
        <f>AVERAGE(M3:M42)</f>
        <v>1.1799074809080112</v>
      </c>
      <c r="T4" s="15">
        <f>AVERAGE(M44:M81)</f>
        <v>1.0478712735272975</v>
      </c>
      <c r="U4" s="1">
        <f>(S4/T4)</f>
        <v>1.1260042246756696</v>
      </c>
      <c r="W4" s="21"/>
      <c r="X4" s="21"/>
      <c r="Y4" s="21"/>
      <c r="Z4" s="21"/>
      <c r="AA4" s="21"/>
      <c r="AB4" s="21"/>
      <c r="AE4" s="46"/>
      <c r="AJ4" s="4"/>
      <c r="AK4" s="9"/>
    </row>
    <row r="5" spans="1:40" ht="14.5" customHeight="1" x14ac:dyDescent="0.35">
      <c r="A5" s="18" t="s">
        <v>29</v>
      </c>
      <c r="B5" s="18" t="s">
        <v>23</v>
      </c>
      <c r="C5" s="18" t="s">
        <v>9</v>
      </c>
      <c r="D5" s="18">
        <v>19.01172686</v>
      </c>
      <c r="E5" s="18">
        <v>18.69394059</v>
      </c>
      <c r="F5" s="19">
        <f t="shared" si="0"/>
        <v>18.852833725</v>
      </c>
      <c r="G5" s="29" t="s">
        <v>21</v>
      </c>
      <c r="H5" s="18">
        <v>21.406953260000002</v>
      </c>
      <c r="I5" s="18">
        <v>21.16213484</v>
      </c>
      <c r="J5" s="19">
        <f t="shared" si="1"/>
        <v>21.284544050000001</v>
      </c>
      <c r="K5" s="19">
        <f t="shared" si="2"/>
        <v>2.4317103250000009</v>
      </c>
      <c r="L5" s="19">
        <f t="shared" si="3"/>
        <v>0.58598345419677544</v>
      </c>
      <c r="M5" s="19">
        <f t="shared" si="4"/>
        <v>0.66619505287798253</v>
      </c>
      <c r="R5" s="1" t="s">
        <v>11</v>
      </c>
      <c r="S5" s="14">
        <f>STDEV(M3:M42)</f>
        <v>0.6950618774137215</v>
      </c>
      <c r="T5" s="15">
        <f>STDEV(M44:M81)</f>
        <v>0.62116152901520849</v>
      </c>
      <c r="W5" s="21"/>
      <c r="X5" s="21"/>
      <c r="Y5" s="21"/>
      <c r="Z5" s="21"/>
      <c r="AA5" s="21"/>
      <c r="AB5" s="21"/>
      <c r="AE5" s="57"/>
      <c r="AJ5" s="4"/>
      <c r="AK5" s="4"/>
    </row>
    <row r="6" spans="1:40" x14ac:dyDescent="0.35">
      <c r="A6" s="18" t="s">
        <v>30</v>
      </c>
      <c r="B6" s="18" t="s">
        <v>23</v>
      </c>
      <c r="C6" s="18" t="s">
        <v>9</v>
      </c>
      <c r="D6" s="18">
        <v>19.030826860000001</v>
      </c>
      <c r="E6" s="18">
        <v>18.758149589999999</v>
      </c>
      <c r="F6" s="19">
        <f t="shared" si="0"/>
        <v>18.894488225</v>
      </c>
      <c r="G6" s="29" t="s">
        <v>21</v>
      </c>
      <c r="H6" s="18">
        <v>20.155953759999999</v>
      </c>
      <c r="I6" s="18">
        <v>20.28966849</v>
      </c>
      <c r="J6" s="19">
        <f t="shared" si="1"/>
        <v>20.222811125</v>
      </c>
      <c r="K6" s="19">
        <f t="shared" si="2"/>
        <v>1.3283228999999999</v>
      </c>
      <c r="L6" s="19">
        <f t="shared" si="3"/>
        <v>-0.51740397080322564</v>
      </c>
      <c r="M6" s="19">
        <f t="shared" si="4"/>
        <v>1.4313772656127883</v>
      </c>
      <c r="R6" s="1" t="s">
        <v>12</v>
      </c>
      <c r="S6" s="1">
        <f>S5/SQRT(10)</f>
        <v>0.21979786473801041</v>
      </c>
      <c r="T6" s="1">
        <f>T5/SQRT(10)</f>
        <v>0.19642852265608263</v>
      </c>
      <c r="W6" s="21"/>
      <c r="X6" s="21"/>
      <c r="Y6" s="21"/>
      <c r="Z6" s="21"/>
      <c r="AA6" s="21"/>
      <c r="AB6" s="21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4.5" customHeight="1" x14ac:dyDescent="0.35">
      <c r="A7" s="18" t="s">
        <v>31</v>
      </c>
      <c r="B7" s="18" t="s">
        <v>23</v>
      </c>
      <c r="C7" s="18" t="s">
        <v>9</v>
      </c>
      <c r="D7" s="18">
        <v>18.702626859999999</v>
      </c>
      <c r="E7" s="18">
        <v>18.68634059</v>
      </c>
      <c r="F7" s="19">
        <f t="shared" si="0"/>
        <v>18.694483724999998</v>
      </c>
      <c r="G7" s="29" t="s">
        <v>21</v>
      </c>
      <c r="H7" s="18">
        <v>19.739154989999999</v>
      </c>
      <c r="I7" s="18">
        <v>19.99298435</v>
      </c>
      <c r="J7" s="19">
        <f t="shared" si="1"/>
        <v>19.866069670000002</v>
      </c>
      <c r="K7" s="19">
        <f t="shared" si="2"/>
        <v>1.1715859450000039</v>
      </c>
      <c r="L7" s="19">
        <f t="shared" si="3"/>
        <v>-0.6741409258032216</v>
      </c>
      <c r="M7" s="19">
        <f t="shared" si="4"/>
        <v>1.5956463384469148</v>
      </c>
      <c r="R7" s="1" t="s">
        <v>13</v>
      </c>
      <c r="T7" s="15">
        <f>AVERAGE(K3:K42)</f>
        <v>1.8457268708032255</v>
      </c>
      <c r="W7" s="21"/>
      <c r="X7" s="21"/>
      <c r="Y7" s="21"/>
      <c r="Z7" s="21"/>
      <c r="AA7" s="21"/>
      <c r="AB7" s="21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x14ac:dyDescent="0.35">
      <c r="A8" s="18" t="s">
        <v>32</v>
      </c>
      <c r="B8" s="18" t="s">
        <v>23</v>
      </c>
      <c r="C8" s="18" t="s">
        <v>9</v>
      </c>
      <c r="D8" s="18">
        <v>18.078495610000001</v>
      </c>
      <c r="E8" s="18">
        <v>17.35365882</v>
      </c>
      <c r="F8" s="19">
        <f t="shared" si="0"/>
        <v>17.716077214999999</v>
      </c>
      <c r="G8" s="29" t="s">
        <v>21</v>
      </c>
      <c r="H8" s="18">
        <v>19.47661755</v>
      </c>
      <c r="I8" s="18">
        <v>19.047775430000002</v>
      </c>
      <c r="J8" s="19">
        <f t="shared" si="1"/>
        <v>19.262196490000001</v>
      </c>
      <c r="K8" s="19">
        <f t="shared" si="2"/>
        <v>1.5461192750000023</v>
      </c>
      <c r="L8" s="19">
        <f t="shared" si="3"/>
        <v>-0.29960759580322316</v>
      </c>
      <c r="M8" s="19">
        <f t="shared" si="4"/>
        <v>1.2308095951567786</v>
      </c>
      <c r="W8" s="21"/>
      <c r="X8" s="21"/>
      <c r="Y8" s="21"/>
      <c r="Z8" s="21"/>
      <c r="AA8" s="21"/>
      <c r="AB8" s="21"/>
      <c r="AE8" s="6"/>
      <c r="AF8" s="6"/>
      <c r="AG8" s="6"/>
      <c r="AH8" s="6"/>
      <c r="AI8" s="6"/>
      <c r="AJ8" s="6"/>
      <c r="AK8" s="6"/>
      <c r="AL8" s="3"/>
      <c r="AM8" s="3"/>
      <c r="AN8" s="3"/>
    </row>
    <row r="9" spans="1:40" x14ac:dyDescent="0.35">
      <c r="A9" s="18" t="s">
        <v>33</v>
      </c>
      <c r="B9" s="18" t="s">
        <v>23</v>
      </c>
      <c r="C9" s="18" t="s">
        <v>9</v>
      </c>
      <c r="D9" s="18">
        <v>18.944399229999998</v>
      </c>
      <c r="E9" s="18">
        <v>19.175080080000001</v>
      </c>
      <c r="F9" s="19">
        <f t="shared" si="0"/>
        <v>19.059739655000001</v>
      </c>
      <c r="G9" s="29" t="s">
        <v>21</v>
      </c>
      <c r="H9" s="18">
        <v>20.669849589999998</v>
      </c>
      <c r="I9" s="18">
        <v>20.84272696</v>
      </c>
      <c r="J9" s="19">
        <f t="shared" ref="J9:J11" si="5">AVERAGE(H9:I9)</f>
        <v>20.756288274999999</v>
      </c>
      <c r="K9" s="19">
        <f t="shared" si="2"/>
        <v>1.696548619999998</v>
      </c>
      <c r="L9" s="19">
        <f t="shared" si="3"/>
        <v>-0.14917825080322755</v>
      </c>
      <c r="M9" s="19">
        <f t="shared" ref="M9:M11" si="6">2^-L9</f>
        <v>1.1089376488676175</v>
      </c>
      <c r="W9" s="21"/>
      <c r="X9" s="21"/>
      <c r="Y9" s="21"/>
      <c r="Z9" s="21"/>
      <c r="AA9" s="21"/>
      <c r="AB9" s="21"/>
      <c r="AE9" s="6"/>
      <c r="AF9" s="6"/>
      <c r="AG9" s="6"/>
      <c r="AH9" s="6"/>
      <c r="AI9" s="6"/>
      <c r="AJ9" s="6"/>
      <c r="AK9" s="6"/>
      <c r="AL9" s="3"/>
      <c r="AM9" s="3"/>
      <c r="AN9" s="3"/>
    </row>
    <row r="10" spans="1:40" x14ac:dyDescent="0.35">
      <c r="A10" s="18" t="s">
        <v>34</v>
      </c>
      <c r="B10" s="18" t="s">
        <v>23</v>
      </c>
      <c r="C10" s="18" t="s">
        <v>9</v>
      </c>
      <c r="D10" s="18">
        <v>17.858593750000001</v>
      </c>
      <c r="E10" s="18">
        <v>17.8506316</v>
      </c>
      <c r="F10" s="19">
        <f t="shared" si="0"/>
        <v>17.854612674999998</v>
      </c>
      <c r="G10" s="29" t="s">
        <v>21</v>
      </c>
      <c r="H10" s="18">
        <v>18.57069942</v>
      </c>
      <c r="I10" s="18">
        <v>19.998732459999999</v>
      </c>
      <c r="J10" s="19">
        <f t="shared" si="5"/>
        <v>19.284715939999998</v>
      </c>
      <c r="K10" s="19">
        <f t="shared" si="2"/>
        <v>1.4301032649999996</v>
      </c>
      <c r="L10" s="19">
        <f t="shared" si="3"/>
        <v>-0.41562360580322588</v>
      </c>
      <c r="M10" s="19">
        <f t="shared" si="6"/>
        <v>1.3338751208251671</v>
      </c>
      <c r="W10" s="21"/>
      <c r="X10" s="21"/>
      <c r="Y10" s="21"/>
      <c r="Z10" s="21"/>
      <c r="AA10" s="21"/>
      <c r="AB10" s="21"/>
      <c r="AE10" s="6"/>
      <c r="AF10" s="6"/>
      <c r="AG10" s="6"/>
      <c r="AH10" s="6"/>
      <c r="AI10" s="6"/>
      <c r="AJ10" s="6"/>
      <c r="AK10" s="6"/>
      <c r="AL10" s="3"/>
      <c r="AM10" s="3"/>
      <c r="AN10" s="3"/>
    </row>
    <row r="11" spans="1:40" x14ac:dyDescent="0.35">
      <c r="A11" s="18" t="s">
        <v>35</v>
      </c>
      <c r="B11" s="18" t="s">
        <v>23</v>
      </c>
      <c r="C11" s="18" t="s">
        <v>9</v>
      </c>
      <c r="D11" s="18">
        <v>17.913891379999999</v>
      </c>
      <c r="E11" s="18">
        <v>17.979262909999999</v>
      </c>
      <c r="F11" s="19">
        <f t="shared" si="0"/>
        <v>17.946577144999999</v>
      </c>
      <c r="G11" s="29" t="s">
        <v>21</v>
      </c>
      <c r="H11" s="18">
        <v>17.344499419999998</v>
      </c>
      <c r="I11" s="18">
        <v>21.15223246</v>
      </c>
      <c r="J11" s="19">
        <f t="shared" si="5"/>
        <v>19.248365939999999</v>
      </c>
      <c r="K11" s="19">
        <f t="shared" si="2"/>
        <v>1.3017887950000002</v>
      </c>
      <c r="L11" s="19">
        <f t="shared" si="3"/>
        <v>-0.54393807580322528</v>
      </c>
      <c r="M11" s="19">
        <f t="shared" si="6"/>
        <v>1.4579467986319337</v>
      </c>
      <c r="W11" s="21"/>
      <c r="X11" s="21"/>
      <c r="Y11" s="21"/>
      <c r="Z11" s="21"/>
      <c r="AA11" s="21"/>
      <c r="AB11" s="21"/>
      <c r="AE11" s="6"/>
      <c r="AF11" s="6"/>
      <c r="AG11" s="6"/>
      <c r="AH11" s="6"/>
      <c r="AI11" s="6"/>
      <c r="AJ11" s="6"/>
      <c r="AK11" s="6"/>
      <c r="AL11" s="3"/>
      <c r="AM11" s="3"/>
      <c r="AN11" s="3"/>
    </row>
    <row r="12" spans="1:40" ht="14.5" customHeight="1" x14ac:dyDescent="0.35">
      <c r="A12" s="18" t="s">
        <v>36</v>
      </c>
      <c r="B12" s="18" t="s">
        <v>23</v>
      </c>
      <c r="C12" s="18" t="s">
        <v>9</v>
      </c>
      <c r="D12" s="18">
        <v>18.978626859999999</v>
      </c>
      <c r="E12" s="18">
        <v>18.531540589999999</v>
      </c>
      <c r="F12" s="19">
        <f t="shared" si="0"/>
        <v>18.755083724999999</v>
      </c>
      <c r="G12" s="29" t="s">
        <v>21</v>
      </c>
      <c r="H12" s="18">
        <v>19.894609750000001</v>
      </c>
      <c r="I12" s="18">
        <v>20.9986316</v>
      </c>
      <c r="J12" s="19">
        <f t="shared" si="1"/>
        <v>20.446620674999998</v>
      </c>
      <c r="K12" s="19">
        <f t="shared" si="2"/>
        <v>1.6915369499999997</v>
      </c>
      <c r="L12" s="19">
        <f t="shared" si="3"/>
        <v>-0.1541899208032258</v>
      </c>
      <c r="M12" s="19">
        <f t="shared" si="4"/>
        <v>1.1127966029032283</v>
      </c>
      <c r="W12" s="21"/>
      <c r="X12" s="21"/>
      <c r="Y12" s="21"/>
      <c r="Z12" s="21"/>
      <c r="AA12" s="21"/>
      <c r="AB12" s="21"/>
      <c r="AE12" s="6"/>
      <c r="AF12" s="6"/>
      <c r="AG12" s="6"/>
      <c r="AH12" s="6"/>
      <c r="AI12" s="6"/>
      <c r="AJ12" s="6"/>
      <c r="AK12" s="6"/>
    </row>
    <row r="13" spans="1:40" x14ac:dyDescent="0.35">
      <c r="A13" s="18" t="s">
        <v>37</v>
      </c>
      <c r="B13" s="18" t="s">
        <v>24</v>
      </c>
      <c r="C13" s="18" t="s">
        <v>9</v>
      </c>
      <c r="D13" s="18">
        <v>18.009076910000001</v>
      </c>
      <c r="E13" s="18">
        <v>17.973096739999999</v>
      </c>
      <c r="F13" s="19">
        <f t="shared" si="0"/>
        <v>17.991086825</v>
      </c>
      <c r="G13" s="29" t="s">
        <v>21</v>
      </c>
      <c r="H13" s="18">
        <v>20.134281390000002</v>
      </c>
      <c r="I13" s="18">
        <v>18.604132</v>
      </c>
      <c r="J13" s="19">
        <f t="shared" si="1"/>
        <v>19.369206695000003</v>
      </c>
      <c r="K13" s="19">
        <f t="shared" si="2"/>
        <v>1.3781198700000026</v>
      </c>
      <c r="L13" s="19">
        <f t="shared" si="3"/>
        <v>-0.46760700080322293</v>
      </c>
      <c r="M13" s="19">
        <f t="shared" si="4"/>
        <v>1.3828138905052789</v>
      </c>
      <c r="W13" s="21"/>
      <c r="X13" s="21"/>
      <c r="Y13" s="21"/>
      <c r="Z13" s="21"/>
      <c r="AA13" s="21"/>
      <c r="AB13" s="21"/>
    </row>
    <row r="14" spans="1:40" ht="14.5" customHeight="1" x14ac:dyDescent="0.35">
      <c r="A14" s="18" t="s">
        <v>38</v>
      </c>
      <c r="B14" s="18" t="s">
        <v>24</v>
      </c>
      <c r="C14" s="18" t="s">
        <v>9</v>
      </c>
      <c r="D14" s="18">
        <v>17.62518347</v>
      </c>
      <c r="E14" s="18">
        <v>17.610459469999999</v>
      </c>
      <c r="F14" s="19">
        <f t="shared" si="0"/>
        <v>17.617821469999999</v>
      </c>
      <c r="G14" s="29" t="s">
        <v>21</v>
      </c>
      <c r="H14" s="18">
        <v>21.367590419999999</v>
      </c>
      <c r="I14" s="18">
        <v>21.302932160000001</v>
      </c>
      <c r="J14" s="19">
        <f t="shared" si="1"/>
        <v>21.335261289999998</v>
      </c>
      <c r="K14" s="19">
        <f t="shared" si="2"/>
        <v>3.7174398199999992</v>
      </c>
      <c r="L14" s="19">
        <f t="shared" si="3"/>
        <v>1.8717129491967737</v>
      </c>
      <c r="M14" s="19">
        <f t="shared" si="4"/>
        <v>0.27324879725785212</v>
      </c>
      <c r="R14" s="2"/>
      <c r="W14" s="21"/>
      <c r="X14" s="21"/>
      <c r="Y14" s="21"/>
      <c r="Z14" s="21"/>
      <c r="AA14" s="21"/>
      <c r="AB14" s="21"/>
    </row>
    <row r="15" spans="1:40" ht="14.5" customHeight="1" x14ac:dyDescent="0.35">
      <c r="A15" s="18" t="s">
        <v>39</v>
      </c>
      <c r="B15" s="18" t="s">
        <v>24</v>
      </c>
      <c r="C15" s="18" t="s">
        <v>9</v>
      </c>
      <c r="D15" s="18">
        <v>18.905999900000001</v>
      </c>
      <c r="E15" s="18">
        <v>18.979380079999999</v>
      </c>
      <c r="F15" s="19">
        <f t="shared" si="0"/>
        <v>18.942689989999998</v>
      </c>
      <c r="G15" s="29" t="s">
        <v>21</v>
      </c>
      <c r="H15" s="18">
        <v>20.175153760000001</v>
      </c>
      <c r="I15" s="18">
        <v>21.000568489999999</v>
      </c>
      <c r="J15" s="19">
        <f t="shared" si="1"/>
        <v>20.587861125</v>
      </c>
      <c r="K15" s="19">
        <f t="shared" si="2"/>
        <v>1.6451711350000018</v>
      </c>
      <c r="L15" s="19">
        <f t="shared" si="3"/>
        <v>-0.20055573580322372</v>
      </c>
      <c r="M15" s="19">
        <f t="shared" si="4"/>
        <v>1.1491409265408545</v>
      </c>
      <c r="R15" s="2"/>
      <c r="W15" s="21"/>
      <c r="X15" s="21"/>
      <c r="Y15" s="21"/>
      <c r="Z15" s="21"/>
      <c r="AA15" s="21"/>
      <c r="AB15" s="21"/>
    </row>
    <row r="16" spans="1:40" ht="14.5" customHeight="1" x14ac:dyDescent="0.35">
      <c r="A16" s="18" t="s">
        <v>40</v>
      </c>
      <c r="B16" s="18" t="s">
        <v>24</v>
      </c>
      <c r="C16" s="18" t="s">
        <v>9</v>
      </c>
      <c r="D16" s="18">
        <v>17.503115449999999</v>
      </c>
      <c r="E16" s="18">
        <v>18.13491685</v>
      </c>
      <c r="F16" s="19">
        <f t="shared" si="0"/>
        <v>17.819016149999999</v>
      </c>
      <c r="G16" s="29" t="s">
        <v>21</v>
      </c>
      <c r="H16" s="18">
        <v>19.58164326</v>
      </c>
      <c r="I16" s="18">
        <v>19.20343484</v>
      </c>
      <c r="J16" s="19">
        <f t="shared" si="1"/>
        <v>19.39253905</v>
      </c>
      <c r="K16" s="19">
        <f t="shared" si="2"/>
        <v>1.5735229000000004</v>
      </c>
      <c r="L16" s="19">
        <f t="shared" si="3"/>
        <v>-0.27220397080322511</v>
      </c>
      <c r="M16" s="19">
        <f t="shared" si="4"/>
        <v>1.207651319319115</v>
      </c>
      <c r="W16" s="21"/>
      <c r="X16" s="21"/>
      <c r="Y16" s="21"/>
      <c r="Z16" s="21"/>
      <c r="AA16" s="21"/>
      <c r="AB16" s="21"/>
    </row>
    <row r="17" spans="1:28" ht="14.5" customHeight="1" x14ac:dyDescent="0.35">
      <c r="A17" s="18" t="s">
        <v>41</v>
      </c>
      <c r="B17" s="18" t="s">
        <v>24</v>
      </c>
      <c r="C17" s="18" t="s">
        <v>9</v>
      </c>
      <c r="D17" s="18">
        <v>18.008791380000002</v>
      </c>
      <c r="E17" s="18">
        <v>18.019863000000001</v>
      </c>
      <c r="F17" s="19">
        <f t="shared" si="0"/>
        <v>18.014327190000003</v>
      </c>
      <c r="G17" s="29" t="s">
        <v>21</v>
      </c>
      <c r="H17" s="18">
        <v>19.195858820000002</v>
      </c>
      <c r="I17" s="18">
        <v>19.997795610000001</v>
      </c>
      <c r="J17" s="19">
        <f t="shared" ref="J17:J19" si="7">AVERAGE(H17:I17)</f>
        <v>19.596827215000001</v>
      </c>
      <c r="K17" s="19">
        <f t="shared" si="2"/>
        <v>1.5825000249999981</v>
      </c>
      <c r="L17" s="19">
        <f t="shared" si="3"/>
        <v>-0.26322684580322742</v>
      </c>
      <c r="M17" s="19">
        <f t="shared" ref="M17:M19" si="8">2^-L17</f>
        <v>1.2001600777427734</v>
      </c>
      <c r="W17" s="21"/>
      <c r="X17" s="21"/>
      <c r="Y17" s="21"/>
      <c r="Z17" s="21"/>
      <c r="AA17" s="21"/>
      <c r="AB17" s="21"/>
    </row>
    <row r="18" spans="1:28" ht="14.5" customHeight="1" x14ac:dyDescent="0.35">
      <c r="A18" s="18" t="s">
        <v>42</v>
      </c>
      <c r="B18" s="18" t="s">
        <v>24</v>
      </c>
      <c r="C18" s="18" t="s">
        <v>9</v>
      </c>
      <c r="D18" s="18">
        <v>17.384258819999999</v>
      </c>
      <c r="E18" s="18">
        <v>18.18159567</v>
      </c>
      <c r="F18" s="19">
        <f t="shared" si="0"/>
        <v>17.782927245</v>
      </c>
      <c r="G18" s="29" t="s">
        <v>21</v>
      </c>
      <c r="H18" s="18">
        <v>18.674701750000001</v>
      </c>
      <c r="I18" s="18">
        <v>18.9315316</v>
      </c>
      <c r="J18" s="19">
        <f t="shared" si="7"/>
        <v>18.803116674999998</v>
      </c>
      <c r="K18" s="19">
        <f t="shared" si="2"/>
        <v>1.0201894299999985</v>
      </c>
      <c r="L18" s="19">
        <f t="shared" si="3"/>
        <v>-0.825537440803227</v>
      </c>
      <c r="M18" s="19">
        <f t="shared" si="8"/>
        <v>1.7721951032557688</v>
      </c>
      <c r="W18" s="21"/>
      <c r="X18" s="21"/>
      <c r="Y18" s="21"/>
      <c r="Z18" s="21"/>
      <c r="AA18" s="21"/>
      <c r="AB18" s="21"/>
    </row>
    <row r="19" spans="1:28" ht="14.5" customHeight="1" x14ac:dyDescent="0.35">
      <c r="A19" s="18" t="s">
        <v>43</v>
      </c>
      <c r="B19" s="18" t="s">
        <v>24</v>
      </c>
      <c r="C19" s="18" t="s">
        <v>9</v>
      </c>
      <c r="D19" s="18">
        <v>17.241058819999999</v>
      </c>
      <c r="E19" s="18">
        <v>18.02599567</v>
      </c>
      <c r="F19" s="19">
        <f t="shared" si="0"/>
        <v>17.633527245</v>
      </c>
      <c r="G19" s="29" t="s">
        <v>21</v>
      </c>
      <c r="H19" s="18">
        <v>19.387217549999999</v>
      </c>
      <c r="I19" s="18">
        <v>19.118765490000001</v>
      </c>
      <c r="J19" s="19">
        <f t="shared" si="7"/>
        <v>19.252991520000002</v>
      </c>
      <c r="K19" s="19">
        <f t="shared" si="2"/>
        <v>1.6194642750000021</v>
      </c>
      <c r="L19" s="19">
        <f t="shared" si="3"/>
        <v>-0.22626259580322339</v>
      </c>
      <c r="M19" s="19">
        <f t="shared" si="8"/>
        <v>1.1698005688977311</v>
      </c>
      <c r="W19" s="21"/>
      <c r="X19" s="21"/>
      <c r="Y19" s="21"/>
      <c r="Z19" s="21"/>
      <c r="AA19" s="21"/>
      <c r="AB19" s="21"/>
    </row>
    <row r="20" spans="1:28" ht="14.5" customHeight="1" x14ac:dyDescent="0.35">
      <c r="A20" s="18" t="s">
        <v>44</v>
      </c>
      <c r="B20" s="18" t="s">
        <v>24</v>
      </c>
      <c r="C20" s="18" t="s">
        <v>9</v>
      </c>
      <c r="D20" s="18">
        <v>17.60378347</v>
      </c>
      <c r="E20" s="18">
        <v>17.643859469999999</v>
      </c>
      <c r="F20" s="19">
        <f t="shared" si="0"/>
        <v>17.623821469999999</v>
      </c>
      <c r="G20" s="29" t="s">
        <v>21</v>
      </c>
      <c r="H20" s="18">
        <v>19.371917549999999</v>
      </c>
      <c r="I20" s="18">
        <v>19.169265429999999</v>
      </c>
      <c r="J20" s="19">
        <f t="shared" si="1"/>
        <v>19.270591490000001</v>
      </c>
      <c r="K20" s="19">
        <f t="shared" si="2"/>
        <v>1.6467700200000017</v>
      </c>
      <c r="L20" s="19">
        <f t="shared" si="3"/>
        <v>-0.19895685080322378</v>
      </c>
      <c r="M20" s="19">
        <f t="shared" si="4"/>
        <v>1.14786808204888</v>
      </c>
      <c r="W20" s="21"/>
      <c r="X20" s="21"/>
      <c r="Y20" s="21"/>
      <c r="Z20" s="21"/>
      <c r="AA20" s="21"/>
      <c r="AB20" s="21"/>
    </row>
    <row r="21" spans="1:28" ht="14.5" customHeight="1" x14ac:dyDescent="0.35">
      <c r="A21" s="18" t="s">
        <v>45</v>
      </c>
      <c r="B21" s="18" t="s">
        <v>24</v>
      </c>
      <c r="C21" s="18" t="s">
        <v>9</v>
      </c>
      <c r="D21" s="18">
        <v>18.570115449999999</v>
      </c>
      <c r="E21" s="18">
        <v>19.101816899999999</v>
      </c>
      <c r="F21" s="19">
        <f t="shared" si="0"/>
        <v>18.835966174999999</v>
      </c>
      <c r="G21" s="29" t="s">
        <v>21</v>
      </c>
      <c r="H21" s="18">
        <v>21.619290419999999</v>
      </c>
      <c r="I21" s="18">
        <v>21.244532960000001</v>
      </c>
      <c r="J21" s="19">
        <f t="shared" si="1"/>
        <v>21.43191169</v>
      </c>
      <c r="K21" s="19">
        <f t="shared" si="2"/>
        <v>2.5959455150000004</v>
      </c>
      <c r="L21" s="19">
        <f t="shared" si="3"/>
        <v>0.75021864419677486</v>
      </c>
      <c r="M21" s="19">
        <f t="shared" si="4"/>
        <v>0.5945134506093136</v>
      </c>
      <c r="W21" s="21"/>
      <c r="X21" s="21"/>
      <c r="Y21" s="21"/>
      <c r="Z21" s="21"/>
      <c r="AA21" s="21"/>
      <c r="AB21" s="21"/>
    </row>
    <row r="22" spans="1:28" ht="14.5" customHeight="1" x14ac:dyDescent="0.35">
      <c r="A22" s="18" t="s">
        <v>46</v>
      </c>
      <c r="B22" s="18" t="s">
        <v>24</v>
      </c>
      <c r="C22" s="18" t="s">
        <v>9</v>
      </c>
      <c r="D22" s="18">
        <v>18.065793379999999</v>
      </c>
      <c r="E22" s="18">
        <v>18.034062949999999</v>
      </c>
      <c r="F22" s="19">
        <f t="shared" si="0"/>
        <v>18.049928164999997</v>
      </c>
      <c r="G22" s="29" t="s">
        <v>21</v>
      </c>
      <c r="H22" s="18">
        <v>19.390717550000002</v>
      </c>
      <c r="I22" s="18">
        <v>19.140465429999999</v>
      </c>
      <c r="J22" s="19">
        <f t="shared" si="1"/>
        <v>19.265591489999998</v>
      </c>
      <c r="K22" s="19">
        <f t="shared" si="2"/>
        <v>1.2156633250000013</v>
      </c>
      <c r="L22" s="19">
        <f t="shared" si="3"/>
        <v>-0.63006354580322421</v>
      </c>
      <c r="M22" s="19">
        <f t="shared" si="4"/>
        <v>1.5476331600111166</v>
      </c>
      <c r="W22" s="21"/>
      <c r="X22" s="21"/>
      <c r="Y22" s="21"/>
      <c r="Z22" s="21"/>
      <c r="AA22" s="21"/>
      <c r="AB22" s="21"/>
    </row>
    <row r="23" spans="1:28" ht="14.5" customHeight="1" x14ac:dyDescent="0.35">
      <c r="A23" s="18" t="s">
        <v>47</v>
      </c>
      <c r="B23" s="18" t="s">
        <v>25</v>
      </c>
      <c r="C23" s="18" t="s">
        <v>9</v>
      </c>
      <c r="D23" s="18">
        <v>17.633691750000001</v>
      </c>
      <c r="E23" s="18">
        <v>18.155131600000001</v>
      </c>
      <c r="F23" s="19">
        <f t="shared" si="0"/>
        <v>17.894411675000001</v>
      </c>
      <c r="G23" s="29" t="s">
        <v>21</v>
      </c>
      <c r="H23" s="18">
        <v>17.53234059</v>
      </c>
      <c r="I23" s="18">
        <v>20.844226859999999</v>
      </c>
      <c r="J23" s="19">
        <f t="shared" si="1"/>
        <v>19.188283724999998</v>
      </c>
      <c r="K23" s="19">
        <f t="shared" si="2"/>
        <v>1.2938720499999974</v>
      </c>
      <c r="L23" s="19">
        <f t="shared" si="3"/>
        <v>-0.55185482080322812</v>
      </c>
      <c r="M23" s="19">
        <f t="shared" si="4"/>
        <v>1.465969228475295</v>
      </c>
      <c r="W23" s="21"/>
      <c r="X23" s="21"/>
      <c r="Y23" s="21"/>
      <c r="Z23" s="21"/>
      <c r="AA23" s="21"/>
      <c r="AB23" s="21"/>
    </row>
    <row r="24" spans="1:28" ht="14.5" customHeight="1" x14ac:dyDescent="0.35">
      <c r="A24" s="18" t="s">
        <v>48</v>
      </c>
      <c r="B24" s="18" t="s">
        <v>25</v>
      </c>
      <c r="C24" s="18" t="s">
        <v>9</v>
      </c>
      <c r="D24" s="18">
        <v>17.975395689999999</v>
      </c>
      <c r="E24" s="18">
        <v>17.212258819999999</v>
      </c>
      <c r="F24" s="19">
        <f t="shared" si="0"/>
        <v>17.593827255000001</v>
      </c>
      <c r="G24" s="29" t="s">
        <v>21</v>
      </c>
      <c r="H24" s="18">
        <v>19.56954159</v>
      </c>
      <c r="I24" s="18">
        <v>19.966936860000001</v>
      </c>
      <c r="J24" s="19">
        <f t="shared" si="1"/>
        <v>19.768239225000002</v>
      </c>
      <c r="K24" s="19">
        <f t="shared" si="2"/>
        <v>2.1744119700000013</v>
      </c>
      <c r="L24" s="19">
        <f t="shared" si="3"/>
        <v>0.3286850991967758</v>
      </c>
      <c r="M24" s="19">
        <f t="shared" si="4"/>
        <v>0.79626188196640735</v>
      </c>
      <c r="W24" s="21"/>
      <c r="X24" s="21"/>
      <c r="Y24" s="21"/>
      <c r="Z24" s="21"/>
      <c r="AA24" s="21"/>
      <c r="AB24" s="21"/>
    </row>
    <row r="25" spans="1:28" ht="14.5" customHeight="1" x14ac:dyDescent="0.35">
      <c r="A25" s="18" t="s">
        <v>49</v>
      </c>
      <c r="B25" s="18" t="s">
        <v>25</v>
      </c>
      <c r="C25" s="18" t="s">
        <v>9</v>
      </c>
      <c r="D25" s="18">
        <v>17.521683469999999</v>
      </c>
      <c r="E25" s="18">
        <v>17.325159469999999</v>
      </c>
      <c r="F25" s="19">
        <f t="shared" si="0"/>
        <v>17.423421470000001</v>
      </c>
      <c r="G25" s="29" t="s">
        <v>21</v>
      </c>
      <c r="H25" s="18">
        <v>21.067681189999998</v>
      </c>
      <c r="I25" s="18">
        <v>19.91543192</v>
      </c>
      <c r="J25" s="19">
        <f t="shared" si="1"/>
        <v>20.491556554999999</v>
      </c>
      <c r="K25" s="19">
        <f t="shared" si="2"/>
        <v>3.068135084999998</v>
      </c>
      <c r="L25" s="19">
        <f t="shared" si="3"/>
        <v>1.2224082141967725</v>
      </c>
      <c r="M25" s="19">
        <f t="shared" si="4"/>
        <v>0.42856673712141807</v>
      </c>
      <c r="W25" s="21"/>
      <c r="X25" s="21"/>
      <c r="Y25" s="21"/>
      <c r="Z25" s="21"/>
      <c r="AA25" s="21"/>
      <c r="AB25" s="21"/>
    </row>
    <row r="26" spans="1:28" ht="14.5" customHeight="1" x14ac:dyDescent="0.35">
      <c r="A26" s="18" t="s">
        <v>50</v>
      </c>
      <c r="B26" s="18" t="s">
        <v>25</v>
      </c>
      <c r="C26" s="18" t="s">
        <v>9</v>
      </c>
      <c r="D26" s="18">
        <v>18.979899199999998</v>
      </c>
      <c r="E26" s="18">
        <v>19.25018098</v>
      </c>
      <c r="F26" s="19">
        <f t="shared" si="0"/>
        <v>19.115040090000001</v>
      </c>
      <c r="G26" s="29" t="s">
        <v>21</v>
      </c>
      <c r="H26" s="18">
        <v>20.16005376</v>
      </c>
      <c r="I26" s="18">
        <v>19.471468489999999</v>
      </c>
      <c r="J26" s="19">
        <f t="shared" si="1"/>
        <v>19.815761125000002</v>
      </c>
      <c r="K26" s="19">
        <f t="shared" si="2"/>
        <v>0.70072103500000082</v>
      </c>
      <c r="L26" s="19">
        <f t="shared" si="3"/>
        <v>-1.1450058358032247</v>
      </c>
      <c r="M26" s="19">
        <f t="shared" si="4"/>
        <v>2.2114702521756375</v>
      </c>
      <c r="W26" s="21"/>
      <c r="X26" s="21"/>
      <c r="Y26" s="21"/>
      <c r="Z26" s="21"/>
      <c r="AA26" s="21"/>
      <c r="AB26" s="21"/>
    </row>
    <row r="27" spans="1:28" ht="14.5" customHeight="1" x14ac:dyDescent="0.35">
      <c r="A27" s="18" t="s">
        <v>51</v>
      </c>
      <c r="B27" s="18" t="s">
        <v>25</v>
      </c>
      <c r="C27" s="18" t="s">
        <v>9</v>
      </c>
      <c r="D27" s="18">
        <v>18.39601545</v>
      </c>
      <c r="E27" s="18">
        <v>19.006096830000001</v>
      </c>
      <c r="F27" s="19">
        <f t="shared" si="0"/>
        <v>18.701056139999999</v>
      </c>
      <c r="G27" s="29" t="s">
        <v>21</v>
      </c>
      <c r="H27" s="18">
        <v>21.305981190000001</v>
      </c>
      <c r="I27" s="18">
        <v>20.584831980000001</v>
      </c>
      <c r="J27" s="19">
        <f t="shared" ref="J27:J28" si="9">AVERAGE(H27:I27)</f>
        <v>20.945406585000001</v>
      </c>
      <c r="K27" s="19">
        <f t="shared" si="2"/>
        <v>2.244350445000002</v>
      </c>
      <c r="L27" s="19">
        <f t="shared" si="3"/>
        <v>0.39862357419677652</v>
      </c>
      <c r="M27" s="19">
        <f t="shared" ref="M27:M28" si="10">2^-L27</f>
        <v>0.75858167484867145</v>
      </c>
      <c r="W27" s="21"/>
      <c r="X27" s="21"/>
      <c r="Y27" s="21"/>
      <c r="Z27" s="21"/>
      <c r="AA27" s="21"/>
      <c r="AB27" s="21"/>
    </row>
    <row r="28" spans="1:28" ht="14.5" customHeight="1" x14ac:dyDescent="0.35">
      <c r="A28" s="18" t="s">
        <v>52</v>
      </c>
      <c r="B28" s="18" t="s">
        <v>25</v>
      </c>
      <c r="C28" s="18" t="s">
        <v>9</v>
      </c>
      <c r="D28" s="18">
        <v>17.090701750000001</v>
      </c>
      <c r="E28" s="18">
        <v>17.305237600000002</v>
      </c>
      <c r="F28" s="19">
        <f t="shared" si="0"/>
        <v>17.197969675000003</v>
      </c>
      <c r="G28" s="29" t="s">
        <v>21</v>
      </c>
      <c r="H28" s="18">
        <v>20.751109750000001</v>
      </c>
      <c r="I28" s="18">
        <v>20.901731600000002</v>
      </c>
      <c r="J28" s="19">
        <f t="shared" si="9"/>
        <v>20.826420675000001</v>
      </c>
      <c r="K28" s="19">
        <f t="shared" si="2"/>
        <v>3.6284509999999983</v>
      </c>
      <c r="L28" s="19">
        <f t="shared" si="3"/>
        <v>1.7827241291967728</v>
      </c>
      <c r="M28" s="19">
        <f t="shared" si="10"/>
        <v>0.29063409634784471</v>
      </c>
      <c r="W28" s="21"/>
      <c r="X28" s="21"/>
      <c r="Y28" s="21"/>
      <c r="Z28" s="21"/>
      <c r="AA28" s="21"/>
      <c r="AB28" s="21"/>
    </row>
    <row r="29" spans="1:28" ht="14.5" customHeight="1" x14ac:dyDescent="0.35">
      <c r="A29" s="18" t="s">
        <v>53</v>
      </c>
      <c r="B29" s="18" t="s">
        <v>25</v>
      </c>
      <c r="C29" s="18" t="s">
        <v>9</v>
      </c>
      <c r="D29" s="18">
        <v>18.777626860000002</v>
      </c>
      <c r="E29" s="18">
        <v>18.525149590000002</v>
      </c>
      <c r="F29" s="19">
        <f t="shared" si="0"/>
        <v>18.651388225000002</v>
      </c>
      <c r="G29" s="29" t="s">
        <v>21</v>
      </c>
      <c r="H29" s="18">
        <v>20.781750989999999</v>
      </c>
      <c r="I29" s="18">
        <v>21.078281350000001</v>
      </c>
      <c r="J29" s="19">
        <f t="shared" si="1"/>
        <v>20.930016170000002</v>
      </c>
      <c r="K29" s="19">
        <f t="shared" si="2"/>
        <v>2.2786279450000002</v>
      </c>
      <c r="L29" s="19">
        <f t="shared" si="3"/>
        <v>0.4329010741967747</v>
      </c>
      <c r="M29" s="19">
        <f t="shared" si="4"/>
        <v>0.74077069201993573</v>
      </c>
      <c r="W29" s="21"/>
      <c r="X29" s="21"/>
      <c r="Y29" s="21"/>
      <c r="Z29" s="21"/>
      <c r="AA29" s="21"/>
      <c r="AB29" s="21"/>
    </row>
    <row r="30" spans="1:28" ht="14.5" customHeight="1" x14ac:dyDescent="0.35">
      <c r="A30" s="18" t="s">
        <v>54</v>
      </c>
      <c r="B30" s="18" t="s">
        <v>25</v>
      </c>
      <c r="C30" s="18" t="s">
        <v>9</v>
      </c>
      <c r="D30" s="18">
        <v>17.903926859999999</v>
      </c>
      <c r="E30" s="18">
        <v>17.769940590000001</v>
      </c>
      <c r="F30" s="19">
        <f t="shared" si="0"/>
        <v>17.836933725000002</v>
      </c>
      <c r="G30" s="29" t="s">
        <v>21</v>
      </c>
      <c r="H30" s="18">
        <v>20.237158820000001</v>
      </c>
      <c r="I30" s="18">
        <v>21.956495690000001</v>
      </c>
      <c r="J30" s="19">
        <f t="shared" si="1"/>
        <v>21.096827255000001</v>
      </c>
      <c r="K30" s="19">
        <f t="shared" si="2"/>
        <v>3.2598935299999994</v>
      </c>
      <c r="L30" s="19">
        <f t="shared" si="3"/>
        <v>1.4141666591967739</v>
      </c>
      <c r="M30" s="19">
        <f t="shared" si="4"/>
        <v>0.3752264259611357</v>
      </c>
      <c r="W30" s="21"/>
      <c r="X30" s="21"/>
      <c r="Y30" s="21"/>
      <c r="Z30" s="21"/>
      <c r="AA30" s="21"/>
      <c r="AB30" s="21"/>
    </row>
    <row r="31" spans="1:28" ht="14.5" customHeight="1" x14ac:dyDescent="0.35">
      <c r="A31" s="18" t="s">
        <v>55</v>
      </c>
      <c r="B31" s="18" t="s">
        <v>25</v>
      </c>
      <c r="C31" s="18" t="s">
        <v>9</v>
      </c>
      <c r="D31" s="18">
        <v>19.194376909999999</v>
      </c>
      <c r="E31" s="18">
        <v>19.06109614</v>
      </c>
      <c r="F31" s="19">
        <f t="shared" si="0"/>
        <v>19.127736525</v>
      </c>
      <c r="G31" s="29" t="s">
        <v>21</v>
      </c>
      <c r="H31" s="18">
        <v>19.44894326</v>
      </c>
      <c r="I31" s="18">
        <v>19.176734840000002</v>
      </c>
      <c r="J31" s="19">
        <f t="shared" si="1"/>
        <v>19.312839050000001</v>
      </c>
      <c r="K31" s="19">
        <f t="shared" si="2"/>
        <v>0.18510252500000135</v>
      </c>
      <c r="L31" s="19">
        <f t="shared" si="3"/>
        <v>-1.6606243458032242</v>
      </c>
      <c r="M31" s="19">
        <f t="shared" si="4"/>
        <v>3.1615331476988131</v>
      </c>
      <c r="W31" s="21"/>
      <c r="X31" s="21"/>
      <c r="Y31" s="21"/>
      <c r="Z31" s="21"/>
      <c r="AA31" s="21"/>
      <c r="AB31" s="21"/>
    </row>
    <row r="32" spans="1:28" ht="14.5" customHeight="1" x14ac:dyDescent="0.35">
      <c r="A32" s="18" t="s">
        <v>56</v>
      </c>
      <c r="B32" s="18" t="s">
        <v>25</v>
      </c>
      <c r="C32" s="18" t="s">
        <v>9</v>
      </c>
      <c r="D32" s="18">
        <v>17.974176910000001</v>
      </c>
      <c r="E32" s="18">
        <v>17.792196140000001</v>
      </c>
      <c r="F32" s="19">
        <f t="shared" si="0"/>
        <v>17.883186524999999</v>
      </c>
      <c r="G32" s="29" t="s">
        <v>21</v>
      </c>
      <c r="H32" s="18">
        <v>20.013481689999999</v>
      </c>
      <c r="I32" s="18">
        <v>18.861631970000001</v>
      </c>
      <c r="J32" s="19">
        <f t="shared" si="1"/>
        <v>19.437556829999998</v>
      </c>
      <c r="K32" s="19">
        <f t="shared" si="2"/>
        <v>1.5543703049999991</v>
      </c>
      <c r="L32" s="19">
        <f t="shared" si="3"/>
        <v>-0.29135656580322644</v>
      </c>
      <c r="M32" s="19">
        <f t="shared" si="4"/>
        <v>1.2237904667303818</v>
      </c>
      <c r="W32" s="21"/>
      <c r="X32" s="21"/>
      <c r="Y32" s="21"/>
      <c r="Z32" s="21"/>
      <c r="AA32" s="21"/>
      <c r="AB32" s="21"/>
    </row>
    <row r="33" spans="1:31" ht="14.5" customHeight="1" x14ac:dyDescent="0.35">
      <c r="A33" s="18" t="s">
        <v>57</v>
      </c>
      <c r="B33" s="18" t="s">
        <v>26</v>
      </c>
      <c r="C33" s="18" t="s">
        <v>9</v>
      </c>
      <c r="D33" s="18">
        <v>18.07509138</v>
      </c>
      <c r="E33" s="18">
        <v>17.910163000000001</v>
      </c>
      <c r="F33" s="19">
        <f t="shared" si="0"/>
        <v>17.99262719</v>
      </c>
      <c r="G33" s="29" t="s">
        <v>21</v>
      </c>
      <c r="H33" s="18">
        <v>20.144153759999998</v>
      </c>
      <c r="I33" s="18">
        <v>19.46836849</v>
      </c>
      <c r="J33" s="19">
        <f t="shared" si="1"/>
        <v>19.806261124999999</v>
      </c>
      <c r="K33" s="19">
        <f t="shared" si="2"/>
        <v>1.8136339349999986</v>
      </c>
      <c r="L33" s="19">
        <f t="shared" si="3"/>
        <v>-3.2092935803226919E-2</v>
      </c>
      <c r="M33" s="19">
        <f t="shared" si="4"/>
        <v>1.022494395726681</v>
      </c>
      <c r="W33" s="21"/>
      <c r="X33" s="21"/>
      <c r="Y33" s="21"/>
      <c r="Z33" s="21"/>
      <c r="AA33" s="21"/>
      <c r="AB33" s="21"/>
    </row>
    <row r="34" spans="1:31" ht="14.5" customHeight="1" x14ac:dyDescent="0.35">
      <c r="A34" s="18" t="s">
        <v>58</v>
      </c>
      <c r="B34" s="18" t="s">
        <v>26</v>
      </c>
      <c r="C34" s="18" t="s">
        <v>9</v>
      </c>
      <c r="D34" s="18">
        <v>18.51045882</v>
      </c>
      <c r="E34" s="18">
        <v>18.056395609999999</v>
      </c>
      <c r="F34" s="19">
        <f t="shared" si="0"/>
        <v>18.283427215</v>
      </c>
      <c r="G34" s="29" t="s">
        <v>21</v>
      </c>
      <c r="H34" s="18">
        <v>21.209181189999999</v>
      </c>
      <c r="I34" s="18">
        <v>19.623031919999999</v>
      </c>
      <c r="J34" s="19">
        <f t="shared" si="1"/>
        <v>20.416106554999999</v>
      </c>
      <c r="K34" s="19">
        <f t="shared" si="2"/>
        <v>2.1326793399999993</v>
      </c>
      <c r="L34" s="19">
        <f t="shared" si="3"/>
        <v>0.28695246919677375</v>
      </c>
      <c r="M34" s="19">
        <f t="shared" si="4"/>
        <v>0.81963161064644052</v>
      </c>
      <c r="W34" s="21"/>
      <c r="X34" s="21"/>
      <c r="Y34" s="21"/>
      <c r="Z34" s="21"/>
      <c r="AA34" s="21"/>
      <c r="AB34" s="21"/>
    </row>
    <row r="35" spans="1:31" ht="14.5" customHeight="1" x14ac:dyDescent="0.35">
      <c r="A35" s="18" t="s">
        <v>59</v>
      </c>
      <c r="B35" s="18" t="s">
        <v>26</v>
      </c>
      <c r="C35" s="18" t="s">
        <v>9</v>
      </c>
      <c r="D35" s="18">
        <v>18.92828347</v>
      </c>
      <c r="E35" s="18">
        <v>17.630259479999999</v>
      </c>
      <c r="F35" s="19">
        <f t="shared" si="0"/>
        <v>18.279271475000002</v>
      </c>
      <c r="G35" s="29" t="s">
        <v>21</v>
      </c>
      <c r="H35" s="18">
        <v>20.767250090000001</v>
      </c>
      <c r="I35" s="18">
        <v>20.808581350000001</v>
      </c>
      <c r="J35" s="19">
        <f t="shared" si="1"/>
        <v>20.787915720000001</v>
      </c>
      <c r="K35" s="19">
        <f t="shared" si="2"/>
        <v>2.5086442449999993</v>
      </c>
      <c r="L35" s="19">
        <f t="shared" si="3"/>
        <v>0.66291737419677377</v>
      </c>
      <c r="M35" s="19">
        <f t="shared" si="4"/>
        <v>0.63159980277153305</v>
      </c>
      <c r="W35" s="21"/>
      <c r="X35" s="21"/>
      <c r="Y35" s="21"/>
      <c r="Z35" s="21"/>
      <c r="AA35" s="21"/>
      <c r="AB35" s="21"/>
    </row>
    <row r="36" spans="1:31" ht="14.5" customHeight="1" x14ac:dyDescent="0.35">
      <c r="A36" s="18" t="s">
        <v>60</v>
      </c>
      <c r="B36" s="18" t="s">
        <v>26</v>
      </c>
      <c r="C36" s="18" t="s">
        <v>9</v>
      </c>
      <c r="D36" s="18">
        <v>18.096895610000001</v>
      </c>
      <c r="E36" s="18">
        <v>17.29115882</v>
      </c>
      <c r="F36" s="19">
        <f t="shared" si="0"/>
        <v>17.694027214999998</v>
      </c>
      <c r="G36" s="29" t="s">
        <v>21</v>
      </c>
      <c r="H36" s="18">
        <v>19.64414159</v>
      </c>
      <c r="I36" s="18">
        <v>19.988036860000001</v>
      </c>
      <c r="J36" s="19">
        <f t="shared" ref="J36:J37" si="11">AVERAGE(H36:I36)</f>
        <v>19.816089224999999</v>
      </c>
      <c r="K36" s="19">
        <f t="shared" si="2"/>
        <v>2.1220620100000005</v>
      </c>
      <c r="L36" s="19">
        <f t="shared" si="3"/>
        <v>0.27633513919677499</v>
      </c>
      <c r="M36" s="19">
        <f t="shared" ref="M36" si="12">2^-L36</f>
        <v>0.82568583518422134</v>
      </c>
      <c r="W36" s="21"/>
      <c r="X36" s="21"/>
      <c r="Y36" s="21"/>
      <c r="Z36" s="21"/>
      <c r="AA36" s="21"/>
      <c r="AB36" s="21"/>
    </row>
    <row r="37" spans="1:31" ht="14.5" customHeight="1" x14ac:dyDescent="0.35">
      <c r="A37" s="18" t="s">
        <v>61</v>
      </c>
      <c r="B37" s="18" t="s">
        <v>26</v>
      </c>
      <c r="C37" s="18" t="s">
        <v>9</v>
      </c>
      <c r="D37" s="18">
        <v>17.84749175</v>
      </c>
      <c r="E37" s="18">
        <v>18.251131600000001</v>
      </c>
      <c r="F37" s="19">
        <f t="shared" si="0"/>
        <v>18.049311674999998</v>
      </c>
      <c r="G37" s="29" t="s">
        <v>21</v>
      </c>
      <c r="H37" s="18">
        <v>21.209181189999999</v>
      </c>
      <c r="I37" s="18">
        <v>20.834531980000001</v>
      </c>
      <c r="J37" s="19">
        <f t="shared" si="11"/>
        <v>21.021856585000002</v>
      </c>
      <c r="K37" s="19">
        <f t="shared" si="2"/>
        <v>2.9725449100000034</v>
      </c>
      <c r="L37" s="19">
        <f t="shared" si="3"/>
        <v>1.1268180391967779</v>
      </c>
      <c r="M37" s="19">
        <f>2^-L37</f>
        <v>0.45792459558944981</v>
      </c>
      <c r="W37" s="21"/>
      <c r="X37" s="21"/>
      <c r="Y37" s="21"/>
      <c r="Z37" s="21"/>
      <c r="AA37" s="21"/>
      <c r="AB37" s="21"/>
    </row>
    <row r="38" spans="1:31" ht="14.5" customHeight="1" x14ac:dyDescent="0.35">
      <c r="A38" s="18" t="s">
        <v>62</v>
      </c>
      <c r="B38" s="18" t="s">
        <v>26</v>
      </c>
      <c r="C38" s="18" t="s">
        <v>9</v>
      </c>
      <c r="D38" s="18">
        <v>18.80188347</v>
      </c>
      <c r="E38" s="18">
        <v>17.633759479999998</v>
      </c>
      <c r="F38" s="19">
        <f t="shared" si="0"/>
        <v>18.217821475000001</v>
      </c>
      <c r="G38" s="29" t="s">
        <v>21</v>
      </c>
      <c r="H38" s="18">
        <v>19.866201749999998</v>
      </c>
      <c r="I38" s="18">
        <v>19.995831599999999</v>
      </c>
      <c r="J38" s="19">
        <f t="shared" si="1"/>
        <v>19.931016674999999</v>
      </c>
      <c r="K38" s="19">
        <f t="shared" si="2"/>
        <v>1.7131951999999977</v>
      </c>
      <c r="L38" s="19">
        <f t="shared" si="3"/>
        <v>-0.13253167080322781</v>
      </c>
      <c r="M38" s="19">
        <f t="shared" si="4"/>
        <v>1.0962156761253667</v>
      </c>
      <c r="W38" s="21"/>
      <c r="X38" s="21"/>
      <c r="Y38" s="21"/>
      <c r="Z38" s="21"/>
      <c r="AA38" s="21"/>
      <c r="AB38" s="21"/>
    </row>
    <row r="39" spans="1:31" ht="14.5" customHeight="1" x14ac:dyDescent="0.35">
      <c r="A39" s="18" t="s">
        <v>63</v>
      </c>
      <c r="B39" s="18" t="s">
        <v>26</v>
      </c>
      <c r="C39" s="18" t="s">
        <v>9</v>
      </c>
      <c r="D39" s="18">
        <v>18.078999379999999</v>
      </c>
      <c r="E39" s="18">
        <v>17.876563000000001</v>
      </c>
      <c r="F39" s="19">
        <f t="shared" si="0"/>
        <v>17.977781190000002</v>
      </c>
      <c r="G39" s="29" t="s">
        <v>21</v>
      </c>
      <c r="H39" s="18">
        <v>20.309558819999999</v>
      </c>
      <c r="I39" s="18">
        <v>21.963795609999998</v>
      </c>
      <c r="J39" s="19">
        <f t="shared" si="1"/>
        <v>21.136677214999999</v>
      </c>
      <c r="K39" s="19">
        <f t="shared" si="2"/>
        <v>3.1588960249999971</v>
      </c>
      <c r="L39" s="19">
        <f t="shared" si="3"/>
        <v>1.3131691541967716</v>
      </c>
      <c r="M39" s="19">
        <f t="shared" si="4"/>
        <v>0.4024358809384202</v>
      </c>
      <c r="W39" s="21"/>
      <c r="X39" s="21"/>
      <c r="Y39" s="21"/>
      <c r="Z39" s="21"/>
      <c r="AA39" s="21"/>
      <c r="AB39" s="21"/>
    </row>
    <row r="40" spans="1:31" ht="14.5" customHeight="1" x14ac:dyDescent="0.35">
      <c r="A40" s="18" t="s">
        <v>64</v>
      </c>
      <c r="B40" s="18" t="s">
        <v>26</v>
      </c>
      <c r="C40" s="18" t="s">
        <v>9</v>
      </c>
      <c r="D40" s="18">
        <v>19.0970999</v>
      </c>
      <c r="E40" s="18">
        <v>19.197680080000001</v>
      </c>
      <c r="F40" s="19">
        <f t="shared" si="0"/>
        <v>19.147389990000001</v>
      </c>
      <c r="G40" s="29" t="s">
        <v>21</v>
      </c>
      <c r="H40" s="18">
        <v>19.46624959</v>
      </c>
      <c r="I40" s="18">
        <v>18.859826859999998</v>
      </c>
      <c r="J40" s="19">
        <f t="shared" si="1"/>
        <v>19.163038225000001</v>
      </c>
      <c r="K40" s="19">
        <f t="shared" si="2"/>
        <v>1.5648235000000454E-2</v>
      </c>
      <c r="L40" s="19">
        <f t="shared" si="3"/>
        <v>-1.8300786358032251</v>
      </c>
      <c r="M40" s="19">
        <f t="shared" si="4"/>
        <v>3.5555645196432613</v>
      </c>
      <c r="W40" s="21"/>
      <c r="X40" s="21"/>
      <c r="Y40" s="21"/>
      <c r="Z40" s="21"/>
      <c r="AA40" s="21"/>
      <c r="AB40" s="21"/>
    </row>
    <row r="41" spans="1:31" ht="14.5" customHeight="1" x14ac:dyDescent="0.35">
      <c r="A41" s="18" t="s">
        <v>65</v>
      </c>
      <c r="B41" s="18" t="s">
        <v>26</v>
      </c>
      <c r="C41" s="18" t="s">
        <v>9</v>
      </c>
      <c r="D41" s="18">
        <v>17.649958819999998</v>
      </c>
      <c r="E41" s="18">
        <v>18.19939561</v>
      </c>
      <c r="F41" s="19">
        <f t="shared" si="0"/>
        <v>17.924677214999999</v>
      </c>
      <c r="G41" s="29" t="s">
        <v>21</v>
      </c>
      <c r="H41" s="18">
        <v>17.524040589999998</v>
      </c>
      <c r="I41" s="18">
        <v>20.884326860000002</v>
      </c>
      <c r="J41" s="19">
        <f t="shared" si="1"/>
        <v>19.204183725</v>
      </c>
      <c r="K41" s="19">
        <f t="shared" si="2"/>
        <v>1.2795065100000009</v>
      </c>
      <c r="L41" s="19">
        <f t="shared" si="3"/>
        <v>-0.56622036080322458</v>
      </c>
      <c r="M41" s="19">
        <f t="shared" si="4"/>
        <v>1.4806394372531027</v>
      </c>
      <c r="W41" s="21"/>
      <c r="X41" s="21"/>
      <c r="Y41" s="21"/>
      <c r="Z41" s="21"/>
      <c r="AA41" s="21"/>
      <c r="AB41" s="21"/>
    </row>
    <row r="42" spans="1:31" ht="14.5" customHeight="1" x14ac:dyDescent="0.35">
      <c r="A42" s="18" t="s">
        <v>66</v>
      </c>
      <c r="B42" s="18" t="s">
        <v>26</v>
      </c>
      <c r="C42" s="18" t="s">
        <v>9</v>
      </c>
      <c r="D42" s="18">
        <v>18.126795609999999</v>
      </c>
      <c r="E42" s="18">
        <v>17.370858819999999</v>
      </c>
      <c r="F42" s="19">
        <f t="shared" si="0"/>
        <v>17.748827214999999</v>
      </c>
      <c r="G42" s="29" t="s">
        <v>21</v>
      </c>
      <c r="H42" s="18">
        <v>21.305981188974798</v>
      </c>
      <c r="I42" s="18">
        <v>20.584831975283201</v>
      </c>
      <c r="J42" s="19">
        <f t="shared" si="1"/>
        <v>20.945406582128999</v>
      </c>
      <c r="K42" s="19">
        <f t="shared" si="2"/>
        <v>3.1965793671290008</v>
      </c>
      <c r="L42" s="19">
        <f t="shared" si="3"/>
        <v>1.3508524963257753</v>
      </c>
      <c r="M42" s="19">
        <f>2^-L42</f>
        <v>0.39206030992327168</v>
      </c>
      <c r="W42" s="21"/>
      <c r="X42" s="21"/>
      <c r="Y42" s="21"/>
      <c r="Z42" s="21"/>
      <c r="AA42" s="21"/>
      <c r="AB42" s="21"/>
    </row>
    <row r="43" spans="1:31" x14ac:dyDescent="0.35">
      <c r="A43" s="18"/>
      <c r="B43" s="18"/>
      <c r="C43" s="18"/>
      <c r="D43" s="18"/>
      <c r="E43" s="18"/>
      <c r="F43" s="19"/>
      <c r="G43" s="29"/>
      <c r="H43" s="18"/>
      <c r="I43" s="18"/>
      <c r="J43" s="19"/>
      <c r="K43" s="19"/>
      <c r="L43" s="19"/>
      <c r="M43" s="19"/>
      <c r="Y43" s="21"/>
      <c r="Z43" s="21"/>
      <c r="AA43" s="5"/>
      <c r="AB43" s="5"/>
      <c r="AE43" s="4"/>
    </row>
    <row r="44" spans="1:31" x14ac:dyDescent="0.35">
      <c r="A44" s="18" t="s">
        <v>67</v>
      </c>
      <c r="B44" s="18" t="s">
        <v>23</v>
      </c>
      <c r="C44" s="18" t="s">
        <v>9</v>
      </c>
      <c r="D44" s="18">
        <v>18.132340589999998</v>
      </c>
      <c r="E44" s="18">
        <v>17.815426859999999</v>
      </c>
      <c r="F44" s="19">
        <f t="shared" ref="F44:F81" si="13">AVERAGE(D44:E44)</f>
        <v>17.973883725</v>
      </c>
      <c r="G44" s="29" t="s">
        <v>21</v>
      </c>
      <c r="H44" s="18">
        <v>20.574284980000002</v>
      </c>
      <c r="I44" s="18">
        <v>21.24127824</v>
      </c>
      <c r="J44" s="19">
        <f t="shared" ref="J44:J73" si="14">AVERAGE(H44:I44)</f>
        <v>20.907781610000001</v>
      </c>
      <c r="K44" s="19">
        <f t="shared" ref="K44:K53" si="15">J44-F44</f>
        <v>2.9338978850000004</v>
      </c>
      <c r="L44" s="19">
        <f t="shared" ref="L44:L83" si="16">K44-$T$7</f>
        <v>1.0881710141967749</v>
      </c>
      <c r="M44" s="19">
        <f t="shared" ref="M44:M81" si="17">2^-L44</f>
        <v>0.47035729523522629</v>
      </c>
      <c r="O44" s="16"/>
      <c r="W44" s="21"/>
      <c r="X44" s="21"/>
      <c r="Y44" s="21"/>
      <c r="Z44" s="21"/>
      <c r="AA44" s="21"/>
      <c r="AB44" s="21"/>
    </row>
    <row r="45" spans="1:31" x14ac:dyDescent="0.35">
      <c r="A45" s="18" t="s">
        <v>68</v>
      </c>
      <c r="B45" s="18" t="s">
        <v>23</v>
      </c>
      <c r="C45" s="18" t="s">
        <v>9</v>
      </c>
      <c r="D45" s="18">
        <v>19.172916829999998</v>
      </c>
      <c r="E45" s="18">
        <v>18.49501545</v>
      </c>
      <c r="F45" s="19">
        <f t="shared" si="13"/>
        <v>18.833966140000001</v>
      </c>
      <c r="G45" s="29" t="s">
        <v>21</v>
      </c>
      <c r="H45" s="18">
        <v>21.190562230000001</v>
      </c>
      <c r="I45" s="18">
        <v>21.681924519999999</v>
      </c>
      <c r="J45" s="19">
        <f t="shared" si="14"/>
        <v>21.436243375</v>
      </c>
      <c r="K45" s="19">
        <f t="shared" si="15"/>
        <v>2.602277234999999</v>
      </c>
      <c r="L45" s="19">
        <f t="shared" si="16"/>
        <v>0.75655036419677346</v>
      </c>
      <c r="M45" s="19">
        <f t="shared" si="17"/>
        <v>0.59190995903263466</v>
      </c>
      <c r="O45" s="16"/>
      <c r="W45" s="21"/>
      <c r="X45" s="21"/>
      <c r="Y45" s="21"/>
      <c r="Z45" s="21"/>
      <c r="AA45" s="21"/>
      <c r="AB45" s="21"/>
    </row>
    <row r="46" spans="1:31" x14ac:dyDescent="0.35">
      <c r="A46" s="18" t="s">
        <v>69</v>
      </c>
      <c r="B46" s="18" t="s">
        <v>23</v>
      </c>
      <c r="C46" s="18" t="s">
        <v>9</v>
      </c>
      <c r="D46" s="18">
        <v>18.673340589999999</v>
      </c>
      <c r="E46" s="18">
        <v>18.52668671</v>
      </c>
      <c r="F46" s="19">
        <f t="shared" si="13"/>
        <v>18.600013650000001</v>
      </c>
      <c r="G46" s="29" t="s">
        <v>21</v>
      </c>
      <c r="H46" s="18">
        <v>22.650019589999999</v>
      </c>
      <c r="I46" s="18">
        <v>22.312734840000001</v>
      </c>
      <c r="J46" s="19">
        <f t="shared" si="14"/>
        <v>22.481377215000002</v>
      </c>
      <c r="K46" s="19">
        <f t="shared" si="15"/>
        <v>3.8813635650000009</v>
      </c>
      <c r="L46" s="19">
        <f t="shared" si="16"/>
        <v>2.0356366941967754</v>
      </c>
      <c r="M46" s="19">
        <f t="shared" si="17"/>
        <v>0.24390027768845435</v>
      </c>
      <c r="O46" s="16"/>
      <c r="W46" s="21"/>
      <c r="X46" s="21"/>
      <c r="Y46" s="21"/>
      <c r="Z46" s="21"/>
      <c r="AA46" s="21"/>
      <c r="AB46" s="21"/>
    </row>
    <row r="47" spans="1:31" ht="14.5" customHeight="1" x14ac:dyDescent="0.35">
      <c r="A47" s="18" t="s">
        <v>70</v>
      </c>
      <c r="B47" s="18" t="s">
        <v>23</v>
      </c>
      <c r="C47" s="18" t="s">
        <v>9</v>
      </c>
      <c r="D47" s="18">
        <v>18.639540589999999</v>
      </c>
      <c r="E47" s="18">
        <v>19.03346866</v>
      </c>
      <c r="F47" s="19">
        <f t="shared" si="13"/>
        <v>18.836504625</v>
      </c>
      <c r="G47" s="29" t="s">
        <v>21</v>
      </c>
      <c r="H47" s="18">
        <v>20.807281320000001</v>
      </c>
      <c r="I47" s="18">
        <v>20.35686849</v>
      </c>
      <c r="J47" s="19">
        <f t="shared" si="14"/>
        <v>20.582074904999999</v>
      </c>
      <c r="K47" s="19">
        <f t="shared" si="15"/>
        <v>1.745570279999999</v>
      </c>
      <c r="L47" s="19">
        <f t="shared" si="16"/>
        <v>-0.10015659080322648</v>
      </c>
      <c r="M47" s="19">
        <f t="shared" si="17"/>
        <v>1.0718897996492067</v>
      </c>
      <c r="O47" s="16"/>
      <c r="W47" s="21"/>
      <c r="X47" s="21"/>
      <c r="Y47" s="21"/>
      <c r="Z47" s="21"/>
      <c r="AA47" s="21"/>
      <c r="AB47" s="21"/>
    </row>
    <row r="48" spans="1:31" x14ac:dyDescent="0.35">
      <c r="A48" s="18" t="s">
        <v>71</v>
      </c>
      <c r="B48" s="18" t="s">
        <v>23</v>
      </c>
      <c r="C48" s="18" t="s">
        <v>9</v>
      </c>
      <c r="D48" s="18">
        <v>19.153116829999998</v>
      </c>
      <c r="E48" s="18">
        <v>18.558295449999999</v>
      </c>
      <c r="F48" s="19">
        <f t="shared" si="13"/>
        <v>18.855706139999999</v>
      </c>
      <c r="G48" s="29" t="s">
        <v>21</v>
      </c>
      <c r="H48" s="18">
        <v>20.225980079999999</v>
      </c>
      <c r="I48" s="18">
        <v>20.0995992</v>
      </c>
      <c r="J48" s="19">
        <f t="shared" si="14"/>
        <v>20.16278964</v>
      </c>
      <c r="K48" s="19">
        <f t="shared" si="15"/>
        <v>1.307083500000001</v>
      </c>
      <c r="L48" s="19">
        <f t="shared" si="16"/>
        <v>-0.53864337080322455</v>
      </c>
      <c r="M48" s="19">
        <f t="shared" si="17"/>
        <v>1.4526059260530357</v>
      </c>
      <c r="O48" s="16"/>
      <c r="W48" s="21"/>
      <c r="X48" s="21"/>
      <c r="Y48" s="21"/>
      <c r="Z48" s="21"/>
      <c r="AA48" s="21"/>
      <c r="AB48" s="21"/>
    </row>
    <row r="49" spans="1:37" x14ac:dyDescent="0.35">
      <c r="A49" s="18" t="s">
        <v>72</v>
      </c>
      <c r="B49" s="18" t="s">
        <v>23</v>
      </c>
      <c r="C49" s="18" t="s">
        <v>9</v>
      </c>
      <c r="D49" s="18">
        <v>18.438601640000002</v>
      </c>
      <c r="E49" s="18">
        <v>18.63278347</v>
      </c>
      <c r="F49" s="19">
        <f t="shared" ref="F49:F51" si="18">AVERAGE(D49:E49)</f>
        <v>18.535692555000001</v>
      </c>
      <c r="G49" s="29" t="s">
        <v>21</v>
      </c>
      <c r="H49" s="18">
        <v>19.415333650000001</v>
      </c>
      <c r="I49" s="18">
        <v>19.87857824</v>
      </c>
      <c r="J49" s="19">
        <f t="shared" ref="J49:J51" si="19">AVERAGE(H49:I49)</f>
        <v>19.646955945000002</v>
      </c>
      <c r="K49" s="19">
        <f t="shared" si="15"/>
        <v>1.1112633900000013</v>
      </c>
      <c r="L49" s="19">
        <f t="shared" si="16"/>
        <v>-0.73446348080322421</v>
      </c>
      <c r="M49" s="19">
        <f t="shared" ref="M49:M51" si="20">2^-L49</f>
        <v>1.6637786171051701</v>
      </c>
      <c r="O49" s="16"/>
      <c r="W49" s="21"/>
      <c r="X49" s="21"/>
      <c r="Y49" s="21"/>
      <c r="Z49" s="21"/>
      <c r="AA49" s="21"/>
      <c r="AB49" s="21"/>
    </row>
    <row r="50" spans="1:37" x14ac:dyDescent="0.35">
      <c r="A50" s="18" t="s">
        <v>73</v>
      </c>
      <c r="B50" s="18" t="s">
        <v>23</v>
      </c>
      <c r="C50" s="18" t="s">
        <v>9</v>
      </c>
      <c r="D50" s="18">
        <v>18.61184059</v>
      </c>
      <c r="E50" s="18">
        <v>18.587586739999999</v>
      </c>
      <c r="F50" s="19">
        <f t="shared" si="18"/>
        <v>18.599713664999999</v>
      </c>
      <c r="G50" s="29" t="s">
        <v>21</v>
      </c>
      <c r="H50" s="18">
        <v>22.37101959</v>
      </c>
      <c r="I50" s="18">
        <v>22.205534839999999</v>
      </c>
      <c r="J50" s="19">
        <f t="shared" si="19"/>
        <v>22.288277215000001</v>
      </c>
      <c r="K50" s="19">
        <f t="shared" si="15"/>
        <v>3.6885635500000014</v>
      </c>
      <c r="L50" s="19">
        <f t="shared" si="16"/>
        <v>1.8428366791967759</v>
      </c>
      <c r="M50" s="19">
        <f t="shared" si="20"/>
        <v>0.27877311150454209</v>
      </c>
      <c r="O50" s="16"/>
      <c r="W50" s="21"/>
      <c r="X50" s="21"/>
      <c r="Y50" s="21"/>
      <c r="Z50" s="21"/>
      <c r="AA50" s="21"/>
      <c r="AB50" s="21"/>
    </row>
    <row r="51" spans="1:37" x14ac:dyDescent="0.35">
      <c r="A51" s="18" t="s">
        <v>74</v>
      </c>
      <c r="B51" s="18" t="s">
        <v>23</v>
      </c>
      <c r="C51" s="18" t="s">
        <v>9</v>
      </c>
      <c r="D51" s="18">
        <v>17.53184959</v>
      </c>
      <c r="E51" s="18">
        <v>17.875126860000002</v>
      </c>
      <c r="F51" s="19">
        <f t="shared" si="18"/>
        <v>17.703488225000001</v>
      </c>
      <c r="G51" s="29" t="s">
        <v>21</v>
      </c>
      <c r="H51" s="18">
        <v>20.81378132</v>
      </c>
      <c r="I51" s="18">
        <v>20.243668490000001</v>
      </c>
      <c r="J51" s="19">
        <f t="shared" si="19"/>
        <v>20.528724905000001</v>
      </c>
      <c r="K51" s="19">
        <f t="shared" si="15"/>
        <v>2.8252366799999997</v>
      </c>
      <c r="L51" s="19">
        <f t="shared" si="16"/>
        <v>0.97950980919677422</v>
      </c>
      <c r="M51" s="19">
        <f t="shared" si="20"/>
        <v>0.50715202788622327</v>
      </c>
      <c r="O51" s="16"/>
      <c r="W51" s="21"/>
      <c r="X51" s="21"/>
      <c r="Y51" s="21"/>
      <c r="Z51" s="21"/>
      <c r="AA51" s="21"/>
      <c r="AB51" s="21"/>
    </row>
    <row r="52" spans="1:37" ht="14.5" customHeight="1" x14ac:dyDescent="0.35">
      <c r="A52" s="18" t="s">
        <v>75</v>
      </c>
      <c r="B52" s="18" t="s">
        <v>23</v>
      </c>
      <c r="C52" s="18" t="s">
        <v>9</v>
      </c>
      <c r="D52" s="18">
        <v>18.52768498</v>
      </c>
      <c r="E52" s="18">
        <v>18.99897825</v>
      </c>
      <c r="F52" s="19">
        <f t="shared" si="13"/>
        <v>18.763331614999998</v>
      </c>
      <c r="G52" s="29" t="s">
        <v>21</v>
      </c>
      <c r="H52" s="18">
        <v>19.326533649999998</v>
      </c>
      <c r="I52" s="18">
        <v>20.01267824</v>
      </c>
      <c r="J52" s="19">
        <f t="shared" si="14"/>
        <v>19.669605945000001</v>
      </c>
      <c r="K52" s="19">
        <f t="shared" si="15"/>
        <v>0.90627433000000224</v>
      </c>
      <c r="L52" s="19">
        <f t="shared" si="16"/>
        <v>-0.93945254080322327</v>
      </c>
      <c r="M52" s="19">
        <f t="shared" si="17"/>
        <v>1.9178003532399739</v>
      </c>
      <c r="O52" s="16"/>
      <c r="W52" s="21"/>
      <c r="X52" s="21"/>
      <c r="Y52" s="21"/>
      <c r="Z52" s="21"/>
      <c r="AA52" s="21"/>
      <c r="AB52" s="21"/>
    </row>
    <row r="53" spans="1:37" x14ac:dyDescent="0.35">
      <c r="A53" s="18" t="s">
        <v>76</v>
      </c>
      <c r="B53" s="18" t="s">
        <v>23</v>
      </c>
      <c r="C53" s="18" t="s">
        <v>9</v>
      </c>
      <c r="D53" s="18">
        <v>18.690862859999999</v>
      </c>
      <c r="E53" s="18">
        <v>18.971143380000001</v>
      </c>
      <c r="F53" s="19">
        <f t="shared" si="13"/>
        <v>18.831003119999998</v>
      </c>
      <c r="G53" s="29" t="s">
        <v>21</v>
      </c>
      <c r="H53" s="18">
        <v>19.53700164</v>
      </c>
      <c r="I53" s="18">
        <v>20.36432452</v>
      </c>
      <c r="J53" s="19">
        <f t="shared" si="14"/>
        <v>19.950663079999998</v>
      </c>
      <c r="K53" s="19">
        <f t="shared" si="15"/>
        <v>1.1196599599999999</v>
      </c>
      <c r="L53" s="19">
        <f t="shared" si="16"/>
        <v>-0.72606691080322561</v>
      </c>
      <c r="M53" s="19">
        <f t="shared" si="17"/>
        <v>1.6541234517563463</v>
      </c>
      <c r="O53" s="16"/>
      <c r="W53" s="21"/>
      <c r="X53" s="21"/>
      <c r="Y53" s="21"/>
      <c r="Z53" s="21"/>
      <c r="AA53" s="21"/>
      <c r="AB53" s="21"/>
    </row>
    <row r="54" spans="1:37" ht="15.5" customHeight="1" x14ac:dyDescent="0.35">
      <c r="A54" s="18" t="s">
        <v>77</v>
      </c>
      <c r="B54" s="18" t="s">
        <v>24</v>
      </c>
      <c r="C54" s="18" t="s">
        <v>9</v>
      </c>
      <c r="D54" s="18">
        <v>18.61184059</v>
      </c>
      <c r="E54" s="18">
        <v>18.587586739999999</v>
      </c>
      <c r="F54" s="19">
        <f t="shared" si="13"/>
        <v>18.599713664999999</v>
      </c>
      <c r="G54" s="29" t="s">
        <v>21</v>
      </c>
      <c r="H54" s="18">
        <v>21.69512873</v>
      </c>
      <c r="I54" s="18">
        <v>21.466545969999999</v>
      </c>
      <c r="J54" s="19">
        <f t="shared" si="14"/>
        <v>21.580837349999999</v>
      </c>
      <c r="K54" s="19">
        <f>I54-F54</f>
        <v>2.8668323049999991</v>
      </c>
      <c r="L54" s="19">
        <f t="shared" si="16"/>
        <v>1.0211054341967736</v>
      </c>
      <c r="M54" s="19">
        <f t="shared" si="17"/>
        <v>0.49273865711492865</v>
      </c>
      <c r="O54" s="16"/>
      <c r="W54" s="21"/>
      <c r="X54" s="21"/>
      <c r="Y54" s="21"/>
      <c r="Z54" s="21"/>
      <c r="AA54" s="21"/>
      <c r="AB54" s="21"/>
    </row>
    <row r="55" spans="1:37" ht="15.75" customHeight="1" x14ac:dyDescent="0.35">
      <c r="A55" s="18" t="s">
        <v>78</v>
      </c>
      <c r="B55" s="18" t="s">
        <v>24</v>
      </c>
      <c r="C55" s="18" t="s">
        <v>9</v>
      </c>
      <c r="D55" s="18">
        <v>17.892257529999998</v>
      </c>
      <c r="E55" s="18">
        <v>17.35278963</v>
      </c>
      <c r="F55" s="19">
        <f t="shared" si="13"/>
        <v>17.622523579999999</v>
      </c>
      <c r="G55" s="29" t="s">
        <v>21</v>
      </c>
      <c r="H55" s="18">
        <v>20.944194419999999</v>
      </c>
      <c r="I55" s="18">
        <v>20.60663216</v>
      </c>
      <c r="J55" s="19">
        <f t="shared" si="14"/>
        <v>20.775413289999999</v>
      </c>
      <c r="K55" s="19">
        <f t="shared" ref="K55:K65" si="21">J55-F55</f>
        <v>3.1528897100000002</v>
      </c>
      <c r="L55" s="19">
        <f t="shared" si="16"/>
        <v>1.3071628391967747</v>
      </c>
      <c r="M55" s="19">
        <f t="shared" si="17"/>
        <v>0.4041148187705364</v>
      </c>
      <c r="O55" s="16"/>
      <c r="W55" s="21"/>
      <c r="X55" s="21"/>
      <c r="Y55" s="21"/>
      <c r="Z55" s="21"/>
      <c r="AA55" s="21"/>
      <c r="AB55" s="21"/>
      <c r="AJ55" s="10"/>
      <c r="AK55" s="10"/>
    </row>
    <row r="56" spans="1:37" ht="15.75" customHeight="1" x14ac:dyDescent="0.35">
      <c r="A56" s="18" t="s">
        <v>79</v>
      </c>
      <c r="B56" s="18" t="s">
        <v>24</v>
      </c>
      <c r="C56" s="18" t="s">
        <v>9</v>
      </c>
      <c r="D56" s="18">
        <v>18.694943259999999</v>
      </c>
      <c r="E56" s="18">
        <v>19.224992220000001</v>
      </c>
      <c r="F56" s="19">
        <f t="shared" si="13"/>
        <v>18.95996774</v>
      </c>
      <c r="G56" s="29" t="s">
        <v>21</v>
      </c>
      <c r="H56" s="18">
        <v>19.661384980000001</v>
      </c>
      <c r="I56" s="18">
        <v>21.252878249999998</v>
      </c>
      <c r="J56" s="19">
        <f t="shared" si="14"/>
        <v>20.457131615000002</v>
      </c>
      <c r="K56" s="19">
        <f t="shared" si="21"/>
        <v>1.4971638750000018</v>
      </c>
      <c r="L56" s="19">
        <f t="shared" si="16"/>
        <v>-0.3485629958032237</v>
      </c>
      <c r="M56" s="19">
        <f t="shared" si="17"/>
        <v>1.2732917263670367</v>
      </c>
      <c r="O56" s="16"/>
      <c r="W56" s="21"/>
      <c r="X56" s="21"/>
      <c r="Y56" s="21"/>
      <c r="Z56" s="21"/>
      <c r="AA56" s="21"/>
      <c r="AB56" s="21"/>
      <c r="AJ56" s="5"/>
      <c r="AK56" s="5"/>
    </row>
    <row r="57" spans="1:37" ht="15.75" customHeight="1" x14ac:dyDescent="0.35">
      <c r="A57" s="18" t="s">
        <v>80</v>
      </c>
      <c r="B57" s="18" t="s">
        <v>24</v>
      </c>
      <c r="C57" s="18" t="s">
        <v>9</v>
      </c>
      <c r="D57" s="18">
        <v>19.059058820000001</v>
      </c>
      <c r="E57" s="18">
        <v>19.004495630000001</v>
      </c>
      <c r="F57" s="19">
        <f t="shared" si="13"/>
        <v>19.031777224999999</v>
      </c>
      <c r="G57" s="29" t="s">
        <v>21</v>
      </c>
      <c r="H57" s="18">
        <v>20.306662230000001</v>
      </c>
      <c r="I57" s="18">
        <v>20.928124570000001</v>
      </c>
      <c r="J57" s="19">
        <f t="shared" si="14"/>
        <v>20.617393400000001</v>
      </c>
      <c r="K57" s="19">
        <f t="shared" si="21"/>
        <v>1.585616175000002</v>
      </c>
      <c r="L57" s="19">
        <f t="shared" si="16"/>
        <v>-0.26011069580322355</v>
      </c>
      <c r="M57" s="19">
        <f t="shared" si="17"/>
        <v>1.1975705888694661</v>
      </c>
      <c r="O57" s="16"/>
      <c r="W57" s="21"/>
      <c r="X57" s="21"/>
      <c r="Y57" s="21"/>
      <c r="Z57" s="21"/>
      <c r="AA57" s="21"/>
      <c r="AB57" s="21"/>
    </row>
    <row r="58" spans="1:37" ht="15.75" customHeight="1" x14ac:dyDescent="0.35">
      <c r="A58" s="18" t="s">
        <v>81</v>
      </c>
      <c r="B58" s="18" t="s">
        <v>24</v>
      </c>
      <c r="C58" s="18" t="s">
        <v>9</v>
      </c>
      <c r="D58" s="18">
        <v>18.612684980000001</v>
      </c>
      <c r="E58" s="18">
        <v>18.932478239999998</v>
      </c>
      <c r="F58" s="19">
        <f t="shared" si="13"/>
        <v>18.77258161</v>
      </c>
      <c r="G58" s="29" t="s">
        <v>21</v>
      </c>
      <c r="H58" s="18">
        <v>19.649879590000001</v>
      </c>
      <c r="I58" s="18">
        <v>19.184034839999999</v>
      </c>
      <c r="J58" s="19">
        <f t="shared" si="14"/>
        <v>19.416957215</v>
      </c>
      <c r="K58" s="19">
        <f t="shared" si="21"/>
        <v>0.64437560500000046</v>
      </c>
      <c r="L58" s="19">
        <f t="shared" si="16"/>
        <v>-1.201351265803225</v>
      </c>
      <c r="M58" s="19">
        <f t="shared" si="17"/>
        <v>2.299549519704124</v>
      </c>
      <c r="O58" s="16"/>
      <c r="W58" s="21"/>
      <c r="X58" s="21"/>
      <c r="Y58" s="21"/>
      <c r="Z58" s="21"/>
      <c r="AA58" s="21"/>
      <c r="AB58" s="21"/>
    </row>
    <row r="59" spans="1:37" ht="15.75" customHeight="1" x14ac:dyDescent="0.35">
      <c r="A59" s="18" t="s">
        <v>82</v>
      </c>
      <c r="B59" s="18" t="s">
        <v>24</v>
      </c>
      <c r="C59" s="18" t="s">
        <v>9</v>
      </c>
      <c r="D59" s="18">
        <v>17.740162860000002</v>
      </c>
      <c r="E59" s="18">
        <v>18.559143980000002</v>
      </c>
      <c r="F59" s="19">
        <f t="shared" ref="F59:F61" si="22">AVERAGE(D59:E59)</f>
        <v>18.14965342</v>
      </c>
      <c r="G59" s="29" t="s">
        <v>21</v>
      </c>
      <c r="H59" s="18">
        <v>20.792994419999999</v>
      </c>
      <c r="I59" s="18">
        <v>20.664332160000001</v>
      </c>
      <c r="J59" s="19">
        <f t="shared" ref="J59:J61" si="23">AVERAGE(H59:I59)</f>
        <v>20.72866329</v>
      </c>
      <c r="K59" s="19">
        <f t="shared" si="21"/>
        <v>2.5790098700000001</v>
      </c>
      <c r="L59" s="19">
        <f t="shared" si="16"/>
        <v>0.73328299919677464</v>
      </c>
      <c r="M59" s="19">
        <f t="shared" ref="M59:M61" si="24">2^-L59</f>
        <v>0.60153350455624888</v>
      </c>
      <c r="O59" s="16"/>
      <c r="W59" s="21"/>
      <c r="X59" s="21"/>
      <c r="Y59" s="21"/>
      <c r="Z59" s="21"/>
      <c r="AA59" s="21"/>
      <c r="AB59" s="21"/>
    </row>
    <row r="60" spans="1:37" ht="15.75" customHeight="1" x14ac:dyDescent="0.35">
      <c r="A60" s="18" t="s">
        <v>83</v>
      </c>
      <c r="B60" s="18" t="s">
        <v>24</v>
      </c>
      <c r="C60" s="18" t="s">
        <v>9</v>
      </c>
      <c r="D60" s="18">
        <v>18.154950530000001</v>
      </c>
      <c r="E60" s="18">
        <v>17.381289630000001</v>
      </c>
      <c r="F60" s="19">
        <f t="shared" si="22"/>
        <v>17.768120080000003</v>
      </c>
      <c r="G60" s="29" t="s">
        <v>21</v>
      </c>
      <c r="H60" s="18">
        <v>19.599584979999999</v>
      </c>
      <c r="I60" s="18">
        <v>21.230378250000001</v>
      </c>
      <c r="J60" s="19">
        <f t="shared" si="23"/>
        <v>20.414981615000002</v>
      </c>
      <c r="K60" s="19">
        <f t="shared" si="21"/>
        <v>2.6468615349999993</v>
      </c>
      <c r="L60" s="19">
        <f t="shared" si="16"/>
        <v>0.80113466419677382</v>
      </c>
      <c r="M60" s="19">
        <f t="shared" si="24"/>
        <v>0.57389763561204432</v>
      </c>
      <c r="O60" s="16"/>
      <c r="W60" s="21"/>
      <c r="X60" s="21"/>
      <c r="Y60" s="21"/>
      <c r="Z60" s="21"/>
      <c r="AA60" s="21"/>
      <c r="AB60" s="21"/>
    </row>
    <row r="61" spans="1:37" ht="15.75" customHeight="1" x14ac:dyDescent="0.35">
      <c r="A61" s="18" t="s">
        <v>84</v>
      </c>
      <c r="B61" s="18" t="s">
        <v>24</v>
      </c>
      <c r="C61" s="18" t="s">
        <v>9</v>
      </c>
      <c r="D61" s="18">
        <v>17.685884980000001</v>
      </c>
      <c r="E61" s="18">
        <v>19.010278249999999</v>
      </c>
      <c r="F61" s="19">
        <f t="shared" si="22"/>
        <v>18.348081614999998</v>
      </c>
      <c r="G61" s="29" t="s">
        <v>21</v>
      </c>
      <c r="H61" s="18">
        <v>20.038480679999999</v>
      </c>
      <c r="I61" s="18">
        <v>19.98499924</v>
      </c>
      <c r="J61" s="19">
        <f t="shared" si="23"/>
        <v>20.01173996</v>
      </c>
      <c r="K61" s="19">
        <f t="shared" si="21"/>
        <v>1.6636583450000018</v>
      </c>
      <c r="L61" s="19">
        <f t="shared" si="16"/>
        <v>-0.18206852580322375</v>
      </c>
      <c r="M61" s="19">
        <f t="shared" si="24"/>
        <v>1.1345093711124541</v>
      </c>
      <c r="O61" s="16"/>
      <c r="W61" s="21"/>
      <c r="X61" s="21"/>
      <c r="Y61" s="21"/>
      <c r="Z61" s="21"/>
      <c r="AA61" s="21"/>
      <c r="AB61" s="21"/>
    </row>
    <row r="62" spans="1:37" ht="15.75" customHeight="1" x14ac:dyDescent="0.35">
      <c r="A62" s="18" t="s">
        <v>85</v>
      </c>
      <c r="B62" s="18" t="s">
        <v>24</v>
      </c>
      <c r="C62" s="18" t="s">
        <v>9</v>
      </c>
      <c r="D62" s="18">
        <v>19.231516849999998</v>
      </c>
      <c r="E62" s="18">
        <v>18.653015450000002</v>
      </c>
      <c r="F62" s="19">
        <f t="shared" si="13"/>
        <v>18.942266150000002</v>
      </c>
      <c r="G62" s="29" t="s">
        <v>21</v>
      </c>
      <c r="H62" s="18">
        <v>21.118181320000001</v>
      </c>
      <c r="I62" s="18">
        <v>20.851768490000001</v>
      </c>
      <c r="J62" s="19">
        <f t="shared" si="14"/>
        <v>20.984974905000001</v>
      </c>
      <c r="K62" s="19">
        <f t="shared" si="21"/>
        <v>2.0427087549999996</v>
      </c>
      <c r="L62" s="19">
        <f t="shared" si="16"/>
        <v>0.19698188419677409</v>
      </c>
      <c r="M62" s="19">
        <f t="shared" si="17"/>
        <v>0.87237366002643546</v>
      </c>
      <c r="O62" s="16"/>
      <c r="W62" s="21"/>
      <c r="X62" s="21"/>
      <c r="Y62" s="21"/>
      <c r="Z62" s="21"/>
      <c r="AA62" s="21"/>
      <c r="AB62" s="21"/>
    </row>
    <row r="63" spans="1:37" ht="15.75" customHeight="1" x14ac:dyDescent="0.35">
      <c r="A63" s="18" t="s">
        <v>86</v>
      </c>
      <c r="B63" s="18" t="s">
        <v>24</v>
      </c>
      <c r="C63" s="18" t="s">
        <v>9</v>
      </c>
      <c r="D63" s="18">
        <v>18.698549589999999</v>
      </c>
      <c r="E63" s="18">
        <v>18.274286750000002</v>
      </c>
      <c r="F63" s="19">
        <f t="shared" si="13"/>
        <v>18.48641817</v>
      </c>
      <c r="G63" s="29" t="s">
        <v>21</v>
      </c>
      <c r="H63" s="18">
        <v>20.168580680000002</v>
      </c>
      <c r="I63" s="18">
        <v>19.86329924</v>
      </c>
      <c r="J63" s="19">
        <f t="shared" si="14"/>
        <v>20.015939960000001</v>
      </c>
      <c r="K63" s="19">
        <f t="shared" si="21"/>
        <v>1.5295217900000004</v>
      </c>
      <c r="L63" s="19">
        <f t="shared" si="16"/>
        <v>-0.31620508080322507</v>
      </c>
      <c r="M63" s="19">
        <f t="shared" si="17"/>
        <v>1.2450512083025134</v>
      </c>
      <c r="O63" s="16"/>
      <c r="W63" s="21"/>
      <c r="X63" s="21"/>
      <c r="Y63" s="21"/>
      <c r="Z63" s="21"/>
      <c r="AA63" s="21"/>
      <c r="AB63" s="21"/>
    </row>
    <row r="64" spans="1:37" ht="15.75" customHeight="1" x14ac:dyDescent="0.35">
      <c r="A64" s="18" t="s">
        <v>87</v>
      </c>
      <c r="B64" s="18" t="s">
        <v>25</v>
      </c>
      <c r="C64" s="18" t="s">
        <v>9</v>
      </c>
      <c r="D64" s="18">
        <v>18.547801639999999</v>
      </c>
      <c r="E64" s="18">
        <v>18.3244568</v>
      </c>
      <c r="F64" s="19">
        <f t="shared" si="13"/>
        <v>18.436129219999998</v>
      </c>
      <c r="G64" s="29" t="s">
        <v>21</v>
      </c>
      <c r="H64" s="18">
        <v>19.577739650000002</v>
      </c>
      <c r="I64" s="18">
        <v>19.929778249999998</v>
      </c>
      <c r="J64" s="19">
        <f t="shared" si="14"/>
        <v>19.753758949999998</v>
      </c>
      <c r="K64" s="19">
        <f t="shared" si="21"/>
        <v>1.3176297300000002</v>
      </c>
      <c r="L64" s="19">
        <f t="shared" si="16"/>
        <v>-0.52809714080322534</v>
      </c>
      <c r="M64" s="19">
        <f t="shared" si="17"/>
        <v>1.4420259639437818</v>
      </c>
      <c r="O64" s="16"/>
      <c r="W64" s="21"/>
      <c r="X64" s="21"/>
      <c r="Y64" s="21"/>
      <c r="Z64" s="21"/>
      <c r="AA64" s="21"/>
      <c r="AB64" s="21"/>
    </row>
    <row r="65" spans="1:37" ht="15.75" customHeight="1" x14ac:dyDescent="0.35">
      <c r="A65" s="18" t="s">
        <v>88</v>
      </c>
      <c r="B65" s="18" t="s">
        <v>25</v>
      </c>
      <c r="C65" s="18" t="s">
        <v>9</v>
      </c>
      <c r="D65" s="18">
        <v>18.642684979999999</v>
      </c>
      <c r="E65" s="18">
        <v>19.124478249999999</v>
      </c>
      <c r="F65" s="19">
        <f t="shared" si="13"/>
        <v>18.883581614999997</v>
      </c>
      <c r="G65" s="29" t="s">
        <v>21</v>
      </c>
      <c r="H65" s="18">
        <v>20.34583164</v>
      </c>
      <c r="I65" s="18">
        <v>20.270524519999999</v>
      </c>
      <c r="J65" s="19">
        <f t="shared" si="14"/>
        <v>20.308178079999998</v>
      </c>
      <c r="K65" s="19">
        <f t="shared" si="21"/>
        <v>1.4245964650000005</v>
      </c>
      <c r="L65" s="19">
        <f t="shared" si="16"/>
        <v>-0.42113040580322503</v>
      </c>
      <c r="M65" s="19">
        <f t="shared" si="17"/>
        <v>1.3389762821301974</v>
      </c>
      <c r="O65" s="16"/>
      <c r="W65" s="21"/>
      <c r="X65" s="21"/>
      <c r="Y65" s="21"/>
      <c r="Z65" s="21"/>
      <c r="AA65" s="21"/>
      <c r="AB65" s="21"/>
    </row>
    <row r="66" spans="1:37" ht="15.75" customHeight="1" x14ac:dyDescent="0.35">
      <c r="A66" s="18" t="s">
        <v>89</v>
      </c>
      <c r="B66" s="18" t="s">
        <v>25</v>
      </c>
      <c r="C66" s="18" t="s">
        <v>9</v>
      </c>
      <c r="D66" s="18">
        <v>18.009116850000002</v>
      </c>
      <c r="E66" s="18">
        <v>17.227915450000001</v>
      </c>
      <c r="F66" s="19">
        <f t="shared" si="13"/>
        <v>17.618516150000001</v>
      </c>
      <c r="G66" s="29" t="s">
        <v>21</v>
      </c>
      <c r="H66" s="18">
        <v>17.735628729999998</v>
      </c>
      <c r="I66" s="18">
        <v>19.60699597</v>
      </c>
      <c r="J66" s="19">
        <f t="shared" si="14"/>
        <v>18.671312350000001</v>
      </c>
      <c r="K66" s="19">
        <f>I66-F66</f>
        <v>1.9884798199999985</v>
      </c>
      <c r="L66" s="19">
        <f t="shared" si="16"/>
        <v>0.14275294919677295</v>
      </c>
      <c r="M66" s="19">
        <f t="shared" si="17"/>
        <v>0.90578907938565312</v>
      </c>
      <c r="O66" s="16"/>
      <c r="W66" s="21"/>
      <c r="X66" s="21"/>
      <c r="Y66" s="21"/>
      <c r="Z66" s="21"/>
      <c r="AA66" s="21"/>
      <c r="AB66" s="21"/>
    </row>
    <row r="67" spans="1:37" x14ac:dyDescent="0.35">
      <c r="A67" s="18" t="s">
        <v>90</v>
      </c>
      <c r="B67" s="18" t="s">
        <v>25</v>
      </c>
      <c r="C67" s="18" t="s">
        <v>9</v>
      </c>
      <c r="D67" s="18">
        <v>17.877257530000001</v>
      </c>
      <c r="E67" s="18">
        <v>17.366289630000001</v>
      </c>
      <c r="F67" s="19">
        <f t="shared" si="13"/>
        <v>17.621773580000003</v>
      </c>
      <c r="G67" s="29" t="s">
        <v>21</v>
      </c>
      <c r="H67" s="18">
        <v>20.940493419999999</v>
      </c>
      <c r="I67" s="18">
        <v>20.519332160000001</v>
      </c>
      <c r="J67" s="19">
        <f t="shared" si="14"/>
        <v>20.72991279</v>
      </c>
      <c r="K67" s="19">
        <f>J67-F67</f>
        <v>3.1081392099999974</v>
      </c>
      <c r="L67" s="19">
        <f t="shared" si="16"/>
        <v>1.2624123391967719</v>
      </c>
      <c r="M67" s="19">
        <f t="shared" si="17"/>
        <v>0.41684636529526731</v>
      </c>
      <c r="O67" s="16"/>
      <c r="W67" s="21"/>
      <c r="X67" s="21"/>
      <c r="Y67" s="21"/>
      <c r="Z67" s="21"/>
      <c r="AA67" s="21"/>
      <c r="AB67" s="21"/>
    </row>
    <row r="68" spans="1:37" x14ac:dyDescent="0.35">
      <c r="A68" s="18" t="s">
        <v>91</v>
      </c>
      <c r="B68" s="18" t="s">
        <v>25</v>
      </c>
      <c r="C68" s="18" t="s">
        <v>9</v>
      </c>
      <c r="D68" s="18">
        <v>17.423358820000001</v>
      </c>
      <c r="E68" s="18">
        <v>17.925595609999998</v>
      </c>
      <c r="F68" s="19">
        <f t="shared" ref="F68:F69" si="25">AVERAGE(D68:E68)</f>
        <v>17.674477215</v>
      </c>
      <c r="G68" s="29" t="s">
        <v>21</v>
      </c>
      <c r="H68" s="18">
        <v>20.572731640000001</v>
      </c>
      <c r="I68" s="18">
        <v>20.03512452</v>
      </c>
      <c r="J68" s="19">
        <f t="shared" ref="J68:J69" si="26">AVERAGE(H68:I68)</f>
        <v>20.303928079999999</v>
      </c>
      <c r="K68" s="19">
        <f>J68-F68</f>
        <v>2.629450864999999</v>
      </c>
      <c r="L68" s="19">
        <f t="shared" si="16"/>
        <v>0.78372399419677352</v>
      </c>
      <c r="M68" s="19">
        <f t="shared" ref="M68:M69" si="27">2^-L68</f>
        <v>0.58086548224495238</v>
      </c>
      <c r="O68" s="16"/>
      <c r="W68" s="21"/>
      <c r="X68" s="21"/>
      <c r="Y68" s="21"/>
      <c r="Z68" s="21"/>
      <c r="AA68" s="21"/>
      <c r="AB68" s="21"/>
    </row>
    <row r="69" spans="1:37" x14ac:dyDescent="0.35">
      <c r="A69" s="18" t="s">
        <v>92</v>
      </c>
      <c r="B69" s="18" t="s">
        <v>25</v>
      </c>
      <c r="C69" s="18" t="s">
        <v>9</v>
      </c>
      <c r="D69" s="18">
        <v>19.119858820000001</v>
      </c>
      <c r="E69" s="18">
        <v>19.060895639999998</v>
      </c>
      <c r="F69" s="19">
        <f t="shared" si="25"/>
        <v>19.090377230000001</v>
      </c>
      <c r="G69" s="29" t="s">
        <v>21</v>
      </c>
      <c r="H69" s="18">
        <v>18.012928729999999</v>
      </c>
      <c r="I69" s="18">
        <v>19.652995969999999</v>
      </c>
      <c r="J69" s="19">
        <f t="shared" si="26"/>
        <v>18.832962349999999</v>
      </c>
      <c r="K69" s="19">
        <f>I69-F69</f>
        <v>0.56261873999999779</v>
      </c>
      <c r="L69" s="19">
        <f t="shared" si="16"/>
        <v>-1.2831081308032277</v>
      </c>
      <c r="M69" s="19">
        <f t="shared" si="27"/>
        <v>2.4336271121510178</v>
      </c>
      <c r="O69" s="16"/>
      <c r="W69" s="21"/>
      <c r="X69" s="21"/>
      <c r="Y69" s="21"/>
      <c r="Z69" s="21"/>
      <c r="AA69" s="21"/>
      <c r="AB69" s="21"/>
    </row>
    <row r="70" spans="1:37" x14ac:dyDescent="0.35">
      <c r="A70" s="18" t="s">
        <v>93</v>
      </c>
      <c r="B70" s="18" t="s">
        <v>25</v>
      </c>
      <c r="C70" s="18" t="s">
        <v>9</v>
      </c>
      <c r="D70" s="18">
        <v>18.512043259999999</v>
      </c>
      <c r="E70" s="18">
        <v>19.126252220000001</v>
      </c>
      <c r="F70" s="19">
        <f t="shared" si="13"/>
        <v>18.819147739999998</v>
      </c>
      <c r="G70" s="29" t="s">
        <v>21</v>
      </c>
      <c r="H70" s="18">
        <v>19.37838498</v>
      </c>
      <c r="I70" s="18">
        <v>21.070178240000001</v>
      </c>
      <c r="J70" s="19">
        <f t="shared" si="14"/>
        <v>20.224281609999998</v>
      </c>
      <c r="K70" s="19">
        <f t="shared" ref="K70:K76" si="28">J70-F70</f>
        <v>1.4051338700000002</v>
      </c>
      <c r="L70" s="19">
        <f t="shared" si="16"/>
        <v>-0.44059300080322528</v>
      </c>
      <c r="M70" s="19">
        <f t="shared" si="17"/>
        <v>1.3571620564122582</v>
      </c>
      <c r="O70" s="16"/>
      <c r="W70" s="21"/>
      <c r="X70"/>
      <c r="Y70" s="21"/>
      <c r="Z70" s="21"/>
      <c r="AA70" s="21"/>
      <c r="AB70" s="21"/>
    </row>
    <row r="71" spans="1:37" x14ac:dyDescent="0.35">
      <c r="A71" s="18" t="s">
        <v>94</v>
      </c>
      <c r="B71" s="18" t="s">
        <v>25</v>
      </c>
      <c r="C71" s="18" t="s">
        <v>9</v>
      </c>
      <c r="D71" s="18">
        <v>17.922259530000002</v>
      </c>
      <c r="E71" s="18">
        <v>17.584889629999999</v>
      </c>
      <c r="F71" s="19">
        <f t="shared" si="13"/>
        <v>17.753574579999999</v>
      </c>
      <c r="G71" s="29" t="s">
        <v>21</v>
      </c>
      <c r="H71" s="18">
        <v>21.331062230000001</v>
      </c>
      <c r="I71" s="18">
        <v>21.732124599999999</v>
      </c>
      <c r="J71" s="19">
        <f t="shared" si="14"/>
        <v>21.531593415</v>
      </c>
      <c r="K71" s="19">
        <f t="shared" si="28"/>
        <v>3.778018835000001</v>
      </c>
      <c r="L71" s="19">
        <f t="shared" si="16"/>
        <v>1.9322919641967755</v>
      </c>
      <c r="M71" s="19">
        <f t="shared" si="17"/>
        <v>0.26201258893592005</v>
      </c>
      <c r="O71" s="16"/>
      <c r="W71" s="21"/>
      <c r="X71" s="21"/>
      <c r="Y71" s="21"/>
      <c r="Z71" s="21"/>
      <c r="AA71" s="21"/>
      <c r="AB71" s="21"/>
      <c r="AJ71" s="4"/>
      <c r="AK71" s="4"/>
    </row>
    <row r="72" spans="1:37" ht="15.75" customHeight="1" x14ac:dyDescent="0.35">
      <c r="A72" s="18" t="s">
        <v>95</v>
      </c>
      <c r="B72" s="18" t="s">
        <v>25</v>
      </c>
      <c r="C72" s="18" t="s">
        <v>9</v>
      </c>
      <c r="D72" s="18">
        <v>18.60419164</v>
      </c>
      <c r="E72" s="18">
        <v>18.55178347</v>
      </c>
      <c r="F72" s="19">
        <f t="shared" si="13"/>
        <v>18.577987555</v>
      </c>
      <c r="G72" s="29" t="s">
        <v>21</v>
      </c>
      <c r="H72" s="18">
        <v>22.647799590000002</v>
      </c>
      <c r="I72" s="18">
        <v>22.312734849999998</v>
      </c>
      <c r="J72" s="19">
        <f t="shared" si="14"/>
        <v>22.480267220000002</v>
      </c>
      <c r="K72" s="19">
        <f t="shared" si="28"/>
        <v>3.9022796650000018</v>
      </c>
      <c r="L72" s="19">
        <f t="shared" si="16"/>
        <v>2.0565527941967763</v>
      </c>
      <c r="M72" s="19">
        <f t="shared" si="17"/>
        <v>0.24038973642546055</v>
      </c>
      <c r="O72" s="16"/>
      <c r="W72" s="21"/>
      <c r="X72"/>
      <c r="Y72" s="21"/>
      <c r="Z72" s="21"/>
      <c r="AA72" s="21"/>
      <c r="AB72" s="21"/>
      <c r="AJ72" s="4"/>
      <c r="AK72" s="4"/>
    </row>
    <row r="73" spans="1:37" ht="15.75" customHeight="1" x14ac:dyDescent="0.35">
      <c r="A73" s="18" t="s">
        <v>96</v>
      </c>
      <c r="B73" s="18" t="s">
        <v>25</v>
      </c>
      <c r="C73" s="18" t="s">
        <v>9</v>
      </c>
      <c r="D73" s="18">
        <v>18.010650529999999</v>
      </c>
      <c r="E73" s="18">
        <v>17.38628963</v>
      </c>
      <c r="F73" s="19">
        <f t="shared" si="13"/>
        <v>17.69847008</v>
      </c>
      <c r="G73" s="29" t="s">
        <v>21</v>
      </c>
      <c r="H73" s="18">
        <v>19.959086320000001</v>
      </c>
      <c r="I73" s="18">
        <v>19.255568490000002</v>
      </c>
      <c r="J73" s="19">
        <f t="shared" si="14"/>
        <v>19.607327404999999</v>
      </c>
      <c r="K73" s="19">
        <f t="shared" si="28"/>
        <v>1.9088573249999996</v>
      </c>
      <c r="L73" s="19">
        <f t="shared" si="16"/>
        <v>6.31304541967741E-2</v>
      </c>
      <c r="M73" s="19">
        <f t="shared" si="17"/>
        <v>0.95718490183395355</v>
      </c>
      <c r="O73" s="16"/>
      <c r="W73" s="21"/>
      <c r="X73" s="21"/>
      <c r="Y73" s="21"/>
      <c r="Z73" s="21"/>
      <c r="AA73" s="21"/>
      <c r="AB73" s="21"/>
      <c r="AJ73" s="4"/>
      <c r="AK73" s="4"/>
    </row>
    <row r="74" spans="1:37" ht="15.75" customHeight="1" x14ac:dyDescent="0.35">
      <c r="A74" s="18" t="s">
        <v>97</v>
      </c>
      <c r="B74" s="18" t="s">
        <v>26</v>
      </c>
      <c r="C74" s="18" t="s">
        <v>9</v>
      </c>
      <c r="D74" s="18">
        <v>18.669391640000001</v>
      </c>
      <c r="E74" s="18">
        <v>18.594083470000001</v>
      </c>
      <c r="F74" s="19">
        <f t="shared" si="13"/>
        <v>18.631737555000001</v>
      </c>
      <c r="G74" s="29" t="s">
        <v>21</v>
      </c>
      <c r="H74" s="18">
        <v>20.02608098</v>
      </c>
      <c r="I74" s="18">
        <v>19.787099210000001</v>
      </c>
      <c r="J74" s="19">
        <f t="shared" ref="J74:J79" si="29">AVERAGE(H74:I74)</f>
        <v>19.906590094999999</v>
      </c>
      <c r="K74" s="19">
        <f t="shared" si="28"/>
        <v>1.2748525399999977</v>
      </c>
      <c r="L74" s="19">
        <f t="shared" si="16"/>
        <v>-0.5708743308032278</v>
      </c>
      <c r="M74" s="19">
        <f t="shared" si="17"/>
        <v>1.4854235238678146</v>
      </c>
      <c r="O74" s="16"/>
      <c r="W74" s="21"/>
      <c r="X74" s="21"/>
      <c r="Y74" s="21"/>
      <c r="Z74" s="21"/>
      <c r="AA74" s="21"/>
      <c r="AB74" s="21"/>
      <c r="AJ74" s="4"/>
      <c r="AK74" s="4"/>
    </row>
    <row r="75" spans="1:37" ht="15.75" customHeight="1" x14ac:dyDescent="0.35">
      <c r="A75" s="18" t="s">
        <v>98</v>
      </c>
      <c r="B75" s="18" t="s">
        <v>26</v>
      </c>
      <c r="C75" s="18" t="s">
        <v>9</v>
      </c>
      <c r="D75" s="18">
        <v>17.599584979999999</v>
      </c>
      <c r="E75" s="18">
        <v>19.124578249999999</v>
      </c>
      <c r="F75" s="19">
        <f t="shared" si="13"/>
        <v>18.362081615000001</v>
      </c>
      <c r="G75" s="29" t="s">
        <v>21</v>
      </c>
      <c r="H75" s="18">
        <v>19.28313365</v>
      </c>
      <c r="I75" s="18">
        <v>20.13617824</v>
      </c>
      <c r="J75" s="19">
        <f t="shared" si="29"/>
        <v>19.709655945000002</v>
      </c>
      <c r="K75" s="19">
        <f t="shared" si="28"/>
        <v>1.3475743300000005</v>
      </c>
      <c r="L75" s="19">
        <f t="shared" si="16"/>
        <v>-0.49815254080322502</v>
      </c>
      <c r="M75" s="19">
        <f t="shared" si="17"/>
        <v>1.4124037344956681</v>
      </c>
      <c r="O75" s="16"/>
      <c r="W75" s="21"/>
      <c r="X75"/>
      <c r="Y75" s="21"/>
      <c r="Z75" s="21"/>
      <c r="AA75" s="21"/>
      <c r="AB75" s="21"/>
    </row>
    <row r="76" spans="1:37" ht="15.75" customHeight="1" x14ac:dyDescent="0.35">
      <c r="A76" s="18" t="s">
        <v>99</v>
      </c>
      <c r="B76" s="18" t="s">
        <v>26</v>
      </c>
      <c r="C76" s="18" t="s">
        <v>9</v>
      </c>
      <c r="D76" s="18">
        <v>17.59794059</v>
      </c>
      <c r="E76" s="18">
        <v>17.97652686</v>
      </c>
      <c r="F76" s="19">
        <f t="shared" si="13"/>
        <v>17.787233725</v>
      </c>
      <c r="G76" s="29" t="s">
        <v>21</v>
      </c>
      <c r="H76" s="18">
        <v>20.21070164</v>
      </c>
      <c r="I76" s="18">
        <v>20.076924519999999</v>
      </c>
      <c r="J76" s="19">
        <f t="shared" si="29"/>
        <v>20.143813080000001</v>
      </c>
      <c r="K76" s="19">
        <f t="shared" si="28"/>
        <v>2.3565793550000009</v>
      </c>
      <c r="L76" s="19">
        <f t="shared" si="16"/>
        <v>0.51085248419677542</v>
      </c>
      <c r="M76" s="19">
        <f t="shared" si="17"/>
        <v>0.70180761929446256</v>
      </c>
      <c r="O76" s="16"/>
      <c r="W76" s="21"/>
      <c r="X76" s="21"/>
      <c r="Y76" s="21"/>
      <c r="Z76" s="21"/>
      <c r="AA76" s="21"/>
      <c r="AB76" s="21"/>
    </row>
    <row r="77" spans="1:37" ht="15.75" customHeight="1" x14ac:dyDescent="0.35">
      <c r="A77" s="18" t="s">
        <v>100</v>
      </c>
      <c r="B77" s="18" t="s">
        <v>26</v>
      </c>
      <c r="C77" s="18" t="s">
        <v>9</v>
      </c>
      <c r="D77" s="18">
        <v>17.90904059</v>
      </c>
      <c r="E77" s="18">
        <v>17.973726859999999</v>
      </c>
      <c r="F77" s="19">
        <f t="shared" si="13"/>
        <v>17.941383725000001</v>
      </c>
      <c r="G77" s="29" t="s">
        <v>21</v>
      </c>
      <c r="H77" s="18">
        <v>21.715928730000002</v>
      </c>
      <c r="I77" s="18">
        <v>21.559945169999999</v>
      </c>
      <c r="J77" s="19">
        <f t="shared" si="29"/>
        <v>21.63793695</v>
      </c>
      <c r="K77" s="19">
        <f>I77-F77</f>
        <v>3.6185614449999974</v>
      </c>
      <c r="L77" s="19">
        <f t="shared" si="16"/>
        <v>1.7728345741967719</v>
      </c>
      <c r="M77" s="19">
        <f t="shared" si="17"/>
        <v>0.29263321306527201</v>
      </c>
      <c r="O77" s="16"/>
      <c r="W77" s="21"/>
      <c r="X77" s="21"/>
      <c r="Y77" s="21"/>
      <c r="Z77" s="21"/>
      <c r="AA77" s="21"/>
      <c r="AB77" s="21"/>
    </row>
    <row r="78" spans="1:37" ht="15.75" customHeight="1" x14ac:dyDescent="0.35">
      <c r="A78" s="18" t="s">
        <v>101</v>
      </c>
      <c r="B78" s="18" t="s">
        <v>26</v>
      </c>
      <c r="C78" s="18" t="s">
        <v>9</v>
      </c>
      <c r="D78" s="18">
        <v>18.713643260000001</v>
      </c>
      <c r="E78" s="18">
        <v>19.14599222</v>
      </c>
      <c r="F78" s="19">
        <f t="shared" si="13"/>
        <v>18.929817740000001</v>
      </c>
      <c r="G78" s="29" t="s">
        <v>21</v>
      </c>
      <c r="H78" s="18">
        <v>20.669795489999998</v>
      </c>
      <c r="I78" s="18">
        <v>20.564635160000002</v>
      </c>
      <c r="J78" s="19">
        <f t="shared" si="29"/>
        <v>20.617215325</v>
      </c>
      <c r="K78" s="19">
        <f>J78-F78</f>
        <v>1.6873975849999994</v>
      </c>
      <c r="L78" s="19">
        <f t="shared" si="16"/>
        <v>-0.15832928580322614</v>
      </c>
      <c r="M78" s="19">
        <f t="shared" si="17"/>
        <v>1.1159940116665963</v>
      </c>
      <c r="O78" s="16"/>
      <c r="W78" s="21"/>
      <c r="X78" s="21"/>
      <c r="Y78" s="21"/>
      <c r="Z78" s="21"/>
      <c r="AA78" s="21"/>
      <c r="AB78" s="21"/>
    </row>
    <row r="79" spans="1:37" ht="15.75" customHeight="1" x14ac:dyDescent="0.35">
      <c r="A79" s="18" t="s">
        <v>102</v>
      </c>
      <c r="B79" s="18" t="s">
        <v>26</v>
      </c>
      <c r="C79" s="18" t="s">
        <v>9</v>
      </c>
      <c r="D79" s="18">
        <v>18.783962859999999</v>
      </c>
      <c r="E79" s="18">
        <v>18.788043080000001</v>
      </c>
      <c r="F79" s="19">
        <f t="shared" si="13"/>
        <v>18.786002969999998</v>
      </c>
      <c r="G79" s="29" t="s">
        <v>21</v>
      </c>
      <c r="H79" s="18">
        <v>20.675390419999999</v>
      </c>
      <c r="I79" s="18">
        <v>20.409532160000001</v>
      </c>
      <c r="J79" s="19">
        <f t="shared" si="29"/>
        <v>20.542461289999999</v>
      </c>
      <c r="K79" s="19">
        <f>J79-F79</f>
        <v>1.7564583200000001</v>
      </c>
      <c r="L79" s="19">
        <f t="shared" si="16"/>
        <v>-8.9268550803225377E-2</v>
      </c>
      <c r="M79" s="19">
        <f t="shared" si="17"/>
        <v>1.0638306814725464</v>
      </c>
      <c r="O79" s="16"/>
      <c r="W79" s="21"/>
      <c r="X79" s="21"/>
      <c r="Y79" s="21"/>
      <c r="Z79" s="21"/>
      <c r="AA79" s="21"/>
      <c r="AB79" s="21"/>
    </row>
    <row r="80" spans="1:37" ht="15.75" customHeight="1" x14ac:dyDescent="0.35">
      <c r="A80" s="18" t="s">
        <v>103</v>
      </c>
      <c r="B80" s="18" t="s">
        <v>26</v>
      </c>
      <c r="C80" s="18" t="s">
        <v>9</v>
      </c>
      <c r="D80" s="18">
        <v>18.653062859999999</v>
      </c>
      <c r="E80" s="18">
        <v>18.830543080000002</v>
      </c>
      <c r="F80" s="19">
        <f t="shared" si="13"/>
        <v>18.741802970000002</v>
      </c>
      <c r="G80" s="29" t="s">
        <v>21</v>
      </c>
      <c r="H80" s="18">
        <v>19.440084980000002</v>
      </c>
      <c r="I80" s="18">
        <v>21.078978549999999</v>
      </c>
      <c r="J80" s="19">
        <f>AVERAGE(H80:I80)</f>
        <v>20.259531764999998</v>
      </c>
      <c r="K80" s="19">
        <f>J80-F80</f>
        <v>1.5177287949999965</v>
      </c>
      <c r="L80" s="19">
        <f t="shared" si="16"/>
        <v>-0.32799807580322904</v>
      </c>
      <c r="M80" s="19">
        <f t="shared" si="17"/>
        <v>1.2552703170627748</v>
      </c>
      <c r="O80" s="16"/>
      <c r="W80" s="21"/>
      <c r="X80" s="21"/>
      <c r="Y80" s="21"/>
      <c r="Z80" s="21"/>
      <c r="AA80" s="21"/>
      <c r="AB80" s="21"/>
    </row>
    <row r="81" spans="1:28" ht="15.75" customHeight="1" x14ac:dyDescent="0.35">
      <c r="A81" s="18" t="s">
        <v>104</v>
      </c>
      <c r="B81" s="18" t="s">
        <v>26</v>
      </c>
      <c r="C81" s="18" t="s">
        <v>9</v>
      </c>
      <c r="D81" s="18">
        <v>19.00605882</v>
      </c>
      <c r="E81" s="18">
        <v>19.017095640000001</v>
      </c>
      <c r="F81" s="19">
        <f t="shared" si="13"/>
        <v>19.01157723</v>
      </c>
      <c r="G81" s="29" t="s">
        <v>21</v>
      </c>
      <c r="H81" s="18">
        <v>19.29434569</v>
      </c>
      <c r="I81" s="18">
        <v>19.652224570000001</v>
      </c>
      <c r="J81" s="19">
        <f>AVERAGE(H81:I81)</f>
        <v>19.473285130000001</v>
      </c>
      <c r="K81" s="19">
        <f>J81-F81</f>
        <v>0.46170790000000039</v>
      </c>
      <c r="L81" s="19">
        <f t="shared" si="16"/>
        <v>-1.3840189708032251</v>
      </c>
      <c r="M81" s="19">
        <f t="shared" si="17"/>
        <v>2.6099442147671068</v>
      </c>
      <c r="O81" s="16"/>
      <c r="W81" s="21"/>
      <c r="X81" s="21"/>
      <c r="Y81" s="21"/>
      <c r="Z81" s="21"/>
      <c r="AA81" s="21"/>
      <c r="AB81" s="21"/>
    </row>
    <row r="82" spans="1:28" ht="15.75" customHeight="1" x14ac:dyDescent="0.35">
      <c r="A82" s="18" t="s">
        <v>105</v>
      </c>
      <c r="B82" s="18" t="s">
        <v>26</v>
      </c>
      <c r="C82" s="18" t="s">
        <v>9</v>
      </c>
      <c r="D82" s="18">
        <v>18.346084980000001</v>
      </c>
      <c r="E82" s="18">
        <v>19.073478250000001</v>
      </c>
      <c r="F82" s="19">
        <f t="shared" ref="F82:F83" si="30">AVERAGE(D82:E82)</f>
        <v>18.709781615000001</v>
      </c>
      <c r="G82" s="29" t="s">
        <v>21</v>
      </c>
      <c r="H82" s="18">
        <v>21.95602873</v>
      </c>
      <c r="I82" s="18">
        <v>21.490245170000001</v>
      </c>
      <c r="J82" s="19">
        <f t="shared" ref="J82:J83" si="31">AVERAGE(H82:I82)</f>
        <v>21.723136950000001</v>
      </c>
      <c r="K82" s="19">
        <f>I82-F82</f>
        <v>2.7804635550000008</v>
      </c>
      <c r="L82" s="19">
        <f t="shared" si="16"/>
        <v>0.93473668419677525</v>
      </c>
      <c r="M82" s="19">
        <f t="shared" ref="M82:M83" si="32">2^-L82</f>
        <v>0.52313794254538581</v>
      </c>
      <c r="O82" s="16"/>
      <c r="W82" s="21"/>
      <c r="X82" s="21"/>
      <c r="Y82" s="21"/>
      <c r="Z82" s="21"/>
      <c r="AA82" s="21"/>
      <c r="AB82" s="21"/>
    </row>
    <row r="83" spans="1:28" ht="15.75" customHeight="1" x14ac:dyDescent="0.35">
      <c r="A83" s="18" t="s">
        <v>106</v>
      </c>
      <c r="B83" s="18" t="s">
        <v>26</v>
      </c>
      <c r="C83" s="18" t="s">
        <v>9</v>
      </c>
      <c r="D83" s="18">
        <v>18.346084976196298</v>
      </c>
      <c r="E83" s="18">
        <v>19.0734782499669</v>
      </c>
      <c r="F83" s="19">
        <f t="shared" si="30"/>
        <v>18.709781613081599</v>
      </c>
      <c r="G83" s="29" t="s">
        <v>21</v>
      </c>
      <c r="H83" s="18">
        <v>20.659695490000001</v>
      </c>
      <c r="I83" s="18">
        <v>20.698435159999999</v>
      </c>
      <c r="J83" s="19">
        <f t="shared" si="31"/>
        <v>20.679065325</v>
      </c>
      <c r="K83" s="19">
        <f>J83-F83</f>
        <v>1.9692837119184006</v>
      </c>
      <c r="L83" s="19">
        <f t="shared" si="16"/>
        <v>0.12355684111517506</v>
      </c>
      <c r="M83" s="19">
        <f t="shared" si="32"/>
        <v>0.91792180102570331</v>
      </c>
      <c r="O83" s="16"/>
      <c r="W83" s="21"/>
      <c r="X83" s="21"/>
      <c r="Y83" s="21"/>
      <c r="Z83" s="21"/>
      <c r="AA83" s="21"/>
      <c r="AB83" s="21"/>
    </row>
    <row r="84" spans="1:28" ht="15.75" customHeight="1" x14ac:dyDescent="0.35"/>
    <row r="85" spans="1:28" ht="15.75" customHeight="1" x14ac:dyDescent="0.35"/>
    <row r="86" spans="1:28" ht="15.75" customHeight="1" x14ac:dyDescent="0.35"/>
    <row r="87" spans="1:28" ht="15.75" customHeight="1" x14ac:dyDescent="0.35"/>
    <row r="88" spans="1:28" ht="15.75" customHeight="1" x14ac:dyDescent="0.35"/>
    <row r="89" spans="1:28" ht="15.75" customHeight="1" x14ac:dyDescent="0.35"/>
    <row r="90" spans="1:28" ht="15.75" customHeight="1" x14ac:dyDescent="0.35"/>
    <row r="91" spans="1:28" ht="15.75" customHeight="1" x14ac:dyDescent="0.35"/>
    <row r="92" spans="1:28" ht="15.75" customHeight="1" x14ac:dyDescent="0.35"/>
    <row r="93" spans="1:28" ht="15.75" customHeight="1" x14ac:dyDescent="0.35"/>
    <row r="94" spans="1:28" ht="15.75" customHeight="1" x14ac:dyDescent="0.35"/>
    <row r="95" spans="1:28" ht="15.75" customHeight="1" x14ac:dyDescent="0.35"/>
  </sheetData>
  <mergeCells count="9">
    <mergeCell ref="J1:J2"/>
    <mergeCell ref="K1:M1"/>
    <mergeCell ref="AE4:AE5"/>
    <mergeCell ref="G1:G2"/>
    <mergeCell ref="A1:A2"/>
    <mergeCell ref="C1:C2"/>
    <mergeCell ref="D1:E2"/>
    <mergeCell ref="F1:F2"/>
    <mergeCell ref="H1:I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NCBP2</vt:lpstr>
      <vt:lpstr>NOTCH 1</vt:lpstr>
      <vt:lpstr>PTEN</vt:lpstr>
      <vt:lpstr>RB1</vt:lpstr>
      <vt:lpstr>TP53</vt:lpstr>
      <vt:lpstr>AURKB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Shashi Bhushan</dc:creator>
  <cp:lastModifiedBy>SRINIVAS BANDARU</cp:lastModifiedBy>
  <dcterms:created xsi:type="dcterms:W3CDTF">2021-08-19T09:38:38Z</dcterms:created>
  <dcterms:modified xsi:type="dcterms:W3CDTF">2025-03-05T11:17:48Z</dcterms:modified>
</cp:coreProperties>
</file>