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"/>
    </mc:Choice>
  </mc:AlternateContent>
  <xr:revisionPtr revIDLastSave="0" documentId="8_{21A856D4-22E4-0B40-ADA7-88745F06B94B}" xr6:coauthVersionLast="47" xr6:coauthVersionMax="47" xr10:uidLastSave="{00000000-0000-0000-0000-000000000000}"/>
  <bookViews>
    <workbookView xWindow="40" yWindow="500" windowWidth="27720" windowHeight="16020" xr2:uid="{979C896C-DD1F-924A-AB52-7F8FA97F78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1" l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B35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B38" i="1"/>
  <c r="B37" i="1"/>
  <c r="B34" i="1"/>
  <c r="B33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AM33" i="1"/>
  <c r="AL33" i="1"/>
  <c r="AK33" i="1"/>
  <c r="AJ33" i="1"/>
  <c r="AI33" i="1"/>
  <c r="AI36" i="1" s="1"/>
  <c r="AH33" i="1"/>
  <c r="AH36" i="1" s="1"/>
  <c r="AG33" i="1"/>
  <c r="AG36" i="1" s="1"/>
  <c r="AF33" i="1"/>
  <c r="AE33" i="1"/>
  <c r="AD33" i="1"/>
  <c r="AC33" i="1"/>
  <c r="AB33" i="1"/>
  <c r="AA33" i="1"/>
  <c r="AA36" i="1" s="1"/>
  <c r="Z33" i="1"/>
  <c r="Z36" i="1" s="1"/>
  <c r="Y33" i="1"/>
  <c r="Y36" i="1" s="1"/>
  <c r="X33" i="1"/>
  <c r="W33" i="1"/>
  <c r="V33" i="1"/>
  <c r="Q36" i="1"/>
  <c r="P36" i="1"/>
  <c r="N36" i="1"/>
  <c r="I36" i="1"/>
  <c r="H36" i="1"/>
  <c r="F36" i="1" l="1"/>
  <c r="X36" i="1"/>
  <c r="AF36" i="1"/>
  <c r="V36" i="1"/>
  <c r="O36" i="1"/>
  <c r="G36" i="1"/>
  <c r="B36" i="1"/>
  <c r="J36" i="1"/>
  <c r="R36" i="1"/>
  <c r="AB36" i="1"/>
  <c r="AJ36" i="1"/>
  <c r="C36" i="1"/>
  <c r="K36" i="1"/>
  <c r="S36" i="1"/>
  <c r="AC36" i="1"/>
  <c r="AK36" i="1"/>
  <c r="D36" i="1"/>
  <c r="L36" i="1"/>
  <c r="AD36" i="1"/>
  <c r="AL36" i="1"/>
  <c r="E36" i="1"/>
  <c r="M36" i="1"/>
  <c r="W36" i="1"/>
  <c r="AE36" i="1"/>
  <c r="AM36" i="1"/>
</calcChain>
</file>

<file path=xl/sharedStrings.xml><?xml version="1.0" encoding="utf-8"?>
<sst xmlns="http://schemas.openxmlformats.org/spreadsheetml/2006/main" count="105" uniqueCount="28">
  <si>
    <t>(°C)</t>
  </si>
  <si>
    <t>Daily</t>
  </si>
  <si>
    <r>
      <t>Day</t>
    </r>
    <r>
      <rPr>
        <b/>
        <vertAlign val="superscript"/>
        <sz val="12"/>
        <color theme="1"/>
        <rFont val="Times New Roman"/>
        <family val="1"/>
      </rPr>
      <t>*</t>
    </r>
  </si>
  <si>
    <r>
      <t>Night</t>
    </r>
    <r>
      <rPr>
        <b/>
        <vertAlign val="superscript"/>
        <sz val="12"/>
        <color theme="1"/>
        <rFont val="Times New Roman"/>
        <family val="1"/>
      </rPr>
      <t>**</t>
    </r>
  </si>
  <si>
    <t>Average</t>
  </si>
  <si>
    <t>Median</t>
  </si>
  <si>
    <t>Stdev</t>
  </si>
  <si>
    <t>Cv%</t>
  </si>
  <si>
    <t>Max</t>
  </si>
  <si>
    <t>Min</t>
  </si>
  <si>
    <r>
      <t>*</t>
    </r>
    <r>
      <rPr>
        <sz val="12"/>
        <color theme="1"/>
        <rFont val="Times New Roman"/>
        <family val="1"/>
      </rPr>
      <t xml:space="preserve"> Day: 06:00-18:00</t>
    </r>
  </si>
  <si>
    <r>
      <t>**</t>
    </r>
    <r>
      <rPr>
        <sz val="12"/>
        <color theme="1"/>
        <rFont val="Times New Roman"/>
        <family val="1"/>
      </rPr>
      <t xml:space="preserve"> Night: 18:00-06:00</t>
    </r>
  </si>
  <si>
    <t>Table 4. Neve Zohar- Dry bulb temperature trends between 1995-2020; dry bulb temperature (°C)</t>
  </si>
  <si>
    <t>Years</t>
  </si>
  <si>
    <r>
      <rPr>
        <b/>
        <sz val="12"/>
        <color theme="1"/>
        <rFont val="Times New Roman"/>
        <family val="1"/>
      </rPr>
      <t>Year</t>
    </r>
    <r>
      <rPr>
        <sz val="12"/>
        <color theme="1"/>
        <rFont val="Times New Roman"/>
        <family val="1"/>
      </rPr>
      <t xml:space="preserve"> </t>
    </r>
  </si>
  <si>
    <t>January (617 days)</t>
  </si>
  <si>
    <t>February (553 days)</t>
  </si>
  <si>
    <t>March (589 days)</t>
  </si>
  <si>
    <t>Apri (561 days)</t>
  </si>
  <si>
    <t>May (614 days)</t>
  </si>
  <si>
    <t>June (584 days)</t>
  </si>
  <si>
    <t>July (594 days)</t>
  </si>
  <si>
    <t>August (642 days)</t>
  </si>
  <si>
    <t>September (593 days)</t>
  </si>
  <si>
    <t>October (619 days)</t>
  </si>
  <si>
    <t>November (534 days)</t>
  </si>
  <si>
    <t>December (586 days)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</si>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</sst>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Fill="1" applyAlignment="1">
      <alignment horizontal="center" vertical="center" wrapText="1"/>
    </xf>
    <xf numFmtId="164" fontId="2" fillId="0" borderId="6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164" fontId="6" fillId="0" borderId="0" xfId="0" applyNumberFormat="1" applyFont="1" applyFill="1" applyAlignment="1">
      <alignment horizontal="center" vertical="center" wrapText="1"/>
    </xf>
    <xf numFmtId="164" fontId="6" fillId="0" borderId="6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164" fontId="2" fillId="0" borderId="0" xfId="0" applyNumberFormat="1" applyFont="1" applyFill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0" fontId="2" fillId="0" borderId="0" xfId="0" applyFont="1" applyBorder="1"/>
    <xf numFmtId="0" fontId="8" fillId="0" borderId="0" xfId="0" applyFont="1" applyAlignment="1">
      <alignment horizontal="center"/>
    </xf>
    <xf numFmtId="164" fontId="6" fillId="0" borderId="0" xfId="0" applyNumberFormat="1" applyFont="1" applyFill="1" applyAlignment="1">
      <alignment horizontal="center"/>
    </xf>
    <xf numFmtId="164" fontId="6" fillId="0" borderId="7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Alignment="1">
      <alignment horizontal="center" vertical="center" wrapText="1"/>
    </xf>
    <xf numFmtId="164" fontId="6" fillId="2" borderId="6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Alignment="1">
      <alignment horizontal="center"/>
    </xf>
    <xf numFmtId="164" fontId="6" fillId="2" borderId="6" xfId="0" applyNumberFormat="1" applyFont="1" applyFill="1" applyBorder="1" applyAlignment="1">
      <alignment horizontal="center"/>
    </xf>
    <xf numFmtId="164" fontId="6" fillId="2" borderId="0" xfId="0" applyNumberFormat="1" applyFont="1" applyFill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164" fontId="2" fillId="0" borderId="7" xfId="0" applyNumberFormat="1" applyFont="1" applyFill="1" applyBorder="1" applyAlignment="1">
      <alignment horizontal="center" vertical="center" wrapText="1"/>
    </xf>
    <xf numFmtId="2" fontId="6" fillId="0" borderId="0" xfId="0" applyNumberFormat="1" applyFont="1" applyFill="1" applyAlignment="1">
      <alignment horizontal="center"/>
    </xf>
    <xf numFmtId="2" fontId="2" fillId="0" borderId="0" xfId="0" applyNumberFormat="1" applyFont="1" applyFill="1"/>
    <xf numFmtId="164" fontId="6" fillId="0" borderId="6" xfId="0" applyNumberFormat="1" applyFont="1" applyBorder="1" applyAlignment="1">
      <alignment horizontal="center"/>
    </xf>
    <xf numFmtId="2" fontId="6" fillId="0" borderId="6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165" fontId="6" fillId="0" borderId="6" xfId="0" applyNumberFormat="1" applyFont="1" applyBorder="1" applyAlignment="1">
      <alignment horizontal="center"/>
    </xf>
    <xf numFmtId="0" fontId="7" fillId="0" borderId="6" xfId="0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0" fillId="0" borderId="0" xfId="0" applyBorder="1"/>
    <xf numFmtId="165" fontId="6" fillId="0" borderId="0" xfId="0" applyNumberFormat="1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/>
    <xf numFmtId="165" fontId="6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9666C-82F2-6847-A222-C026B78EB1EC}">
  <sheetPr>
    <pageSetUpPr fitToPage="1"/>
  </sheetPr>
  <dimension ref="A1:AN46"/>
  <sheetViews>
    <sheetView tabSelected="1" zoomScaleNormal="100" workbookViewId="0">
      <selection activeCell="A40" sqref="A40:XFD40"/>
    </sheetView>
  </sheetViews>
  <sheetFormatPr baseColWidth="10" defaultRowHeight="16" x14ac:dyDescent="0.2"/>
  <cols>
    <col min="1" max="1" width="10.83203125" style="1"/>
    <col min="2" max="10" width="9.33203125" style="1" customWidth="1"/>
    <col min="11" max="11" width="9.33203125" style="3" customWidth="1"/>
    <col min="12" max="20" width="9.33203125" style="1" customWidth="1"/>
    <col min="21" max="21" width="10.83203125" style="1" customWidth="1"/>
    <col min="22" max="39" width="9.33203125" style="1" customWidth="1"/>
    <col min="40" max="16384" width="10.83203125" style="1"/>
  </cols>
  <sheetData>
    <row r="1" spans="1:40" x14ac:dyDescent="0.2">
      <c r="A1" s="29" t="s">
        <v>12</v>
      </c>
    </row>
    <row r="2" spans="1:40" x14ac:dyDescent="0.2">
      <c r="A2" s="29"/>
      <c r="B2" s="30"/>
      <c r="C2" s="29"/>
      <c r="D2" s="30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30"/>
      <c r="W2" s="30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</row>
    <row r="3" spans="1:40" ht="18" thickBot="1" x14ac:dyDescent="0.25">
      <c r="A3" s="33" t="s">
        <v>13</v>
      </c>
      <c r="B3" s="21"/>
      <c r="C3" s="21" t="s">
        <v>15</v>
      </c>
      <c r="D3" s="31"/>
      <c r="E3" s="21"/>
      <c r="F3" s="21" t="s">
        <v>16</v>
      </c>
      <c r="G3" s="31"/>
      <c r="H3" s="21"/>
      <c r="I3" s="21" t="s">
        <v>17</v>
      </c>
      <c r="J3" s="31"/>
      <c r="K3" s="21"/>
      <c r="L3" s="21" t="s">
        <v>18</v>
      </c>
      <c r="M3" s="21"/>
      <c r="N3" s="32"/>
      <c r="O3" s="21" t="s">
        <v>19</v>
      </c>
      <c r="P3" s="21"/>
      <c r="Q3" s="32"/>
      <c r="R3" s="21" t="s">
        <v>20</v>
      </c>
      <c r="S3" s="21"/>
      <c r="T3" s="51"/>
      <c r="U3" s="50" t="s">
        <v>14</v>
      </c>
      <c r="V3" s="32"/>
      <c r="W3" s="21" t="s">
        <v>21</v>
      </c>
      <c r="X3" s="21"/>
      <c r="Y3" s="32"/>
      <c r="Z3" s="21" t="s">
        <v>22</v>
      </c>
      <c r="AA3" s="31"/>
      <c r="AB3" s="21"/>
      <c r="AC3" s="21" t="s">
        <v>23</v>
      </c>
      <c r="AD3" s="31"/>
      <c r="AE3" s="21"/>
      <c r="AF3" s="21" t="s">
        <v>24</v>
      </c>
      <c r="AG3" s="31"/>
      <c r="AH3" s="21"/>
      <c r="AI3" s="21" t="s">
        <v>25</v>
      </c>
      <c r="AJ3" s="31"/>
      <c r="AK3" s="21"/>
      <c r="AL3" s="21" t="s">
        <v>26</v>
      </c>
      <c r="AM3" s="51"/>
      <c r="AN3" s="20"/>
    </row>
    <row r="4" spans="1:40" ht="19" x14ac:dyDescent="0.2">
      <c r="B4" s="46" t="s">
        <v>2</v>
      </c>
      <c r="C4" s="9" t="s">
        <v>3</v>
      </c>
      <c r="D4" s="10" t="s">
        <v>1</v>
      </c>
      <c r="E4" s="9" t="s">
        <v>2</v>
      </c>
      <c r="F4" s="9" t="s">
        <v>3</v>
      </c>
      <c r="G4" s="10" t="s">
        <v>1</v>
      </c>
      <c r="H4" s="9" t="s">
        <v>2</v>
      </c>
      <c r="I4" s="9" t="s">
        <v>3</v>
      </c>
      <c r="J4" s="10" t="s">
        <v>1</v>
      </c>
      <c r="K4" s="9" t="s">
        <v>2</v>
      </c>
      <c r="L4" s="9" t="s">
        <v>3</v>
      </c>
      <c r="M4" s="10" t="s">
        <v>1</v>
      </c>
      <c r="N4" s="9" t="s">
        <v>2</v>
      </c>
      <c r="O4" s="9" t="s">
        <v>3</v>
      </c>
      <c r="P4" s="10" t="s">
        <v>1</v>
      </c>
      <c r="Q4" s="9" t="s">
        <v>2</v>
      </c>
      <c r="R4" s="9" t="s">
        <v>3</v>
      </c>
      <c r="S4" s="9" t="s">
        <v>1</v>
      </c>
      <c r="T4" s="59"/>
      <c r="U4" s="58"/>
      <c r="V4" s="9" t="s">
        <v>2</v>
      </c>
      <c r="W4" s="9" t="s">
        <v>3</v>
      </c>
      <c r="X4" s="10" t="s">
        <v>1</v>
      </c>
      <c r="Y4" s="9" t="s">
        <v>2</v>
      </c>
      <c r="Z4" s="9" t="s">
        <v>3</v>
      </c>
      <c r="AA4" s="10" t="s">
        <v>1</v>
      </c>
      <c r="AB4" s="9" t="s">
        <v>2</v>
      </c>
      <c r="AC4" s="9" t="s">
        <v>3</v>
      </c>
      <c r="AD4" s="10" t="s">
        <v>1</v>
      </c>
      <c r="AE4" s="9" t="s">
        <v>2</v>
      </c>
      <c r="AF4" s="9" t="s">
        <v>3</v>
      </c>
      <c r="AG4" s="10" t="s">
        <v>1</v>
      </c>
      <c r="AH4" s="9" t="s">
        <v>2</v>
      </c>
      <c r="AI4" s="9" t="s">
        <v>3</v>
      </c>
      <c r="AJ4" s="10" t="s">
        <v>1</v>
      </c>
      <c r="AK4" s="9" t="s">
        <v>2</v>
      </c>
      <c r="AL4" s="9" t="s">
        <v>3</v>
      </c>
      <c r="AM4" s="9" t="s">
        <v>1</v>
      </c>
      <c r="AN4" s="20"/>
    </row>
    <row r="5" spans="1:40" ht="17" x14ac:dyDescent="0.2">
      <c r="A5" s="43"/>
      <c r="B5" s="11" t="s">
        <v>0</v>
      </c>
      <c r="C5" s="11" t="s">
        <v>0</v>
      </c>
      <c r="D5" s="12" t="s">
        <v>0</v>
      </c>
      <c r="E5" s="11" t="s">
        <v>0</v>
      </c>
      <c r="F5" s="11" t="s">
        <v>0</v>
      </c>
      <c r="G5" s="12" t="s">
        <v>0</v>
      </c>
      <c r="H5" s="11" t="s">
        <v>0</v>
      </c>
      <c r="I5" s="11" t="s">
        <v>0</v>
      </c>
      <c r="J5" s="12" t="s">
        <v>0</v>
      </c>
      <c r="K5" s="11" t="s">
        <v>0</v>
      </c>
      <c r="L5" s="11" t="s">
        <v>0</v>
      </c>
      <c r="M5" s="12" t="s">
        <v>0</v>
      </c>
      <c r="N5" s="11" t="s">
        <v>0</v>
      </c>
      <c r="O5" s="11" t="s">
        <v>0</v>
      </c>
      <c r="P5" s="12" t="s">
        <v>0</v>
      </c>
      <c r="Q5" s="11" t="s">
        <v>0</v>
      </c>
      <c r="R5" s="11" t="s">
        <v>0</v>
      </c>
      <c r="S5" s="52" t="s">
        <v>0</v>
      </c>
      <c r="T5" s="52"/>
      <c r="U5" s="43"/>
      <c r="V5" s="11" t="s">
        <v>0</v>
      </c>
      <c r="W5" s="11" t="s">
        <v>0</v>
      </c>
      <c r="X5" s="12" t="s">
        <v>0</v>
      </c>
      <c r="Y5" s="11" t="s">
        <v>0</v>
      </c>
      <c r="Z5" s="11" t="s">
        <v>0</v>
      </c>
      <c r="AA5" s="12" t="s">
        <v>0</v>
      </c>
      <c r="AB5" s="11" t="s">
        <v>0</v>
      </c>
      <c r="AC5" s="11" t="s">
        <v>0</v>
      </c>
      <c r="AD5" s="12" t="s">
        <v>0</v>
      </c>
      <c r="AE5" s="11" t="s">
        <v>0</v>
      </c>
      <c r="AF5" s="11" t="s">
        <v>0</v>
      </c>
      <c r="AG5" s="12" t="s">
        <v>0</v>
      </c>
      <c r="AH5" s="11" t="s">
        <v>0</v>
      </c>
      <c r="AI5" s="11" t="s">
        <v>0</v>
      </c>
      <c r="AJ5" s="12" t="s">
        <v>0</v>
      </c>
      <c r="AK5" s="11" t="s">
        <v>0</v>
      </c>
      <c r="AL5" s="11" t="s">
        <v>0</v>
      </c>
      <c r="AM5" s="52" t="s">
        <v>0</v>
      </c>
      <c r="AN5" s="20"/>
    </row>
    <row r="6" spans="1:40" x14ac:dyDescent="0.2">
      <c r="A6" s="44">
        <v>1995</v>
      </c>
      <c r="B6" s="24">
        <v>17.8</v>
      </c>
      <c r="C6" s="24">
        <v>16.7</v>
      </c>
      <c r="D6" s="25">
        <v>17.600000000000001</v>
      </c>
      <c r="E6" s="4">
        <v>19.600000000000001</v>
      </c>
      <c r="F6" s="4">
        <v>17.899999999999999</v>
      </c>
      <c r="G6" s="5">
        <v>18.7</v>
      </c>
      <c r="H6" s="4">
        <v>23.2</v>
      </c>
      <c r="I6" s="4">
        <v>20.7</v>
      </c>
      <c r="J6" s="5">
        <v>21.9</v>
      </c>
      <c r="K6" s="4">
        <v>25.8</v>
      </c>
      <c r="L6" s="4">
        <v>22.9</v>
      </c>
      <c r="M6" s="5">
        <v>24.3</v>
      </c>
      <c r="N6" s="4">
        <v>31.2</v>
      </c>
      <c r="O6" s="4">
        <v>27.5</v>
      </c>
      <c r="P6" s="5">
        <v>29.4</v>
      </c>
      <c r="Q6" s="4">
        <v>35.299999999999997</v>
      </c>
      <c r="R6" s="4">
        <v>31.3</v>
      </c>
      <c r="S6" s="53">
        <v>33.299999999999997</v>
      </c>
      <c r="T6" s="53"/>
      <c r="U6" s="44">
        <v>1995</v>
      </c>
      <c r="V6" s="4">
        <v>36.200000000000003</v>
      </c>
      <c r="W6" s="4">
        <v>32.200000000000003</v>
      </c>
      <c r="X6" s="5">
        <v>34.200000000000003</v>
      </c>
      <c r="Y6" s="4">
        <v>36</v>
      </c>
      <c r="Z6" s="4">
        <v>32.4</v>
      </c>
      <c r="AA6" s="5">
        <v>34.200000000000003</v>
      </c>
      <c r="AB6" s="4">
        <v>34.200000000000003</v>
      </c>
      <c r="AC6" s="4">
        <v>30.9</v>
      </c>
      <c r="AD6" s="5">
        <v>32.5</v>
      </c>
      <c r="AE6" s="4">
        <v>30</v>
      </c>
      <c r="AF6" s="4">
        <v>27.2</v>
      </c>
      <c r="AG6" s="5">
        <v>28.6</v>
      </c>
      <c r="AH6" s="4">
        <v>223.2</v>
      </c>
      <c r="AI6" s="4">
        <v>21.1</v>
      </c>
      <c r="AJ6" s="5">
        <v>22.2</v>
      </c>
      <c r="AK6" s="4">
        <v>19.399999999999999</v>
      </c>
      <c r="AL6" s="4">
        <v>17.8</v>
      </c>
      <c r="AM6" s="53">
        <v>18.600000000000001</v>
      </c>
      <c r="AN6" s="20"/>
    </row>
    <row r="7" spans="1:40" s="6" customFormat="1" x14ac:dyDescent="0.2">
      <c r="A7" s="44">
        <v>1996</v>
      </c>
      <c r="B7" s="24">
        <v>18.3</v>
      </c>
      <c r="C7" s="24">
        <v>16.8</v>
      </c>
      <c r="D7" s="25">
        <v>17.7</v>
      </c>
      <c r="E7" s="4">
        <v>20.5</v>
      </c>
      <c r="F7" s="4">
        <v>18.8</v>
      </c>
      <c r="G7" s="5">
        <v>19.7</v>
      </c>
      <c r="H7" s="4"/>
      <c r="I7" s="4"/>
      <c r="J7" s="5"/>
      <c r="K7" s="4"/>
      <c r="L7" s="4"/>
      <c r="M7" s="5"/>
      <c r="N7" s="4"/>
      <c r="O7" s="4"/>
      <c r="P7" s="5"/>
      <c r="Q7" s="4"/>
      <c r="R7" s="4"/>
      <c r="S7" s="53"/>
      <c r="T7" s="53"/>
      <c r="U7" s="44">
        <v>1996</v>
      </c>
      <c r="V7" s="4">
        <v>36</v>
      </c>
      <c r="W7" s="4">
        <v>32.9</v>
      </c>
      <c r="X7" s="5">
        <v>34.4</v>
      </c>
      <c r="Y7" s="4">
        <v>35.799999999999997</v>
      </c>
      <c r="Z7" s="4">
        <v>32.4</v>
      </c>
      <c r="AA7" s="5">
        <v>34.1</v>
      </c>
      <c r="AB7" s="4">
        <v>33.9</v>
      </c>
      <c r="AC7" s="4">
        <v>30.6</v>
      </c>
      <c r="AD7" s="5">
        <v>32.200000000000003</v>
      </c>
      <c r="AE7" s="4">
        <v>29.5</v>
      </c>
      <c r="AF7" s="4">
        <v>26.7</v>
      </c>
      <c r="AG7" s="5">
        <v>28.1</v>
      </c>
      <c r="AH7" s="4">
        <v>25.6</v>
      </c>
      <c r="AI7" s="4">
        <v>23.4</v>
      </c>
      <c r="AJ7" s="5">
        <v>24.5</v>
      </c>
      <c r="AK7" s="4">
        <v>20.8</v>
      </c>
      <c r="AL7" s="4">
        <v>18.7</v>
      </c>
      <c r="AM7" s="53">
        <v>19.8</v>
      </c>
      <c r="AN7" s="14"/>
    </row>
    <row r="8" spans="1:40" s="6" customFormat="1" x14ac:dyDescent="0.2">
      <c r="A8" s="44">
        <v>1997</v>
      </c>
      <c r="B8" s="24">
        <v>18.3</v>
      </c>
      <c r="C8" s="24">
        <v>16.399999999999999</v>
      </c>
      <c r="D8" s="25">
        <v>17</v>
      </c>
      <c r="E8" s="4">
        <v>17.7</v>
      </c>
      <c r="F8" s="4">
        <v>15.5</v>
      </c>
      <c r="G8" s="5">
        <v>16.600000000000001</v>
      </c>
      <c r="H8" s="4">
        <v>20.5</v>
      </c>
      <c r="I8" s="4">
        <v>18</v>
      </c>
      <c r="J8" s="5">
        <v>19.2</v>
      </c>
      <c r="K8" s="4">
        <v>24.9</v>
      </c>
      <c r="L8" s="4">
        <v>21.4</v>
      </c>
      <c r="M8" s="5">
        <v>23.2</v>
      </c>
      <c r="N8" s="4">
        <v>31.8</v>
      </c>
      <c r="O8" s="4">
        <v>28.2</v>
      </c>
      <c r="P8" s="5">
        <v>30</v>
      </c>
      <c r="Q8" s="4">
        <v>34.4</v>
      </c>
      <c r="R8" s="4">
        <v>30.5</v>
      </c>
      <c r="S8" s="53">
        <v>32.4</v>
      </c>
      <c r="T8" s="53"/>
      <c r="U8" s="44">
        <v>1997</v>
      </c>
      <c r="V8" s="34">
        <v>36.200000000000003</v>
      </c>
      <c r="W8" s="4">
        <v>32</v>
      </c>
      <c r="X8" s="5">
        <v>34.1</v>
      </c>
      <c r="Y8" s="4">
        <v>34.700000000000003</v>
      </c>
      <c r="Z8" s="4">
        <v>30.7</v>
      </c>
      <c r="AA8" s="5">
        <v>32.700000000000003</v>
      </c>
      <c r="AB8" s="4">
        <v>32.799999999999997</v>
      </c>
      <c r="AC8" s="4">
        <v>29.3</v>
      </c>
      <c r="AD8" s="5">
        <v>31.1</v>
      </c>
      <c r="AE8" s="4">
        <v>29.6</v>
      </c>
      <c r="AF8" s="4">
        <v>26.9</v>
      </c>
      <c r="AG8" s="5">
        <v>28.3</v>
      </c>
      <c r="AH8" s="4">
        <v>25.4</v>
      </c>
      <c r="AI8" s="4">
        <v>23</v>
      </c>
      <c r="AJ8" s="5">
        <v>24.2</v>
      </c>
      <c r="AK8" s="4">
        <v>20</v>
      </c>
      <c r="AL8" s="4">
        <v>17.899999999999999</v>
      </c>
      <c r="AM8" s="53">
        <v>18.899999999999999</v>
      </c>
      <c r="AN8" s="14"/>
    </row>
    <row r="9" spans="1:40" s="6" customFormat="1" x14ac:dyDescent="0.2">
      <c r="A9" s="45">
        <v>1998</v>
      </c>
      <c r="B9" s="24">
        <v>18.399999999999999</v>
      </c>
      <c r="C9" s="24">
        <v>16.399999999999999</v>
      </c>
      <c r="D9" s="25">
        <v>17.399999999999999</v>
      </c>
      <c r="E9" s="7">
        <v>19.8</v>
      </c>
      <c r="F9" s="7">
        <v>17.5</v>
      </c>
      <c r="G9" s="8">
        <v>18.600000000000001</v>
      </c>
      <c r="H9" s="7">
        <v>21.8</v>
      </c>
      <c r="I9" s="7">
        <v>18.899999999999999</v>
      </c>
      <c r="J9" s="8">
        <v>20.399999999999999</v>
      </c>
      <c r="K9" s="7">
        <v>28.2</v>
      </c>
      <c r="L9" s="7">
        <v>24.6</v>
      </c>
      <c r="M9" s="8">
        <v>26.4</v>
      </c>
      <c r="N9" s="7">
        <v>31.4</v>
      </c>
      <c r="O9" s="7">
        <v>27.5</v>
      </c>
      <c r="P9" s="8">
        <v>29.5</v>
      </c>
      <c r="Q9" s="7">
        <v>34.200000000000003</v>
      </c>
      <c r="R9" s="7">
        <v>29.9</v>
      </c>
      <c r="S9" s="13">
        <v>32.1</v>
      </c>
      <c r="T9" s="13"/>
      <c r="U9" s="45">
        <v>1998</v>
      </c>
      <c r="V9" s="7">
        <v>37</v>
      </c>
      <c r="W9" s="7">
        <v>33</v>
      </c>
      <c r="X9" s="8">
        <v>34.9</v>
      </c>
      <c r="Y9" s="7">
        <v>37.4</v>
      </c>
      <c r="Z9" s="7">
        <v>33.799999999999997</v>
      </c>
      <c r="AA9" s="8">
        <v>35.700000000000003</v>
      </c>
      <c r="AB9" s="7">
        <v>35.299999999999997</v>
      </c>
      <c r="AC9" s="7">
        <v>31.8</v>
      </c>
      <c r="AD9" s="8">
        <v>33.4</v>
      </c>
      <c r="AE9" s="7">
        <v>31</v>
      </c>
      <c r="AF9" s="7">
        <v>27.9</v>
      </c>
      <c r="AG9" s="8">
        <v>29.5</v>
      </c>
      <c r="AH9" s="7">
        <v>26.3</v>
      </c>
      <c r="AI9" s="7">
        <v>23.4</v>
      </c>
      <c r="AJ9" s="8">
        <v>24.9</v>
      </c>
      <c r="AK9" s="7">
        <v>21.1</v>
      </c>
      <c r="AL9" s="7">
        <v>18.7</v>
      </c>
      <c r="AM9" s="13">
        <v>19.899999999999999</v>
      </c>
      <c r="AN9" s="14"/>
    </row>
    <row r="10" spans="1:40" s="6" customFormat="1" x14ac:dyDescent="0.2">
      <c r="A10" s="45">
        <v>1999</v>
      </c>
      <c r="B10" s="24">
        <v>19.2</v>
      </c>
      <c r="C10" s="24">
        <v>17.100000000000001</v>
      </c>
      <c r="D10" s="25">
        <v>18.3</v>
      </c>
      <c r="E10" s="7">
        <v>19.7</v>
      </c>
      <c r="F10" s="7">
        <v>17.8</v>
      </c>
      <c r="G10" s="8">
        <v>18.899999999999999</v>
      </c>
      <c r="H10" s="7">
        <v>23.5</v>
      </c>
      <c r="I10" s="7">
        <v>20.399999999999999</v>
      </c>
      <c r="J10" s="8">
        <v>22.2</v>
      </c>
      <c r="K10" s="7">
        <v>26.5</v>
      </c>
      <c r="L10" s="7">
        <v>23</v>
      </c>
      <c r="M10" s="8">
        <v>25</v>
      </c>
      <c r="N10" s="7">
        <v>32.200000000000003</v>
      </c>
      <c r="O10" s="7">
        <v>28.4</v>
      </c>
      <c r="P10" s="8">
        <v>30.6</v>
      </c>
      <c r="Q10" s="7">
        <v>34.200000000000003</v>
      </c>
      <c r="R10" s="7">
        <v>30</v>
      </c>
      <c r="S10" s="13">
        <v>32.4</v>
      </c>
      <c r="T10" s="13"/>
      <c r="U10" s="45">
        <v>1999</v>
      </c>
      <c r="V10" s="7"/>
      <c r="W10" s="7"/>
      <c r="X10" s="8"/>
      <c r="Y10" s="7">
        <v>36.5</v>
      </c>
      <c r="Z10" s="7">
        <v>33.200000000000003</v>
      </c>
      <c r="AA10" s="8">
        <v>35.1</v>
      </c>
      <c r="AB10" s="7">
        <v>34</v>
      </c>
      <c r="AC10" s="7">
        <v>30.8</v>
      </c>
      <c r="AD10" s="8">
        <v>32.6</v>
      </c>
      <c r="AE10" s="7">
        <v>30.3</v>
      </c>
      <c r="AF10" s="7">
        <v>27.9</v>
      </c>
      <c r="AG10" s="8">
        <v>29.3</v>
      </c>
      <c r="AH10" s="7">
        <v>24.8</v>
      </c>
      <c r="AI10" s="7">
        <v>22.3</v>
      </c>
      <c r="AJ10" s="8">
        <v>23.8</v>
      </c>
      <c r="AK10" s="7">
        <v>19.5</v>
      </c>
      <c r="AL10" s="7">
        <v>16.8</v>
      </c>
      <c r="AM10" s="13">
        <v>18.399999999999999</v>
      </c>
      <c r="AN10" s="14"/>
    </row>
    <row r="11" spans="1:40" s="6" customFormat="1" x14ac:dyDescent="0.2">
      <c r="A11" s="45">
        <v>2000</v>
      </c>
      <c r="B11" s="24">
        <v>18.2</v>
      </c>
      <c r="C11" s="24">
        <v>14.6</v>
      </c>
      <c r="D11" s="25">
        <v>16.399999999999999</v>
      </c>
      <c r="E11" s="7">
        <v>19.7</v>
      </c>
      <c r="F11" s="7">
        <v>17.100000000000001</v>
      </c>
      <c r="G11" s="8">
        <v>18.399999999999999</v>
      </c>
      <c r="H11" s="7">
        <v>21.6</v>
      </c>
      <c r="I11" s="7">
        <v>18.7</v>
      </c>
      <c r="J11" s="8">
        <v>20.2</v>
      </c>
      <c r="K11" s="7">
        <v>28</v>
      </c>
      <c r="L11" s="7">
        <v>24.1</v>
      </c>
      <c r="M11" s="8">
        <v>26</v>
      </c>
      <c r="N11" s="7">
        <v>31.4</v>
      </c>
      <c r="O11" s="7">
        <v>26.9</v>
      </c>
      <c r="P11" s="8">
        <v>29.3</v>
      </c>
      <c r="Q11" s="7">
        <v>35.200000000000003</v>
      </c>
      <c r="R11" s="7">
        <v>30.9</v>
      </c>
      <c r="S11" s="13">
        <v>33</v>
      </c>
      <c r="T11" s="13"/>
      <c r="U11" s="45">
        <v>2000</v>
      </c>
      <c r="V11" s="7">
        <v>37.799999999999997</v>
      </c>
      <c r="W11" s="7">
        <v>33.799999999999997</v>
      </c>
      <c r="X11" s="8">
        <v>35.700000000000003</v>
      </c>
      <c r="Y11" s="7">
        <v>36</v>
      </c>
      <c r="Z11" s="7">
        <v>32</v>
      </c>
      <c r="AA11" s="8">
        <v>34.1</v>
      </c>
      <c r="AB11" s="7">
        <v>34.200000000000003</v>
      </c>
      <c r="AC11" s="7">
        <v>30.4</v>
      </c>
      <c r="AD11" s="8">
        <v>32.299999999999997</v>
      </c>
      <c r="AE11" s="7">
        <v>29.8</v>
      </c>
      <c r="AF11" s="7">
        <v>26.6</v>
      </c>
      <c r="AG11" s="8">
        <v>28.2</v>
      </c>
      <c r="AH11" s="7">
        <v>24.4</v>
      </c>
      <c r="AI11" s="7">
        <v>21.6</v>
      </c>
      <c r="AJ11" s="8">
        <v>23</v>
      </c>
      <c r="AK11" s="7">
        <v>19.7</v>
      </c>
      <c r="AL11" s="7">
        <v>17.7</v>
      </c>
      <c r="AM11" s="13">
        <v>18.7</v>
      </c>
      <c r="AN11" s="14"/>
    </row>
    <row r="12" spans="1:40" s="6" customFormat="1" x14ac:dyDescent="0.2">
      <c r="A12" s="45">
        <v>2001</v>
      </c>
      <c r="B12" s="24">
        <v>19</v>
      </c>
      <c r="C12" s="24">
        <v>16.3</v>
      </c>
      <c r="D12" s="25">
        <v>17.600000000000001</v>
      </c>
      <c r="E12" s="7">
        <v>19.899999999999999</v>
      </c>
      <c r="F12" s="7">
        <v>17</v>
      </c>
      <c r="G12" s="8">
        <v>18.5</v>
      </c>
      <c r="H12" s="7">
        <v>26.5</v>
      </c>
      <c r="I12" s="7">
        <v>23</v>
      </c>
      <c r="J12" s="8">
        <v>24.8</v>
      </c>
      <c r="K12" s="7">
        <v>28.6</v>
      </c>
      <c r="L12" s="7">
        <v>24.7</v>
      </c>
      <c r="M12" s="8">
        <v>26.7</v>
      </c>
      <c r="N12" s="7">
        <v>32.6</v>
      </c>
      <c r="O12" s="7">
        <v>28.1</v>
      </c>
      <c r="P12" s="8">
        <v>30.4</v>
      </c>
      <c r="Q12" s="7">
        <v>35.299999999999997</v>
      </c>
      <c r="R12" s="7">
        <v>30.9</v>
      </c>
      <c r="S12" s="13">
        <v>33.1</v>
      </c>
      <c r="T12" s="13"/>
      <c r="U12" s="45">
        <v>2001</v>
      </c>
      <c r="V12" s="7">
        <v>36.799999999999997</v>
      </c>
      <c r="W12" s="7">
        <v>32.5</v>
      </c>
      <c r="X12" s="8">
        <v>34.5</v>
      </c>
      <c r="Y12" s="7">
        <v>36.9</v>
      </c>
      <c r="Z12" s="7">
        <v>32.9</v>
      </c>
      <c r="AA12" s="8">
        <v>35</v>
      </c>
      <c r="AB12" s="7">
        <v>34.6</v>
      </c>
      <c r="AC12" s="7">
        <v>31.3</v>
      </c>
      <c r="AD12" s="8">
        <v>33</v>
      </c>
      <c r="AE12" s="7">
        <v>28.2</v>
      </c>
      <c r="AF12" s="7">
        <v>24.9</v>
      </c>
      <c r="AG12" s="8">
        <v>26.6</v>
      </c>
      <c r="AH12" s="7">
        <v>22.9</v>
      </c>
      <c r="AI12" s="7">
        <v>20.100000000000001</v>
      </c>
      <c r="AJ12" s="8">
        <v>21.5</v>
      </c>
      <c r="AK12" s="7">
        <v>19.600000000000001</v>
      </c>
      <c r="AL12" s="7">
        <v>17.2</v>
      </c>
      <c r="AM12" s="13">
        <v>18.399999999999999</v>
      </c>
      <c r="AN12" s="14"/>
    </row>
    <row r="13" spans="1:40" x14ac:dyDescent="0.2">
      <c r="A13" s="45">
        <v>2002</v>
      </c>
      <c r="B13" s="24">
        <v>17.600000000000001</v>
      </c>
      <c r="C13" s="24">
        <v>15.6</v>
      </c>
      <c r="D13" s="25">
        <v>16.600000000000001</v>
      </c>
      <c r="E13" s="7">
        <v>21.2</v>
      </c>
      <c r="F13" s="7">
        <v>18.2</v>
      </c>
      <c r="G13" s="8">
        <v>19.7</v>
      </c>
      <c r="H13" s="7">
        <v>24.6</v>
      </c>
      <c r="I13" s="7">
        <v>21.3</v>
      </c>
      <c r="J13" s="8">
        <v>22.9</v>
      </c>
      <c r="K13" s="7">
        <v>27.2</v>
      </c>
      <c r="L13" s="7">
        <v>22.6</v>
      </c>
      <c r="M13" s="8">
        <v>25</v>
      </c>
      <c r="N13" s="7">
        <v>31.6</v>
      </c>
      <c r="O13" s="7">
        <v>26</v>
      </c>
      <c r="P13" s="8">
        <v>28.9</v>
      </c>
      <c r="Q13" s="7">
        <v>35.4</v>
      </c>
      <c r="R13" s="7">
        <v>29.6</v>
      </c>
      <c r="S13" s="13">
        <v>32.6</v>
      </c>
      <c r="T13" s="13"/>
      <c r="U13" s="45">
        <v>2002</v>
      </c>
      <c r="V13" s="7">
        <v>37.6</v>
      </c>
      <c r="W13" s="7">
        <v>33.4</v>
      </c>
      <c r="X13" s="8">
        <v>35.5</v>
      </c>
      <c r="Y13" s="7">
        <v>36.6</v>
      </c>
      <c r="Z13" s="7">
        <v>32.5</v>
      </c>
      <c r="AA13" s="8">
        <v>34.6</v>
      </c>
      <c r="AB13" s="7">
        <v>34.4</v>
      </c>
      <c r="AC13" s="7">
        <v>31.3</v>
      </c>
      <c r="AD13" s="8">
        <v>32.9</v>
      </c>
      <c r="AE13" s="7">
        <v>31</v>
      </c>
      <c r="AF13" s="7">
        <v>28.4</v>
      </c>
      <c r="AG13" s="8">
        <v>29.7</v>
      </c>
      <c r="AH13" s="7">
        <v>25.6</v>
      </c>
      <c r="AI13" s="7">
        <v>23.7</v>
      </c>
      <c r="AJ13" s="8">
        <v>24.7</v>
      </c>
      <c r="AK13" s="7">
        <v>19.3</v>
      </c>
      <c r="AL13" s="7">
        <v>17.7</v>
      </c>
      <c r="AM13" s="13">
        <v>18.5</v>
      </c>
      <c r="AN13" s="20"/>
    </row>
    <row r="14" spans="1:40" x14ac:dyDescent="0.2">
      <c r="A14" s="45">
        <v>2003</v>
      </c>
      <c r="B14" s="24">
        <v>19.5</v>
      </c>
      <c r="C14" s="24">
        <v>17.3</v>
      </c>
      <c r="D14" s="25">
        <v>18.399999999999999</v>
      </c>
      <c r="E14" s="7">
        <v>19.2</v>
      </c>
      <c r="F14" s="7">
        <v>17</v>
      </c>
      <c r="G14" s="8">
        <v>18.100000000000001</v>
      </c>
      <c r="H14" s="7">
        <v>21.4</v>
      </c>
      <c r="I14" s="7">
        <v>18.8</v>
      </c>
      <c r="J14" s="8">
        <v>20.100000000000001</v>
      </c>
      <c r="K14" s="7">
        <v>26.4</v>
      </c>
      <c r="L14" s="7">
        <v>23</v>
      </c>
      <c r="M14" s="8">
        <v>24.7</v>
      </c>
      <c r="N14" s="7">
        <v>34.6</v>
      </c>
      <c r="O14" s="7">
        <v>31</v>
      </c>
      <c r="P14" s="8">
        <v>32.799999999999997</v>
      </c>
      <c r="Q14" s="7">
        <v>34.700000000000003</v>
      </c>
      <c r="R14" s="7">
        <v>30.7</v>
      </c>
      <c r="S14" s="13">
        <v>32.700000000000003</v>
      </c>
      <c r="T14" s="13"/>
      <c r="U14" s="45">
        <v>2003</v>
      </c>
      <c r="V14" s="7">
        <v>36.4</v>
      </c>
      <c r="W14" s="7">
        <v>32.4</v>
      </c>
      <c r="X14" s="8">
        <v>34.4</v>
      </c>
      <c r="Y14" s="7">
        <v>36.200000000000003</v>
      </c>
      <c r="Z14" s="7">
        <v>32.299999999999997</v>
      </c>
      <c r="AA14" s="8">
        <v>34.5</v>
      </c>
      <c r="AB14" s="7">
        <v>33.5</v>
      </c>
      <c r="AC14" s="7">
        <v>30.1</v>
      </c>
      <c r="AD14" s="8">
        <v>31.8</v>
      </c>
      <c r="AE14" s="7">
        <v>30.4</v>
      </c>
      <c r="AF14" s="7">
        <v>27.7</v>
      </c>
      <c r="AG14" s="8">
        <v>29.1</v>
      </c>
      <c r="AH14" s="7">
        <v>25.2</v>
      </c>
      <c r="AI14" s="7">
        <v>22.9</v>
      </c>
      <c r="AJ14" s="8">
        <v>24.1</v>
      </c>
      <c r="AK14" s="7">
        <v>19.5</v>
      </c>
      <c r="AL14" s="7">
        <v>17.899999999999999</v>
      </c>
      <c r="AM14" s="13">
        <v>18.7</v>
      </c>
      <c r="AN14" s="20"/>
    </row>
    <row r="15" spans="1:40" x14ac:dyDescent="0.2">
      <c r="A15" s="45">
        <v>2004</v>
      </c>
      <c r="B15" s="24">
        <v>18.2</v>
      </c>
      <c r="C15" s="24">
        <v>16.399999999999999</v>
      </c>
      <c r="D15" s="25">
        <v>17.3</v>
      </c>
      <c r="E15" s="7">
        <v>19.399999999999999</v>
      </c>
      <c r="F15" s="7">
        <v>17.3</v>
      </c>
      <c r="G15" s="8">
        <v>18.3</v>
      </c>
      <c r="H15" s="7">
        <v>23.9</v>
      </c>
      <c r="I15" s="7">
        <v>21.3</v>
      </c>
      <c r="J15" s="8">
        <v>22.6</v>
      </c>
      <c r="K15" s="7">
        <v>26.8</v>
      </c>
      <c r="L15" s="7">
        <v>23.6</v>
      </c>
      <c r="M15" s="8">
        <v>25.2</v>
      </c>
      <c r="N15" s="7">
        <v>30.4</v>
      </c>
      <c r="O15" s="7">
        <v>26.6</v>
      </c>
      <c r="P15" s="8">
        <v>28.5</v>
      </c>
      <c r="Q15" s="7">
        <v>33.700000000000003</v>
      </c>
      <c r="R15" s="7">
        <v>29.7</v>
      </c>
      <c r="S15" s="13">
        <v>31.7</v>
      </c>
      <c r="T15" s="13"/>
      <c r="U15" s="45">
        <v>2004</v>
      </c>
      <c r="V15" s="7">
        <v>36.4</v>
      </c>
      <c r="W15" s="7">
        <v>32.799999999999997</v>
      </c>
      <c r="X15" s="8">
        <v>34.6</v>
      </c>
      <c r="Y15" s="7">
        <v>35.5</v>
      </c>
      <c r="Z15" s="7">
        <v>32.1</v>
      </c>
      <c r="AA15" s="8">
        <v>33.799999999999997</v>
      </c>
      <c r="AB15" s="7">
        <v>33.5</v>
      </c>
      <c r="AC15" s="7">
        <v>30.7</v>
      </c>
      <c r="AD15" s="8">
        <v>32.1</v>
      </c>
      <c r="AE15" s="7">
        <v>30.9</v>
      </c>
      <c r="AF15" s="7">
        <v>28.4</v>
      </c>
      <c r="AG15" s="8">
        <v>29.7</v>
      </c>
      <c r="AH15" s="7">
        <v>25</v>
      </c>
      <c r="AI15" s="7">
        <v>23.2</v>
      </c>
      <c r="AJ15" s="8">
        <v>24.1</v>
      </c>
      <c r="AK15" s="7">
        <v>18</v>
      </c>
      <c r="AL15" s="7">
        <v>16.3</v>
      </c>
      <c r="AM15" s="13">
        <v>17.2</v>
      </c>
      <c r="AN15" s="20"/>
    </row>
    <row r="16" spans="1:40" x14ac:dyDescent="0.2">
      <c r="A16" s="45">
        <v>2005</v>
      </c>
      <c r="B16" s="24">
        <v>18.600000000000001</v>
      </c>
      <c r="C16" s="24">
        <v>16.7</v>
      </c>
      <c r="D16" s="25">
        <v>17.7</v>
      </c>
      <c r="E16" s="7">
        <v>19.2</v>
      </c>
      <c r="F16" s="7">
        <v>17.399999999999999</v>
      </c>
      <c r="G16" s="8">
        <v>18.3</v>
      </c>
      <c r="H16" s="7">
        <v>22.7</v>
      </c>
      <c r="I16" s="7">
        <v>20.399999999999999</v>
      </c>
      <c r="J16" s="8">
        <v>21.5</v>
      </c>
      <c r="K16" s="7">
        <v>27.7</v>
      </c>
      <c r="L16" s="7">
        <v>24.5</v>
      </c>
      <c r="M16" s="8">
        <v>26.1</v>
      </c>
      <c r="N16" s="7">
        <v>30.6</v>
      </c>
      <c r="O16" s="7">
        <v>26.7</v>
      </c>
      <c r="P16" s="8">
        <v>28.6</v>
      </c>
      <c r="Q16" s="7">
        <v>33.799999999999997</v>
      </c>
      <c r="R16" s="7">
        <v>30</v>
      </c>
      <c r="S16" s="13">
        <v>31.9</v>
      </c>
      <c r="T16" s="13"/>
      <c r="U16" s="45">
        <v>2005</v>
      </c>
      <c r="V16" s="7">
        <v>36.5</v>
      </c>
      <c r="W16" s="7">
        <v>32.6</v>
      </c>
      <c r="X16" s="8">
        <v>34.6</v>
      </c>
      <c r="Y16" s="7">
        <v>35.6</v>
      </c>
      <c r="Z16" s="7">
        <v>32.299999999999997</v>
      </c>
      <c r="AA16" s="8">
        <v>34</v>
      </c>
      <c r="AB16" s="7">
        <v>34.1</v>
      </c>
      <c r="AC16" s="7">
        <v>31</v>
      </c>
      <c r="AD16" s="8">
        <v>32.6</v>
      </c>
      <c r="AE16" s="7">
        <v>29.7</v>
      </c>
      <c r="AF16" s="7">
        <v>27.1</v>
      </c>
      <c r="AG16" s="8">
        <v>28.4</v>
      </c>
      <c r="AH16" s="7">
        <v>23.4</v>
      </c>
      <c r="AI16" s="7">
        <v>21.4</v>
      </c>
      <c r="AJ16" s="8">
        <v>22.4</v>
      </c>
      <c r="AK16" s="7">
        <v>20.5</v>
      </c>
      <c r="AL16" s="7">
        <v>18.5</v>
      </c>
      <c r="AM16" s="13">
        <v>19.5</v>
      </c>
      <c r="AN16" s="20"/>
    </row>
    <row r="17" spans="1:40" x14ac:dyDescent="0.2">
      <c r="A17" s="45">
        <v>2006</v>
      </c>
      <c r="B17" s="24">
        <v>19.100000000000001</v>
      </c>
      <c r="C17" s="24">
        <v>17.899999999999999</v>
      </c>
      <c r="D17" s="25">
        <v>18.7</v>
      </c>
      <c r="E17" s="7">
        <v>20.100000000000001</v>
      </c>
      <c r="F17" s="7">
        <v>18.600000000000001</v>
      </c>
      <c r="G17" s="8">
        <v>19.5</v>
      </c>
      <c r="H17" s="7">
        <v>23.2</v>
      </c>
      <c r="I17" s="7">
        <v>20.6</v>
      </c>
      <c r="J17" s="8">
        <v>22.8</v>
      </c>
      <c r="K17" s="7">
        <v>25.6</v>
      </c>
      <c r="L17" s="7">
        <v>23.2</v>
      </c>
      <c r="M17" s="8">
        <v>24.8</v>
      </c>
      <c r="N17" s="7">
        <v>29.9</v>
      </c>
      <c r="O17" s="7">
        <v>26.3</v>
      </c>
      <c r="P17" s="8">
        <v>29.3</v>
      </c>
      <c r="Q17" s="7">
        <v>31.7</v>
      </c>
      <c r="R17" s="7">
        <v>31.9</v>
      </c>
      <c r="S17" s="13">
        <v>32.6</v>
      </c>
      <c r="T17" s="13"/>
      <c r="U17" s="45">
        <v>2006</v>
      </c>
      <c r="V17" s="7">
        <v>35.299999999999997</v>
      </c>
      <c r="W17" s="7">
        <v>31.8</v>
      </c>
      <c r="X17" s="8">
        <v>33.799999999999997</v>
      </c>
      <c r="Y17" s="7">
        <v>35.6</v>
      </c>
      <c r="Z17" s="7">
        <v>32.9</v>
      </c>
      <c r="AA17" s="8">
        <v>34.700000000000003</v>
      </c>
      <c r="AB17" s="7">
        <v>33.700000000000003</v>
      </c>
      <c r="AC17" s="7">
        <v>31.2</v>
      </c>
      <c r="AD17" s="8">
        <v>32.9</v>
      </c>
      <c r="AE17" s="7">
        <v>30</v>
      </c>
      <c r="AF17" s="7">
        <v>27.6</v>
      </c>
      <c r="AG17" s="8">
        <v>29</v>
      </c>
      <c r="AH17" s="7">
        <v>23.2</v>
      </c>
      <c r="AI17" s="7">
        <v>21.6</v>
      </c>
      <c r="AJ17" s="8">
        <v>22.5</v>
      </c>
      <c r="AK17" s="7">
        <v>17.7</v>
      </c>
      <c r="AL17" s="7">
        <v>16</v>
      </c>
      <c r="AM17" s="13">
        <v>17</v>
      </c>
      <c r="AN17" s="20"/>
    </row>
    <row r="18" spans="1:40" x14ac:dyDescent="0.2">
      <c r="A18" s="45">
        <v>2007</v>
      </c>
      <c r="B18" s="24">
        <v>18.2</v>
      </c>
      <c r="C18" s="24">
        <v>16.399999999999999</v>
      </c>
      <c r="D18" s="25">
        <v>17.3</v>
      </c>
      <c r="E18" s="23">
        <v>20.100000000000001</v>
      </c>
      <c r="F18" s="13">
        <v>18.100000000000001</v>
      </c>
      <c r="G18" s="13">
        <v>19.100000000000001</v>
      </c>
      <c r="H18" s="23">
        <v>22.2</v>
      </c>
      <c r="I18" s="13">
        <v>19.8</v>
      </c>
      <c r="J18" s="13">
        <v>21</v>
      </c>
      <c r="K18" s="23">
        <v>26.3</v>
      </c>
      <c r="L18" s="13">
        <v>23</v>
      </c>
      <c r="M18" s="13">
        <v>24.6</v>
      </c>
      <c r="N18" s="23">
        <v>32</v>
      </c>
      <c r="O18" s="13">
        <v>28.8</v>
      </c>
      <c r="P18" s="8">
        <v>30.4</v>
      </c>
      <c r="Q18" s="13">
        <v>34.700000000000003</v>
      </c>
      <c r="R18" s="13">
        <v>32.799999999999997</v>
      </c>
      <c r="S18" s="13">
        <v>32.799999999999997</v>
      </c>
      <c r="T18" s="13"/>
      <c r="U18" s="45">
        <v>2007</v>
      </c>
      <c r="V18" s="13">
        <v>36.9</v>
      </c>
      <c r="W18" s="13">
        <v>33</v>
      </c>
      <c r="X18" s="13">
        <v>35</v>
      </c>
      <c r="Y18" s="23">
        <v>36.1</v>
      </c>
      <c r="Z18" s="13">
        <v>32.5</v>
      </c>
      <c r="AA18" s="13">
        <v>34.299999999999997</v>
      </c>
      <c r="AB18" s="23">
        <v>33.799999999999997</v>
      </c>
      <c r="AC18" s="13">
        <v>30.5</v>
      </c>
      <c r="AD18" s="13">
        <v>32.200000000000003</v>
      </c>
      <c r="AE18" s="23">
        <v>31.1</v>
      </c>
      <c r="AF18" s="13">
        <v>28.6</v>
      </c>
      <c r="AG18" s="13">
        <v>29.9</v>
      </c>
      <c r="AH18" s="23">
        <v>25</v>
      </c>
      <c r="AI18" s="13">
        <v>22.6</v>
      </c>
      <c r="AJ18" s="8">
        <v>23.8</v>
      </c>
      <c r="AK18" s="13">
        <v>19.7</v>
      </c>
      <c r="AL18" s="13">
        <v>17.8</v>
      </c>
      <c r="AM18" s="13">
        <v>18.8</v>
      </c>
      <c r="AN18" s="20"/>
    </row>
    <row r="19" spans="1:40" s="14" customFormat="1" x14ac:dyDescent="0.2">
      <c r="A19" s="45">
        <v>2008</v>
      </c>
      <c r="B19" s="24">
        <v>16.100000000000001</v>
      </c>
      <c r="C19" s="24">
        <v>14.4</v>
      </c>
      <c r="D19" s="25">
        <v>15.2</v>
      </c>
      <c r="E19" s="7">
        <v>19.2</v>
      </c>
      <c r="F19" s="7">
        <v>17.3</v>
      </c>
      <c r="G19" s="8">
        <v>18.2</v>
      </c>
      <c r="H19" s="7">
        <v>25.3</v>
      </c>
      <c r="I19" s="7">
        <v>22.3</v>
      </c>
      <c r="J19" s="8">
        <v>23.8</v>
      </c>
      <c r="K19" s="7">
        <v>28.7</v>
      </c>
      <c r="L19" s="7">
        <v>25.4</v>
      </c>
      <c r="M19" s="8">
        <v>27.1</v>
      </c>
      <c r="N19" s="7">
        <v>30.4</v>
      </c>
      <c r="O19" s="7">
        <v>26.8</v>
      </c>
      <c r="P19" s="8">
        <v>28.6</v>
      </c>
      <c r="Q19" s="7">
        <v>35.200000000000003</v>
      </c>
      <c r="R19" s="7">
        <v>31.3</v>
      </c>
      <c r="S19" s="13">
        <v>33.299999999999997</v>
      </c>
      <c r="T19" s="13"/>
      <c r="U19" s="45">
        <v>2008</v>
      </c>
      <c r="V19" s="7">
        <v>26.5</v>
      </c>
      <c r="W19" s="7">
        <v>32.700000000000003</v>
      </c>
      <c r="X19" s="8">
        <v>34.6</v>
      </c>
      <c r="Y19" s="7">
        <v>36.799999999999997</v>
      </c>
      <c r="Z19" s="7">
        <v>33.200000000000003</v>
      </c>
      <c r="AA19" s="8">
        <v>35.1</v>
      </c>
      <c r="AB19" s="7">
        <v>34.200000000000003</v>
      </c>
      <c r="AC19" s="7">
        <v>31.3</v>
      </c>
      <c r="AD19" s="8">
        <v>32.799999999999997</v>
      </c>
      <c r="AE19" s="7">
        <v>29.7</v>
      </c>
      <c r="AF19" s="7">
        <v>27.2</v>
      </c>
      <c r="AG19" s="8">
        <v>28.5</v>
      </c>
      <c r="AH19" s="7">
        <v>25.3</v>
      </c>
      <c r="AI19" s="7">
        <v>23.4</v>
      </c>
      <c r="AJ19" s="8">
        <v>24.4</v>
      </c>
      <c r="AK19" s="7">
        <v>21.1</v>
      </c>
      <c r="AL19" s="7">
        <v>19.2</v>
      </c>
      <c r="AM19" s="13">
        <v>20.100000000000001</v>
      </c>
    </row>
    <row r="20" spans="1:40" s="6" customFormat="1" x14ac:dyDescent="0.2">
      <c r="A20" s="45">
        <v>2009</v>
      </c>
      <c r="B20" s="24">
        <v>19.100000000000001</v>
      </c>
      <c r="C20" s="24">
        <v>17.3</v>
      </c>
      <c r="D20" s="25">
        <v>18.2</v>
      </c>
      <c r="E20" s="7">
        <v>20.5</v>
      </c>
      <c r="F20" s="7">
        <v>18.3</v>
      </c>
      <c r="G20" s="8">
        <v>19.399999999999999</v>
      </c>
      <c r="H20" s="7">
        <v>22</v>
      </c>
      <c r="I20" s="7">
        <v>19.399999999999999</v>
      </c>
      <c r="J20" s="8">
        <v>20.7</v>
      </c>
      <c r="K20" s="7">
        <v>26.9</v>
      </c>
      <c r="L20" s="7">
        <v>24</v>
      </c>
      <c r="M20" s="8">
        <v>25.4</v>
      </c>
      <c r="N20" s="7">
        <v>30.9</v>
      </c>
      <c r="O20" s="7">
        <v>27.5</v>
      </c>
      <c r="P20" s="8">
        <v>29.2</v>
      </c>
      <c r="Q20" s="7">
        <v>35.5</v>
      </c>
      <c r="R20" s="7">
        <v>31.9</v>
      </c>
      <c r="S20" s="13">
        <v>33.700000000000003</v>
      </c>
      <c r="T20" s="13"/>
      <c r="U20" s="45">
        <v>2009</v>
      </c>
      <c r="V20" s="7">
        <v>37.299999999999997</v>
      </c>
      <c r="W20" s="7">
        <v>33.299999999999997</v>
      </c>
      <c r="X20" s="8">
        <v>35.299999999999997</v>
      </c>
      <c r="Y20" s="7">
        <v>36.299999999999997</v>
      </c>
      <c r="Z20" s="7">
        <v>32.799999999999997</v>
      </c>
      <c r="AA20" s="8">
        <v>34.6</v>
      </c>
      <c r="AB20" s="7">
        <v>33.799999999999997</v>
      </c>
      <c r="AC20" s="7">
        <v>30.5</v>
      </c>
      <c r="AD20" s="8">
        <v>32.1</v>
      </c>
      <c r="AE20" s="7">
        <v>31.5</v>
      </c>
      <c r="AF20" s="7">
        <v>29</v>
      </c>
      <c r="AG20" s="8">
        <v>30.3</v>
      </c>
      <c r="AH20" s="7">
        <v>24.5</v>
      </c>
      <c r="AI20" s="7">
        <v>22.4</v>
      </c>
      <c r="AJ20" s="8">
        <v>23.4</v>
      </c>
      <c r="AK20" s="7">
        <v>21.4</v>
      </c>
      <c r="AL20" s="7">
        <v>19.3</v>
      </c>
      <c r="AM20" s="13">
        <v>20.399999999999999</v>
      </c>
      <c r="AN20" s="14"/>
    </row>
    <row r="21" spans="1:40" s="6" customFormat="1" x14ac:dyDescent="0.2">
      <c r="A21" s="45">
        <v>2010</v>
      </c>
      <c r="B21" s="24">
        <v>21.1</v>
      </c>
      <c r="C21" s="24">
        <v>17.899999999999999</v>
      </c>
      <c r="D21" s="25">
        <v>19.5</v>
      </c>
      <c r="E21" s="7">
        <v>23.2</v>
      </c>
      <c r="F21" s="7">
        <v>18.899999999999999</v>
      </c>
      <c r="G21" s="8">
        <v>21.1</v>
      </c>
      <c r="H21" s="7">
        <v>25</v>
      </c>
      <c r="I21" s="7">
        <v>22</v>
      </c>
      <c r="J21" s="8">
        <v>23.5</v>
      </c>
      <c r="K21" s="7">
        <v>27.8</v>
      </c>
      <c r="L21" s="7">
        <v>24.4</v>
      </c>
      <c r="M21" s="8">
        <v>26.1</v>
      </c>
      <c r="N21" s="7">
        <v>31.5</v>
      </c>
      <c r="O21" s="7">
        <v>27.9</v>
      </c>
      <c r="P21" s="8">
        <v>29.7</v>
      </c>
      <c r="Q21" s="7">
        <v>35.5</v>
      </c>
      <c r="R21" s="7">
        <v>31.4</v>
      </c>
      <c r="S21" s="13">
        <v>33.4</v>
      </c>
      <c r="T21" s="13"/>
      <c r="U21" s="45">
        <v>2010</v>
      </c>
      <c r="V21" s="7">
        <v>36.700000000000003</v>
      </c>
      <c r="W21" s="7">
        <v>32.299999999999997</v>
      </c>
      <c r="X21" s="8">
        <v>34.5</v>
      </c>
      <c r="Y21" s="7">
        <v>38.1</v>
      </c>
      <c r="Z21" s="7">
        <v>34.4</v>
      </c>
      <c r="AA21" s="8">
        <v>36.200000000000003</v>
      </c>
      <c r="AB21" s="7">
        <v>35.1</v>
      </c>
      <c r="AC21" s="7">
        <v>32.1</v>
      </c>
      <c r="AD21" s="8">
        <v>33.6</v>
      </c>
      <c r="AE21" s="7">
        <v>32.299999999999997</v>
      </c>
      <c r="AF21" s="7">
        <v>29.5</v>
      </c>
      <c r="AG21" s="8">
        <v>30.9</v>
      </c>
      <c r="AH21" s="7">
        <v>26.7</v>
      </c>
      <c r="AI21" s="7">
        <v>24</v>
      </c>
      <c r="AJ21" s="8">
        <v>25.3</v>
      </c>
      <c r="AK21" s="7">
        <v>21</v>
      </c>
      <c r="AL21" s="7">
        <v>18.2</v>
      </c>
      <c r="AM21" s="13">
        <v>19.600000000000001</v>
      </c>
      <c r="AN21" s="14"/>
    </row>
    <row r="22" spans="1:40" s="6" customFormat="1" x14ac:dyDescent="0.2">
      <c r="A22" s="45">
        <v>2011</v>
      </c>
      <c r="B22" s="24">
        <v>20</v>
      </c>
      <c r="C22" s="24">
        <v>18.399999999999999</v>
      </c>
      <c r="D22" s="25">
        <v>19.2</v>
      </c>
      <c r="E22" s="7">
        <v>20.7</v>
      </c>
      <c r="F22" s="7">
        <v>18.600000000000001</v>
      </c>
      <c r="G22" s="8">
        <v>19.7</v>
      </c>
      <c r="H22" s="7">
        <v>23.2</v>
      </c>
      <c r="I22" s="7">
        <v>20.5</v>
      </c>
      <c r="J22" s="8">
        <v>21.8</v>
      </c>
      <c r="K22" s="7">
        <v>26.9</v>
      </c>
      <c r="L22" s="7">
        <v>23.3</v>
      </c>
      <c r="M22" s="8">
        <v>25.1</v>
      </c>
      <c r="N22" s="7">
        <v>30.7</v>
      </c>
      <c r="O22" s="7">
        <v>27.2</v>
      </c>
      <c r="P22" s="8">
        <v>28.9</v>
      </c>
      <c r="Q22" s="7">
        <v>34</v>
      </c>
      <c r="R22" s="7">
        <v>29.9</v>
      </c>
      <c r="S22" s="13">
        <v>32</v>
      </c>
      <c r="T22" s="13"/>
      <c r="U22" s="45">
        <v>2011</v>
      </c>
      <c r="V22" s="7">
        <v>36.799999999999997</v>
      </c>
      <c r="W22" s="7">
        <v>33.200000000000003</v>
      </c>
      <c r="X22" s="8">
        <v>35</v>
      </c>
      <c r="Y22" s="7">
        <v>36.299999999999997</v>
      </c>
      <c r="Z22" s="7">
        <v>32.4</v>
      </c>
      <c r="AA22" s="8">
        <v>34.299999999999997</v>
      </c>
      <c r="AB22" s="7">
        <v>34.1</v>
      </c>
      <c r="AC22" s="7">
        <v>31</v>
      </c>
      <c r="AD22" s="8">
        <v>32.5</v>
      </c>
      <c r="AE22" s="7">
        <v>30.2</v>
      </c>
      <c r="AF22" s="7">
        <v>27.6</v>
      </c>
      <c r="AG22" s="8">
        <v>28.9</v>
      </c>
      <c r="AH22" s="7">
        <v>22.5</v>
      </c>
      <c r="AI22" s="7">
        <v>20</v>
      </c>
      <c r="AJ22" s="8">
        <v>21.2</v>
      </c>
      <c r="AK22" s="7">
        <v>19.7</v>
      </c>
      <c r="AL22" s="7">
        <v>17.399999999999999</v>
      </c>
      <c r="AM22" s="13">
        <v>18.600000000000001</v>
      </c>
      <c r="AN22" s="14"/>
    </row>
    <row r="23" spans="1:40" s="6" customFormat="1" x14ac:dyDescent="0.2">
      <c r="A23" s="45">
        <v>2012</v>
      </c>
      <c r="B23" s="24">
        <v>17.8</v>
      </c>
      <c r="C23" s="24">
        <v>15.8</v>
      </c>
      <c r="D23" s="25">
        <v>16.8</v>
      </c>
      <c r="E23" s="7">
        <v>19.399999999999999</v>
      </c>
      <c r="F23" s="7">
        <v>17.5</v>
      </c>
      <c r="G23" s="8">
        <v>18.399999999999999</v>
      </c>
      <c r="H23" s="7">
        <v>21.8</v>
      </c>
      <c r="I23" s="7">
        <v>19.100000000000001</v>
      </c>
      <c r="J23" s="8">
        <v>20.399999999999999</v>
      </c>
      <c r="K23" s="7">
        <v>27.9</v>
      </c>
      <c r="L23" s="7">
        <v>24.5</v>
      </c>
      <c r="M23" s="8">
        <v>26.2</v>
      </c>
      <c r="N23" s="7">
        <v>32</v>
      </c>
      <c r="O23" s="7">
        <v>28</v>
      </c>
      <c r="P23" s="8">
        <v>30</v>
      </c>
      <c r="Q23" s="7">
        <v>35.4</v>
      </c>
      <c r="R23" s="7">
        <v>31.6</v>
      </c>
      <c r="S23" s="13">
        <v>33.5</v>
      </c>
      <c r="T23" s="13"/>
      <c r="U23" s="45">
        <v>2012</v>
      </c>
      <c r="V23" s="7">
        <v>37.9</v>
      </c>
      <c r="W23" s="7">
        <v>34.1</v>
      </c>
      <c r="X23" s="8">
        <v>36</v>
      </c>
      <c r="Y23" s="7">
        <v>37.700000000000003</v>
      </c>
      <c r="Z23" s="7">
        <v>34</v>
      </c>
      <c r="AA23" s="8">
        <v>35.799999999999997</v>
      </c>
      <c r="AB23" s="7">
        <v>34.4</v>
      </c>
      <c r="AC23" s="7">
        <v>31.5</v>
      </c>
      <c r="AD23" s="8">
        <v>33</v>
      </c>
      <c r="AE23" s="7">
        <v>31.9</v>
      </c>
      <c r="AF23" s="7">
        <v>29.3</v>
      </c>
      <c r="AG23" s="8">
        <v>30.6</v>
      </c>
      <c r="AH23" s="7">
        <v>27</v>
      </c>
      <c r="AI23" s="7">
        <v>25</v>
      </c>
      <c r="AJ23" s="8">
        <v>26</v>
      </c>
      <c r="AK23" s="7">
        <v>21.2</v>
      </c>
      <c r="AL23" s="7">
        <v>19.100000000000001</v>
      </c>
      <c r="AM23" s="13">
        <v>20.100000000000001</v>
      </c>
      <c r="AN23" s="14"/>
    </row>
    <row r="24" spans="1:40" s="6" customFormat="1" x14ac:dyDescent="0.2">
      <c r="A24" s="45">
        <v>2013</v>
      </c>
      <c r="B24" s="24">
        <v>18.8</v>
      </c>
      <c r="C24" s="24">
        <v>16.899999999999999</v>
      </c>
      <c r="D24" s="25">
        <v>17.8</v>
      </c>
      <c r="E24" s="7">
        <v>21.6</v>
      </c>
      <c r="F24" s="7">
        <v>18.7</v>
      </c>
      <c r="G24" s="8">
        <v>20.100000000000001</v>
      </c>
      <c r="H24" s="13">
        <v>20.100000000000001</v>
      </c>
      <c r="I24" s="13">
        <v>20.100000000000001</v>
      </c>
      <c r="J24" s="8">
        <v>20.100000000000001</v>
      </c>
      <c r="K24" s="13">
        <v>20.100000000000001</v>
      </c>
      <c r="L24" s="13">
        <v>20.100000000000001</v>
      </c>
      <c r="M24" s="8">
        <v>20.100000000000001</v>
      </c>
      <c r="N24" s="13">
        <v>20.100000000000001</v>
      </c>
      <c r="O24" s="13">
        <v>20.100000000000001</v>
      </c>
      <c r="P24" s="8">
        <v>20.100000000000001</v>
      </c>
      <c r="Q24" s="13">
        <v>20.100000000000001</v>
      </c>
      <c r="R24" s="13">
        <v>20.100000000000001</v>
      </c>
      <c r="S24" s="13">
        <v>20.100000000000001</v>
      </c>
      <c r="T24" s="13"/>
      <c r="U24" s="45">
        <v>2013</v>
      </c>
      <c r="V24" s="13">
        <v>20.100000000000001</v>
      </c>
      <c r="W24" s="13">
        <v>20.100000000000001</v>
      </c>
      <c r="X24" s="8">
        <v>20.100000000000001</v>
      </c>
      <c r="Y24" s="13">
        <v>20.100000000000001</v>
      </c>
      <c r="Z24" s="13">
        <v>20.100000000000001</v>
      </c>
      <c r="AA24" s="8">
        <v>20.100000000000001</v>
      </c>
      <c r="AB24" s="13">
        <v>20.100000000000001</v>
      </c>
      <c r="AC24" s="13">
        <v>20.100000000000001</v>
      </c>
      <c r="AD24" s="8">
        <v>20.100000000000001</v>
      </c>
      <c r="AE24" s="13">
        <v>20.100000000000001</v>
      </c>
      <c r="AF24" s="13">
        <v>20.100000000000001</v>
      </c>
      <c r="AG24" s="8">
        <v>27.9</v>
      </c>
      <c r="AH24" s="7"/>
      <c r="AI24" s="7"/>
      <c r="AJ24" s="8"/>
      <c r="AK24" s="7">
        <v>19.100000000000001</v>
      </c>
      <c r="AL24" s="7">
        <v>17.2</v>
      </c>
      <c r="AM24" s="13">
        <v>18.100000000000001</v>
      </c>
      <c r="AN24" s="14"/>
    </row>
    <row r="25" spans="1:40" s="6" customFormat="1" x14ac:dyDescent="0.2">
      <c r="A25" s="45">
        <v>2014</v>
      </c>
      <c r="B25" s="24">
        <v>19.399999999999999</v>
      </c>
      <c r="C25" s="24">
        <v>17.399999999999999</v>
      </c>
      <c r="D25" s="25">
        <v>18.399999999999999</v>
      </c>
      <c r="E25" s="7">
        <v>21.1</v>
      </c>
      <c r="F25" s="7">
        <v>18.600000000000001</v>
      </c>
      <c r="G25" s="8">
        <v>19.8</v>
      </c>
      <c r="H25" s="7">
        <v>23.7</v>
      </c>
      <c r="I25" s="7">
        <v>21.3</v>
      </c>
      <c r="J25" s="8">
        <v>22.5</v>
      </c>
      <c r="K25" s="7">
        <v>28.7</v>
      </c>
      <c r="L25" s="7">
        <v>25.2</v>
      </c>
      <c r="M25" s="8">
        <v>26.9</v>
      </c>
      <c r="N25" s="7">
        <v>30.8</v>
      </c>
      <c r="O25" s="7">
        <v>27.5</v>
      </c>
      <c r="P25" s="8">
        <v>29.2</v>
      </c>
      <c r="Q25" s="7"/>
      <c r="R25" s="7"/>
      <c r="S25" s="13"/>
      <c r="T25" s="13"/>
      <c r="U25" s="45">
        <v>2014</v>
      </c>
      <c r="V25" s="7">
        <v>36.1</v>
      </c>
      <c r="W25" s="7">
        <v>32</v>
      </c>
      <c r="X25" s="8">
        <v>34</v>
      </c>
      <c r="Y25" s="7">
        <v>36.5</v>
      </c>
      <c r="Z25" s="7">
        <v>32.799999999999997</v>
      </c>
      <c r="AA25" s="8">
        <v>34.700000000000003</v>
      </c>
      <c r="AB25" s="7">
        <v>34.1</v>
      </c>
      <c r="AC25" s="7">
        <v>30.8</v>
      </c>
      <c r="AD25" s="8">
        <v>32.4</v>
      </c>
      <c r="AE25" s="7">
        <v>29.6</v>
      </c>
      <c r="AF25" s="7">
        <v>27.2</v>
      </c>
      <c r="AG25" s="8">
        <v>28.4</v>
      </c>
      <c r="AH25" s="7">
        <v>24</v>
      </c>
      <c r="AI25" s="7">
        <v>22</v>
      </c>
      <c r="AJ25" s="8">
        <v>23</v>
      </c>
      <c r="AK25" s="7">
        <v>21.3</v>
      </c>
      <c r="AL25" s="7">
        <v>19.5</v>
      </c>
      <c r="AM25" s="13">
        <v>20.399999999999999</v>
      </c>
      <c r="AN25" s="14"/>
    </row>
    <row r="26" spans="1:40" s="6" customFormat="1" x14ac:dyDescent="0.2">
      <c r="A26" s="45">
        <v>2015</v>
      </c>
      <c r="B26" s="24">
        <v>17.2</v>
      </c>
      <c r="C26" s="24">
        <v>15.3</v>
      </c>
      <c r="D26" s="25">
        <v>16.3</v>
      </c>
      <c r="E26" s="7">
        <v>17.899999999999999</v>
      </c>
      <c r="F26" s="7">
        <v>16.100000000000001</v>
      </c>
      <c r="G26" s="8">
        <v>17</v>
      </c>
      <c r="H26" s="7">
        <v>24.1</v>
      </c>
      <c r="I26" s="7">
        <v>21.6</v>
      </c>
      <c r="J26" s="8">
        <v>22.9</v>
      </c>
      <c r="K26" s="7">
        <v>26</v>
      </c>
      <c r="L26" s="7">
        <v>22.8</v>
      </c>
      <c r="M26" s="8">
        <v>24.4</v>
      </c>
      <c r="N26" s="7">
        <v>31.7</v>
      </c>
      <c r="O26" s="7">
        <v>28.3</v>
      </c>
      <c r="P26" s="8">
        <v>30</v>
      </c>
      <c r="Q26" s="7">
        <v>33.1</v>
      </c>
      <c r="R26" s="7">
        <v>29.3</v>
      </c>
      <c r="S26" s="13">
        <v>31.2</v>
      </c>
      <c r="T26" s="13"/>
      <c r="U26" s="45">
        <v>2015</v>
      </c>
      <c r="V26" s="7">
        <v>35.799999999999997</v>
      </c>
      <c r="W26" s="7">
        <v>32.5</v>
      </c>
      <c r="X26" s="8">
        <v>34.1</v>
      </c>
      <c r="Y26" s="7">
        <v>37.200000000000003</v>
      </c>
      <c r="Z26" s="7">
        <v>34.1</v>
      </c>
      <c r="AA26" s="8">
        <v>35.6</v>
      </c>
      <c r="AB26" s="7">
        <v>35.700000000000003</v>
      </c>
      <c r="AC26" s="7">
        <v>33.200000000000003</v>
      </c>
      <c r="AD26" s="8">
        <v>34.4</v>
      </c>
      <c r="AE26" s="7">
        <v>31</v>
      </c>
      <c r="AF26" s="7">
        <v>28.8</v>
      </c>
      <c r="AG26" s="8">
        <v>29.9</v>
      </c>
      <c r="AH26" s="7">
        <v>25.7</v>
      </c>
      <c r="AI26" s="7">
        <v>24.1</v>
      </c>
      <c r="AJ26" s="8">
        <v>24.9</v>
      </c>
      <c r="AK26" s="7">
        <v>18.3</v>
      </c>
      <c r="AL26" s="7">
        <v>16.600000000000001</v>
      </c>
      <c r="AM26" s="13">
        <v>17.5</v>
      </c>
      <c r="AN26" s="14"/>
    </row>
    <row r="27" spans="1:40" x14ac:dyDescent="0.2">
      <c r="A27" s="45">
        <v>2016</v>
      </c>
      <c r="B27" s="24">
        <v>17.2</v>
      </c>
      <c r="C27" s="24">
        <v>15.5</v>
      </c>
      <c r="D27" s="25">
        <v>16.3</v>
      </c>
      <c r="E27" s="7">
        <v>20.9</v>
      </c>
      <c r="F27" s="7">
        <v>18.8</v>
      </c>
      <c r="G27" s="8">
        <v>19.899999999999999</v>
      </c>
      <c r="H27" s="7">
        <v>22.8</v>
      </c>
      <c r="I27" s="7">
        <v>20.2</v>
      </c>
      <c r="J27" s="8">
        <v>21.5</v>
      </c>
      <c r="K27" s="7">
        <v>29.1</v>
      </c>
      <c r="L27" s="7">
        <v>26</v>
      </c>
      <c r="M27" s="8">
        <v>27.6</v>
      </c>
      <c r="N27" s="7">
        <v>31.3</v>
      </c>
      <c r="O27" s="7">
        <v>27.4</v>
      </c>
      <c r="P27" s="8">
        <v>29.3</v>
      </c>
      <c r="Q27" s="7">
        <v>36</v>
      </c>
      <c r="R27" s="7">
        <v>32.5</v>
      </c>
      <c r="S27" s="13">
        <v>34.299999999999997</v>
      </c>
      <c r="T27" s="13"/>
      <c r="U27" s="45">
        <v>2016</v>
      </c>
      <c r="V27" s="7">
        <v>36.799999999999997</v>
      </c>
      <c r="W27" s="7">
        <v>33.1</v>
      </c>
      <c r="X27" s="8">
        <v>35</v>
      </c>
      <c r="Y27" s="7">
        <v>36.299999999999997</v>
      </c>
      <c r="Z27" s="7">
        <v>33</v>
      </c>
      <c r="AA27" s="8">
        <v>34.6</v>
      </c>
      <c r="AB27" s="7">
        <v>34</v>
      </c>
      <c r="AC27" s="7">
        <v>31</v>
      </c>
      <c r="AD27" s="8">
        <v>32.5</v>
      </c>
      <c r="AE27" s="7">
        <v>30.5</v>
      </c>
      <c r="AF27" s="7">
        <v>28.3</v>
      </c>
      <c r="AG27" s="8">
        <v>29.4</v>
      </c>
      <c r="AH27" s="7">
        <v>24.5</v>
      </c>
      <c r="AI27" s="7">
        <v>22.9</v>
      </c>
      <c r="AJ27" s="8">
        <v>23.7</v>
      </c>
      <c r="AK27" s="7">
        <v>18.100000000000001</v>
      </c>
      <c r="AL27" s="7">
        <v>15.8</v>
      </c>
      <c r="AM27" s="13">
        <v>16.899999999999999</v>
      </c>
      <c r="AN27" s="20"/>
    </row>
    <row r="28" spans="1:40" x14ac:dyDescent="0.2">
      <c r="A28" s="44">
        <v>2017</v>
      </c>
      <c r="B28" s="26">
        <v>16.3</v>
      </c>
      <c r="C28" s="26">
        <v>14.1</v>
      </c>
      <c r="D28" s="27">
        <v>15.2</v>
      </c>
      <c r="E28" s="15">
        <v>18.7</v>
      </c>
      <c r="F28" s="15">
        <v>16.7</v>
      </c>
      <c r="G28" s="16">
        <v>17.7</v>
      </c>
      <c r="H28" s="15">
        <v>23.6</v>
      </c>
      <c r="I28" s="15">
        <v>20.7</v>
      </c>
      <c r="J28" s="16">
        <v>22.2</v>
      </c>
      <c r="K28" s="15">
        <v>27.9</v>
      </c>
      <c r="L28" s="15">
        <v>24.6</v>
      </c>
      <c r="M28" s="16">
        <v>26.2</v>
      </c>
      <c r="N28" s="15">
        <v>31.9</v>
      </c>
      <c r="O28" s="15">
        <v>28.1</v>
      </c>
      <c r="P28" s="16">
        <v>30</v>
      </c>
      <c r="Q28" s="15">
        <v>34.5</v>
      </c>
      <c r="R28" s="15">
        <v>30.7</v>
      </c>
      <c r="S28" s="19">
        <v>32.6</v>
      </c>
      <c r="T28" s="19"/>
      <c r="U28" s="44">
        <v>2017</v>
      </c>
      <c r="V28" s="15">
        <v>37.4</v>
      </c>
      <c r="W28" s="15">
        <v>34.1</v>
      </c>
      <c r="X28" s="16">
        <v>35.799999999999997</v>
      </c>
      <c r="Y28" s="15">
        <v>36.299999999999997</v>
      </c>
      <c r="Z28" s="15">
        <v>33</v>
      </c>
      <c r="AA28" s="16">
        <v>34.700000000000003</v>
      </c>
      <c r="AB28" s="15">
        <v>34.299999999999997</v>
      </c>
      <c r="AC28" s="15">
        <v>31.2</v>
      </c>
      <c r="AD28" s="16">
        <v>32.700000000000003</v>
      </c>
      <c r="AE28" s="15">
        <v>30.6</v>
      </c>
      <c r="AF28" s="15">
        <v>27.7</v>
      </c>
      <c r="AG28" s="16">
        <v>29.2</v>
      </c>
      <c r="AH28" s="15">
        <v>24.8</v>
      </c>
      <c r="AI28" s="15">
        <v>22.6</v>
      </c>
      <c r="AJ28" s="16">
        <v>23.7</v>
      </c>
      <c r="AK28" s="15">
        <v>20.399999999999999</v>
      </c>
      <c r="AL28" s="15">
        <v>18.3</v>
      </c>
      <c r="AM28" s="19">
        <v>19.399999999999999</v>
      </c>
      <c r="AN28" s="20"/>
    </row>
    <row r="29" spans="1:40" x14ac:dyDescent="0.2">
      <c r="A29" s="44">
        <v>2018</v>
      </c>
      <c r="B29" s="26">
        <v>18.600000000000001</v>
      </c>
      <c r="C29" s="26">
        <v>16.899999999999999</v>
      </c>
      <c r="D29" s="27">
        <v>17.7</v>
      </c>
      <c r="E29" s="15">
        <v>21.1</v>
      </c>
      <c r="F29" s="15">
        <v>19.100000000000001</v>
      </c>
      <c r="G29" s="16">
        <v>20.100000000000001</v>
      </c>
      <c r="H29" s="15">
        <v>25.5</v>
      </c>
      <c r="I29" s="15">
        <v>22.9</v>
      </c>
      <c r="J29" s="16">
        <v>24.2</v>
      </c>
      <c r="K29" s="15">
        <v>26.6</v>
      </c>
      <c r="L29" s="15">
        <v>22.9</v>
      </c>
      <c r="M29" s="16">
        <v>24.7</v>
      </c>
      <c r="N29" s="15">
        <v>33.4</v>
      </c>
      <c r="O29" s="15">
        <v>29.8</v>
      </c>
      <c r="P29" s="16">
        <v>31.6</v>
      </c>
      <c r="Q29" s="15">
        <v>34.299999999999997</v>
      </c>
      <c r="R29" s="15">
        <v>30.7</v>
      </c>
      <c r="S29" s="19">
        <v>32.5</v>
      </c>
      <c r="T29" s="19"/>
      <c r="U29" s="44">
        <v>2018</v>
      </c>
      <c r="V29" s="15">
        <v>36.6</v>
      </c>
      <c r="W29" s="15">
        <v>32.700000000000003</v>
      </c>
      <c r="X29" s="16">
        <v>34.6</v>
      </c>
      <c r="Y29" s="15">
        <v>36.1</v>
      </c>
      <c r="Z29" s="15">
        <v>32.299999999999997</v>
      </c>
      <c r="AA29" s="16">
        <v>34.200000000000003</v>
      </c>
      <c r="AB29" s="15">
        <v>34.6</v>
      </c>
      <c r="AC29" s="15">
        <v>31.5</v>
      </c>
      <c r="AD29" s="16">
        <v>33.1</v>
      </c>
      <c r="AE29" s="15">
        <v>31.5</v>
      </c>
      <c r="AF29" s="15">
        <v>29.2</v>
      </c>
      <c r="AG29" s="16">
        <v>30.4</v>
      </c>
      <c r="AH29" s="15">
        <v>25</v>
      </c>
      <c r="AI29" s="15">
        <v>22.9</v>
      </c>
      <c r="AJ29" s="16">
        <v>24</v>
      </c>
      <c r="AK29" s="15">
        <v>21.1</v>
      </c>
      <c r="AL29" s="15">
        <v>19.399999999999999</v>
      </c>
      <c r="AM29" s="19">
        <v>20.3</v>
      </c>
      <c r="AN29" s="20"/>
    </row>
    <row r="30" spans="1:40" x14ac:dyDescent="0.2">
      <c r="A30" s="44">
        <v>2019</v>
      </c>
      <c r="B30" s="26">
        <v>18.600000000000001</v>
      </c>
      <c r="C30" s="26">
        <v>16.7</v>
      </c>
      <c r="D30" s="27">
        <v>17.7</v>
      </c>
      <c r="E30" s="15">
        <v>20.399999999999999</v>
      </c>
      <c r="F30" s="15">
        <v>18.399999999999999</v>
      </c>
      <c r="G30" s="16">
        <v>19.399999999999999</v>
      </c>
      <c r="H30" s="15">
        <v>21.8</v>
      </c>
      <c r="I30" s="15">
        <v>19.3</v>
      </c>
      <c r="J30" s="16">
        <v>20.5</v>
      </c>
      <c r="K30" s="15">
        <v>25.9</v>
      </c>
      <c r="L30" s="15">
        <v>22.8</v>
      </c>
      <c r="M30" s="16">
        <v>24.4</v>
      </c>
      <c r="N30" s="15">
        <v>32.6</v>
      </c>
      <c r="O30" s="15">
        <v>29</v>
      </c>
      <c r="P30" s="16">
        <v>30.8</v>
      </c>
      <c r="Q30" s="15">
        <v>35.9</v>
      </c>
      <c r="R30" s="15">
        <v>32.1</v>
      </c>
      <c r="S30" s="19">
        <v>34</v>
      </c>
      <c r="T30" s="19"/>
      <c r="U30" s="44">
        <v>2019</v>
      </c>
      <c r="V30" s="15">
        <v>36.6</v>
      </c>
      <c r="W30" s="15">
        <v>32.700000000000003</v>
      </c>
      <c r="X30" s="16">
        <v>34.6</v>
      </c>
      <c r="Y30" s="15">
        <v>36.5</v>
      </c>
      <c r="Z30" s="15">
        <v>32.799999999999997</v>
      </c>
      <c r="AA30" s="16">
        <v>34.700000000000003</v>
      </c>
      <c r="AB30" s="15">
        <v>34.1</v>
      </c>
      <c r="AC30" s="15">
        <v>31</v>
      </c>
      <c r="AD30" s="16">
        <v>32.5</v>
      </c>
      <c r="AE30" s="15">
        <v>31</v>
      </c>
      <c r="AF30" s="15">
        <v>28.4</v>
      </c>
      <c r="AG30" s="16">
        <v>29.7</v>
      </c>
      <c r="AH30" s="15">
        <v>26.4</v>
      </c>
      <c r="AI30" s="15">
        <v>24</v>
      </c>
      <c r="AJ30" s="16">
        <v>25.2</v>
      </c>
      <c r="AK30" s="15"/>
      <c r="AL30" s="15"/>
      <c r="AM30" s="19"/>
      <c r="AN30" s="20"/>
    </row>
    <row r="31" spans="1:40" x14ac:dyDescent="0.2">
      <c r="A31" s="44">
        <v>2020</v>
      </c>
      <c r="B31" s="28">
        <v>17.600000000000001</v>
      </c>
      <c r="C31" s="28">
        <v>16</v>
      </c>
      <c r="D31" s="27">
        <v>16.8</v>
      </c>
      <c r="E31" s="19">
        <v>20.100000000000001</v>
      </c>
      <c r="F31" s="19">
        <v>18.2</v>
      </c>
      <c r="G31" s="16">
        <v>19.100000000000001</v>
      </c>
      <c r="H31" s="19">
        <v>23.3</v>
      </c>
      <c r="I31" s="19">
        <v>20.8</v>
      </c>
      <c r="J31" s="16">
        <v>22.1</v>
      </c>
      <c r="K31" s="19"/>
      <c r="L31" s="19"/>
      <c r="M31" s="16"/>
      <c r="N31" s="19">
        <v>35.1</v>
      </c>
      <c r="O31" s="19">
        <v>28.7</v>
      </c>
      <c r="P31" s="16">
        <v>31.9</v>
      </c>
      <c r="Q31" s="19">
        <v>34.6</v>
      </c>
      <c r="R31" s="19">
        <v>29.6</v>
      </c>
      <c r="S31" s="19">
        <v>32.1</v>
      </c>
      <c r="T31" s="19"/>
      <c r="U31" s="44">
        <v>2020</v>
      </c>
      <c r="V31" s="19">
        <v>36.700000000000003</v>
      </c>
      <c r="W31" s="19">
        <v>33</v>
      </c>
      <c r="X31" s="16">
        <v>34.799999999999997</v>
      </c>
      <c r="Y31" s="19">
        <v>36.9</v>
      </c>
      <c r="Z31" s="19">
        <v>32.799999999999997</v>
      </c>
      <c r="AA31" s="16">
        <v>34.9</v>
      </c>
      <c r="AB31" s="19">
        <v>36.700000000000003</v>
      </c>
      <c r="AC31" s="19">
        <v>33.9</v>
      </c>
      <c r="AD31" s="16">
        <v>35.299999999999997</v>
      </c>
      <c r="AE31" s="19">
        <v>32.5</v>
      </c>
      <c r="AF31" s="19">
        <v>30</v>
      </c>
      <c r="AG31" s="16">
        <v>31.3</v>
      </c>
      <c r="AH31" s="19">
        <v>26.1</v>
      </c>
      <c r="AI31" s="19">
        <v>24.1</v>
      </c>
      <c r="AJ31" s="16">
        <v>25.1</v>
      </c>
      <c r="AK31" s="19">
        <v>21.6</v>
      </c>
      <c r="AL31" s="19">
        <v>20</v>
      </c>
      <c r="AM31" s="19">
        <v>20.8</v>
      </c>
      <c r="AN31" s="20"/>
    </row>
    <row r="32" spans="1:40" ht="17" thickBot="1" x14ac:dyDescent="0.25">
      <c r="A32" s="47"/>
      <c r="B32" s="48"/>
      <c r="C32" s="48"/>
      <c r="D32" s="49"/>
      <c r="E32" s="48"/>
      <c r="F32" s="48"/>
      <c r="G32" s="49"/>
      <c r="H32" s="48"/>
      <c r="I32" s="48"/>
      <c r="J32" s="49"/>
      <c r="K32" s="48"/>
      <c r="L32" s="48"/>
      <c r="M32" s="49"/>
      <c r="N32" s="48"/>
      <c r="O32" s="48"/>
      <c r="P32" s="49"/>
      <c r="Q32" s="48"/>
      <c r="R32" s="48"/>
      <c r="S32" s="48"/>
      <c r="T32" s="19"/>
      <c r="U32" s="47"/>
      <c r="V32" s="48"/>
      <c r="W32" s="48"/>
      <c r="X32" s="49"/>
      <c r="Y32" s="48"/>
      <c r="Z32" s="48"/>
      <c r="AA32" s="49"/>
      <c r="AB32" s="48"/>
      <c r="AC32" s="48"/>
      <c r="AD32" s="49"/>
      <c r="AE32" s="48"/>
      <c r="AF32" s="48"/>
      <c r="AG32" s="49"/>
      <c r="AH32" s="48"/>
      <c r="AI32" s="48"/>
      <c r="AJ32" s="49"/>
      <c r="AK32" s="48"/>
      <c r="AL32" s="48"/>
      <c r="AM32" s="48"/>
      <c r="AN32" s="20"/>
    </row>
    <row r="33" spans="1:40" s="20" customFormat="1" ht="17" x14ac:dyDescent="0.2">
      <c r="A33" s="41" t="s">
        <v>4</v>
      </c>
      <c r="B33" s="17">
        <f>AVERAGE(B6:B31)</f>
        <v>18.392307692307696</v>
      </c>
      <c r="C33" s="17">
        <f t="shared" ref="C33:S33" si="0">AVERAGE(C6:C31)</f>
        <v>16.430769230769229</v>
      </c>
      <c r="D33" s="37">
        <f t="shared" si="0"/>
        <v>17.426923076923075</v>
      </c>
      <c r="E33" s="17">
        <f t="shared" si="0"/>
        <v>20.034615384615378</v>
      </c>
      <c r="F33" s="17">
        <f t="shared" si="0"/>
        <v>17.823076923076925</v>
      </c>
      <c r="G33" s="37">
        <f t="shared" si="0"/>
        <v>18.934615384615384</v>
      </c>
      <c r="H33" s="17">
        <f t="shared" si="0"/>
        <v>23.091999999999999</v>
      </c>
      <c r="I33" s="17">
        <f t="shared" si="0"/>
        <v>20.484000000000002</v>
      </c>
      <c r="J33" s="37">
        <f t="shared" si="0"/>
        <v>21.832000000000004</v>
      </c>
      <c r="K33" s="17">
        <f t="shared" si="0"/>
        <v>26.854166666666668</v>
      </c>
      <c r="L33" s="17">
        <f t="shared" si="0"/>
        <v>23.608333333333331</v>
      </c>
      <c r="M33" s="37">
        <f t="shared" si="0"/>
        <v>25.258333333333336</v>
      </c>
      <c r="N33" s="17">
        <f t="shared" si="0"/>
        <v>31.283999999999995</v>
      </c>
      <c r="O33" s="17">
        <f t="shared" si="0"/>
        <v>27.531999999999996</v>
      </c>
      <c r="P33" s="37">
        <f t="shared" si="0"/>
        <v>29.48</v>
      </c>
      <c r="Q33" s="17">
        <f t="shared" si="0"/>
        <v>34.029166666666661</v>
      </c>
      <c r="R33" s="17">
        <f t="shared" si="0"/>
        <v>30.387500000000003</v>
      </c>
      <c r="S33" s="54">
        <f t="shared" si="0"/>
        <v>32.220833333333339</v>
      </c>
      <c r="T33" s="54"/>
      <c r="U33" s="41" t="s">
        <v>4</v>
      </c>
      <c r="V33" s="17">
        <f t="shared" ref="V33:AM33" si="1">AVERAGE(V7:V31)</f>
        <v>35.591666666666661</v>
      </c>
      <c r="W33" s="17">
        <f t="shared" si="1"/>
        <v>32.333333333333343</v>
      </c>
      <c r="X33" s="37">
        <f t="shared" si="1"/>
        <v>34.162500000000001</v>
      </c>
      <c r="Y33" s="17">
        <f t="shared" si="1"/>
        <v>35.760000000000005</v>
      </c>
      <c r="Z33" s="17">
        <f t="shared" si="1"/>
        <v>32.291999999999994</v>
      </c>
      <c r="AA33" s="37">
        <f t="shared" si="1"/>
        <v>34.08400000000001</v>
      </c>
      <c r="AB33" s="17">
        <f t="shared" si="1"/>
        <v>33.720000000000006</v>
      </c>
      <c r="AC33" s="17">
        <f t="shared" si="1"/>
        <v>30.724000000000004</v>
      </c>
      <c r="AD33" s="37">
        <f t="shared" si="1"/>
        <v>32.244000000000007</v>
      </c>
      <c r="AE33" s="17">
        <f t="shared" si="1"/>
        <v>30.156000000000002</v>
      </c>
      <c r="AF33" s="17">
        <f t="shared" si="1"/>
        <v>27.640000000000004</v>
      </c>
      <c r="AG33" s="37">
        <f t="shared" si="1"/>
        <v>29.247999999999998</v>
      </c>
      <c r="AH33" s="17">
        <f t="shared" si="1"/>
        <v>24.970833333333331</v>
      </c>
      <c r="AI33" s="17">
        <f t="shared" si="1"/>
        <v>22.775000000000002</v>
      </c>
      <c r="AJ33" s="37">
        <f t="shared" si="1"/>
        <v>23.891666666666666</v>
      </c>
      <c r="AK33" s="17">
        <f t="shared" si="1"/>
        <v>19.987500000000001</v>
      </c>
      <c r="AL33" s="17">
        <f t="shared" si="1"/>
        <v>17.966666666666669</v>
      </c>
      <c r="AM33" s="54">
        <f t="shared" si="1"/>
        <v>19</v>
      </c>
    </row>
    <row r="34" spans="1:40" ht="17" x14ac:dyDescent="0.2">
      <c r="A34" s="41" t="s">
        <v>5</v>
      </c>
      <c r="B34" s="17">
        <f>MEDIAN(B6:B31)</f>
        <v>18.350000000000001</v>
      </c>
      <c r="C34" s="17">
        <f t="shared" ref="C34:S34" si="2">MEDIAN(C6:C31)</f>
        <v>16.549999999999997</v>
      </c>
      <c r="D34" s="37">
        <f t="shared" si="2"/>
        <v>17.600000000000001</v>
      </c>
      <c r="E34" s="17">
        <f t="shared" si="2"/>
        <v>20</v>
      </c>
      <c r="F34" s="17">
        <f t="shared" si="2"/>
        <v>18</v>
      </c>
      <c r="G34" s="37">
        <f t="shared" si="2"/>
        <v>19</v>
      </c>
      <c r="H34" s="17">
        <f t="shared" si="2"/>
        <v>23.2</v>
      </c>
      <c r="I34" s="17">
        <f t="shared" si="2"/>
        <v>20.5</v>
      </c>
      <c r="J34" s="37">
        <f t="shared" si="2"/>
        <v>21.9</v>
      </c>
      <c r="K34" s="17">
        <f t="shared" si="2"/>
        <v>26.9</v>
      </c>
      <c r="L34" s="17">
        <f t="shared" si="2"/>
        <v>23.450000000000003</v>
      </c>
      <c r="M34" s="37">
        <f t="shared" si="2"/>
        <v>25.15</v>
      </c>
      <c r="N34" s="17">
        <f t="shared" si="2"/>
        <v>31.5</v>
      </c>
      <c r="O34" s="17">
        <f t="shared" si="2"/>
        <v>27.5</v>
      </c>
      <c r="P34" s="37">
        <f t="shared" si="2"/>
        <v>29.5</v>
      </c>
      <c r="Q34" s="17">
        <f t="shared" si="2"/>
        <v>34.650000000000006</v>
      </c>
      <c r="R34" s="17">
        <f t="shared" si="2"/>
        <v>30.7</v>
      </c>
      <c r="S34" s="54">
        <f t="shared" si="2"/>
        <v>32.6</v>
      </c>
      <c r="T34" s="54"/>
      <c r="U34" s="41" t="s">
        <v>5</v>
      </c>
      <c r="V34" s="17">
        <f t="shared" ref="V34:AM34" si="3">MEDIAN(V7:V31)</f>
        <v>36.650000000000006</v>
      </c>
      <c r="W34" s="17">
        <f t="shared" si="3"/>
        <v>32.75</v>
      </c>
      <c r="X34" s="37">
        <f t="shared" si="3"/>
        <v>34.6</v>
      </c>
      <c r="Y34" s="17">
        <f t="shared" si="3"/>
        <v>36.299999999999997</v>
      </c>
      <c r="Z34" s="17">
        <f t="shared" si="3"/>
        <v>32.799999999999997</v>
      </c>
      <c r="AA34" s="37">
        <f t="shared" si="3"/>
        <v>34.6</v>
      </c>
      <c r="AB34" s="17">
        <f t="shared" si="3"/>
        <v>34.1</v>
      </c>
      <c r="AC34" s="17">
        <f t="shared" si="3"/>
        <v>31</v>
      </c>
      <c r="AD34" s="37">
        <f t="shared" si="3"/>
        <v>32.6</v>
      </c>
      <c r="AE34" s="17">
        <f t="shared" si="3"/>
        <v>30.5</v>
      </c>
      <c r="AF34" s="17">
        <f t="shared" si="3"/>
        <v>27.9</v>
      </c>
      <c r="AG34" s="37">
        <f t="shared" si="3"/>
        <v>29.3</v>
      </c>
      <c r="AH34" s="17">
        <f t="shared" si="3"/>
        <v>25</v>
      </c>
      <c r="AI34" s="17">
        <f t="shared" si="3"/>
        <v>22.9</v>
      </c>
      <c r="AJ34" s="37">
        <f t="shared" si="3"/>
        <v>24.05</v>
      </c>
      <c r="AK34" s="17">
        <f t="shared" si="3"/>
        <v>19.850000000000001</v>
      </c>
      <c r="AL34" s="17">
        <f t="shared" si="3"/>
        <v>17.899999999999999</v>
      </c>
      <c r="AM34" s="54">
        <f t="shared" si="3"/>
        <v>18.850000000000001</v>
      </c>
      <c r="AN34" s="20"/>
    </row>
    <row r="35" spans="1:40" ht="17" x14ac:dyDescent="0.2">
      <c r="A35" s="41" t="s">
        <v>6</v>
      </c>
      <c r="B35" s="17">
        <f>STDEV(B6:B31)</f>
        <v>1.0777469376149773</v>
      </c>
      <c r="C35" s="17">
        <f t="shared" ref="C35:S35" si="4">STDEV(C6:C31)</f>
        <v>1.0627395657522984</v>
      </c>
      <c r="D35" s="37">
        <f t="shared" si="4"/>
        <v>1.0585112913172696</v>
      </c>
      <c r="E35" s="17">
        <f t="shared" si="4"/>
        <v>1.1495885551595608</v>
      </c>
      <c r="F35" s="17">
        <f t="shared" si="4"/>
        <v>0.90876077921868625</v>
      </c>
      <c r="G35" s="37">
        <f t="shared" si="4"/>
        <v>1.0067541140486322</v>
      </c>
      <c r="H35" s="17">
        <f t="shared" si="4"/>
        <v>1.5644274778120377</v>
      </c>
      <c r="I35" s="17">
        <f t="shared" si="4"/>
        <v>1.3088417271261896</v>
      </c>
      <c r="J35" s="37">
        <f t="shared" si="4"/>
        <v>1.4337363774418226</v>
      </c>
      <c r="K35" s="17">
        <f t="shared" si="4"/>
        <v>1.8227974598704442</v>
      </c>
      <c r="L35" s="17">
        <f t="shared" si="4"/>
        <v>1.3041461196696</v>
      </c>
      <c r="M35" s="37">
        <f t="shared" si="4"/>
        <v>1.5234162600711847</v>
      </c>
      <c r="N35" s="17">
        <f t="shared" si="4"/>
        <v>2.630855374208168</v>
      </c>
      <c r="O35" s="17">
        <f t="shared" si="4"/>
        <v>1.9019113193486878</v>
      </c>
      <c r="P35" s="37">
        <f t="shared" si="4"/>
        <v>2.2231734075415703</v>
      </c>
      <c r="Q35" s="17">
        <f t="shared" si="4"/>
        <v>3.118176608583747</v>
      </c>
      <c r="R35" s="17">
        <f t="shared" si="4"/>
        <v>2.3982443759876766</v>
      </c>
      <c r="S35" s="54">
        <f t="shared" si="4"/>
        <v>2.6861932279661143</v>
      </c>
      <c r="T35" s="54"/>
      <c r="U35" s="41" t="s">
        <v>6</v>
      </c>
      <c r="V35" s="17">
        <f t="shared" ref="V35:AM35" si="5">STDEV(V7:V31)</f>
        <v>3.9491239167877406</v>
      </c>
      <c r="W35" s="17">
        <f t="shared" si="5"/>
        <v>2.6733250207684556</v>
      </c>
      <c r="X35" s="37">
        <f t="shared" si="5"/>
        <v>3.0487078517328268</v>
      </c>
      <c r="Y35" s="17">
        <f t="shared" si="5"/>
        <v>3.3426536364591128</v>
      </c>
      <c r="Z35" s="17">
        <f t="shared" si="5"/>
        <v>2.6515592896759195</v>
      </c>
      <c r="AA35" s="37">
        <f t="shared" si="5"/>
        <v>3.0003721991335235</v>
      </c>
      <c r="AB35" s="17">
        <f t="shared" si="5"/>
        <v>2.941796503272561</v>
      </c>
      <c r="AC35" s="17">
        <f t="shared" si="5"/>
        <v>2.3957044892891108</v>
      </c>
      <c r="AD35" s="37">
        <f t="shared" si="5"/>
        <v>2.6608394665343238</v>
      </c>
      <c r="AE35" s="17">
        <f t="shared" si="5"/>
        <v>2.3094155104701271</v>
      </c>
      <c r="AF35" s="17">
        <f t="shared" si="5"/>
        <v>1.9170289512680811</v>
      </c>
      <c r="AG35" s="37">
        <f t="shared" si="5"/>
        <v>1.0626695943079705</v>
      </c>
      <c r="AH35" s="17">
        <f t="shared" si="5"/>
        <v>1.1726889081774072</v>
      </c>
      <c r="AI35" s="17">
        <f t="shared" si="5"/>
        <v>1.2212787311381599</v>
      </c>
      <c r="AJ35" s="37">
        <f t="shared" si="5"/>
        <v>1.1824501705345143</v>
      </c>
      <c r="AK35" s="17">
        <f t="shared" si="5"/>
        <v>1.1674247019755102</v>
      </c>
      <c r="AL35" s="17">
        <f t="shared" si="5"/>
        <v>1.1589600535812703</v>
      </c>
      <c r="AM35" s="54">
        <f t="shared" si="5"/>
        <v>1.1336742880141317</v>
      </c>
      <c r="AN35" s="20"/>
    </row>
    <row r="36" spans="1:40" ht="17" x14ac:dyDescent="0.2">
      <c r="A36" s="42" t="s">
        <v>7</v>
      </c>
      <c r="B36" s="35">
        <f>+B35*100/B33</f>
        <v>5.8597700497677545</v>
      </c>
      <c r="C36" s="35">
        <f t="shared" ref="C36:AM36" si="6">+C35*100/C33</f>
        <v>6.4679842484924537</v>
      </c>
      <c r="D36" s="38">
        <f t="shared" si="6"/>
        <v>6.0739999060359775</v>
      </c>
      <c r="E36" s="35">
        <f t="shared" si="6"/>
        <v>5.7380116018714906</v>
      </c>
      <c r="F36" s="35">
        <f t="shared" si="6"/>
        <v>5.0987872808989732</v>
      </c>
      <c r="G36" s="38">
        <f t="shared" si="6"/>
        <v>5.3170032429950114</v>
      </c>
      <c r="H36" s="35">
        <f t="shared" si="6"/>
        <v>6.7747595609390165</v>
      </c>
      <c r="I36" s="35">
        <f t="shared" si="6"/>
        <v>6.3895807807371101</v>
      </c>
      <c r="J36" s="38">
        <f t="shared" si="6"/>
        <v>6.5671325459958876</v>
      </c>
      <c r="K36" s="35">
        <f t="shared" si="6"/>
        <v>6.7877640088270992</v>
      </c>
      <c r="L36" s="35">
        <f t="shared" si="6"/>
        <v>5.5240922823985885</v>
      </c>
      <c r="M36" s="38">
        <f t="shared" si="6"/>
        <v>6.0313411814101663</v>
      </c>
      <c r="N36" s="35">
        <f t="shared" si="6"/>
        <v>8.4095875661941211</v>
      </c>
      <c r="O36" s="35">
        <f t="shared" si="6"/>
        <v>6.9080027580585801</v>
      </c>
      <c r="P36" s="38">
        <f t="shared" si="6"/>
        <v>7.5412937840623151</v>
      </c>
      <c r="Q36" s="35">
        <f t="shared" si="6"/>
        <v>9.163247043713719</v>
      </c>
      <c r="R36" s="35">
        <f t="shared" si="6"/>
        <v>7.8922069139865938</v>
      </c>
      <c r="S36" s="55">
        <f t="shared" si="6"/>
        <v>8.3368210877003399</v>
      </c>
      <c r="T36" s="55"/>
      <c r="U36" s="42" t="s">
        <v>7</v>
      </c>
      <c r="V36" s="35">
        <f>+V35*100/V33</f>
        <v>11.095642004554646</v>
      </c>
      <c r="W36" s="35">
        <f t="shared" si="6"/>
        <v>8.26801552814986</v>
      </c>
      <c r="X36" s="38">
        <f t="shared" si="6"/>
        <v>8.9241356801546328</v>
      </c>
      <c r="Y36" s="35">
        <f t="shared" si="6"/>
        <v>9.3474654263398005</v>
      </c>
      <c r="Z36" s="35">
        <f t="shared" si="6"/>
        <v>8.2111956202028971</v>
      </c>
      <c r="AA36" s="38">
        <f t="shared" si="6"/>
        <v>8.802875833627283</v>
      </c>
      <c r="AB36" s="35">
        <f t="shared" si="6"/>
        <v>8.7241889183646517</v>
      </c>
      <c r="AC36" s="35">
        <f t="shared" si="6"/>
        <v>7.7975019180090825</v>
      </c>
      <c r="AD36" s="38">
        <f t="shared" si="6"/>
        <v>8.2522003055896391</v>
      </c>
      <c r="AE36" s="35">
        <f t="shared" si="6"/>
        <v>7.6582289112286999</v>
      </c>
      <c r="AF36" s="35">
        <f t="shared" si="6"/>
        <v>6.9357053229670074</v>
      </c>
      <c r="AG36" s="38">
        <f t="shared" si="6"/>
        <v>3.6333068733177329</v>
      </c>
      <c r="AH36" s="35">
        <f t="shared" si="6"/>
        <v>4.6962345730448485</v>
      </c>
      <c r="AI36" s="35">
        <f t="shared" si="6"/>
        <v>5.3623654495638196</v>
      </c>
      <c r="AJ36" s="38">
        <f t="shared" si="6"/>
        <v>4.9492159213164184</v>
      </c>
      <c r="AK36" s="35">
        <f t="shared" si="6"/>
        <v>5.8407739936235652</v>
      </c>
      <c r="AL36" s="35">
        <f t="shared" si="6"/>
        <v>6.4506125431239525</v>
      </c>
      <c r="AM36" s="55">
        <f t="shared" si="6"/>
        <v>5.9667067790217461</v>
      </c>
      <c r="AN36" s="20"/>
    </row>
    <row r="37" spans="1:40" s="36" customFormat="1" ht="17" x14ac:dyDescent="0.2">
      <c r="A37" s="41" t="s">
        <v>8</v>
      </c>
      <c r="B37" s="17">
        <f>MAX(B6:B31)</f>
        <v>21.1</v>
      </c>
      <c r="C37" s="17">
        <f t="shared" ref="C37:S37" si="7">MAX(C6:C31)</f>
        <v>18.399999999999999</v>
      </c>
      <c r="D37" s="37">
        <f t="shared" si="7"/>
        <v>19.5</v>
      </c>
      <c r="E37" s="17">
        <f t="shared" si="7"/>
        <v>23.2</v>
      </c>
      <c r="F37" s="17">
        <f t="shared" si="7"/>
        <v>19.100000000000001</v>
      </c>
      <c r="G37" s="37">
        <f t="shared" si="7"/>
        <v>21.1</v>
      </c>
      <c r="H37" s="17">
        <f t="shared" si="7"/>
        <v>26.5</v>
      </c>
      <c r="I37" s="17">
        <f t="shared" si="7"/>
        <v>23</v>
      </c>
      <c r="J37" s="37">
        <f t="shared" si="7"/>
        <v>24.8</v>
      </c>
      <c r="K37" s="17">
        <f t="shared" si="7"/>
        <v>29.1</v>
      </c>
      <c r="L37" s="17">
        <f t="shared" si="7"/>
        <v>26</v>
      </c>
      <c r="M37" s="37">
        <f t="shared" si="7"/>
        <v>27.6</v>
      </c>
      <c r="N37" s="17">
        <f t="shared" si="7"/>
        <v>35.1</v>
      </c>
      <c r="O37" s="17">
        <f t="shared" si="7"/>
        <v>31</v>
      </c>
      <c r="P37" s="37">
        <f t="shared" si="7"/>
        <v>32.799999999999997</v>
      </c>
      <c r="Q37" s="17">
        <f t="shared" si="7"/>
        <v>36</v>
      </c>
      <c r="R37" s="17">
        <f t="shared" si="7"/>
        <v>32.799999999999997</v>
      </c>
      <c r="S37" s="54">
        <f t="shared" si="7"/>
        <v>34.299999999999997</v>
      </c>
      <c r="T37" s="54"/>
      <c r="U37" s="41" t="s">
        <v>8</v>
      </c>
      <c r="V37" s="22">
        <f t="shared" ref="V37:AM37" si="8">MAX(V7:V31)</f>
        <v>37.9</v>
      </c>
      <c r="W37" s="22">
        <f t="shared" si="8"/>
        <v>34.1</v>
      </c>
      <c r="X37" s="39">
        <f t="shared" si="8"/>
        <v>36</v>
      </c>
      <c r="Y37" s="22">
        <f t="shared" si="8"/>
        <v>38.1</v>
      </c>
      <c r="Z37" s="22">
        <f t="shared" si="8"/>
        <v>34.4</v>
      </c>
      <c r="AA37" s="39">
        <f t="shared" si="8"/>
        <v>36.200000000000003</v>
      </c>
      <c r="AB37" s="22">
        <f t="shared" si="8"/>
        <v>36.700000000000003</v>
      </c>
      <c r="AC37" s="22">
        <f t="shared" si="8"/>
        <v>33.9</v>
      </c>
      <c r="AD37" s="39">
        <f t="shared" si="8"/>
        <v>35.299999999999997</v>
      </c>
      <c r="AE37" s="22">
        <f t="shared" si="8"/>
        <v>32.5</v>
      </c>
      <c r="AF37" s="22">
        <f t="shared" si="8"/>
        <v>30</v>
      </c>
      <c r="AG37" s="39">
        <f t="shared" si="8"/>
        <v>31.3</v>
      </c>
      <c r="AH37" s="22">
        <f t="shared" si="8"/>
        <v>27</v>
      </c>
      <c r="AI37" s="22">
        <f t="shared" si="8"/>
        <v>25</v>
      </c>
      <c r="AJ37" s="39">
        <f t="shared" si="8"/>
        <v>26</v>
      </c>
      <c r="AK37" s="22">
        <f t="shared" si="8"/>
        <v>21.6</v>
      </c>
      <c r="AL37" s="22">
        <f t="shared" si="8"/>
        <v>20</v>
      </c>
      <c r="AM37" s="60">
        <f t="shared" si="8"/>
        <v>20.8</v>
      </c>
      <c r="AN37" s="61"/>
    </row>
    <row r="38" spans="1:40" ht="17" x14ac:dyDescent="0.2">
      <c r="A38" s="41" t="s">
        <v>9</v>
      </c>
      <c r="B38" s="17">
        <f>MIN(B6:B31)</f>
        <v>16.100000000000001</v>
      </c>
      <c r="C38" s="17">
        <f t="shared" ref="C38:S38" si="9">MIN(C6:C31)</f>
        <v>14.1</v>
      </c>
      <c r="D38" s="37">
        <f t="shared" si="9"/>
        <v>15.2</v>
      </c>
      <c r="E38" s="17">
        <f t="shared" si="9"/>
        <v>17.7</v>
      </c>
      <c r="F38" s="17">
        <f t="shared" si="9"/>
        <v>15.5</v>
      </c>
      <c r="G38" s="37">
        <f t="shared" si="9"/>
        <v>16.600000000000001</v>
      </c>
      <c r="H38" s="17">
        <f t="shared" si="9"/>
        <v>20.100000000000001</v>
      </c>
      <c r="I38" s="17">
        <f t="shared" si="9"/>
        <v>18</v>
      </c>
      <c r="J38" s="37">
        <f t="shared" si="9"/>
        <v>19.2</v>
      </c>
      <c r="K38" s="17">
        <f t="shared" si="9"/>
        <v>20.100000000000001</v>
      </c>
      <c r="L38" s="17">
        <f t="shared" si="9"/>
        <v>20.100000000000001</v>
      </c>
      <c r="M38" s="37">
        <f t="shared" si="9"/>
        <v>20.100000000000001</v>
      </c>
      <c r="N38" s="17">
        <f t="shared" si="9"/>
        <v>20.100000000000001</v>
      </c>
      <c r="O38" s="17">
        <f t="shared" si="9"/>
        <v>20.100000000000001</v>
      </c>
      <c r="P38" s="37">
        <f t="shared" si="9"/>
        <v>20.100000000000001</v>
      </c>
      <c r="Q38" s="17">
        <f t="shared" si="9"/>
        <v>20.100000000000001</v>
      </c>
      <c r="R38" s="17">
        <f t="shared" si="9"/>
        <v>20.100000000000001</v>
      </c>
      <c r="S38" s="54">
        <f t="shared" si="9"/>
        <v>20.100000000000001</v>
      </c>
      <c r="T38" s="54"/>
      <c r="U38" s="41" t="s">
        <v>9</v>
      </c>
      <c r="V38" s="22">
        <f t="shared" ref="V38:AM38" si="10">MIN(V7:V31)</f>
        <v>20.100000000000001</v>
      </c>
      <c r="W38" s="22">
        <f t="shared" si="10"/>
        <v>20.100000000000001</v>
      </c>
      <c r="X38" s="39">
        <f t="shared" si="10"/>
        <v>20.100000000000001</v>
      </c>
      <c r="Y38" s="22">
        <f t="shared" si="10"/>
        <v>20.100000000000001</v>
      </c>
      <c r="Z38" s="22">
        <f t="shared" si="10"/>
        <v>20.100000000000001</v>
      </c>
      <c r="AA38" s="39">
        <f t="shared" si="10"/>
        <v>20.100000000000001</v>
      </c>
      <c r="AB38" s="22">
        <f t="shared" si="10"/>
        <v>20.100000000000001</v>
      </c>
      <c r="AC38" s="22">
        <f t="shared" si="10"/>
        <v>20.100000000000001</v>
      </c>
      <c r="AD38" s="39">
        <f t="shared" si="10"/>
        <v>20.100000000000001</v>
      </c>
      <c r="AE38" s="22">
        <f t="shared" si="10"/>
        <v>20.100000000000001</v>
      </c>
      <c r="AF38" s="22">
        <f t="shared" si="10"/>
        <v>20.100000000000001</v>
      </c>
      <c r="AG38" s="39">
        <f t="shared" si="10"/>
        <v>26.6</v>
      </c>
      <c r="AH38" s="22">
        <f t="shared" si="10"/>
        <v>22.5</v>
      </c>
      <c r="AI38" s="22">
        <f t="shared" si="10"/>
        <v>20</v>
      </c>
      <c r="AJ38" s="39">
        <f t="shared" si="10"/>
        <v>21.2</v>
      </c>
      <c r="AK38" s="22">
        <f t="shared" si="10"/>
        <v>17.7</v>
      </c>
      <c r="AL38" s="22">
        <f t="shared" si="10"/>
        <v>15.8</v>
      </c>
      <c r="AM38" s="60">
        <f t="shared" si="10"/>
        <v>16.899999999999999</v>
      </c>
      <c r="AN38" s="20"/>
    </row>
    <row r="39" spans="1:40" s="20" customFormat="1" ht="13" customHeight="1" x14ac:dyDescent="0.2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</row>
    <row r="40" spans="1:40" x14ac:dyDescent="0.2">
      <c r="A40" s="31" t="s">
        <v>27</v>
      </c>
      <c r="B40" s="18">
        <v>0.51900000000000002</v>
      </c>
      <c r="C40" s="18">
        <v>0.64600000000000002</v>
      </c>
      <c r="D40" s="40">
        <v>0.51</v>
      </c>
      <c r="E40" s="18">
        <v>0.188</v>
      </c>
      <c r="F40" s="18">
        <v>0.109</v>
      </c>
      <c r="G40" s="40">
        <v>0.17899999999999999</v>
      </c>
      <c r="H40" s="18">
        <v>0.27800000000000002</v>
      </c>
      <c r="I40" s="18">
        <v>0.154</v>
      </c>
      <c r="J40" s="40">
        <v>0.26100000000000001</v>
      </c>
      <c r="K40" s="18">
        <v>0.27900000000000003</v>
      </c>
      <c r="L40" s="18">
        <v>0.155</v>
      </c>
      <c r="M40" s="40">
        <v>0.26100000000000001</v>
      </c>
      <c r="N40" s="18">
        <v>0.14299999999999999</v>
      </c>
      <c r="O40" s="18">
        <v>0.14399999999999999</v>
      </c>
      <c r="P40" s="40">
        <v>0.19600000000000001</v>
      </c>
      <c r="Q40" s="18">
        <v>0.56999999999999995</v>
      </c>
      <c r="R40" s="18">
        <v>0.435</v>
      </c>
      <c r="S40" s="57">
        <v>0.52400000000000002</v>
      </c>
      <c r="T40" s="57"/>
      <c r="U40" s="31" t="s">
        <v>27</v>
      </c>
      <c r="V40" s="18">
        <v>0.90900000000000003</v>
      </c>
      <c r="W40" s="18">
        <v>0.66500000000000004</v>
      </c>
      <c r="X40" s="40">
        <v>0.69799999999999995</v>
      </c>
      <c r="Y40" s="18">
        <v>5.3999999999999999E-2</v>
      </c>
      <c r="Z40" s="18">
        <v>6.8000000000000005E-2</v>
      </c>
      <c r="AA40" s="40">
        <v>0.14000000000000001</v>
      </c>
      <c r="AB40" s="18">
        <v>2.1999999999999999E-2</v>
      </c>
      <c r="AC40" s="18">
        <v>0.01</v>
      </c>
      <c r="AD40" s="40">
        <v>2.5000000000000001E-2</v>
      </c>
      <c r="AE40" s="18">
        <v>0.01</v>
      </c>
      <c r="AF40" s="62">
        <v>5.0000000000000001E-3</v>
      </c>
      <c r="AG40" s="40">
        <v>1.0999999999999999E-2</v>
      </c>
      <c r="AH40" s="18">
        <v>0.245</v>
      </c>
      <c r="AI40" s="18">
        <v>0.123</v>
      </c>
      <c r="AJ40" s="40">
        <v>0.223</v>
      </c>
      <c r="AK40" s="18">
        <v>0.37</v>
      </c>
      <c r="AL40" s="18">
        <v>0.33700000000000002</v>
      </c>
      <c r="AM40" s="57">
        <v>0.40799999999999997</v>
      </c>
      <c r="AN40" s="20"/>
    </row>
    <row r="41" spans="1:40" customFormat="1" x14ac:dyDescent="0.2">
      <c r="A41" s="21"/>
      <c r="U41" s="21"/>
    </row>
    <row r="42" spans="1:40" customFormat="1" ht="18" x14ac:dyDescent="0.2">
      <c r="A42" s="2" t="s">
        <v>10</v>
      </c>
      <c r="B42" s="1"/>
      <c r="C42" s="1"/>
      <c r="D42" s="1"/>
      <c r="E42" s="1"/>
      <c r="F42" s="1"/>
      <c r="G42" s="1"/>
      <c r="H42" s="1"/>
      <c r="I42" s="1"/>
      <c r="J42" s="1"/>
      <c r="K42" s="3"/>
      <c r="L42" s="1"/>
      <c r="M42" s="1"/>
      <c r="N42" s="1"/>
      <c r="O42" s="1"/>
      <c r="P42" s="1"/>
      <c r="Q42" s="1"/>
      <c r="R42" s="1"/>
      <c r="S42" s="1"/>
      <c r="T42" s="1"/>
      <c r="U42" s="2" t="s">
        <v>10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</row>
    <row r="43" spans="1:40" ht="18" x14ac:dyDescent="0.2">
      <c r="A43" s="2" t="s">
        <v>11</v>
      </c>
      <c r="U43" s="2" t="s">
        <v>11</v>
      </c>
    </row>
    <row r="45" spans="1:40" x14ac:dyDescent="0.2">
      <c r="B45"/>
      <c r="C45"/>
    </row>
    <row r="46" spans="1:40" x14ac:dyDescent="0.2">
      <c r="B46"/>
      <c r="C46"/>
    </row>
  </sheetData>
  <pageMargins left="0.7" right="0.7" top="0.75" bottom="0.75" header="0.3" footer="0.3"/>
  <pageSetup paperSize="9" scale="65" fitToWidth="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2021-05-31T08:23:27Z</cp:lastPrinted>
  <dcterms:created xsi:type="dcterms:W3CDTF">2021-03-17T09:34:37Z</dcterms:created>
  <dcterms:modified xsi:type="dcterms:W3CDTF">2021-06-15T08:04:29Z</dcterms:modified>
</cp:coreProperties>
</file>