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Table manuscript/"/>
    </mc:Choice>
  </mc:AlternateContent>
  <xr:revisionPtr revIDLastSave="0" documentId="13_ncr:1_{5C5ED4B2-6622-D347-A3A9-6DE0773DD5A8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K31" i="1" l="1"/>
  <c r="K29" i="1"/>
  <c r="E31" i="1"/>
  <c r="E29" i="1"/>
  <c r="M29" i="1"/>
  <c r="C29" i="1"/>
  <c r="D29" i="1"/>
  <c r="F29" i="1"/>
  <c r="G29" i="1"/>
  <c r="H29" i="1"/>
  <c r="I29" i="1"/>
  <c r="J29" i="1"/>
  <c r="L29" i="1"/>
  <c r="C30" i="1"/>
  <c r="D30" i="1"/>
  <c r="E30" i="1"/>
  <c r="F30" i="1"/>
  <c r="G30" i="1"/>
  <c r="H30" i="1"/>
  <c r="I30" i="1"/>
  <c r="J30" i="1"/>
  <c r="K30" i="1"/>
  <c r="L30" i="1"/>
  <c r="M30" i="1"/>
  <c r="C31" i="1"/>
  <c r="D31" i="1"/>
  <c r="F31" i="1"/>
  <c r="G31" i="1"/>
  <c r="H31" i="1"/>
  <c r="H32" i="1" s="1"/>
  <c r="I31" i="1"/>
  <c r="I32" i="1" s="1"/>
  <c r="J31" i="1"/>
  <c r="J32" i="1" s="1"/>
  <c r="L31" i="1"/>
  <c r="M31" i="1"/>
  <c r="C33" i="1"/>
  <c r="D33" i="1"/>
  <c r="E33" i="1"/>
  <c r="F33" i="1"/>
  <c r="G33" i="1"/>
  <c r="H33" i="1"/>
  <c r="I33" i="1"/>
  <c r="J33" i="1"/>
  <c r="K33" i="1"/>
  <c r="L33" i="1"/>
  <c r="M33" i="1"/>
  <c r="C34" i="1"/>
  <c r="D34" i="1"/>
  <c r="E34" i="1"/>
  <c r="F34" i="1"/>
  <c r="G34" i="1"/>
  <c r="H34" i="1"/>
  <c r="I34" i="1"/>
  <c r="J34" i="1"/>
  <c r="K34" i="1"/>
  <c r="L34" i="1"/>
  <c r="M34" i="1"/>
  <c r="B34" i="1"/>
  <c r="B33" i="1"/>
  <c r="B31" i="1"/>
  <c r="B29" i="1"/>
  <c r="B30" i="1"/>
  <c r="E32" i="1" l="1"/>
  <c r="C32" i="1"/>
  <c r="L32" i="1"/>
  <c r="M32" i="1"/>
  <c r="G32" i="1"/>
  <c r="F32" i="1"/>
  <c r="B32" i="1"/>
  <c r="K32" i="1"/>
  <c r="D32" i="1"/>
</calcChain>
</file>

<file path=xl/sharedStrings.xml><?xml version="1.0" encoding="utf-8"?>
<sst xmlns="http://schemas.openxmlformats.org/spreadsheetml/2006/main" count="21" uniqueCount="21">
  <si>
    <t>Average</t>
  </si>
  <si>
    <t>Median</t>
  </si>
  <si>
    <t>Stdev</t>
  </si>
  <si>
    <t>Cv%</t>
  </si>
  <si>
    <t>Max</t>
  </si>
  <si>
    <t>Min</t>
  </si>
  <si>
    <t>p-value</t>
  </si>
  <si>
    <t>Table 2. Neve Zohar- UVB trends between 1995-2018; average daily global irradiation (Wh/m^2)</t>
  </si>
  <si>
    <t>Jan (566 d)</t>
  </si>
  <si>
    <t>Mar (678 d)</t>
  </si>
  <si>
    <t>Feb (422 d)</t>
  </si>
  <si>
    <t>Apr (639 d)</t>
  </si>
  <si>
    <t>May (695 d)</t>
  </si>
  <si>
    <t>June (674 d)</t>
  </si>
  <si>
    <t>July (722 d)</t>
  </si>
  <si>
    <t>Aug (733 d)</t>
  </si>
  <si>
    <t>Sept (662 d)</t>
  </si>
  <si>
    <t>Oct (644 d)</t>
  </si>
  <si>
    <t>Nov (564 d)</t>
  </si>
  <si>
    <t>Dec (527 d)</t>
  </si>
  <si>
    <t xml:space="preserve">Year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</si>
</sst>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0"/>
      <name val="Arial"/>
      <charset val="177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0" xfId="0" applyNumberFormat="1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 wrapText="1"/>
    </xf>
    <xf numFmtId="164" fontId="2" fillId="0" borderId="0" xfId="0" applyNumberFormat="1" applyFont="1" applyAlignment="1">
      <alignment horizontal="center" wrapText="1"/>
    </xf>
    <xf numFmtId="164" fontId="3" fillId="0" borderId="0" xfId="0" applyNumberFormat="1" applyFont="1" applyAlignment="1">
      <alignment horizontal="center" wrapText="1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/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Fill="1" applyBorder="1" applyAlignment="1"/>
    <xf numFmtId="0" fontId="2" fillId="0" borderId="1" xfId="0" applyFont="1" applyBorder="1"/>
    <xf numFmtId="1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 wrapText="1"/>
    </xf>
    <xf numFmtId="164" fontId="2" fillId="0" borderId="0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6"/>
  <sheetViews>
    <sheetView tabSelected="1" topLeftCell="A10" workbookViewId="0">
      <selection activeCell="A37" sqref="A37:XFD37"/>
    </sheetView>
  </sheetViews>
  <sheetFormatPr baseColWidth="10" defaultRowHeight="16" x14ac:dyDescent="0.2"/>
  <cols>
    <col min="1" max="1" width="11.6640625" style="2" customWidth="1"/>
    <col min="2" max="13" width="12.1640625" style="2" customWidth="1"/>
    <col min="14" max="256" width="8.83203125" style="2" customWidth="1"/>
    <col min="257" max="16384" width="10.83203125" style="2"/>
  </cols>
  <sheetData>
    <row r="1" spans="1:14" x14ac:dyDescent="0.2">
      <c r="A1" s="21" t="s">
        <v>7</v>
      </c>
      <c r="B1" s="3"/>
      <c r="D1" s="3"/>
    </row>
    <row r="2" spans="1:14" ht="18" x14ac:dyDescent="0.2">
      <c r="A2" s="24"/>
      <c r="B2" s="3"/>
      <c r="D2" s="3"/>
    </row>
    <row r="3" spans="1:14" ht="18" thickBot="1" x14ac:dyDescent="0.25">
      <c r="A3" s="22" t="s">
        <v>20</v>
      </c>
      <c r="B3" s="23" t="s">
        <v>8</v>
      </c>
      <c r="C3" s="23" t="s">
        <v>10</v>
      </c>
      <c r="D3" s="23" t="s">
        <v>9</v>
      </c>
      <c r="E3" s="23" t="s">
        <v>11</v>
      </c>
      <c r="F3" s="23" t="s">
        <v>12</v>
      </c>
      <c r="G3" s="23" t="s">
        <v>13</v>
      </c>
      <c r="H3" s="23" t="s">
        <v>14</v>
      </c>
      <c r="I3" s="23" t="s">
        <v>15</v>
      </c>
      <c r="J3" s="23" t="s">
        <v>16</v>
      </c>
      <c r="K3" s="23" t="s">
        <v>17</v>
      </c>
      <c r="L3" s="23" t="s">
        <v>18</v>
      </c>
      <c r="M3" s="23" t="s">
        <v>19</v>
      </c>
    </row>
    <row r="4" spans="1:14" x14ac:dyDescent="0.2">
      <c r="A4" s="6">
        <v>1995</v>
      </c>
      <c r="B4" s="7">
        <v>0.45</v>
      </c>
      <c r="C4" s="7">
        <v>0.56000000000000005</v>
      </c>
      <c r="D4" s="7">
        <v>0.64</v>
      </c>
      <c r="E4" s="7">
        <v>1.22</v>
      </c>
      <c r="F4" s="7">
        <v>1.51</v>
      </c>
      <c r="G4" s="7">
        <v>1.66</v>
      </c>
      <c r="H4" s="7">
        <v>1.43</v>
      </c>
      <c r="I4" s="7">
        <v>1.34</v>
      </c>
      <c r="J4" s="7">
        <v>1.05</v>
      </c>
      <c r="K4" s="8">
        <v>0.73</v>
      </c>
      <c r="L4" s="8">
        <v>0.44</v>
      </c>
      <c r="M4" s="19">
        <v>0.3</v>
      </c>
      <c r="N4" s="13"/>
    </row>
    <row r="5" spans="1:14" x14ac:dyDescent="0.2">
      <c r="A5" s="6">
        <v>1996</v>
      </c>
      <c r="B5" s="7">
        <v>0.32</v>
      </c>
      <c r="C5" s="7"/>
      <c r="D5" s="7">
        <v>0.64</v>
      </c>
      <c r="E5" s="7">
        <v>0.93</v>
      </c>
      <c r="F5" s="7">
        <v>1.22</v>
      </c>
      <c r="G5" s="7">
        <v>1.42</v>
      </c>
      <c r="H5" s="7">
        <v>1.35</v>
      </c>
      <c r="I5" s="7">
        <v>1.26</v>
      </c>
      <c r="J5" s="7">
        <v>1.02</v>
      </c>
      <c r="K5" s="8">
        <v>0.68</v>
      </c>
      <c r="L5" s="8"/>
      <c r="M5" s="19"/>
      <c r="N5" s="13"/>
    </row>
    <row r="6" spans="1:14" x14ac:dyDescent="0.2">
      <c r="A6" s="6">
        <v>1997</v>
      </c>
      <c r="B6" s="7">
        <v>0.35</v>
      </c>
      <c r="C6" s="7">
        <v>0.46</v>
      </c>
      <c r="D6" s="7">
        <v>0.65</v>
      </c>
      <c r="E6" s="7">
        <v>1.01</v>
      </c>
      <c r="F6" s="7">
        <v>1.35</v>
      </c>
      <c r="G6" s="7">
        <v>1.53</v>
      </c>
      <c r="H6" s="7">
        <v>1.53</v>
      </c>
      <c r="I6" s="7">
        <v>1.37</v>
      </c>
      <c r="J6" s="7">
        <v>1.08</v>
      </c>
      <c r="K6" s="8"/>
      <c r="L6" s="8"/>
      <c r="M6" s="19"/>
      <c r="N6" s="13"/>
    </row>
    <row r="7" spans="1:14" x14ac:dyDescent="0.2">
      <c r="A7" s="6">
        <v>1998</v>
      </c>
      <c r="B7" s="7">
        <v>0.33</v>
      </c>
      <c r="C7" s="7">
        <v>0.51</v>
      </c>
      <c r="D7" s="7">
        <v>0.91</v>
      </c>
      <c r="E7" s="7">
        <v>1.03</v>
      </c>
      <c r="F7" s="7">
        <v>1.26</v>
      </c>
      <c r="G7" s="7">
        <v>1.57</v>
      </c>
      <c r="H7" s="7">
        <v>1.56</v>
      </c>
      <c r="I7" s="9"/>
      <c r="J7" s="7">
        <v>1.07</v>
      </c>
      <c r="K7" s="8">
        <v>0.81</v>
      </c>
      <c r="L7" s="8">
        <v>0.5</v>
      </c>
      <c r="M7" s="19"/>
      <c r="N7" s="13"/>
    </row>
    <row r="8" spans="1:14" x14ac:dyDescent="0.2">
      <c r="A8" s="6">
        <v>1999</v>
      </c>
      <c r="B8" s="7">
        <v>0.4</v>
      </c>
      <c r="C8" s="7">
        <v>0.6</v>
      </c>
      <c r="D8" s="7">
        <v>0.72</v>
      </c>
      <c r="E8" s="7">
        <v>1.17</v>
      </c>
      <c r="F8" s="7">
        <v>1.45</v>
      </c>
      <c r="G8" s="7">
        <v>1.58</v>
      </c>
      <c r="H8" s="7">
        <v>1.59</v>
      </c>
      <c r="I8" s="7">
        <v>1.41</v>
      </c>
      <c r="J8" s="7"/>
      <c r="K8" s="8">
        <v>0.76</v>
      </c>
      <c r="L8" s="8">
        <v>0.45</v>
      </c>
      <c r="M8" s="19">
        <v>0.35</v>
      </c>
      <c r="N8" s="13"/>
    </row>
    <row r="9" spans="1:14" x14ac:dyDescent="0.2">
      <c r="A9" s="6">
        <v>2000</v>
      </c>
      <c r="B9" s="7">
        <v>0.28999999999999998</v>
      </c>
      <c r="C9" s="7">
        <v>0.54</v>
      </c>
      <c r="D9" s="7">
        <v>0.87</v>
      </c>
      <c r="E9" s="7">
        <v>1.01</v>
      </c>
      <c r="F9" s="7">
        <v>1.39</v>
      </c>
      <c r="G9" s="7">
        <v>1.57</v>
      </c>
      <c r="H9" s="7">
        <v>1.41</v>
      </c>
      <c r="I9" s="7">
        <v>1.28</v>
      </c>
      <c r="J9" s="7">
        <v>1.07</v>
      </c>
      <c r="K9" s="8">
        <v>0.68</v>
      </c>
      <c r="L9" s="8">
        <v>0.48</v>
      </c>
      <c r="M9" s="19"/>
      <c r="N9" s="13"/>
    </row>
    <row r="10" spans="1:14" x14ac:dyDescent="0.2">
      <c r="A10" s="6">
        <v>2001</v>
      </c>
      <c r="B10" s="7"/>
      <c r="C10" s="7"/>
      <c r="D10" s="7">
        <v>0.79</v>
      </c>
      <c r="E10" s="7">
        <v>1.08</v>
      </c>
      <c r="F10" s="7">
        <v>1.27</v>
      </c>
      <c r="G10" s="7">
        <v>1.6</v>
      </c>
      <c r="H10" s="7">
        <v>1.55</v>
      </c>
      <c r="I10" s="7">
        <v>1.34</v>
      </c>
      <c r="J10" s="7">
        <v>1.1200000000000001</v>
      </c>
      <c r="K10" s="8">
        <v>0.74</v>
      </c>
      <c r="L10" s="8">
        <v>0.47</v>
      </c>
      <c r="M10" s="19"/>
      <c r="N10" s="13"/>
    </row>
    <row r="11" spans="1:14" x14ac:dyDescent="0.2">
      <c r="A11" s="6">
        <v>2002</v>
      </c>
      <c r="B11" s="7">
        <v>0.35</v>
      </c>
      <c r="C11" s="7">
        <v>0.59</v>
      </c>
      <c r="D11" s="7">
        <v>0.68</v>
      </c>
      <c r="E11" s="7">
        <v>1.02</v>
      </c>
      <c r="F11" s="7">
        <v>1.38</v>
      </c>
      <c r="G11" s="7">
        <v>1.57</v>
      </c>
      <c r="H11" s="7">
        <v>1.5</v>
      </c>
      <c r="I11" s="7">
        <v>1.26</v>
      </c>
      <c r="J11" s="7">
        <v>1.0900000000000001</v>
      </c>
      <c r="K11" s="8">
        <v>0.68</v>
      </c>
      <c r="L11" s="8">
        <v>0.41</v>
      </c>
      <c r="M11" s="19">
        <v>0.28000000000000003</v>
      </c>
      <c r="N11" s="13"/>
    </row>
    <row r="12" spans="1:14" x14ac:dyDescent="0.2">
      <c r="A12" s="6">
        <v>2003</v>
      </c>
      <c r="B12" s="7"/>
      <c r="C12" s="7"/>
      <c r="D12" s="7">
        <v>1.06</v>
      </c>
      <c r="E12" s="7">
        <v>1.08</v>
      </c>
      <c r="F12" s="7">
        <v>1.32</v>
      </c>
      <c r="G12" s="7">
        <v>1.68</v>
      </c>
      <c r="H12" s="7">
        <v>1.67</v>
      </c>
      <c r="I12" s="7">
        <v>1.5</v>
      </c>
      <c r="J12" s="7">
        <v>1.23</v>
      </c>
      <c r="K12" s="8">
        <v>0.83</v>
      </c>
      <c r="L12" s="8">
        <v>0.52</v>
      </c>
      <c r="M12" s="19">
        <v>0.35</v>
      </c>
      <c r="N12" s="13"/>
    </row>
    <row r="13" spans="1:14" x14ac:dyDescent="0.2">
      <c r="A13" s="6">
        <v>2004</v>
      </c>
      <c r="B13" s="9">
        <v>0.34</v>
      </c>
      <c r="C13" s="9"/>
      <c r="D13" s="9">
        <v>1.06</v>
      </c>
      <c r="E13" s="9">
        <v>1.34</v>
      </c>
      <c r="F13" s="7">
        <v>1.6</v>
      </c>
      <c r="G13" s="7">
        <v>1.93</v>
      </c>
      <c r="H13" s="7">
        <v>1.86</v>
      </c>
      <c r="I13" s="7">
        <v>1.7</v>
      </c>
      <c r="J13" s="7">
        <v>1.38</v>
      </c>
      <c r="K13" s="8">
        <v>0.88</v>
      </c>
      <c r="L13" s="8">
        <v>0.51</v>
      </c>
      <c r="M13" s="19">
        <v>0.4</v>
      </c>
      <c r="N13" s="13"/>
    </row>
    <row r="14" spans="1:14" x14ac:dyDescent="0.2">
      <c r="A14" s="6">
        <v>2005</v>
      </c>
      <c r="B14" s="7">
        <v>0.38100000000000001</v>
      </c>
      <c r="C14" s="7"/>
      <c r="D14" s="7">
        <v>1.08</v>
      </c>
      <c r="E14" s="7">
        <v>1.36</v>
      </c>
      <c r="F14" s="7">
        <v>1.71</v>
      </c>
      <c r="G14" s="7">
        <v>2.0699999999999998</v>
      </c>
      <c r="H14" s="7">
        <v>2.0699999999999998</v>
      </c>
      <c r="I14" s="7">
        <v>1.86</v>
      </c>
      <c r="J14" s="7">
        <v>1.47</v>
      </c>
      <c r="K14" s="8">
        <v>1</v>
      </c>
      <c r="L14" s="8">
        <v>0.59</v>
      </c>
      <c r="M14" s="19">
        <v>0.51</v>
      </c>
      <c r="N14" s="13"/>
    </row>
    <row r="15" spans="1:14" x14ac:dyDescent="0.2">
      <c r="A15" s="6">
        <v>2006</v>
      </c>
      <c r="B15" s="7"/>
      <c r="C15" s="7">
        <v>0.51</v>
      </c>
      <c r="D15" s="7">
        <v>0.86</v>
      </c>
      <c r="E15" s="7">
        <v>0.99</v>
      </c>
      <c r="F15" s="7">
        <v>1.36</v>
      </c>
      <c r="G15" s="7">
        <v>1.61</v>
      </c>
      <c r="H15" s="7">
        <v>1.54</v>
      </c>
      <c r="I15" s="7">
        <v>1.39</v>
      </c>
      <c r="J15" s="7">
        <v>1.1200000000000001</v>
      </c>
      <c r="K15" s="8">
        <v>0.73</v>
      </c>
      <c r="L15" s="8">
        <v>0.46</v>
      </c>
      <c r="M15" s="19"/>
      <c r="N15" s="13"/>
    </row>
    <row r="16" spans="1:14" x14ac:dyDescent="0.2">
      <c r="A16" s="6">
        <v>2007</v>
      </c>
      <c r="B16" s="7">
        <v>0.4</v>
      </c>
      <c r="C16" s="7">
        <v>0.51</v>
      </c>
      <c r="D16" s="7">
        <v>0.8</v>
      </c>
      <c r="E16" s="7">
        <v>1.05</v>
      </c>
      <c r="F16" s="7">
        <v>1.36</v>
      </c>
      <c r="G16" s="7">
        <v>1.7</v>
      </c>
      <c r="H16" s="7">
        <v>1.69</v>
      </c>
      <c r="I16" s="7">
        <v>1.54</v>
      </c>
      <c r="J16" s="7">
        <v>1.2</v>
      </c>
      <c r="K16" s="9">
        <v>0.83</v>
      </c>
      <c r="L16" s="8">
        <v>0.54</v>
      </c>
      <c r="M16" s="19">
        <v>0.39</v>
      </c>
      <c r="N16" s="13"/>
    </row>
    <row r="17" spans="1:14" x14ac:dyDescent="0.2">
      <c r="A17" s="6">
        <v>2008</v>
      </c>
      <c r="B17" s="7">
        <v>0.35</v>
      </c>
      <c r="C17" s="7">
        <v>0.57999999999999996</v>
      </c>
      <c r="D17" s="7">
        <v>0.96</v>
      </c>
      <c r="E17" s="7">
        <v>1.26</v>
      </c>
      <c r="F17" s="7">
        <v>1.55</v>
      </c>
      <c r="G17" s="7">
        <v>1.73</v>
      </c>
      <c r="H17" s="7">
        <v>1.7</v>
      </c>
      <c r="I17" s="7">
        <v>1.46</v>
      </c>
      <c r="J17" s="7">
        <v>1.1599999999999999</v>
      </c>
      <c r="K17" s="8">
        <v>0.79</v>
      </c>
      <c r="L17" s="8">
        <v>0.53</v>
      </c>
      <c r="M17" s="19">
        <v>0.37</v>
      </c>
      <c r="N17" s="13"/>
    </row>
    <row r="18" spans="1:14" x14ac:dyDescent="0.2">
      <c r="A18" s="6">
        <v>2009</v>
      </c>
      <c r="B18" s="7">
        <v>0.4</v>
      </c>
      <c r="C18" s="9"/>
      <c r="D18" s="7">
        <v>0.81</v>
      </c>
      <c r="E18" s="7">
        <v>1.02</v>
      </c>
      <c r="F18" s="7">
        <v>1.24</v>
      </c>
      <c r="G18" s="7">
        <v>1.52</v>
      </c>
      <c r="H18" s="7">
        <v>1.52</v>
      </c>
      <c r="I18" s="7">
        <v>1.36</v>
      </c>
      <c r="J18" s="7">
        <v>1.06</v>
      </c>
      <c r="K18" s="8">
        <v>0.7</v>
      </c>
      <c r="L18" s="8"/>
      <c r="M18" s="19">
        <v>0.28999999999999998</v>
      </c>
      <c r="N18" s="13"/>
    </row>
    <row r="19" spans="1:14" x14ac:dyDescent="0.2">
      <c r="A19" s="6">
        <v>2010</v>
      </c>
      <c r="B19" s="7">
        <v>0.35</v>
      </c>
      <c r="C19" s="7">
        <v>0.47</v>
      </c>
      <c r="D19" s="7">
        <v>0.74</v>
      </c>
      <c r="E19" s="7">
        <v>0.99</v>
      </c>
      <c r="F19" s="7">
        <v>1.22</v>
      </c>
      <c r="G19" s="7">
        <v>1.43</v>
      </c>
      <c r="H19" s="7">
        <v>1.43</v>
      </c>
      <c r="I19" s="7">
        <v>1.3</v>
      </c>
      <c r="J19" s="7">
        <v>1.04</v>
      </c>
      <c r="K19" s="8">
        <v>0.74</v>
      </c>
      <c r="L19" s="9"/>
      <c r="M19" s="19">
        <v>0.3</v>
      </c>
      <c r="N19" s="13"/>
    </row>
    <row r="20" spans="1:14" x14ac:dyDescent="0.2">
      <c r="A20" s="6">
        <v>2011</v>
      </c>
      <c r="B20" s="7">
        <v>0.3</v>
      </c>
      <c r="C20" s="7">
        <v>0.43</v>
      </c>
      <c r="D20" s="7">
        <v>0.72</v>
      </c>
      <c r="E20" s="7"/>
      <c r="F20" s="7">
        <v>1.17</v>
      </c>
      <c r="G20" s="7">
        <v>1.42</v>
      </c>
      <c r="H20" s="7">
        <v>1.35</v>
      </c>
      <c r="I20" s="7">
        <v>1.1499999999999999</v>
      </c>
      <c r="J20" s="7">
        <v>0.91</v>
      </c>
      <c r="K20" s="8">
        <v>0.68</v>
      </c>
      <c r="L20" s="9">
        <v>0.37</v>
      </c>
      <c r="M20" s="11">
        <v>0.3</v>
      </c>
      <c r="N20" s="13"/>
    </row>
    <row r="21" spans="1:14" x14ac:dyDescent="0.2">
      <c r="A21" s="6">
        <v>2012</v>
      </c>
      <c r="B21" s="7">
        <v>0.28999999999999998</v>
      </c>
      <c r="C21" s="7">
        <v>0.42</v>
      </c>
      <c r="D21" s="7">
        <v>0.63</v>
      </c>
      <c r="E21" s="7">
        <v>1.024</v>
      </c>
      <c r="F21" s="7">
        <v>1.23</v>
      </c>
      <c r="G21" s="7">
        <v>1.302</v>
      </c>
      <c r="H21" s="7">
        <v>1.2849999999999999</v>
      </c>
      <c r="I21" s="7">
        <v>1.2569999999999999</v>
      </c>
      <c r="J21" s="7">
        <v>1.119</v>
      </c>
      <c r="K21" s="8">
        <v>0.67400000000000004</v>
      </c>
      <c r="L21" s="9">
        <v>0.40699999999999997</v>
      </c>
      <c r="M21" s="19">
        <v>0.26</v>
      </c>
      <c r="N21" s="13"/>
    </row>
    <row r="22" spans="1:14" x14ac:dyDescent="0.2">
      <c r="A22" s="6">
        <v>2013</v>
      </c>
      <c r="B22" s="7">
        <v>0.31</v>
      </c>
      <c r="C22" s="7"/>
      <c r="D22" s="7">
        <v>1.05</v>
      </c>
      <c r="E22" s="7">
        <v>1.1499999999999999</v>
      </c>
      <c r="F22" s="7">
        <v>1.23</v>
      </c>
      <c r="G22" s="7">
        <v>1.43</v>
      </c>
      <c r="H22" s="7">
        <v>1.4</v>
      </c>
      <c r="I22" s="7">
        <v>1.23</v>
      </c>
      <c r="J22" s="7">
        <v>1.08</v>
      </c>
      <c r="K22" s="8">
        <v>0.68</v>
      </c>
      <c r="L22" s="8">
        <v>0.41099999999999998</v>
      </c>
      <c r="M22" s="19">
        <v>0.32</v>
      </c>
      <c r="N22" s="13"/>
    </row>
    <row r="23" spans="1:14" x14ac:dyDescent="0.2">
      <c r="A23" s="6">
        <v>2014</v>
      </c>
      <c r="B23" s="7">
        <v>0.35</v>
      </c>
      <c r="C23" s="7">
        <v>0.55000000000000004</v>
      </c>
      <c r="D23" s="7">
        <v>0.67</v>
      </c>
      <c r="E23" s="7">
        <v>1.07</v>
      </c>
      <c r="F23" s="7">
        <v>1.39</v>
      </c>
      <c r="G23" s="7">
        <v>1.34</v>
      </c>
      <c r="H23" s="7">
        <v>1.3</v>
      </c>
      <c r="I23" s="7">
        <v>1.18</v>
      </c>
      <c r="J23" s="7">
        <v>1.05</v>
      </c>
      <c r="K23" s="8">
        <v>0.65</v>
      </c>
      <c r="L23" s="8">
        <v>0.4</v>
      </c>
      <c r="M23" s="19">
        <v>0.33</v>
      </c>
      <c r="N23" s="13"/>
    </row>
    <row r="24" spans="1:14" x14ac:dyDescent="0.2">
      <c r="A24" s="16">
        <v>2015</v>
      </c>
      <c r="B24" s="9">
        <v>0.27</v>
      </c>
      <c r="C24" s="9"/>
      <c r="D24" s="9">
        <v>1</v>
      </c>
      <c r="E24" s="9"/>
      <c r="F24" s="9"/>
      <c r="G24" s="9">
        <v>1.5</v>
      </c>
      <c r="H24" s="9">
        <v>1.48</v>
      </c>
      <c r="I24" s="9">
        <v>1.25</v>
      </c>
      <c r="J24" s="9">
        <v>0.89</v>
      </c>
      <c r="K24" s="9">
        <v>0.69</v>
      </c>
      <c r="L24" s="9">
        <v>0.44</v>
      </c>
      <c r="M24" s="11"/>
      <c r="N24" s="13"/>
    </row>
    <row r="25" spans="1:14" x14ac:dyDescent="0.2">
      <c r="A25" s="16">
        <v>2016</v>
      </c>
      <c r="B25" s="9">
        <v>0.37</v>
      </c>
      <c r="C25" s="9">
        <v>0.59</v>
      </c>
      <c r="D25" s="9">
        <v>0.78</v>
      </c>
      <c r="E25" s="9">
        <v>1.04</v>
      </c>
      <c r="F25" s="9">
        <v>1.28</v>
      </c>
      <c r="G25" s="9">
        <v>1.49</v>
      </c>
      <c r="H25" s="9">
        <v>1.52</v>
      </c>
      <c r="I25" s="9">
        <v>1.28</v>
      </c>
      <c r="J25" s="9">
        <v>1.1200000000000001</v>
      </c>
      <c r="K25" s="9">
        <v>0.77</v>
      </c>
      <c r="L25" s="9">
        <v>0.45</v>
      </c>
      <c r="M25" s="11">
        <v>0.35</v>
      </c>
      <c r="N25" s="13"/>
    </row>
    <row r="26" spans="1:14" x14ac:dyDescent="0.2">
      <c r="A26" s="16">
        <v>2017</v>
      </c>
      <c r="B26" s="9">
        <v>0.37486899999999995</v>
      </c>
      <c r="C26" s="9">
        <v>0.49380099999999999</v>
      </c>
      <c r="D26" s="9">
        <v>0.75615100000000002</v>
      </c>
      <c r="E26" s="9">
        <v>1.0039259999999999</v>
      </c>
      <c r="F26" s="9">
        <v>1.3257419999999998</v>
      </c>
      <c r="G26" s="9">
        <v>1.473824</v>
      </c>
      <c r="H26" s="9">
        <v>1.356641</v>
      </c>
      <c r="I26" s="9">
        <v>1.275021</v>
      </c>
      <c r="J26" s="9">
        <v>1.0225819999999999</v>
      </c>
      <c r="K26" s="9">
        <v>0.74740600000000001</v>
      </c>
      <c r="L26" s="9">
        <v>0.44307999999999997</v>
      </c>
      <c r="M26" s="11">
        <v>0.31132199999999999</v>
      </c>
      <c r="N26" s="13"/>
    </row>
    <row r="27" spans="1:14" x14ac:dyDescent="0.2">
      <c r="A27" s="16">
        <v>2018</v>
      </c>
      <c r="B27" s="9">
        <v>0.32881199999999999</v>
      </c>
      <c r="C27" s="9">
        <v>0.46173599999999998</v>
      </c>
      <c r="D27" s="9"/>
      <c r="E27" s="9">
        <v>1.1298539999999999</v>
      </c>
      <c r="F27" s="9">
        <v>1.2143889999999999</v>
      </c>
      <c r="G27" s="9"/>
      <c r="H27" s="9">
        <v>1.5915900000000001</v>
      </c>
      <c r="I27" s="9">
        <v>1.404447</v>
      </c>
      <c r="J27" s="9">
        <v>1.0552300000000001</v>
      </c>
      <c r="K27" s="9">
        <v>0.74099300000000001</v>
      </c>
      <c r="L27" s="9">
        <v>0.51129099999999994</v>
      </c>
      <c r="M27" s="11">
        <v>0.38711199999999996</v>
      </c>
      <c r="N27" s="13"/>
    </row>
    <row r="28" spans="1:14" ht="17" thickBot="1" x14ac:dyDescent="0.25">
      <c r="A28" s="15"/>
      <c r="B28" s="20"/>
      <c r="C28" s="15"/>
      <c r="D28" s="20"/>
      <c r="E28" s="15"/>
      <c r="F28" s="15"/>
      <c r="G28" s="15"/>
      <c r="H28" s="15"/>
      <c r="I28" s="15"/>
      <c r="J28" s="15"/>
      <c r="K28" s="15"/>
      <c r="L28" s="15"/>
      <c r="M28" s="15"/>
      <c r="N28" s="13"/>
    </row>
    <row r="29" spans="1:14" ht="17" x14ac:dyDescent="0.2">
      <c r="A29" s="6" t="s">
        <v>0</v>
      </c>
      <c r="B29" s="7">
        <f t="shared" ref="B29:M29" si="0">AVERAGE(B4:B27)</f>
        <v>0.34784195238095239</v>
      </c>
      <c r="C29" s="7">
        <f t="shared" si="0"/>
        <v>0.51722106249999988</v>
      </c>
      <c r="D29" s="7">
        <f t="shared" si="0"/>
        <v>0.82070221739130467</v>
      </c>
      <c r="E29" s="7">
        <f t="shared" si="0"/>
        <v>1.0898990909090907</v>
      </c>
      <c r="F29" s="7">
        <f t="shared" si="0"/>
        <v>1.3491361304347824</v>
      </c>
      <c r="G29" s="7">
        <f t="shared" si="0"/>
        <v>1.5706879999999999</v>
      </c>
      <c r="H29" s="7">
        <f t="shared" si="0"/>
        <v>1.5284679583333336</v>
      </c>
      <c r="I29" s="7">
        <f t="shared" si="0"/>
        <v>1.3650638260869565</v>
      </c>
      <c r="J29" s="7">
        <f t="shared" si="0"/>
        <v>1.1046440000000002</v>
      </c>
      <c r="K29" s="7">
        <f t="shared" si="0"/>
        <v>0.74836517391304336</v>
      </c>
      <c r="L29" s="7">
        <f t="shared" si="0"/>
        <v>0.46661855000000002</v>
      </c>
      <c r="M29" s="7">
        <f t="shared" si="0"/>
        <v>0.34108435294117645</v>
      </c>
      <c r="N29" s="10"/>
    </row>
    <row r="30" spans="1:14" ht="17" x14ac:dyDescent="0.2">
      <c r="A30" s="6" t="s">
        <v>1</v>
      </c>
      <c r="B30" s="7">
        <f t="shared" ref="B30:M30" si="1">MEDIAN(B4:B27)</f>
        <v>0.35</v>
      </c>
      <c r="C30" s="7">
        <f t="shared" si="1"/>
        <v>0.51</v>
      </c>
      <c r="D30" s="7">
        <f t="shared" si="1"/>
        <v>0.79</v>
      </c>
      <c r="E30" s="7">
        <f t="shared" si="1"/>
        <v>1.0449999999999999</v>
      </c>
      <c r="F30" s="7">
        <f t="shared" si="1"/>
        <v>1.3257419999999998</v>
      </c>
      <c r="G30" s="7">
        <f t="shared" si="1"/>
        <v>1.57</v>
      </c>
      <c r="H30" s="7">
        <f t="shared" si="1"/>
        <v>1.52</v>
      </c>
      <c r="I30" s="7">
        <f t="shared" si="1"/>
        <v>1.34</v>
      </c>
      <c r="J30" s="7">
        <f t="shared" si="1"/>
        <v>1.08</v>
      </c>
      <c r="K30" s="7">
        <f t="shared" si="1"/>
        <v>0.74</v>
      </c>
      <c r="L30" s="7">
        <f t="shared" si="1"/>
        <v>0.45500000000000002</v>
      </c>
      <c r="M30" s="7">
        <f t="shared" si="1"/>
        <v>0.33</v>
      </c>
    </row>
    <row r="31" spans="1:14" ht="17" x14ac:dyDescent="0.2">
      <c r="A31" s="6" t="s">
        <v>2</v>
      </c>
      <c r="B31" s="7">
        <f t="shared" ref="B31:M31" si="2">STDEV(B4:B27)</f>
        <v>4.4119495659488424E-2</v>
      </c>
      <c r="C31" s="7">
        <f t="shared" si="2"/>
        <v>5.8399498513223E-2</v>
      </c>
      <c r="D31" s="7">
        <f t="shared" si="2"/>
        <v>0.15154737532412671</v>
      </c>
      <c r="E31" s="7">
        <f t="shared" si="2"/>
        <v>0.11568694431295343</v>
      </c>
      <c r="F31" s="7">
        <f t="shared" si="2"/>
        <v>0.13790010047801218</v>
      </c>
      <c r="G31" s="7">
        <f t="shared" si="2"/>
        <v>0.17561100297688112</v>
      </c>
      <c r="H31" s="7">
        <f t="shared" si="2"/>
        <v>0.18009844401482794</v>
      </c>
      <c r="I31" s="7">
        <f t="shared" si="2"/>
        <v>0.16418063673800201</v>
      </c>
      <c r="J31" s="7">
        <f t="shared" si="2"/>
        <v>0.12691494372502901</v>
      </c>
      <c r="K31" s="7">
        <f t="shared" si="2"/>
        <v>8.126902121106705E-2</v>
      </c>
      <c r="L31" s="7">
        <f t="shared" si="2"/>
        <v>5.5654455063056281E-2</v>
      </c>
      <c r="M31" s="7">
        <f t="shared" si="2"/>
        <v>5.9698188449212743E-2</v>
      </c>
      <c r="N31" s="1"/>
    </row>
    <row r="32" spans="1:14" ht="17" x14ac:dyDescent="0.2">
      <c r="A32" s="6" t="s">
        <v>3</v>
      </c>
      <c r="B32" s="7">
        <f>+B31*100/B29</f>
        <v>12.683776455799464</v>
      </c>
      <c r="C32" s="7">
        <f t="shared" ref="C32:M32" si="3">+C31*100/C29</f>
        <v>11.291013214146322</v>
      </c>
      <c r="D32" s="7">
        <f t="shared" si="3"/>
        <v>18.465574006347548</v>
      </c>
      <c r="E32" s="7">
        <f>+E31*100/E29</f>
        <v>10.614463786409651</v>
      </c>
      <c r="F32" s="7">
        <f t="shared" si="3"/>
        <v>10.221362942342333</v>
      </c>
      <c r="G32" s="7">
        <f t="shared" si="3"/>
        <v>11.1805147156457</v>
      </c>
      <c r="H32" s="7">
        <f t="shared" si="3"/>
        <v>11.782938793902506</v>
      </c>
      <c r="I32" s="7">
        <f t="shared" si="3"/>
        <v>12.027323089253372</v>
      </c>
      <c r="J32" s="7">
        <f t="shared" si="3"/>
        <v>11.489216772555592</v>
      </c>
      <c r="K32" s="7">
        <f>+K31*100/K29</f>
        <v>10.859540775545247</v>
      </c>
      <c r="L32" s="7">
        <f t="shared" si="3"/>
        <v>11.927184434278551</v>
      </c>
      <c r="M32" s="7">
        <f t="shared" si="3"/>
        <v>17.502470557336977</v>
      </c>
    </row>
    <row r="33" spans="1:13" ht="17" x14ac:dyDescent="0.2">
      <c r="A33" s="6" t="s">
        <v>4</v>
      </c>
      <c r="B33" s="7">
        <f t="shared" ref="B33:M33" si="4">MAX(B4:B27)</f>
        <v>0.45</v>
      </c>
      <c r="C33" s="7">
        <f t="shared" si="4"/>
        <v>0.6</v>
      </c>
      <c r="D33" s="7">
        <f t="shared" si="4"/>
        <v>1.08</v>
      </c>
      <c r="E33" s="7">
        <f t="shared" si="4"/>
        <v>1.36</v>
      </c>
      <c r="F33" s="7">
        <f t="shared" si="4"/>
        <v>1.71</v>
      </c>
      <c r="G33" s="7">
        <f t="shared" si="4"/>
        <v>2.0699999999999998</v>
      </c>
      <c r="H33" s="7">
        <f t="shared" si="4"/>
        <v>2.0699999999999998</v>
      </c>
      <c r="I33" s="7">
        <f t="shared" si="4"/>
        <v>1.86</v>
      </c>
      <c r="J33" s="7">
        <f t="shared" si="4"/>
        <v>1.47</v>
      </c>
      <c r="K33" s="7">
        <f t="shared" si="4"/>
        <v>1</v>
      </c>
      <c r="L33" s="7">
        <f t="shared" si="4"/>
        <v>0.59</v>
      </c>
      <c r="M33" s="7">
        <f t="shared" si="4"/>
        <v>0.51</v>
      </c>
    </row>
    <row r="34" spans="1:13" ht="17" x14ac:dyDescent="0.2">
      <c r="A34" s="6" t="s">
        <v>5</v>
      </c>
      <c r="B34" s="7">
        <f t="shared" ref="B34:M34" si="5">MIN(B4:B27)</f>
        <v>0.27</v>
      </c>
      <c r="C34" s="7">
        <f t="shared" si="5"/>
        <v>0.42</v>
      </c>
      <c r="D34" s="7">
        <f t="shared" si="5"/>
        <v>0.63</v>
      </c>
      <c r="E34" s="7">
        <f t="shared" si="5"/>
        <v>0.93</v>
      </c>
      <c r="F34" s="7">
        <f t="shared" si="5"/>
        <v>1.17</v>
      </c>
      <c r="G34" s="7">
        <f t="shared" si="5"/>
        <v>1.302</v>
      </c>
      <c r="H34" s="7">
        <f t="shared" si="5"/>
        <v>1.2849999999999999</v>
      </c>
      <c r="I34" s="7">
        <f t="shared" si="5"/>
        <v>1.1499999999999999</v>
      </c>
      <c r="J34" s="7">
        <f t="shared" si="5"/>
        <v>0.89</v>
      </c>
      <c r="K34" s="7">
        <f t="shared" si="5"/>
        <v>0.65</v>
      </c>
      <c r="L34" s="7">
        <f t="shared" si="5"/>
        <v>0.37</v>
      </c>
      <c r="M34" s="7">
        <f t="shared" si="5"/>
        <v>0.26</v>
      </c>
    </row>
    <row r="35" spans="1:13" s="5" customFormat="1" ht="13" customHeight="1" x14ac:dyDescent="0.2">
      <c r="A35" s="17"/>
    </row>
    <row r="36" spans="1:13" s="9" customFormat="1" ht="17" x14ac:dyDescent="0.2">
      <c r="A36" s="18" t="s">
        <v>6</v>
      </c>
      <c r="B36" s="11">
        <v>0.23100000000000001</v>
      </c>
      <c r="C36" s="11">
        <v>0.27600000000000002</v>
      </c>
      <c r="D36" s="11">
        <v>0.441</v>
      </c>
      <c r="E36" s="11">
        <v>0.89100000000000001</v>
      </c>
      <c r="F36" s="11">
        <v>0.16600000000000001</v>
      </c>
      <c r="G36" s="11">
        <v>0.11600000000000001</v>
      </c>
      <c r="H36" s="11">
        <v>0.38900000000000001</v>
      </c>
      <c r="I36" s="11">
        <v>0.27400000000000002</v>
      </c>
      <c r="J36" s="11">
        <v>0.33800000000000002</v>
      </c>
      <c r="K36" s="11">
        <v>0.41799999999999998</v>
      </c>
      <c r="L36" s="11">
        <v>0.30199999999999999</v>
      </c>
      <c r="M36" s="11">
        <v>0.755</v>
      </c>
    </row>
    <row r="37" spans="1:13" x14ac:dyDescent="0.2">
      <c r="A37" s="4"/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</row>
    <row r="38" spans="1:13" x14ac:dyDescent="0.2">
      <c r="B38" s="12"/>
      <c r="C38" s="13"/>
      <c r="D38" s="12"/>
      <c r="E38" s="12"/>
      <c r="F38" s="12"/>
      <c r="G38" s="14"/>
      <c r="H38" s="14"/>
      <c r="I38" s="14"/>
      <c r="J38" s="14"/>
      <c r="K38" s="13"/>
      <c r="L38" s="13"/>
      <c r="M38" s="13"/>
    </row>
    <row r="39" spans="1:13" x14ac:dyDescent="0.2">
      <c r="B39" s="12"/>
      <c r="C39" s="13"/>
      <c r="D39" s="12"/>
      <c r="E39" s="12"/>
      <c r="F39" s="12"/>
      <c r="G39" s="14"/>
      <c r="H39" s="14"/>
      <c r="I39" s="14"/>
      <c r="J39" s="14"/>
      <c r="K39" s="13"/>
      <c r="L39" s="13"/>
      <c r="M39" s="13"/>
    </row>
    <row r="40" spans="1:13" x14ac:dyDescent="0.2">
      <c r="B40" s="13"/>
      <c r="C40" s="13"/>
      <c r="D40" s="13"/>
      <c r="E40" s="13"/>
      <c r="F40" s="13"/>
      <c r="G40" s="14"/>
      <c r="H40" s="14"/>
      <c r="I40" s="14"/>
      <c r="J40" s="14"/>
      <c r="K40" s="13"/>
      <c r="L40" s="13"/>
      <c r="M40" s="13"/>
    </row>
    <row r="41" spans="1:13" x14ac:dyDescent="0.2">
      <c r="A41" s="4"/>
      <c r="B41" s="12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</row>
    <row r="42" spans="1:13" x14ac:dyDescent="0.2">
      <c r="B42" s="14"/>
      <c r="C42" s="13"/>
      <c r="D42" s="12"/>
      <c r="E42" s="12"/>
      <c r="F42" s="12"/>
      <c r="G42" s="14"/>
      <c r="H42" s="14"/>
      <c r="I42" s="14"/>
      <c r="J42" s="14"/>
      <c r="K42" s="13"/>
      <c r="L42" s="13"/>
      <c r="M42" s="13"/>
    </row>
    <row r="43" spans="1:13" x14ac:dyDescent="0.2">
      <c r="B43" s="12"/>
      <c r="C43" s="13"/>
      <c r="D43" s="12"/>
      <c r="E43" s="12"/>
      <c r="F43" s="12"/>
      <c r="G43" s="12"/>
      <c r="H43" s="12"/>
      <c r="I43" s="14"/>
      <c r="J43" s="12"/>
      <c r="K43" s="13"/>
      <c r="L43" s="13"/>
      <c r="M43" s="13"/>
    </row>
    <row r="44" spans="1:13" x14ac:dyDescent="0.2">
      <c r="B44" s="13"/>
      <c r="C44" s="13"/>
      <c r="D44" s="13"/>
      <c r="E44" s="13"/>
      <c r="F44" s="13"/>
      <c r="G44" s="13"/>
      <c r="H44" s="13"/>
      <c r="I44" s="14"/>
      <c r="J44" s="13"/>
      <c r="K44" s="13"/>
      <c r="L44" s="13"/>
      <c r="M44" s="13"/>
    </row>
    <row r="45" spans="1:13" x14ac:dyDescent="0.2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  <row r="46" spans="1:13" x14ac:dyDescent="0.2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</row>
  </sheetData>
  <phoneticPr fontId="0" type="noConversion"/>
  <pageMargins left="0.75" right="0.75" top="1" bottom="1" header="0.5" footer="0.5"/>
  <pageSetup paperSize="9" scale="67" orientation="landscape" horizontalDpi="4294967293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BGU_APPLIED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Microsoft Office User</cp:lastModifiedBy>
  <cp:lastPrinted>2021-05-25T06:43:04Z</cp:lastPrinted>
  <dcterms:created xsi:type="dcterms:W3CDTF">2020-10-25T09:21:43Z</dcterms:created>
  <dcterms:modified xsi:type="dcterms:W3CDTF">2021-06-15T10:30:43Z</dcterms:modified>
</cp:coreProperties>
</file>