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gu.edu\tbroot\Documents\VETERINARY SCHOOL\jazikuru\Staph_dogs_Grenada\Manuscript\Manuscript submision\"/>
    </mc:Choice>
  </mc:AlternateContent>
  <xr:revisionPtr revIDLastSave="0" documentId="8_{FF2EF8DB-5B09-4983-B5EA-F6CD48EFF2FD}" xr6:coauthVersionLast="47" xr6:coauthVersionMax="47" xr10:uidLastSave="{00000000-0000-0000-0000-000000000000}"/>
  <bookViews>
    <workbookView xWindow="28680" yWindow="-120" windowWidth="25440" windowHeight="15390" xr2:uid="{D27F0A69-567E-4E37-906D-87406531F15E}"/>
  </bookViews>
  <sheets>
    <sheet name="Table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O13" i="1" s="1"/>
  <c r="L13" i="1"/>
  <c r="I13" i="1"/>
  <c r="F13" i="1"/>
  <c r="C13" i="1"/>
  <c r="N12" i="1"/>
  <c r="O12" i="1" s="1"/>
  <c r="L12" i="1"/>
  <c r="I12" i="1"/>
  <c r="F12" i="1"/>
  <c r="C12" i="1"/>
  <c r="N11" i="1"/>
  <c r="O11" i="1" s="1"/>
  <c r="L11" i="1"/>
  <c r="I11" i="1"/>
  <c r="F11" i="1"/>
  <c r="C11" i="1"/>
  <c r="O10" i="1"/>
  <c r="N10" i="1"/>
  <c r="L10" i="1"/>
  <c r="I10" i="1"/>
  <c r="F10" i="1"/>
  <c r="C10" i="1"/>
  <c r="N9" i="1"/>
  <c r="O9" i="1" s="1"/>
  <c r="L9" i="1"/>
  <c r="I9" i="1"/>
  <c r="F9" i="1"/>
  <c r="C9" i="1"/>
  <c r="N8" i="1"/>
  <c r="O8" i="1" s="1"/>
  <c r="L8" i="1"/>
  <c r="I8" i="1"/>
  <c r="F8" i="1"/>
  <c r="C8" i="1"/>
  <c r="N7" i="1"/>
  <c r="O7" i="1" s="1"/>
  <c r="L7" i="1"/>
  <c r="I7" i="1"/>
  <c r="F7" i="1"/>
  <c r="C7" i="1"/>
  <c r="O6" i="1"/>
  <c r="N6" i="1"/>
  <c r="L6" i="1"/>
  <c r="I6" i="1"/>
  <c r="F6" i="1"/>
  <c r="C6" i="1"/>
  <c r="N5" i="1"/>
  <c r="O5" i="1" s="1"/>
  <c r="L5" i="1"/>
  <c r="I5" i="1"/>
  <c r="F5" i="1"/>
  <c r="C5" i="1"/>
  <c r="N4" i="1"/>
  <c r="O4" i="1" s="1"/>
  <c r="L4" i="1"/>
  <c r="I4" i="1"/>
  <c r="F4" i="1"/>
  <c r="C4" i="1"/>
</calcChain>
</file>

<file path=xl/sharedStrings.xml><?xml version="1.0" encoding="utf-8"?>
<sst xmlns="http://schemas.openxmlformats.org/spreadsheetml/2006/main" count="29" uniqueCount="21">
  <si>
    <r>
      <t>Table 4. Antimicrobial resistance in</t>
    </r>
    <r>
      <rPr>
        <i/>
        <sz val="11"/>
        <color theme="1"/>
        <rFont val="Georgia"/>
        <family val="1"/>
      </rPr>
      <t xml:space="preserve"> S. pseudintermedius </t>
    </r>
    <r>
      <rPr>
        <sz val="11"/>
        <color theme="1"/>
        <rFont val="Georgia"/>
        <family val="1"/>
      </rPr>
      <t>isolates from dogs &amp; environmental surfaces</t>
    </r>
  </si>
  <si>
    <t>Antibiotic</t>
  </si>
  <si>
    <t>Local dogs (n=79)</t>
  </si>
  <si>
    <t xml:space="preserve"> Visiting dogs (n=63)</t>
  </si>
  <si>
    <t>Dogs with CD (n=6)</t>
  </si>
  <si>
    <t>ES (n=10)</t>
  </si>
  <si>
    <t>Overall (n=158)</t>
  </si>
  <si>
    <t>n resistant</t>
  </si>
  <si>
    <t>%</t>
  </si>
  <si>
    <t xml:space="preserve">Ampicillin </t>
  </si>
  <si>
    <t>Tetracycline</t>
  </si>
  <si>
    <t>Erythromycin*</t>
  </si>
  <si>
    <t>Trimethoprim/sulfamethoxazole</t>
  </si>
  <si>
    <t>Clindamycin*</t>
  </si>
  <si>
    <t>Oxacillin</t>
  </si>
  <si>
    <t>Fluoroquinolone*</t>
  </si>
  <si>
    <t>Gentamicin</t>
  </si>
  <si>
    <t>Chloramphenicol*</t>
  </si>
  <si>
    <t>Vancomycin</t>
  </si>
  <si>
    <t>*Value statistically significantly different between local dogs and visiting dogs as compared by the Chi-squared test (or Fishers exact test if count is &lt;5), with level of significance = 0.05. The analysis was performed using R software.</t>
  </si>
  <si>
    <t>CD: Clinical dermatitis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</si>
</sst>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i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AA40-3507-44A3-A75A-8C4357FEFDCB}">
  <dimension ref="A1:O15"/>
  <sheetViews>
    <sheetView showGridLines="0" tabSelected="1" workbookViewId="0">
      <selection activeCell="A29" sqref="A29"/>
    </sheetView>
  </sheetViews>
  <sheetFormatPr defaultRowHeight="14.25" x14ac:dyDescent="0.2"/>
  <cols>
    <col min="1" max="1" width="33.140625" style="1" bestFit="1" customWidth="1"/>
    <col min="2" max="2" width="11.140625" style="1" bestFit="1" customWidth="1"/>
    <col min="3" max="3" width="8.42578125" style="1" bestFit="1" customWidth="1"/>
    <col min="4" max="4" width="0.85546875" style="1" customWidth="1"/>
    <col min="5" max="5" width="11.5703125" style="1" bestFit="1" customWidth="1"/>
    <col min="6" max="6" width="7.85546875" style="1" customWidth="1"/>
    <col min="7" max="7" width="1.28515625" style="1" customWidth="1"/>
    <col min="8" max="8" width="11.5703125" style="1" customWidth="1"/>
    <col min="9" max="9" width="8" style="1" customWidth="1"/>
    <col min="10" max="10" width="1.28515625" style="1" customWidth="1"/>
    <col min="11" max="11" width="11.140625" style="1" bestFit="1" customWidth="1"/>
    <col min="12" max="12" width="8.42578125" style="1" bestFit="1" customWidth="1"/>
    <col min="13" max="13" width="1.28515625" style="1" customWidth="1"/>
    <col min="14" max="14" width="11.140625" style="1" bestFit="1" customWidth="1"/>
    <col min="15" max="15" width="8.42578125" style="1" bestFit="1" customWidth="1"/>
    <col min="16" max="16384" width="9.140625" style="1"/>
  </cols>
  <sheetData>
    <row r="1" spans="1:15" x14ac:dyDescent="0.2">
      <c r="A1" s="1" t="s">
        <v>0</v>
      </c>
    </row>
    <row r="2" spans="1:15" x14ac:dyDescent="0.2">
      <c r="A2" s="2" t="s">
        <v>1</v>
      </c>
      <c r="B2" s="3" t="s">
        <v>2</v>
      </c>
      <c r="C2" s="3"/>
      <c r="D2" s="4"/>
      <c r="E2" s="3" t="s">
        <v>3</v>
      </c>
      <c r="F2" s="3"/>
      <c r="G2" s="4"/>
      <c r="H2" s="3" t="s">
        <v>4</v>
      </c>
      <c r="I2" s="3"/>
      <c r="J2" s="4"/>
      <c r="K2" s="3" t="s">
        <v>5</v>
      </c>
      <c r="L2" s="3"/>
      <c r="M2" s="4"/>
      <c r="N2" s="3" t="s">
        <v>6</v>
      </c>
      <c r="O2" s="3"/>
    </row>
    <row r="3" spans="1:15" x14ac:dyDescent="0.2">
      <c r="A3" s="5"/>
      <c r="B3" s="6" t="s">
        <v>7</v>
      </c>
      <c r="C3" s="6" t="s">
        <v>8</v>
      </c>
      <c r="D3" s="7"/>
      <c r="E3" s="6" t="s">
        <v>7</v>
      </c>
      <c r="F3" s="6" t="s">
        <v>8</v>
      </c>
      <c r="G3" s="7"/>
      <c r="H3" s="6" t="s">
        <v>7</v>
      </c>
      <c r="I3" s="6" t="s">
        <v>8</v>
      </c>
      <c r="J3" s="7"/>
      <c r="K3" s="6" t="s">
        <v>7</v>
      </c>
      <c r="L3" s="6" t="s">
        <v>8</v>
      </c>
      <c r="M3" s="7"/>
      <c r="N3" s="6" t="s">
        <v>7</v>
      </c>
      <c r="O3" s="6" t="s">
        <v>8</v>
      </c>
    </row>
    <row r="4" spans="1:15" x14ac:dyDescent="0.2">
      <c r="A4" s="1" t="s">
        <v>9</v>
      </c>
      <c r="B4" s="8">
        <v>42</v>
      </c>
      <c r="C4" s="9">
        <f>(B4/79)*100</f>
        <v>53.164556962025308</v>
      </c>
      <c r="D4" s="8"/>
      <c r="E4" s="8">
        <v>40</v>
      </c>
      <c r="F4" s="9">
        <f>(E4/63)*100</f>
        <v>63.492063492063487</v>
      </c>
      <c r="G4" s="8"/>
      <c r="H4" s="8">
        <v>5</v>
      </c>
      <c r="I4" s="9">
        <f>(H4/6)*100</f>
        <v>83.333333333333343</v>
      </c>
      <c r="J4" s="8"/>
      <c r="K4" s="8">
        <v>2</v>
      </c>
      <c r="L4" s="9">
        <f>(K4/10)*100</f>
        <v>20</v>
      </c>
      <c r="M4" s="8"/>
      <c r="N4" s="8">
        <f>B4+E4+H4+K4</f>
        <v>89</v>
      </c>
      <c r="O4" s="9">
        <f>(N4/158)*100</f>
        <v>56.329113924050631</v>
      </c>
    </row>
    <row r="5" spans="1:15" x14ac:dyDescent="0.2">
      <c r="A5" s="1" t="s">
        <v>10</v>
      </c>
      <c r="B5" s="8">
        <v>26</v>
      </c>
      <c r="C5" s="9">
        <f t="shared" ref="C5:C13" si="0">(B5/79)*100</f>
        <v>32.911392405063289</v>
      </c>
      <c r="D5" s="8"/>
      <c r="E5" s="8">
        <v>28</v>
      </c>
      <c r="F5" s="9">
        <f t="shared" ref="F5:F13" si="1">(E5/63)*100</f>
        <v>44.444444444444443</v>
      </c>
      <c r="G5" s="8"/>
      <c r="H5" s="8">
        <v>3</v>
      </c>
      <c r="I5" s="9">
        <f t="shared" ref="I5:I13" si="2">(H5/6)*100</f>
        <v>50</v>
      </c>
      <c r="J5" s="8"/>
      <c r="K5" s="8">
        <v>3</v>
      </c>
      <c r="L5" s="9">
        <f t="shared" ref="L5:L13" si="3">(K5/10)*100</f>
        <v>30</v>
      </c>
      <c r="M5" s="8"/>
      <c r="N5" s="8">
        <f t="shared" ref="N5:N13" si="4">B5+E5+H5+K5</f>
        <v>60</v>
      </c>
      <c r="O5" s="9">
        <f t="shared" ref="O5:O13" si="5">(N5/158)*100</f>
        <v>37.974683544303801</v>
      </c>
    </row>
    <row r="6" spans="1:15" x14ac:dyDescent="0.2">
      <c r="A6" s="1" t="s">
        <v>11</v>
      </c>
      <c r="B6" s="8">
        <v>5</v>
      </c>
      <c r="C6" s="9">
        <f t="shared" si="0"/>
        <v>6.3291139240506329</v>
      </c>
      <c r="D6" s="8"/>
      <c r="E6" s="8">
        <v>16</v>
      </c>
      <c r="F6" s="9">
        <f t="shared" si="1"/>
        <v>25.396825396825395</v>
      </c>
      <c r="G6" s="8"/>
      <c r="H6" s="8">
        <v>1</v>
      </c>
      <c r="I6" s="9">
        <f t="shared" si="2"/>
        <v>16.666666666666664</v>
      </c>
      <c r="J6" s="8"/>
      <c r="K6" s="8">
        <v>1</v>
      </c>
      <c r="L6" s="9">
        <f t="shared" si="3"/>
        <v>10</v>
      </c>
      <c r="M6" s="8"/>
      <c r="N6" s="8">
        <f t="shared" si="4"/>
        <v>23</v>
      </c>
      <c r="O6" s="9">
        <f t="shared" si="5"/>
        <v>14.556962025316455</v>
      </c>
    </row>
    <row r="7" spans="1:15" x14ac:dyDescent="0.2">
      <c r="A7" s="1" t="s">
        <v>12</v>
      </c>
      <c r="B7" s="8">
        <v>7</v>
      </c>
      <c r="C7" s="9">
        <f t="shared" si="0"/>
        <v>8.8607594936708853</v>
      </c>
      <c r="D7" s="8"/>
      <c r="E7" s="8">
        <v>10</v>
      </c>
      <c r="F7" s="9">
        <f t="shared" si="1"/>
        <v>15.873015873015872</v>
      </c>
      <c r="G7" s="8"/>
      <c r="H7" s="8">
        <v>2</v>
      </c>
      <c r="I7" s="9">
        <f t="shared" si="2"/>
        <v>33.333333333333329</v>
      </c>
      <c r="J7" s="8"/>
      <c r="K7" s="8">
        <v>1</v>
      </c>
      <c r="L7" s="9">
        <f t="shared" si="3"/>
        <v>10</v>
      </c>
      <c r="M7" s="8"/>
      <c r="N7" s="8">
        <f t="shared" si="4"/>
        <v>20</v>
      </c>
      <c r="O7" s="9">
        <f t="shared" si="5"/>
        <v>12.658227848101266</v>
      </c>
    </row>
    <row r="8" spans="1:15" x14ac:dyDescent="0.2">
      <c r="A8" s="1" t="s">
        <v>13</v>
      </c>
      <c r="B8" s="8">
        <v>3</v>
      </c>
      <c r="C8" s="9">
        <f t="shared" si="0"/>
        <v>3.79746835443038</v>
      </c>
      <c r="D8" s="8"/>
      <c r="E8" s="8">
        <v>9</v>
      </c>
      <c r="F8" s="9">
        <f t="shared" si="1"/>
        <v>14.285714285714285</v>
      </c>
      <c r="G8" s="8"/>
      <c r="H8" s="8">
        <v>1</v>
      </c>
      <c r="I8" s="9">
        <f t="shared" si="2"/>
        <v>16.666666666666664</v>
      </c>
      <c r="J8" s="8"/>
      <c r="K8" s="8">
        <v>0</v>
      </c>
      <c r="L8" s="9">
        <f t="shared" si="3"/>
        <v>0</v>
      </c>
      <c r="M8" s="8"/>
      <c r="N8" s="8">
        <f t="shared" si="4"/>
        <v>13</v>
      </c>
      <c r="O8" s="9">
        <f t="shared" si="5"/>
        <v>8.2278481012658222</v>
      </c>
    </row>
    <row r="9" spans="1:15" x14ac:dyDescent="0.2">
      <c r="A9" s="1" t="s">
        <v>14</v>
      </c>
      <c r="B9" s="8">
        <v>5</v>
      </c>
      <c r="C9" s="9">
        <f t="shared" si="0"/>
        <v>6.3291139240506329</v>
      </c>
      <c r="D9" s="8"/>
      <c r="E9" s="8">
        <v>10</v>
      </c>
      <c r="F9" s="9">
        <f t="shared" si="1"/>
        <v>15.873015873015872</v>
      </c>
      <c r="G9" s="8"/>
      <c r="H9" s="8">
        <v>2</v>
      </c>
      <c r="I9" s="9">
        <f t="shared" si="2"/>
        <v>33.333333333333329</v>
      </c>
      <c r="J9" s="8"/>
      <c r="K9" s="8">
        <v>1</v>
      </c>
      <c r="L9" s="9">
        <f t="shared" si="3"/>
        <v>10</v>
      </c>
      <c r="M9" s="8"/>
      <c r="N9" s="8">
        <f t="shared" si="4"/>
        <v>18</v>
      </c>
      <c r="O9" s="9">
        <f t="shared" si="5"/>
        <v>11.39240506329114</v>
      </c>
    </row>
    <row r="10" spans="1:15" x14ac:dyDescent="0.2">
      <c r="A10" s="1" t="s">
        <v>15</v>
      </c>
      <c r="B10" s="8">
        <v>3</v>
      </c>
      <c r="C10" s="9">
        <f t="shared" si="0"/>
        <v>3.79746835443038</v>
      </c>
      <c r="D10" s="8"/>
      <c r="E10" s="8">
        <v>9</v>
      </c>
      <c r="F10" s="9">
        <f t="shared" si="1"/>
        <v>14.285714285714285</v>
      </c>
      <c r="G10" s="8"/>
      <c r="H10" s="8">
        <v>1</v>
      </c>
      <c r="I10" s="9">
        <f t="shared" si="2"/>
        <v>16.666666666666664</v>
      </c>
      <c r="J10" s="8"/>
      <c r="K10" s="8">
        <v>1</v>
      </c>
      <c r="L10" s="9">
        <f t="shared" si="3"/>
        <v>10</v>
      </c>
      <c r="M10" s="8"/>
      <c r="N10" s="8">
        <f t="shared" si="4"/>
        <v>14</v>
      </c>
      <c r="O10" s="9">
        <f t="shared" si="5"/>
        <v>8.8607594936708853</v>
      </c>
    </row>
    <row r="11" spans="1:15" x14ac:dyDescent="0.2">
      <c r="A11" s="1" t="s">
        <v>16</v>
      </c>
      <c r="B11" s="8">
        <v>0</v>
      </c>
      <c r="C11" s="9">
        <f t="shared" si="0"/>
        <v>0</v>
      </c>
      <c r="D11" s="8"/>
      <c r="E11" s="8">
        <v>1</v>
      </c>
      <c r="F11" s="9">
        <f t="shared" si="1"/>
        <v>1.5873015873015872</v>
      </c>
      <c r="G11" s="8"/>
      <c r="H11" s="8">
        <v>0</v>
      </c>
      <c r="I11" s="9">
        <f t="shared" si="2"/>
        <v>0</v>
      </c>
      <c r="J11" s="8"/>
      <c r="K11" s="8">
        <v>1</v>
      </c>
      <c r="L11" s="9">
        <f t="shared" si="3"/>
        <v>10</v>
      </c>
      <c r="M11" s="8"/>
      <c r="N11" s="8">
        <f t="shared" si="4"/>
        <v>2</v>
      </c>
      <c r="O11" s="9">
        <f t="shared" si="5"/>
        <v>1.2658227848101267</v>
      </c>
    </row>
    <row r="12" spans="1:15" x14ac:dyDescent="0.2">
      <c r="A12" s="1" t="s">
        <v>17</v>
      </c>
      <c r="B12" s="8">
        <v>1</v>
      </c>
      <c r="C12" s="9">
        <f t="shared" si="0"/>
        <v>1.2658227848101267</v>
      </c>
      <c r="D12" s="8"/>
      <c r="E12" s="8">
        <v>7</v>
      </c>
      <c r="F12" s="9">
        <f t="shared" si="1"/>
        <v>11.111111111111111</v>
      </c>
      <c r="G12" s="8"/>
      <c r="H12" s="8">
        <v>0</v>
      </c>
      <c r="I12" s="9">
        <f t="shared" si="2"/>
        <v>0</v>
      </c>
      <c r="J12" s="8"/>
      <c r="K12" s="8">
        <v>1</v>
      </c>
      <c r="L12" s="9">
        <f t="shared" si="3"/>
        <v>10</v>
      </c>
      <c r="M12" s="8"/>
      <c r="N12" s="8">
        <f t="shared" si="4"/>
        <v>9</v>
      </c>
      <c r="O12" s="9">
        <f t="shared" si="5"/>
        <v>5.6962025316455698</v>
      </c>
    </row>
    <row r="13" spans="1:15" x14ac:dyDescent="0.2">
      <c r="A13" s="7" t="s">
        <v>18</v>
      </c>
      <c r="B13" s="6">
        <v>1</v>
      </c>
      <c r="C13" s="10">
        <f t="shared" si="0"/>
        <v>1.2658227848101267</v>
      </c>
      <c r="D13" s="6"/>
      <c r="E13" s="6">
        <v>0</v>
      </c>
      <c r="F13" s="10">
        <f t="shared" si="1"/>
        <v>0</v>
      </c>
      <c r="G13" s="6"/>
      <c r="H13" s="6">
        <v>2</v>
      </c>
      <c r="I13" s="10">
        <f t="shared" si="2"/>
        <v>33.333333333333329</v>
      </c>
      <c r="J13" s="6"/>
      <c r="K13" s="6">
        <v>0</v>
      </c>
      <c r="L13" s="10">
        <f t="shared" si="3"/>
        <v>0</v>
      </c>
      <c r="M13" s="6"/>
      <c r="N13" s="6">
        <f t="shared" si="4"/>
        <v>3</v>
      </c>
      <c r="O13" s="10">
        <f t="shared" si="5"/>
        <v>1.89873417721519</v>
      </c>
    </row>
    <row r="14" spans="1:15" x14ac:dyDescent="0.2">
      <c r="A14" s="1" t="s">
        <v>19</v>
      </c>
    </row>
    <row r="15" spans="1:15" x14ac:dyDescent="0.2">
      <c r="A15" s="1" t="s">
        <v>20</v>
      </c>
    </row>
  </sheetData>
  <mergeCells count="6">
    <mergeCell ref="A2:A3"/>
    <mergeCell ref="B2:C2"/>
    <mergeCell ref="E2:F2"/>
    <mergeCell ref="H2:I2"/>
    <mergeCell ref="K2:L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Afema Azikuru</dc:creator>
  <cp:lastModifiedBy>Josephine Afema Azikuru</cp:lastModifiedBy>
  <dcterms:created xsi:type="dcterms:W3CDTF">2025-03-17T19:56:33Z</dcterms:created>
  <dcterms:modified xsi:type="dcterms:W3CDTF">2025-03-17T19:57:33Z</dcterms:modified>
</cp:coreProperties>
</file>