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iduSyncdisk\配子与生殖道异常重点实验室\MEX3D\文章整理\Supplementary  Tables\"/>
    </mc:Choice>
  </mc:AlternateContent>
  <xr:revisionPtr revIDLastSave="0" documentId="13_ncr:1_{FD117FEA-7FB7-412C-B265-4F8F6EA465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&gt;6" sheetId="1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4" i="12" l="1"/>
  <c r="R14" i="12"/>
  <c r="Q14" i="12"/>
  <c r="P14" i="12"/>
  <c r="S13" i="12"/>
  <c r="R13" i="12"/>
  <c r="Q13" i="12"/>
  <c r="P13" i="12"/>
  <c r="S12" i="12"/>
  <c r="R12" i="12"/>
  <c r="Q12" i="12"/>
  <c r="P12" i="12"/>
  <c r="S11" i="12"/>
  <c r="R11" i="12"/>
  <c r="Q11" i="12"/>
  <c r="P11" i="12"/>
  <c r="S10" i="12"/>
  <c r="R10" i="12"/>
  <c r="Q10" i="12"/>
  <c r="P10" i="12"/>
  <c r="S21" i="12"/>
  <c r="R21" i="12"/>
  <c r="Q21" i="12"/>
  <c r="P21" i="12"/>
  <c r="S9" i="12"/>
  <c r="R9" i="12"/>
  <c r="Q9" i="12"/>
  <c r="P9" i="12"/>
  <c r="S8" i="12"/>
  <c r="R8" i="12"/>
  <c r="Q8" i="12"/>
  <c r="P8" i="12"/>
  <c r="S20" i="12"/>
  <c r="R20" i="12"/>
  <c r="Q20" i="12"/>
  <c r="P20" i="12"/>
  <c r="S7" i="12"/>
  <c r="R7" i="12"/>
  <c r="Q7" i="12"/>
  <c r="P7" i="12"/>
  <c r="S17" i="12"/>
  <c r="R17" i="12"/>
  <c r="Q17" i="12"/>
  <c r="P17" i="12"/>
  <c r="S6" i="12"/>
  <c r="R6" i="12"/>
  <c r="Q6" i="12"/>
  <c r="P6" i="12"/>
  <c r="S5" i="12"/>
  <c r="R5" i="12"/>
  <c r="Q5" i="12"/>
  <c r="P5" i="12"/>
  <c r="S19" i="12"/>
  <c r="R19" i="12"/>
  <c r="Q19" i="12"/>
  <c r="P19" i="12"/>
  <c r="S4" i="12"/>
  <c r="R4" i="12"/>
  <c r="Q4" i="12"/>
  <c r="P4" i="12"/>
  <c r="S3" i="12"/>
  <c r="R3" i="12"/>
  <c r="Q3" i="12"/>
  <c r="P3" i="12"/>
  <c r="S18" i="12"/>
  <c r="R18" i="12"/>
  <c r="Q18" i="12"/>
  <c r="P18" i="12"/>
  <c r="S15" i="12"/>
  <c r="R15" i="12"/>
  <c r="Q15" i="12"/>
  <c r="P15" i="12"/>
  <c r="S2" i="12"/>
  <c r="R2" i="12"/>
  <c r="Q2" i="12"/>
  <c r="P2" i="12"/>
  <c r="S16" i="12"/>
  <c r="R16" i="12"/>
  <c r="Q16" i="12"/>
  <c r="P16" i="12"/>
</calcChain>
</file>

<file path=xl/sharedStrings.xml><?xml version="1.0" encoding="utf-8"?>
<sst xmlns="http://schemas.openxmlformats.org/spreadsheetml/2006/main" count="59" uniqueCount="59">
  <si>
    <t>Protein names</t>
  </si>
  <si>
    <t>Gene names</t>
  </si>
  <si>
    <t>LFQ intensity hom_1</t>
  </si>
  <si>
    <t>LFQ intensity hom_2</t>
  </si>
  <si>
    <t>LFQ intensity hom_3</t>
  </si>
  <si>
    <t>LFQ intensity WT_1</t>
  </si>
  <si>
    <t>LFQ intensity WT_2</t>
  </si>
  <si>
    <t>LFQ intensity WT_3</t>
  </si>
  <si>
    <t>MS/MS count hom_1</t>
  </si>
  <si>
    <t>MS/MS count hom_2</t>
  </si>
  <si>
    <t>MS/MS count hom_3</t>
  </si>
  <si>
    <t>MS/MS count WT_1</t>
  </si>
  <si>
    <t>MS/MS count WT_2</t>
  </si>
  <si>
    <t>MS/MS count WT_3</t>
  </si>
  <si>
    <t>MS/MS count</t>
  </si>
  <si>
    <t>Scaffold attachment factor B1;Scaffold attachment factor B2</t>
  </si>
  <si>
    <t>Sperm mitochondrial-associated cysteine-rich protein</t>
  </si>
  <si>
    <t>Hk1</t>
  </si>
  <si>
    <t>Adenosylhomocysteinase</t>
  </si>
  <si>
    <t>Tsc22d1</t>
  </si>
  <si>
    <t>Polypeptide N-acetylgalactosaminyltransferase 3</t>
  </si>
  <si>
    <t>RNA-binding protein MEX3D</t>
  </si>
  <si>
    <t>Mex3d</t>
  </si>
  <si>
    <t>AP2-associated protein kinase 1</t>
  </si>
  <si>
    <t>Glyceraldehyde-3-phosphate dehydrogenase, testis-specific</t>
  </si>
  <si>
    <t>Gapdhs</t>
  </si>
  <si>
    <t>Zinc finger C2HC domain-containing protein 1A</t>
  </si>
  <si>
    <t>Inactive peptidyl-prolyl cis-trans isomerase FKBP6</t>
  </si>
  <si>
    <t>Cytosolic 5-nucleotidase 1B</t>
  </si>
  <si>
    <t>Twf1</t>
  </si>
  <si>
    <t>Cyclin-G-associated kinase</t>
  </si>
  <si>
    <t>Leucine-rich repeat-containing protein 57</t>
  </si>
  <si>
    <t>Heat shock protein beta-9</t>
  </si>
  <si>
    <t>Dynein light chain 4, axonemal</t>
  </si>
  <si>
    <t>G kinase-anchoring protein 1</t>
  </si>
  <si>
    <t>Four and a half LIM domains protein 5</t>
  </si>
  <si>
    <t>Nt5c1b</t>
    <phoneticPr fontId="18" type="noConversion"/>
  </si>
  <si>
    <t>MS WT SUM</t>
    <phoneticPr fontId="18" type="noConversion"/>
  </si>
  <si>
    <t>MS HOM SUM</t>
    <phoneticPr fontId="18" type="noConversion"/>
  </si>
  <si>
    <t>MS WT X</t>
    <phoneticPr fontId="18" type="noConversion"/>
  </si>
  <si>
    <t>Aak1</t>
    <phoneticPr fontId="18" type="noConversion"/>
  </si>
  <si>
    <t>Gkap1</t>
    <phoneticPr fontId="18" type="noConversion"/>
  </si>
  <si>
    <t>Hip1</t>
    <phoneticPr fontId="18" type="noConversion"/>
  </si>
  <si>
    <t>Galnt3</t>
    <phoneticPr fontId="18" type="noConversion"/>
  </si>
  <si>
    <t>Ahcy</t>
    <phoneticPr fontId="18" type="noConversion"/>
  </si>
  <si>
    <t>Zc2hc1a</t>
    <phoneticPr fontId="18" type="noConversion"/>
  </si>
  <si>
    <t>Fkbp6</t>
    <phoneticPr fontId="18" type="noConversion"/>
  </si>
  <si>
    <t>Hexokinase-1</t>
    <phoneticPr fontId="18" type="noConversion"/>
  </si>
  <si>
    <t>TSC22 domain family protein 1</t>
    <phoneticPr fontId="18" type="noConversion"/>
  </si>
  <si>
    <t>Lrrc57</t>
    <phoneticPr fontId="18" type="noConversion"/>
  </si>
  <si>
    <t>Gak</t>
    <phoneticPr fontId="18" type="noConversion"/>
  </si>
  <si>
    <t>Safb;Safb2</t>
    <phoneticPr fontId="18" type="noConversion"/>
  </si>
  <si>
    <t>Twinfilin-1</t>
    <phoneticPr fontId="18" type="noConversion"/>
  </si>
  <si>
    <t>Hspb9</t>
    <phoneticPr fontId="18" type="noConversion"/>
  </si>
  <si>
    <t>Dnal4</t>
    <phoneticPr fontId="18" type="noConversion"/>
  </si>
  <si>
    <t>Smcp</t>
    <phoneticPr fontId="18" type="noConversion"/>
  </si>
  <si>
    <t>Fhl5</t>
    <phoneticPr fontId="18" type="noConversion"/>
  </si>
  <si>
    <t>MS Fold</t>
    <phoneticPr fontId="18" type="noConversion"/>
  </si>
  <si>
    <t>Huntingtin-interacting protein 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</si>
</sst>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0" fontId="0" fillId="37" borderId="0" xfId="0" applyFill="1">
      <alignment vertical="center"/>
    </xf>
    <xf numFmtId="0" fontId="0" fillId="38" borderId="0" xfId="0" applyFill="1">
      <alignment vertical="center"/>
    </xf>
    <xf numFmtId="0" fontId="0" fillId="39" borderId="0" xfId="0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101D-2C75-4CB9-9C28-908676C6B1C0}">
  <dimension ref="A1:S21"/>
  <sheetViews>
    <sheetView tabSelected="1" workbookViewId="0">
      <selection activeCell="B9" sqref="B9"/>
    </sheetView>
  </sheetViews>
  <sheetFormatPr defaultRowHeight="14.25" x14ac:dyDescent="0.2"/>
  <cols>
    <col min="1" max="1" width="29.125" customWidth="1"/>
    <col min="17" max="17" width="10.375" customWidth="1"/>
  </cols>
  <sheetData>
    <row r="1" spans="1:19" x14ac:dyDescent="0.2">
      <c r="A1" t="s">
        <v>0</v>
      </c>
      <c r="B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8" t="s">
        <v>11</v>
      </c>
      <c r="M1" s="9" t="s">
        <v>12</v>
      </c>
      <c r="N1" s="10" t="s">
        <v>13</v>
      </c>
      <c r="O1" t="s">
        <v>14</v>
      </c>
      <c r="P1" t="s">
        <v>57</v>
      </c>
      <c r="Q1" t="s">
        <v>37</v>
      </c>
      <c r="R1" t="s">
        <v>38</v>
      </c>
      <c r="S1" t="s">
        <v>39</v>
      </c>
    </row>
    <row r="2" spans="1:19" x14ac:dyDescent="0.2">
      <c r="A2" t="s">
        <v>28</v>
      </c>
      <c r="B2" t="s">
        <v>36</v>
      </c>
      <c r="C2" s="2">
        <v>0</v>
      </c>
      <c r="D2" s="3">
        <v>0</v>
      </c>
      <c r="E2" s="4">
        <v>0</v>
      </c>
      <c r="F2" s="5">
        <v>2067500000</v>
      </c>
      <c r="G2" s="6">
        <v>1636700000</v>
      </c>
      <c r="H2" s="7">
        <v>1478000000</v>
      </c>
      <c r="I2" s="11">
        <v>0</v>
      </c>
      <c r="J2">
        <v>0</v>
      </c>
      <c r="K2" s="12">
        <v>0</v>
      </c>
      <c r="L2" s="11">
        <v>22</v>
      </c>
      <c r="M2">
        <v>20</v>
      </c>
      <c r="N2" s="12">
        <v>26</v>
      </c>
      <c r="O2">
        <v>68</v>
      </c>
      <c r="P2" t="e">
        <f t="shared" ref="P2:P21" si="0">(L2+M2+N2)/(I2+J2+K2)</f>
        <v>#DIV/0!</v>
      </c>
      <c r="Q2">
        <f t="shared" ref="Q2:Q21" si="1">SUM(L2:N2)</f>
        <v>68</v>
      </c>
      <c r="R2">
        <f t="shared" ref="R2:R21" si="2">SUM(I2:K2)</f>
        <v>0</v>
      </c>
      <c r="S2">
        <f t="shared" ref="S2:S21" si="3">L2*M2*N2</f>
        <v>11440</v>
      </c>
    </row>
    <row r="3" spans="1:19" x14ac:dyDescent="0.2">
      <c r="A3" t="s">
        <v>34</v>
      </c>
      <c r="B3" t="s">
        <v>41</v>
      </c>
      <c r="C3" s="2">
        <v>0</v>
      </c>
      <c r="D3" s="3">
        <v>0</v>
      </c>
      <c r="E3" s="4">
        <v>0</v>
      </c>
      <c r="F3" s="5">
        <v>0</v>
      </c>
      <c r="G3" s="6">
        <v>55001000</v>
      </c>
      <c r="H3" s="7">
        <v>87366000</v>
      </c>
      <c r="I3" s="11">
        <v>0</v>
      </c>
      <c r="J3">
        <v>0</v>
      </c>
      <c r="K3" s="12">
        <v>0</v>
      </c>
      <c r="L3" s="11">
        <v>1</v>
      </c>
      <c r="M3">
        <v>4</v>
      </c>
      <c r="N3" s="12">
        <v>8</v>
      </c>
      <c r="O3">
        <v>13</v>
      </c>
      <c r="P3" t="e">
        <f t="shared" si="0"/>
        <v>#DIV/0!</v>
      </c>
      <c r="Q3">
        <f t="shared" si="1"/>
        <v>13</v>
      </c>
      <c r="R3">
        <f t="shared" si="2"/>
        <v>0</v>
      </c>
      <c r="S3">
        <f t="shared" si="3"/>
        <v>32</v>
      </c>
    </row>
    <row r="4" spans="1:19" x14ac:dyDescent="0.2">
      <c r="A4" t="s">
        <v>58</v>
      </c>
      <c r="B4" s="1" t="s">
        <v>42</v>
      </c>
      <c r="C4" s="2">
        <v>0</v>
      </c>
      <c r="D4" s="3">
        <v>0</v>
      </c>
      <c r="E4" s="4">
        <v>0</v>
      </c>
      <c r="F4" s="5">
        <v>0</v>
      </c>
      <c r="G4" s="6">
        <v>67465000</v>
      </c>
      <c r="H4" s="7">
        <v>58284000</v>
      </c>
      <c r="I4" s="11">
        <v>0</v>
      </c>
      <c r="J4">
        <v>0</v>
      </c>
      <c r="K4" s="12">
        <v>0</v>
      </c>
      <c r="L4" s="11">
        <v>2</v>
      </c>
      <c r="M4">
        <v>3</v>
      </c>
      <c r="N4" s="12">
        <v>5</v>
      </c>
      <c r="O4">
        <v>10</v>
      </c>
      <c r="P4" t="e">
        <f t="shared" si="0"/>
        <v>#DIV/0!</v>
      </c>
      <c r="Q4">
        <f t="shared" si="1"/>
        <v>10</v>
      </c>
      <c r="R4">
        <f t="shared" si="2"/>
        <v>0</v>
      </c>
      <c r="S4">
        <f t="shared" si="3"/>
        <v>30</v>
      </c>
    </row>
    <row r="5" spans="1:19" x14ac:dyDescent="0.2">
      <c r="A5" t="s">
        <v>18</v>
      </c>
      <c r="B5" t="s">
        <v>44</v>
      </c>
      <c r="C5" s="2">
        <v>0</v>
      </c>
      <c r="D5" s="3">
        <v>0</v>
      </c>
      <c r="E5" s="4">
        <v>0</v>
      </c>
      <c r="F5" s="5">
        <v>0</v>
      </c>
      <c r="G5" s="6">
        <v>30691000</v>
      </c>
      <c r="H5" s="7">
        <v>0</v>
      </c>
      <c r="I5" s="11">
        <v>0</v>
      </c>
      <c r="J5">
        <v>0</v>
      </c>
      <c r="K5" s="12">
        <v>0</v>
      </c>
      <c r="L5" s="11">
        <v>5</v>
      </c>
      <c r="M5">
        <v>3</v>
      </c>
      <c r="N5" s="12">
        <v>1</v>
      </c>
      <c r="O5">
        <v>9</v>
      </c>
      <c r="P5" t="e">
        <f t="shared" si="0"/>
        <v>#DIV/0!</v>
      </c>
      <c r="Q5">
        <f t="shared" si="1"/>
        <v>9</v>
      </c>
      <c r="R5">
        <f t="shared" si="2"/>
        <v>0</v>
      </c>
      <c r="S5">
        <f t="shared" si="3"/>
        <v>15</v>
      </c>
    </row>
    <row r="6" spans="1:19" x14ac:dyDescent="0.2">
      <c r="A6" t="s">
        <v>26</v>
      </c>
      <c r="B6" t="s">
        <v>45</v>
      </c>
      <c r="C6" s="2">
        <v>0</v>
      </c>
      <c r="D6" s="3">
        <v>0</v>
      </c>
      <c r="E6" s="4">
        <v>0</v>
      </c>
      <c r="F6" s="5">
        <v>63070000</v>
      </c>
      <c r="G6" s="6">
        <v>88307000</v>
      </c>
      <c r="H6" s="7">
        <v>0</v>
      </c>
      <c r="I6" s="11">
        <v>0</v>
      </c>
      <c r="J6">
        <v>0</v>
      </c>
      <c r="K6" s="12">
        <v>0</v>
      </c>
      <c r="L6" s="11">
        <v>3</v>
      </c>
      <c r="M6">
        <v>2</v>
      </c>
      <c r="N6" s="12">
        <v>2</v>
      </c>
      <c r="O6">
        <v>7</v>
      </c>
      <c r="P6" t="e">
        <f t="shared" si="0"/>
        <v>#DIV/0!</v>
      </c>
      <c r="Q6">
        <f t="shared" si="1"/>
        <v>7</v>
      </c>
      <c r="R6">
        <f t="shared" si="2"/>
        <v>0</v>
      </c>
      <c r="S6">
        <f t="shared" si="3"/>
        <v>12</v>
      </c>
    </row>
    <row r="7" spans="1:19" x14ac:dyDescent="0.2">
      <c r="A7" t="s">
        <v>47</v>
      </c>
      <c r="B7" t="s">
        <v>17</v>
      </c>
      <c r="C7" s="2">
        <v>0</v>
      </c>
      <c r="D7" s="3">
        <v>0</v>
      </c>
      <c r="E7" s="4">
        <v>0</v>
      </c>
      <c r="F7" s="5">
        <v>0</v>
      </c>
      <c r="G7" s="6">
        <v>0</v>
      </c>
      <c r="H7" s="7">
        <v>28067000</v>
      </c>
      <c r="I7" s="11">
        <v>0</v>
      </c>
      <c r="J7">
        <v>0</v>
      </c>
      <c r="K7" s="12">
        <v>0</v>
      </c>
      <c r="L7" s="11">
        <v>3</v>
      </c>
      <c r="M7">
        <v>1</v>
      </c>
      <c r="N7" s="12">
        <v>3</v>
      </c>
      <c r="O7">
        <v>7</v>
      </c>
      <c r="P7" t="e">
        <f t="shared" si="0"/>
        <v>#DIV/0!</v>
      </c>
      <c r="Q7">
        <f t="shared" si="1"/>
        <v>7</v>
      </c>
      <c r="R7">
        <f t="shared" si="2"/>
        <v>0</v>
      </c>
      <c r="S7">
        <f t="shared" si="3"/>
        <v>9</v>
      </c>
    </row>
    <row r="8" spans="1:19" x14ac:dyDescent="0.2">
      <c r="A8" t="s">
        <v>31</v>
      </c>
      <c r="B8" t="s">
        <v>49</v>
      </c>
      <c r="C8" s="2">
        <v>0</v>
      </c>
      <c r="D8" s="3">
        <v>0</v>
      </c>
      <c r="E8" s="4">
        <v>0</v>
      </c>
      <c r="F8" s="5">
        <v>0</v>
      </c>
      <c r="G8" s="6">
        <v>0</v>
      </c>
      <c r="H8" s="7">
        <v>5454100</v>
      </c>
      <c r="I8" s="11">
        <v>0</v>
      </c>
      <c r="J8">
        <v>0</v>
      </c>
      <c r="K8" s="12">
        <v>0</v>
      </c>
      <c r="L8" s="11">
        <v>2</v>
      </c>
      <c r="M8">
        <v>2</v>
      </c>
      <c r="N8" s="12">
        <v>2</v>
      </c>
      <c r="O8">
        <v>6</v>
      </c>
      <c r="P8" t="e">
        <f t="shared" si="0"/>
        <v>#DIV/0!</v>
      </c>
      <c r="Q8">
        <f t="shared" si="1"/>
        <v>6</v>
      </c>
      <c r="R8">
        <f t="shared" si="2"/>
        <v>0</v>
      </c>
      <c r="S8">
        <f t="shared" si="3"/>
        <v>8</v>
      </c>
    </row>
    <row r="9" spans="1:19" x14ac:dyDescent="0.2">
      <c r="A9" t="s">
        <v>30</v>
      </c>
      <c r="B9" s="1" t="s">
        <v>50</v>
      </c>
      <c r="C9" s="2">
        <v>0</v>
      </c>
      <c r="D9" s="3">
        <v>0</v>
      </c>
      <c r="E9" s="4">
        <v>0</v>
      </c>
      <c r="F9" s="5">
        <v>0</v>
      </c>
      <c r="G9" s="6">
        <v>0</v>
      </c>
      <c r="H9" s="7">
        <v>53121000</v>
      </c>
      <c r="I9" s="11">
        <v>0</v>
      </c>
      <c r="J9">
        <v>0</v>
      </c>
      <c r="K9" s="12">
        <v>0</v>
      </c>
      <c r="L9" s="11">
        <v>2</v>
      </c>
      <c r="M9">
        <v>1</v>
      </c>
      <c r="N9" s="12">
        <v>4</v>
      </c>
      <c r="O9">
        <v>7</v>
      </c>
      <c r="P9" t="e">
        <f t="shared" si="0"/>
        <v>#DIV/0!</v>
      </c>
      <c r="Q9">
        <f t="shared" si="1"/>
        <v>7</v>
      </c>
      <c r="R9">
        <f t="shared" si="2"/>
        <v>0</v>
      </c>
      <c r="S9">
        <f t="shared" si="3"/>
        <v>8</v>
      </c>
    </row>
    <row r="10" spans="1:19" x14ac:dyDescent="0.2">
      <c r="A10" t="s">
        <v>52</v>
      </c>
      <c r="B10" s="1" t="s">
        <v>29</v>
      </c>
      <c r="C10" s="2">
        <v>0</v>
      </c>
      <c r="D10" s="3">
        <v>0</v>
      </c>
      <c r="E10" s="4">
        <v>0</v>
      </c>
      <c r="F10" s="5">
        <v>0</v>
      </c>
      <c r="G10" s="6">
        <v>64545000</v>
      </c>
      <c r="H10" s="7">
        <v>52652000</v>
      </c>
      <c r="I10" s="11">
        <v>0</v>
      </c>
      <c r="J10">
        <v>0</v>
      </c>
      <c r="K10" s="12">
        <v>0</v>
      </c>
      <c r="L10" s="11">
        <v>1</v>
      </c>
      <c r="M10">
        <v>2</v>
      </c>
      <c r="N10" s="12">
        <v>3</v>
      </c>
      <c r="O10">
        <v>6</v>
      </c>
      <c r="P10" t="e">
        <f t="shared" si="0"/>
        <v>#DIV/0!</v>
      </c>
      <c r="Q10">
        <f t="shared" si="1"/>
        <v>6</v>
      </c>
      <c r="R10">
        <f t="shared" si="2"/>
        <v>0</v>
      </c>
      <c r="S10">
        <f t="shared" si="3"/>
        <v>6</v>
      </c>
    </row>
    <row r="11" spans="1:19" x14ac:dyDescent="0.2">
      <c r="A11" t="s">
        <v>32</v>
      </c>
      <c r="B11" t="s">
        <v>53</v>
      </c>
      <c r="C11" s="2">
        <v>0</v>
      </c>
      <c r="D11" s="3">
        <v>0</v>
      </c>
      <c r="E11" s="4">
        <v>0</v>
      </c>
      <c r="F11" s="5">
        <v>0</v>
      </c>
      <c r="G11" s="6">
        <v>20457000</v>
      </c>
      <c r="H11" s="7">
        <v>0</v>
      </c>
      <c r="I11" s="11">
        <v>0</v>
      </c>
      <c r="J11">
        <v>0</v>
      </c>
      <c r="K11" s="12">
        <v>0</v>
      </c>
      <c r="L11" s="11">
        <v>1</v>
      </c>
      <c r="M11">
        <v>2</v>
      </c>
      <c r="N11" s="12">
        <v>1</v>
      </c>
      <c r="O11">
        <v>4</v>
      </c>
      <c r="P11" t="e">
        <f t="shared" si="0"/>
        <v>#DIV/0!</v>
      </c>
      <c r="Q11">
        <f t="shared" si="1"/>
        <v>4</v>
      </c>
      <c r="R11">
        <f t="shared" si="2"/>
        <v>0</v>
      </c>
      <c r="S11">
        <f t="shared" si="3"/>
        <v>2</v>
      </c>
    </row>
    <row r="12" spans="1:19" x14ac:dyDescent="0.2">
      <c r="A12" t="s">
        <v>33</v>
      </c>
      <c r="B12" t="s">
        <v>54</v>
      </c>
      <c r="C12" s="2">
        <v>0</v>
      </c>
      <c r="D12" s="3">
        <v>0</v>
      </c>
      <c r="E12" s="4">
        <v>0</v>
      </c>
      <c r="F12" s="5">
        <v>0</v>
      </c>
      <c r="G12" s="6">
        <v>25828000</v>
      </c>
      <c r="H12" s="7">
        <v>0</v>
      </c>
      <c r="I12" s="11">
        <v>0</v>
      </c>
      <c r="J12">
        <v>0</v>
      </c>
      <c r="K12" s="12">
        <v>0</v>
      </c>
      <c r="L12" s="11">
        <v>1</v>
      </c>
      <c r="M12">
        <v>2</v>
      </c>
      <c r="N12" s="12">
        <v>1</v>
      </c>
      <c r="O12">
        <v>4</v>
      </c>
      <c r="P12" t="e">
        <f t="shared" si="0"/>
        <v>#DIV/0!</v>
      </c>
      <c r="Q12">
        <f t="shared" si="1"/>
        <v>4</v>
      </c>
      <c r="R12">
        <f t="shared" si="2"/>
        <v>0</v>
      </c>
      <c r="S12">
        <f t="shared" si="3"/>
        <v>2</v>
      </c>
    </row>
    <row r="13" spans="1:19" x14ac:dyDescent="0.2">
      <c r="A13" t="s">
        <v>16</v>
      </c>
      <c r="B13" t="s">
        <v>55</v>
      </c>
      <c r="C13" s="2">
        <v>0</v>
      </c>
      <c r="D13" s="3">
        <v>0</v>
      </c>
      <c r="E13" s="4">
        <v>0</v>
      </c>
      <c r="F13" s="5">
        <v>210980000</v>
      </c>
      <c r="G13" s="6">
        <v>0</v>
      </c>
      <c r="H13" s="7">
        <v>0</v>
      </c>
      <c r="I13" s="11">
        <v>0</v>
      </c>
      <c r="J13">
        <v>0</v>
      </c>
      <c r="K13" s="12">
        <v>0</v>
      </c>
      <c r="L13" s="11">
        <v>2</v>
      </c>
      <c r="M13">
        <v>1</v>
      </c>
      <c r="N13" s="12">
        <v>1</v>
      </c>
      <c r="O13">
        <v>4</v>
      </c>
      <c r="P13" t="e">
        <f t="shared" si="0"/>
        <v>#DIV/0!</v>
      </c>
      <c r="Q13">
        <f t="shared" si="1"/>
        <v>4</v>
      </c>
      <c r="R13">
        <f t="shared" si="2"/>
        <v>0</v>
      </c>
      <c r="S13">
        <f t="shared" si="3"/>
        <v>2</v>
      </c>
    </row>
    <row r="14" spans="1:19" x14ac:dyDescent="0.2">
      <c r="A14" t="s">
        <v>35</v>
      </c>
      <c r="B14" t="s">
        <v>56</v>
      </c>
      <c r="C14" s="2">
        <v>0</v>
      </c>
      <c r="D14" s="3">
        <v>0</v>
      </c>
      <c r="E14" s="4">
        <v>0</v>
      </c>
      <c r="F14" s="5">
        <v>0</v>
      </c>
      <c r="G14" s="6">
        <v>0</v>
      </c>
      <c r="H14" s="7">
        <v>8337400</v>
      </c>
      <c r="I14" s="11">
        <v>0</v>
      </c>
      <c r="J14">
        <v>0</v>
      </c>
      <c r="K14" s="12">
        <v>0</v>
      </c>
      <c r="L14" s="11">
        <v>1</v>
      </c>
      <c r="M14">
        <v>1</v>
      </c>
      <c r="N14" s="12">
        <v>1</v>
      </c>
      <c r="O14">
        <v>3</v>
      </c>
      <c r="P14" t="e">
        <f t="shared" si="0"/>
        <v>#DIV/0!</v>
      </c>
      <c r="Q14">
        <f t="shared" si="1"/>
        <v>3</v>
      </c>
      <c r="R14">
        <f t="shared" si="2"/>
        <v>0</v>
      </c>
      <c r="S14">
        <f t="shared" si="3"/>
        <v>1</v>
      </c>
    </row>
    <row r="15" spans="1:19" x14ac:dyDescent="0.2">
      <c r="A15" t="s">
        <v>24</v>
      </c>
      <c r="B15" t="s">
        <v>25</v>
      </c>
      <c r="C15" s="2">
        <v>0</v>
      </c>
      <c r="D15" s="3">
        <v>0</v>
      </c>
      <c r="E15" s="4">
        <v>0</v>
      </c>
      <c r="F15" s="5">
        <v>232730000</v>
      </c>
      <c r="G15" s="6">
        <v>199530000</v>
      </c>
      <c r="H15" s="7">
        <v>222560000</v>
      </c>
      <c r="I15" s="11">
        <v>0</v>
      </c>
      <c r="J15">
        <v>0</v>
      </c>
      <c r="K15" s="12">
        <v>2</v>
      </c>
      <c r="L15" s="11">
        <v>7</v>
      </c>
      <c r="M15">
        <v>4</v>
      </c>
      <c r="N15" s="12">
        <v>9</v>
      </c>
      <c r="O15">
        <v>22</v>
      </c>
      <c r="P15">
        <f t="shared" si="0"/>
        <v>10</v>
      </c>
      <c r="Q15">
        <f t="shared" si="1"/>
        <v>20</v>
      </c>
      <c r="R15">
        <f t="shared" si="2"/>
        <v>2</v>
      </c>
      <c r="S15">
        <f t="shared" si="3"/>
        <v>252</v>
      </c>
    </row>
    <row r="16" spans="1:19" x14ac:dyDescent="0.2">
      <c r="A16" s="1" t="s">
        <v>21</v>
      </c>
      <c r="B16" s="1" t="s">
        <v>22</v>
      </c>
      <c r="C16" s="1">
        <v>331310000</v>
      </c>
      <c r="D16" s="1">
        <v>309050000</v>
      </c>
      <c r="E16" s="1">
        <v>419420000</v>
      </c>
      <c r="F16" s="1">
        <v>49170000000</v>
      </c>
      <c r="G16" s="1">
        <v>37572000000</v>
      </c>
      <c r="H16" s="1">
        <v>37417000000</v>
      </c>
      <c r="I16" s="13">
        <v>10</v>
      </c>
      <c r="J16" s="1">
        <v>9</v>
      </c>
      <c r="K16" s="14">
        <v>9</v>
      </c>
      <c r="L16" s="13">
        <v>79</v>
      </c>
      <c r="M16" s="1">
        <v>70</v>
      </c>
      <c r="N16" s="14">
        <v>71</v>
      </c>
      <c r="O16" s="1">
        <v>248</v>
      </c>
      <c r="P16" s="1">
        <f t="shared" si="0"/>
        <v>7.8571428571428568</v>
      </c>
      <c r="Q16" s="1">
        <f t="shared" si="1"/>
        <v>220</v>
      </c>
      <c r="R16" s="1">
        <f t="shared" si="2"/>
        <v>28</v>
      </c>
      <c r="S16" s="1">
        <f t="shared" si="3"/>
        <v>392630</v>
      </c>
    </row>
    <row r="17" spans="1:19" x14ac:dyDescent="0.2">
      <c r="A17" t="s">
        <v>27</v>
      </c>
      <c r="B17" t="s">
        <v>46</v>
      </c>
      <c r="C17" s="2">
        <v>0</v>
      </c>
      <c r="D17" s="3">
        <v>0</v>
      </c>
      <c r="E17" s="4">
        <v>0</v>
      </c>
      <c r="F17" s="5">
        <v>0</v>
      </c>
      <c r="G17" s="6">
        <v>0</v>
      </c>
      <c r="H17" s="7">
        <v>19251000</v>
      </c>
      <c r="I17" s="11">
        <v>0</v>
      </c>
      <c r="J17">
        <v>0</v>
      </c>
      <c r="K17" s="12">
        <v>1</v>
      </c>
      <c r="L17" s="11">
        <v>3</v>
      </c>
      <c r="M17">
        <v>1</v>
      </c>
      <c r="N17" s="12">
        <v>3</v>
      </c>
      <c r="O17">
        <v>8</v>
      </c>
      <c r="P17">
        <f t="shared" si="0"/>
        <v>7</v>
      </c>
      <c r="Q17">
        <f t="shared" si="1"/>
        <v>7</v>
      </c>
      <c r="R17">
        <f t="shared" si="2"/>
        <v>1</v>
      </c>
      <c r="S17">
        <f t="shared" si="3"/>
        <v>9</v>
      </c>
    </row>
    <row r="18" spans="1:19" x14ac:dyDescent="0.2">
      <c r="A18" t="s">
        <v>23</v>
      </c>
      <c r="B18" s="1" t="s">
        <v>40</v>
      </c>
      <c r="C18" s="2">
        <v>0</v>
      </c>
      <c r="D18" s="3">
        <v>0</v>
      </c>
      <c r="E18" s="4">
        <v>0</v>
      </c>
      <c r="F18" s="5">
        <v>0</v>
      </c>
      <c r="G18" s="6">
        <v>74358000</v>
      </c>
      <c r="H18" s="7">
        <v>87463000</v>
      </c>
      <c r="I18" s="11">
        <v>0</v>
      </c>
      <c r="J18">
        <v>1</v>
      </c>
      <c r="K18" s="12">
        <v>1</v>
      </c>
      <c r="L18" s="11">
        <v>4</v>
      </c>
      <c r="M18">
        <v>3</v>
      </c>
      <c r="N18" s="12">
        <v>6</v>
      </c>
      <c r="O18">
        <v>15</v>
      </c>
      <c r="P18">
        <f t="shared" si="0"/>
        <v>6.5</v>
      </c>
      <c r="Q18">
        <f t="shared" si="1"/>
        <v>13</v>
      </c>
      <c r="R18">
        <f t="shared" si="2"/>
        <v>2</v>
      </c>
      <c r="S18">
        <f t="shared" si="3"/>
        <v>72</v>
      </c>
    </row>
    <row r="19" spans="1:19" x14ac:dyDescent="0.2">
      <c r="A19" t="s">
        <v>20</v>
      </c>
      <c r="B19" t="s">
        <v>43</v>
      </c>
      <c r="C19" s="2">
        <v>0</v>
      </c>
      <c r="D19" s="3">
        <v>0</v>
      </c>
      <c r="E19" s="4">
        <v>0</v>
      </c>
      <c r="F19" s="5">
        <v>103430000</v>
      </c>
      <c r="G19" s="6">
        <v>0</v>
      </c>
      <c r="H19" s="7">
        <v>0</v>
      </c>
      <c r="I19" s="11">
        <v>0</v>
      </c>
      <c r="J19">
        <v>2</v>
      </c>
      <c r="K19" s="12">
        <v>0</v>
      </c>
      <c r="L19" s="11">
        <v>9</v>
      </c>
      <c r="M19">
        <v>1</v>
      </c>
      <c r="N19" s="12">
        <v>2</v>
      </c>
      <c r="O19">
        <v>14</v>
      </c>
      <c r="P19">
        <f t="shared" si="0"/>
        <v>6</v>
      </c>
      <c r="Q19">
        <f t="shared" si="1"/>
        <v>12</v>
      </c>
      <c r="R19">
        <f t="shared" si="2"/>
        <v>2</v>
      </c>
      <c r="S19">
        <f t="shared" si="3"/>
        <v>18</v>
      </c>
    </row>
    <row r="20" spans="1:19" x14ac:dyDescent="0.2">
      <c r="A20" t="s">
        <v>48</v>
      </c>
      <c r="B20" t="s">
        <v>19</v>
      </c>
      <c r="C20" s="2">
        <v>0</v>
      </c>
      <c r="D20" s="3">
        <v>0</v>
      </c>
      <c r="E20" s="4">
        <v>0</v>
      </c>
      <c r="F20" s="5">
        <v>0</v>
      </c>
      <c r="G20" s="6">
        <v>48236000</v>
      </c>
      <c r="H20" s="7">
        <v>41684000</v>
      </c>
      <c r="I20" s="11">
        <v>0</v>
      </c>
      <c r="J20">
        <v>0</v>
      </c>
      <c r="K20" s="12">
        <v>1</v>
      </c>
      <c r="L20" s="11">
        <v>2</v>
      </c>
      <c r="M20">
        <v>2</v>
      </c>
      <c r="N20" s="12">
        <v>2</v>
      </c>
      <c r="O20">
        <v>7</v>
      </c>
      <c r="P20">
        <f t="shared" si="0"/>
        <v>6</v>
      </c>
      <c r="Q20">
        <f t="shared" si="1"/>
        <v>6</v>
      </c>
      <c r="R20">
        <f t="shared" si="2"/>
        <v>1</v>
      </c>
      <c r="S20">
        <f t="shared" si="3"/>
        <v>8</v>
      </c>
    </row>
    <row r="21" spans="1:19" x14ac:dyDescent="0.2">
      <c r="A21" t="s">
        <v>15</v>
      </c>
      <c r="B21" t="s">
        <v>51</v>
      </c>
      <c r="C21" s="2">
        <v>0</v>
      </c>
      <c r="D21" s="3">
        <v>0</v>
      </c>
      <c r="E21" s="4">
        <v>0</v>
      </c>
      <c r="F21" s="5">
        <v>0</v>
      </c>
      <c r="G21" s="6">
        <v>0</v>
      </c>
      <c r="H21" s="7">
        <v>15971000</v>
      </c>
      <c r="I21" s="15">
        <v>1</v>
      </c>
      <c r="J21" s="16">
        <v>0</v>
      </c>
      <c r="K21" s="17">
        <v>0</v>
      </c>
      <c r="L21" s="15">
        <v>3</v>
      </c>
      <c r="M21" s="16">
        <v>1</v>
      </c>
      <c r="N21" s="17">
        <v>2</v>
      </c>
      <c r="O21">
        <v>7</v>
      </c>
      <c r="P21">
        <f t="shared" si="0"/>
        <v>6</v>
      </c>
      <c r="Q21">
        <f t="shared" si="1"/>
        <v>6</v>
      </c>
      <c r="R21">
        <f t="shared" si="2"/>
        <v>1</v>
      </c>
      <c r="S21">
        <f t="shared" si="3"/>
        <v>6</v>
      </c>
    </row>
  </sheetData>
  <sortState xmlns:xlrd2="http://schemas.microsoft.com/office/spreadsheetml/2017/richdata2" ref="A2:S21">
    <sortCondition descending="1" ref="P2:P21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&gt;6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Yiwei Cheng</dc:creator>
  <cp:lastModifiedBy>Rong Hua</cp:lastModifiedBy>
  <dcterms:created xsi:type="dcterms:W3CDTF">2021-06-20T11:15:24Z</dcterms:created>
  <dcterms:modified xsi:type="dcterms:W3CDTF">2025-01-15T04:24:52Z</dcterms:modified>
</cp:coreProperties>
</file>