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 tabRatio="566" activeTab="3"/>
  </bookViews>
  <sheets>
    <sheet name="去离子水" sheetId="7" r:id="rId1"/>
    <sheet name="地层水" sheetId="9" r:id="rId2"/>
    <sheet name="11.5过饱和二氧化碳" sheetId="13" r:id="rId3"/>
    <sheet name="画图数据" sheetId="1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<sst xmlns="http://schemas.openxmlformats.org/spreadsheetml/2006/main" count="837" uniqueCount="69">
  <si>
    <t>测量地层水饱和非导体管稳定时在不同温度压力下的电阻</t>
  </si>
  <si>
    <t>假岩心</t>
  </si>
  <si>
    <t>外径/cm</t>
  </si>
  <si>
    <t>内径/cm</t>
  </si>
  <si>
    <t>长度/cm</t>
  </si>
  <si>
    <t>温度：26℃  压力：5Mpa</t>
  </si>
  <si>
    <t>时间</t>
  </si>
  <si>
    <t>泵位</t>
  </si>
  <si>
    <t>入口压力/MPa</t>
  </si>
  <si>
    <t>出口压力/MPa</t>
  </si>
  <si>
    <t>回压/MPa</t>
  </si>
  <si>
    <t>围压/MPa</t>
  </si>
  <si>
    <t>电阻/Ω</t>
  </si>
  <si>
    <t>电阻率/Ω·m</t>
  </si>
  <si>
    <t>温度：26℃  压力：7Mpa</t>
  </si>
  <si>
    <t>温度：26℃  压力：7.5Mpa</t>
  </si>
  <si>
    <t>温度：26℃  压力：12Mpa</t>
  </si>
  <si>
    <t>温度：26℃  压力：20Mpa</t>
  </si>
  <si>
    <t>温度：31℃  压力：5Mpa</t>
  </si>
  <si>
    <r>
      <rPr>
        <sz val="11"/>
        <color theme="1"/>
        <rFont val="宋体"/>
        <charset val="134"/>
        <scheme val="minor"/>
      </rPr>
      <t>电阻率/</t>
    </r>
    <r>
      <rPr>
        <sz val="11"/>
        <color theme="1"/>
        <rFont val="Calibri"/>
        <charset val="134"/>
      </rPr>
      <t>Ω</t>
    </r>
    <r>
      <rPr>
        <sz val="11"/>
        <color theme="1"/>
        <rFont val="宋体"/>
        <charset val="134"/>
        <scheme val="minor"/>
      </rPr>
      <t>·m</t>
    </r>
  </si>
  <si>
    <t>温度</t>
  </si>
  <si>
    <t>压力</t>
  </si>
  <si>
    <t>电阻率</t>
  </si>
  <si>
    <t>温度：31℃  压力：7Mpa</t>
  </si>
  <si>
    <t>温度：31℃  压力：7.5Mpa</t>
  </si>
  <si>
    <t>温度：31℃  压力：12Mpa</t>
  </si>
  <si>
    <t>温度：31℃  压力：20Mpa</t>
  </si>
  <si>
    <t>温度：35℃  压力：5Mpa</t>
  </si>
  <si>
    <t>温度：35℃  压力：7Mpa</t>
  </si>
  <si>
    <t>温度：35℃  压力：7.5Mpa</t>
  </si>
  <si>
    <t>温度：35℃  压力：12Mpa</t>
  </si>
  <si>
    <t>温度：35℃  压力：20Mpa</t>
  </si>
  <si>
    <t>温度：50℃  压力：5Mpa</t>
  </si>
  <si>
    <t>温度：50℃  压力：7Mpa</t>
  </si>
  <si>
    <t>温度：50℃  压力：7.5Mpa</t>
  </si>
  <si>
    <t>温度：50℃  压力：12Mpa</t>
  </si>
  <si>
    <t>温度：50℃  压力：20Mpa</t>
  </si>
  <si>
    <t>温度：70℃  压力：5Mpa</t>
  </si>
  <si>
    <t>温度：70℃  压力：7Mpa</t>
  </si>
  <si>
    <t>温度：70℃  压力：7.5Mpa</t>
  </si>
  <si>
    <t>温度：70℃  压力：12Mpa</t>
  </si>
  <si>
    <t>温度：70℃  压力：20Mpa</t>
  </si>
  <si>
    <t>50和70摄氏度调换位置</t>
  </si>
  <si>
    <t>3.56改过</t>
  </si>
  <si>
    <t>26℃</t>
  </si>
  <si>
    <t>31℃</t>
  </si>
  <si>
    <t>35℃</t>
  </si>
  <si>
    <t>50℃</t>
  </si>
  <si>
    <t>70℃</t>
  </si>
  <si>
    <t>5MPa</t>
  </si>
  <si>
    <t>改过的画图</t>
  </si>
  <si>
    <t>m1</t>
  </si>
  <si>
    <t>m2</t>
  </si>
  <si>
    <t>Vg</t>
  </si>
  <si>
    <t>气液比</t>
  </si>
  <si>
    <t>压力/MPa</t>
  </si>
  <si>
    <r>
      <rPr>
        <sz val="11"/>
        <rFont val="宋体"/>
        <charset val="134"/>
        <scheme val="minor"/>
      </rPr>
      <t>电阻率/</t>
    </r>
    <r>
      <rPr>
        <sz val="11"/>
        <rFont val="Calibri"/>
        <charset val="134"/>
      </rPr>
      <t>Ω</t>
    </r>
    <r>
      <rPr>
        <sz val="11"/>
        <rFont val="宋体"/>
        <charset val="134"/>
        <scheme val="minor"/>
      </rPr>
      <t>·m</t>
    </r>
  </si>
  <si>
    <t>过co2去离子电阻</t>
  </si>
  <si>
    <t>改数据</t>
  </si>
  <si>
    <t>去离子水气液比</t>
  </si>
  <si>
    <t>过co2地层水电阻</t>
  </si>
  <si>
    <t>编</t>
  </si>
  <si>
    <t>地层水气液比</t>
  </si>
  <si>
    <t>Resistivity of Deionized Water</t>
  </si>
  <si>
    <t>Formation Water Resistivity</t>
  </si>
  <si>
    <t>Resistivity of Supersaturated CO2 in Deionized Water</t>
  </si>
  <si>
    <t>Resistivity of Supersaturated CO2 in Formation Water</t>
  </si>
  <si>
    <t>Solubility of CO2 in Deionized Water</t>
  </si>
  <si>
    <t>Solubility of CO2 in Formation Water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</si>
</sst>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_ "/>
    <numFmt numFmtId="178" formatCode="0.0_ "/>
    <numFmt numFmtId="179" formatCode="0.00;[Red]0.00"/>
    <numFmt numFmtId="180" formatCode="0.00_);[Red]\(0.00\)"/>
    <numFmt numFmtId="181" formatCode="0.00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Calibri"/>
      <charset val="134"/>
    </font>
    <font>
      <sz val="11"/>
      <name val="Calibri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17" fillId="10" borderId="4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8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21" fontId="0" fillId="2" borderId="0" xfId="0" applyNumberFormat="1" applyFill="1">
      <alignment vertical="center"/>
    </xf>
    <xf numFmtId="0" fontId="0" fillId="0" borderId="0" xfId="0" applyAlignment="1">
      <alignment horizontal="right" vertical="center"/>
    </xf>
    <xf numFmtId="0" fontId="1" fillId="2" borderId="0" xfId="0" applyFont="1" applyFill="1">
      <alignment vertical="center"/>
    </xf>
    <xf numFmtId="21" fontId="1" fillId="0" borderId="0" xfId="0" applyNumberFormat="1" applyFont="1">
      <alignment vertical="center"/>
    </xf>
    <xf numFmtId="21" fontId="0" fillId="0" borderId="0" xfId="0" applyNumberFormat="1">
      <alignment vertical="center"/>
    </xf>
    <xf numFmtId="177" fontId="0" fillId="2" borderId="0" xfId="0" applyNumberFormat="1" applyFill="1">
      <alignment vertical="center"/>
    </xf>
    <xf numFmtId="181" fontId="2" fillId="0" borderId="0" xfId="0" applyNumberFormat="1" applyFont="1">
      <alignment vertical="center"/>
    </xf>
    <xf numFmtId="181" fontId="1" fillId="0" borderId="0" xfId="0" applyNumberFormat="1" applyFont="1">
      <alignment vertical="center"/>
    </xf>
    <xf numFmtId="0" fontId="0" fillId="3" borderId="0" xfId="0" applyFill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79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vertical="center" wrapText="1"/>
    </xf>
    <xf numFmtId="181" fontId="4" fillId="3" borderId="0" xfId="0" applyNumberFormat="1" applyFont="1" applyFill="1">
      <alignment vertical="center"/>
    </xf>
    <xf numFmtId="181" fontId="0" fillId="0" borderId="0" xfId="0" applyNumberFormat="1">
      <alignment vertical="center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0" fillId="4" borderId="0" xfId="0" applyFill="1" applyAlignment="1">
      <alignment horizontal="center" vertical="center"/>
    </xf>
    <xf numFmtId="177" fontId="2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0" fontId="0" fillId="5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21" fontId="2" fillId="0" borderId="0" xfId="0" applyNumberFormat="1" applyFont="1">
      <alignment vertical="center"/>
    </xf>
    <xf numFmtId="0" fontId="0" fillId="6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5" fillId="0" borderId="0" xfId="0" applyFont="1">
      <alignment vertical="center"/>
    </xf>
    <xf numFmtId="21" fontId="0" fillId="3" borderId="0" xfId="0" applyNumberFormat="1" applyFill="1">
      <alignment vertical="center"/>
    </xf>
    <xf numFmtId="0" fontId="0" fillId="3" borderId="0" xfId="0" applyFill="1">
      <alignment vertical="center"/>
    </xf>
    <xf numFmtId="177" fontId="0" fillId="3" borderId="0" xfId="0" applyNumberFormat="1" applyFill="1">
      <alignment vertical="center"/>
    </xf>
    <xf numFmtId="179" fontId="0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/>
    </xf>
    <xf numFmtId="181" fontId="2" fillId="0" borderId="0" xfId="0" applyNumberFormat="1" applyFont="1" applyAlignment="1">
      <alignment horizontal="center" vertical="center" wrapText="1"/>
    </xf>
    <xf numFmtId="181" fontId="2" fillId="7" borderId="0" xfId="0" applyNumberFormat="1" applyFont="1" applyFill="1">
      <alignment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去离子水测电阻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"26℃"</c:f>
              <c:strCache>
                <c:ptCount val="1"/>
                <c:pt idx="0">
                  <c:v>26℃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去离子水!$O$80:$O$84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去离子水!$P$80:$P$84</c:f>
              <c:numCache>
                <c:formatCode>0.00_ </c:formatCode>
                <c:ptCount val="5"/>
                <c:pt idx="0">
                  <c:v>950.68</c:v>
                </c:pt>
                <c:pt idx="1">
                  <c:v>941.79</c:v>
                </c:pt>
                <c:pt idx="2">
                  <c:v>932.11</c:v>
                </c:pt>
                <c:pt idx="3">
                  <c:v>929.46</c:v>
                </c:pt>
                <c:pt idx="4">
                  <c:v>925.23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"31℃"</c:f>
              <c:strCache>
                <c:ptCount val="1"/>
                <c:pt idx="0">
                  <c:v>31℃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去离子水!$O$80:$O$84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去离子水!$P$85:$P$89</c:f>
              <c:numCache>
                <c:formatCode>0.00_ </c:formatCode>
                <c:ptCount val="5"/>
                <c:pt idx="0">
                  <c:v>904.255802922338</c:v>
                </c:pt>
                <c:pt idx="1">
                  <c:v>885.982520230112</c:v>
                </c:pt>
                <c:pt idx="2">
                  <c:v>882.191278121431</c:v>
                </c:pt>
                <c:pt idx="3">
                  <c:v>870.36</c:v>
                </c:pt>
                <c:pt idx="4">
                  <c:v>848.116604192701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"35℃"</c:f>
              <c:strCache>
                <c:ptCount val="1"/>
                <c:pt idx="0">
                  <c:v>35℃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去离子水!$O$80:$O$84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去离子水!$P$90:$P$94</c:f>
              <c:numCache>
                <c:formatCode>0.00_ </c:formatCode>
                <c:ptCount val="5"/>
                <c:pt idx="0">
                  <c:v>882.988827712287</c:v>
                </c:pt>
                <c:pt idx="1">
                  <c:v>874.071384434676</c:v>
                </c:pt>
                <c:pt idx="2">
                  <c:v>872.994932616364</c:v>
                </c:pt>
                <c:pt idx="3">
                  <c:v>860.393761141195</c:v>
                </c:pt>
                <c:pt idx="4">
                  <c:v>823.029219163117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"50℃"</c:f>
              <c:strCache>
                <c:ptCount val="1"/>
                <c:pt idx="0">
                  <c:v>50℃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去离子水!$O$80:$O$84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去离子水!$P$95:$P$99</c:f>
              <c:numCache>
                <c:formatCode>0.00_ </c:formatCode>
                <c:ptCount val="5"/>
                <c:pt idx="0">
                  <c:v>634.721885597372</c:v>
                </c:pt>
                <c:pt idx="1">
                  <c:v>611.60749930072</c:v>
                </c:pt>
                <c:pt idx="2">
                  <c:v>599.896343222044</c:v>
                </c:pt>
                <c:pt idx="3">
                  <c:v>593.123415062681</c:v>
                </c:pt>
                <c:pt idx="4">
                  <c:v>589.565450606307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"70℃"</c:f>
              <c:strCache>
                <c:ptCount val="1"/>
                <c:pt idx="0">
                  <c:v>70℃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去离子水!$O$80:$O$84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去离子水!$P$100:$P$104</c:f>
              <c:numCache>
                <c:formatCode>0.00_ </c:formatCode>
                <c:ptCount val="5"/>
                <c:pt idx="0">
                  <c:v>426.57479357536</c:v>
                </c:pt>
                <c:pt idx="1">
                  <c:v>398.296169621865</c:v>
                </c:pt>
                <c:pt idx="2">
                  <c:v>388.740334481867</c:v>
                </c:pt>
                <c:pt idx="3">
                  <c:v>376.891312143126</c:v>
                </c:pt>
                <c:pt idx="4">
                  <c:v>375.764657283525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0"/>
        <c:smooth val="0"/>
        <c:axId val="470904694"/>
        <c:axId val="629515895"/>
      </c:lineChart>
      <c:catAx>
        <c:axId val="47090469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b="1"/>
                  <a:t>压力</a:t>
                </a:r>
                <a:r>
                  <a:rPr lang="en-US" altLang="zh-CN" b="1"/>
                  <a:t>/MPa</a:t>
                </a:r>
                <a:endParaRPr lang="zh-CN" alt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29515895"/>
        <c:crosses val="autoZero"/>
        <c:auto val="1"/>
        <c:lblAlgn val="ctr"/>
        <c:lblOffset val="100"/>
        <c:noMultiLvlLbl val="0"/>
      </c:catAx>
      <c:valAx>
        <c:axId val="629515895"/>
        <c:scaling>
          <c:orientation val="minMax"/>
          <c:max val="10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b="1"/>
                  <a:t>电阻率</a:t>
                </a:r>
                <a:r>
                  <a:rPr lang="en-US" altLang="zh-CN" b="1"/>
                  <a:t>/</a:t>
                </a:r>
                <a:r>
                  <a:rPr lang="el-GR" altLang="zh-CN" b="1"/>
                  <a:t>Ω·</a:t>
                </a:r>
                <a:r>
                  <a:rPr lang="en-US" altLang="zh-CN" b="1"/>
                  <a:t>m</a:t>
                </a:r>
                <a:endParaRPr lang="zh-CN" alt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7090469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2dbe79a-c72d-479a-b284-03e8b05bc03f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矿化度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"26℃"</c:f>
              <c:strCache>
                <c:ptCount val="1"/>
                <c:pt idx="0">
                  <c:v>26℃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地层水!$N$228:$N$232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地层水!$O$228:$O$232</c:f>
              <c:numCache>
                <c:formatCode>0.00_ </c:formatCode>
                <c:ptCount val="5"/>
                <c:pt idx="0">
                  <c:v>11.0501920580566</c:v>
                </c:pt>
                <c:pt idx="1">
                  <c:v>10.9713495904739</c:v>
                </c:pt>
                <c:pt idx="2">
                  <c:v>10.93364928364</c:v>
                </c:pt>
                <c:pt idx="3">
                  <c:v>10.8747375515173</c:v>
                </c:pt>
                <c:pt idx="4">
                  <c:v>10.6301418028483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"31℃"</c:f>
              <c:strCache>
                <c:ptCount val="1"/>
                <c:pt idx="0">
                  <c:v>31℃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地层水!$N$228:$N$232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地层水!$O$233:$O$237</c:f>
              <c:numCache>
                <c:formatCode>0.00_ </c:formatCode>
                <c:ptCount val="5"/>
                <c:pt idx="0">
                  <c:v>9.95912436707288</c:v>
                </c:pt>
                <c:pt idx="1">
                  <c:v>9.84842474</c:v>
                </c:pt>
                <c:pt idx="2">
                  <c:v>9.72</c:v>
                </c:pt>
                <c:pt idx="3">
                  <c:v>9.68239931232497</c:v>
                </c:pt>
                <c:pt idx="4">
                  <c:v>9.62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"35℃"</c:f>
              <c:strCache>
                <c:ptCount val="1"/>
                <c:pt idx="0">
                  <c:v>35℃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地层水!$N$228:$N$232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地层水!$O$238:$O$242</c:f>
              <c:numCache>
                <c:formatCode>0.00_ </c:formatCode>
                <c:ptCount val="5"/>
                <c:pt idx="0">
                  <c:v>9.4</c:v>
                </c:pt>
                <c:pt idx="1">
                  <c:v>9.36915858883473</c:v>
                </c:pt>
                <c:pt idx="2">
                  <c:v>9.29026809538351</c:v>
                </c:pt>
                <c:pt idx="3">
                  <c:v>9.29026809538351</c:v>
                </c:pt>
                <c:pt idx="4">
                  <c:v>8.9724008798869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"50℃"</c:f>
              <c:strCache>
                <c:ptCount val="1"/>
                <c:pt idx="0">
                  <c:v>50℃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地层水!$N$228:$N$232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地层水!$O$243:$O$247</c:f>
              <c:numCache>
                <c:formatCode>0.00_ </c:formatCode>
                <c:ptCount val="5"/>
                <c:pt idx="0">
                  <c:v>4.77753336305058</c:v>
                </c:pt>
                <c:pt idx="1">
                  <c:v>4.72212751933413</c:v>
                </c:pt>
                <c:pt idx="2">
                  <c:v>4.56565923950617</c:v>
                </c:pt>
                <c:pt idx="3">
                  <c:v>4.50298548101155</c:v>
                </c:pt>
                <c:pt idx="4">
                  <c:v>4.46365229464596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"70℃"</c:f>
              <c:strCache>
                <c:ptCount val="1"/>
                <c:pt idx="0">
                  <c:v>70℃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0.00151764259516884"/>
                  <c:y val="0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地层水!$N$228:$N$232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地层水!$O$248:$O$252</c:f>
              <c:numCache>
                <c:formatCode>0.00_ </c:formatCode>
                <c:ptCount val="5"/>
                <c:pt idx="0">
                  <c:v>4.1</c:v>
                </c:pt>
                <c:pt idx="1">
                  <c:v>3.5558</c:v>
                </c:pt>
                <c:pt idx="2">
                  <c:v>3.429895473499</c:v>
                </c:pt>
                <c:pt idx="3">
                  <c:v>3.39947909006611</c:v>
                </c:pt>
                <c:pt idx="4">
                  <c:v>3.334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0"/>
        <c:smooth val="0"/>
        <c:axId val="470904694"/>
        <c:axId val="629515895"/>
      </c:lineChart>
      <c:catAx>
        <c:axId val="47090469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压力</a:t>
                </a:r>
                <a:r>
                  <a:rPr lang="en-US" altLang="zh-CN"/>
                  <a:t>/MPa</a:t>
                </a:r>
                <a:endParaRPr lang="zh-CN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629515895"/>
        <c:crosses val="autoZero"/>
        <c:auto val="1"/>
        <c:lblAlgn val="ctr"/>
        <c:lblOffset val="100"/>
        <c:noMultiLvlLbl val="0"/>
      </c:catAx>
      <c:valAx>
        <c:axId val="629515895"/>
        <c:scaling>
          <c:orientation val="minMax"/>
          <c:max val="12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电阻率</a:t>
                </a:r>
                <a:r>
                  <a:rPr lang="en-US" altLang="zh-CN"/>
                  <a:t>/</a:t>
                </a:r>
                <a:r>
                  <a:rPr lang="el-GR" altLang="zh-CN"/>
                  <a:t>Ω·</a:t>
                </a:r>
                <a:r>
                  <a:rPr lang="en-US" altLang="zh-CN"/>
                  <a:t>m</a:t>
                </a:r>
                <a:endParaRPr lang="zh-CN" alt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7090469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7330456-91d4-4b0a-8810-167f968a094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电阻率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"26℃"</c:f>
              <c:strCache>
                <c:ptCount val="1"/>
                <c:pt idx="0">
                  <c:v>26℃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'11.5过饱和二氧化碳'!$R$123:$R$127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'11.5过饱和二氧化碳'!$S$123:$S$127</c:f>
              <c:numCache>
                <c:formatCode>0.00_ </c:formatCode>
                <c:ptCount val="5"/>
                <c:pt idx="0">
                  <c:v>71.33</c:v>
                </c:pt>
                <c:pt idx="1">
                  <c:v>68.6511381409876</c:v>
                </c:pt>
                <c:pt idx="2">
                  <c:v>67.0995984220757</c:v>
                </c:pt>
                <c:pt idx="3">
                  <c:v>66.5098247473118</c:v>
                </c:pt>
                <c:pt idx="4">
                  <c:v>57.6937960955157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"31℃"</c:f>
              <c:strCache>
                <c:ptCount val="1"/>
                <c:pt idx="0">
                  <c:v>31℃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'11.5过饱和二氧化碳'!$R$123:$R$127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'11.5过饱和二氧化碳'!$S$128:$S$132</c:f>
              <c:numCache>
                <c:formatCode>0.00_ </c:formatCode>
                <c:ptCount val="5"/>
                <c:pt idx="0">
                  <c:v>61.33137143337</c:v>
                </c:pt>
                <c:pt idx="1">
                  <c:v>57.3081643794552</c:v>
                </c:pt>
                <c:pt idx="2">
                  <c:v>56.6086836122358</c:v>
                </c:pt>
                <c:pt idx="3">
                  <c:v>52.7765234635253</c:v>
                </c:pt>
                <c:pt idx="4">
                  <c:v>48.9813432336201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"35℃"</c:f>
              <c:strCache>
                <c:ptCount val="1"/>
                <c:pt idx="0">
                  <c:v>35℃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'11.5过饱和二氧化碳'!$R$123:$R$127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'11.5过饱和二氧化碳'!$S$133:$S$137</c:f>
              <c:numCache>
                <c:formatCode>0.00_ </c:formatCode>
                <c:ptCount val="5"/>
                <c:pt idx="0">
                  <c:v>52.0472346405416</c:v>
                </c:pt>
                <c:pt idx="1">
                  <c:v>47.5186833888236</c:v>
                </c:pt>
                <c:pt idx="2">
                  <c:v>47.1708320227113</c:v>
                </c:pt>
                <c:pt idx="3">
                  <c:v>45.1588042672481</c:v>
                </c:pt>
                <c:pt idx="4">
                  <c:v>42.7568384761752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"50℃"</c:f>
              <c:strCache>
                <c:ptCount val="1"/>
                <c:pt idx="0">
                  <c:v>50℃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'11.5过饱和二氧化碳'!$R$123:$R$127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'11.5过饱和二氧化碳'!$S$138:$S$142</c:f>
              <c:numCache>
                <c:formatCode>0.00_ </c:formatCode>
                <c:ptCount val="5"/>
                <c:pt idx="0">
                  <c:v>49.122555295863</c:v>
                </c:pt>
                <c:pt idx="1">
                  <c:v>41.6583427841848</c:v>
                </c:pt>
                <c:pt idx="2">
                  <c:v>39.1705227487168</c:v>
                </c:pt>
                <c:pt idx="3">
                  <c:v>35.178644569738</c:v>
                </c:pt>
                <c:pt idx="4">
                  <c:v>32.667596022501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"70℃"</c:f>
              <c:strCache>
                <c:ptCount val="1"/>
                <c:pt idx="0">
                  <c:v>70℃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'11.5过饱和二氧化碳'!$R$123:$R$127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'11.5过饱和二氧化碳'!$S$143:$S$147</c:f>
              <c:numCache>
                <c:formatCode>0.00_ </c:formatCode>
                <c:ptCount val="5"/>
                <c:pt idx="0">
                  <c:v>43.0689105701967</c:v>
                </c:pt>
                <c:pt idx="1">
                  <c:v>27.654847963777</c:v>
                </c:pt>
                <c:pt idx="2">
                  <c:v>26.8404733102955</c:v>
                </c:pt>
                <c:pt idx="3">
                  <c:v>22.6079855297395</c:v>
                </c:pt>
                <c:pt idx="4">
                  <c:v>21.23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0"/>
        <c:smooth val="0"/>
        <c:axId val="888836675"/>
        <c:axId val="734534376"/>
      </c:lineChart>
      <c:catAx>
        <c:axId val="8888366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压力</a:t>
                </a:r>
                <a:r>
                  <a:rPr lang="en-US" altLang="zh-CN" sz="10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/Mpa</a:t>
                </a:r>
                <a:endParaRPr lang="zh-CN" altLang="en-US" sz="1000" b="1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34534376"/>
        <c:crosses val="autoZero"/>
        <c:auto val="1"/>
        <c:lblAlgn val="ctr"/>
        <c:lblOffset val="100"/>
        <c:noMultiLvlLbl val="0"/>
      </c:catAx>
      <c:valAx>
        <c:axId val="734534376"/>
        <c:scaling>
          <c:orientation val="minMax"/>
          <c:max val="75"/>
          <c:min val="1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b="1">
                    <a:latin typeface="+mn-ea"/>
                    <a:ea typeface="+mn-ea"/>
                  </a:rPr>
                  <a:t>电阻率</a:t>
                </a:r>
                <a:r>
                  <a:rPr lang="en-US" altLang="zh-CN" b="1">
                    <a:latin typeface="+mn-ea"/>
                    <a:ea typeface="+mn-ea"/>
                  </a:rPr>
                  <a:t>/</a:t>
                </a:r>
                <a:r>
                  <a:rPr lang="el-GR" altLang="zh-CN" b="1">
                    <a:latin typeface="+mn-ea"/>
                    <a:ea typeface="+mn-ea"/>
                  </a:rPr>
                  <a:t>Ω·</a:t>
                </a:r>
                <a:r>
                  <a:rPr lang="en-US" altLang="zh-CN" b="1">
                    <a:latin typeface="+mn-ea"/>
                    <a:ea typeface="+mn-ea"/>
                  </a:rPr>
                  <a:t>m</a:t>
                </a:r>
                <a:endParaRPr lang="zh-CN" altLang="en-US" b="1">
                  <a:latin typeface="+mn-ea"/>
                  <a:ea typeface="+mn-ea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8836675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def193-2e3b-4c8b-a5c3-0e7b5796d3d1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气液比</a:t>
            </a:r>
            <a:endParaRPr lang="zh-CN" alt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"26℃"</c:f>
              <c:strCache>
                <c:ptCount val="1"/>
                <c:pt idx="0">
                  <c:v>26℃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'11.5过饱和二氧化碳'!$R$123:$R$127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'11.5过饱和二氧化碳'!$T$123:$T$127</c:f>
              <c:numCache>
                <c:formatCode>0.0_ </c:formatCode>
                <c:ptCount val="5"/>
                <c:pt idx="0">
                  <c:v>33.1597492921847</c:v>
                </c:pt>
                <c:pt idx="1">
                  <c:v>39.0471041687488</c:v>
                </c:pt>
                <c:pt idx="2">
                  <c:v>39.2660501195348</c:v>
                </c:pt>
                <c:pt idx="3">
                  <c:v>40.3683611009613</c:v>
                </c:pt>
                <c:pt idx="4">
                  <c:v>41.8672042432659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"31℃"</c:f>
              <c:strCache>
                <c:ptCount val="1"/>
                <c:pt idx="0">
                  <c:v>31℃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'11.5过饱和二氧化碳'!$R$123:$R$127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'11.5过饱和二氧化碳'!$T$128:$T$132</c:f>
              <c:numCache>
                <c:formatCode>0.0_ </c:formatCode>
                <c:ptCount val="5"/>
                <c:pt idx="0">
                  <c:v>29.6721161222823</c:v>
                </c:pt>
                <c:pt idx="1">
                  <c:v>36.6122097311197</c:v>
                </c:pt>
                <c:pt idx="2">
                  <c:v>36.654711215697</c:v>
                </c:pt>
                <c:pt idx="3">
                  <c:v>37.5918072270768</c:v>
                </c:pt>
                <c:pt idx="4">
                  <c:v>41.3165780057615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"35℃"</c:f>
              <c:strCache>
                <c:ptCount val="1"/>
                <c:pt idx="0">
                  <c:v>35℃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'11.5过饱和二氧化碳'!$R$123:$R$127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'11.5过饱和二氧化碳'!$T$133:$T$137</c:f>
              <c:numCache>
                <c:formatCode>0.0_ </c:formatCode>
                <c:ptCount val="5"/>
                <c:pt idx="0">
                  <c:v>27.34375385261</c:v>
                </c:pt>
                <c:pt idx="1">
                  <c:v>30.9050443288863</c:v>
                </c:pt>
                <c:pt idx="2">
                  <c:v>34.2407564557618</c:v>
                </c:pt>
                <c:pt idx="3">
                  <c:v>35.9840819602316</c:v>
                </c:pt>
                <c:pt idx="4">
                  <c:v>40.6623536220641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"50℃"</c:f>
              <c:strCache>
                <c:ptCount val="1"/>
                <c:pt idx="0">
                  <c:v>50℃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'11.5过饱和二氧化碳'!$R$123:$R$127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'11.5过饱和二氧化碳'!$T$138:$T$142</c:f>
              <c:numCache>
                <c:formatCode>0.0_ </c:formatCode>
                <c:ptCount val="5"/>
                <c:pt idx="0">
                  <c:v>21.4798806228662</c:v>
                </c:pt>
                <c:pt idx="1">
                  <c:v>25.0388672076615</c:v>
                </c:pt>
                <c:pt idx="2">
                  <c:v>26.3406350956921</c:v>
                </c:pt>
                <c:pt idx="3">
                  <c:v>31.5194264734992</c:v>
                </c:pt>
                <c:pt idx="4">
                  <c:v>35.8213074831976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"70℃"</c:f>
              <c:strCache>
                <c:ptCount val="1"/>
                <c:pt idx="0">
                  <c:v>70℃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'11.5过饱和二氧化碳'!$R$123:$R$127</c:f>
              <c:numCache>
                <c:formatCode>General</c:formatCode>
                <c:ptCount val="5"/>
                <c:pt idx="0">
                  <c:v>5</c:v>
                </c:pt>
                <c:pt idx="1">
                  <c:v>7</c:v>
                </c:pt>
                <c:pt idx="2">
                  <c:v>7.5</c:v>
                </c:pt>
                <c:pt idx="3">
                  <c:v>12</c:v>
                </c:pt>
                <c:pt idx="4">
                  <c:v>20</c:v>
                </c:pt>
              </c:numCache>
            </c:numRef>
          </c:cat>
          <c:val>
            <c:numRef>
              <c:f>'11.5过饱和二氧化碳'!$T$143:$T$147</c:f>
              <c:numCache>
                <c:formatCode>0.0_ </c:formatCode>
                <c:ptCount val="5"/>
                <c:pt idx="0">
                  <c:v>16.3670541637845</c:v>
                </c:pt>
                <c:pt idx="1">
                  <c:v>20.2233082254358</c:v>
                </c:pt>
                <c:pt idx="2">
                  <c:v>21.8118928280392</c:v>
                </c:pt>
                <c:pt idx="3">
                  <c:v>27.3142345869182</c:v>
                </c:pt>
                <c:pt idx="4">
                  <c:v>31.24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0"/>
        <c:smooth val="0"/>
        <c:axId val="888836675"/>
        <c:axId val="734534376"/>
      </c:lineChart>
      <c:catAx>
        <c:axId val="88883667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 b="1"/>
                  <a:t>压力</a:t>
                </a:r>
                <a:r>
                  <a:rPr lang="en-US" altLang="zh-CN" b="1"/>
                  <a:t>/Mpa</a:t>
                </a:r>
                <a:endParaRPr lang="zh-CN" altLang="en-US"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734534376"/>
        <c:crosses val="autoZero"/>
        <c:auto val="1"/>
        <c:lblAlgn val="ctr"/>
        <c:lblOffset val="100"/>
        <c:noMultiLvlLbl val="0"/>
      </c:catAx>
      <c:valAx>
        <c:axId val="734534376"/>
        <c:scaling>
          <c:orientation val="minMax"/>
          <c:max val="45"/>
          <c:min val="1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902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b="1"/>
                  <a:t>CO</a:t>
                </a:r>
                <a:r>
                  <a:rPr lang="en-US" altLang="zh-CN" b="1" baseline="-25000"/>
                  <a:t>2</a:t>
                </a:r>
                <a:r>
                  <a:rPr lang="zh-CN" altLang="en-US" b="1" baseline="0"/>
                  <a:t>在水中溶解比例</a:t>
                </a:r>
                <a:endParaRPr lang="zh-CN" altLang="en-US" b="1" baseline="0"/>
              </a:p>
            </c:rich>
          </c:tx>
          <c:layout>
            <c:manualLayout>
              <c:xMode val="edge"/>
              <c:yMode val="edge"/>
              <c:x val="0.00648855111334852"/>
              <c:y val="0.346234145661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8888366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3cd0e128-7947-4fca-bf1e-ec91fa85debd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1002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bg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103187</xdr:colOff>
      <xdr:row>79</xdr:row>
      <xdr:rowOff>119063</xdr:rowOff>
    </xdr:from>
    <xdr:to>
      <xdr:col>26</xdr:col>
      <xdr:colOff>343671</xdr:colOff>
      <xdr:row>104</xdr:row>
      <xdr:rowOff>96968</xdr:rowOff>
    </xdr:to>
    <xdr:graphicFrame>
      <xdr:nvGraphicFramePr>
        <xdr:cNvPr id="2" name="图表 1"/>
        <xdr:cNvGraphicFramePr/>
      </xdr:nvGraphicFramePr>
      <xdr:xfrm>
        <a:off x="10593070" y="14171295"/>
        <a:ext cx="6527165" cy="44227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22</xdr:col>
      <xdr:colOff>515620</xdr:colOff>
      <xdr:row>230</xdr:row>
      <xdr:rowOff>103505</xdr:rowOff>
    </xdr:from>
    <xdr:to>
      <xdr:col>30</xdr:col>
      <xdr:colOff>520289</xdr:colOff>
      <xdr:row>247</xdr:row>
      <xdr:rowOff>128439</xdr:rowOff>
    </xdr:to>
    <xdr:graphicFrame>
      <xdr:nvGraphicFramePr>
        <xdr:cNvPr id="2" name="图表 1"/>
        <xdr:cNvGraphicFramePr/>
      </xdr:nvGraphicFramePr>
      <xdr:xfrm>
        <a:off x="14777720" y="40997505"/>
        <a:ext cx="5033645" cy="30664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20</xdr:col>
      <xdr:colOff>313765</xdr:colOff>
      <xdr:row>117</xdr:row>
      <xdr:rowOff>67236</xdr:rowOff>
    </xdr:from>
    <xdr:to>
      <xdr:col>29</xdr:col>
      <xdr:colOff>530411</xdr:colOff>
      <xdr:row>137</xdr:row>
      <xdr:rowOff>104626</xdr:rowOff>
    </xdr:to>
    <xdr:graphicFrame>
      <xdr:nvGraphicFramePr>
        <xdr:cNvPr id="3" name="图表 2"/>
        <xdr:cNvGraphicFramePr/>
      </xdr:nvGraphicFramePr>
      <xdr:xfrm>
        <a:off x="13502640" y="20875625"/>
        <a:ext cx="5874385" cy="3599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321236</xdr:colOff>
      <xdr:row>137</xdr:row>
      <xdr:rowOff>150813</xdr:rowOff>
    </xdr:from>
    <xdr:to>
      <xdr:col>29</xdr:col>
      <xdr:colOff>545352</xdr:colOff>
      <xdr:row>158</xdr:row>
      <xdr:rowOff>65010</xdr:rowOff>
    </xdr:to>
    <xdr:graphicFrame>
      <xdr:nvGraphicFramePr>
        <xdr:cNvPr id="6" name="图表 5"/>
        <xdr:cNvGraphicFramePr/>
      </xdr:nvGraphicFramePr>
      <xdr:xfrm>
        <a:off x="13509625" y="24521795"/>
        <a:ext cx="5882005" cy="36480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3175</xdr:colOff>
      <xdr:row>27</xdr:row>
      <xdr:rowOff>95250</xdr:rowOff>
    </xdr:from>
    <xdr:to>
      <xdr:col>2</xdr:col>
      <xdr:colOff>584200</xdr:colOff>
      <xdr:row>35</xdr:row>
      <xdr:rowOff>86360</xdr:rowOff>
    </xdr:to>
    <xdr:pic>
      <xdr:nvPicPr>
        <xdr:cNvPr id="4" name="图片 10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5" y="4895850"/>
          <a:ext cx="1800225" cy="141351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4</xdr:col>
      <xdr:colOff>6350</xdr:colOff>
      <xdr:row>27</xdr:row>
      <xdr:rowOff>47625</xdr:rowOff>
    </xdr:from>
    <xdr:to>
      <xdr:col>7</xdr:col>
      <xdr:colOff>168275</xdr:colOff>
      <xdr:row>36</xdr:row>
      <xdr:rowOff>14605</xdr:rowOff>
    </xdr:to>
    <xdr:pic>
      <xdr:nvPicPr>
        <xdr:cNvPr id="5" name="图片 5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44750" y="4848225"/>
          <a:ext cx="2047875" cy="15671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234315</xdr:colOff>
      <xdr:row>27</xdr:row>
      <xdr:rowOff>3810</xdr:rowOff>
    </xdr:from>
    <xdr:to>
      <xdr:col>11</xdr:col>
      <xdr:colOff>591820</xdr:colOff>
      <xdr:row>36</xdr:row>
      <xdr:rowOff>73025</xdr:rowOff>
    </xdr:to>
    <xdr:pic>
      <xdr:nvPicPr>
        <xdr:cNvPr id="6" name="图片 6"/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68265" y="4804410"/>
          <a:ext cx="2186305" cy="16694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133350</xdr:colOff>
      <xdr:row>27</xdr:row>
      <xdr:rowOff>90170</xdr:rowOff>
    </xdr:from>
    <xdr:to>
      <xdr:col>16</xdr:col>
      <xdr:colOff>479425</xdr:colOff>
      <xdr:row>36</xdr:row>
      <xdr:rowOff>154940</xdr:rowOff>
    </xdr:to>
    <xdr:pic>
      <xdr:nvPicPr>
        <xdr:cNvPr id="7" name="图片 9"/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115300" y="4890770"/>
          <a:ext cx="2174875" cy="16649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18</xdr:col>
      <xdr:colOff>109220</xdr:colOff>
      <xdr:row>27</xdr:row>
      <xdr:rowOff>48260</xdr:rowOff>
    </xdr:from>
    <xdr:to>
      <xdr:col>21</xdr:col>
      <xdr:colOff>389890</xdr:colOff>
      <xdr:row>36</xdr:row>
      <xdr:rowOff>80010</xdr:rowOff>
    </xdr:to>
    <xdr:pic>
      <xdr:nvPicPr>
        <xdr:cNvPr id="8" name="图片 8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1139170" y="4848860"/>
          <a:ext cx="2109470" cy="163195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23</xdr:col>
      <xdr:colOff>285750</xdr:colOff>
      <xdr:row>26</xdr:row>
      <xdr:rowOff>143510</xdr:rowOff>
    </xdr:from>
    <xdr:to>
      <xdr:col>26</xdr:col>
      <xdr:colOff>287655</xdr:colOff>
      <xdr:row>36</xdr:row>
      <xdr:rowOff>33020</xdr:rowOff>
    </xdr:to>
    <xdr:pic>
      <xdr:nvPicPr>
        <xdr:cNvPr id="9" name="图片 7"/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4363700" y="4766310"/>
          <a:ext cx="2199005" cy="16675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33"/>
  <sheetViews>
    <sheetView zoomScale="80" zoomScaleNormal="80" topLeftCell="C72" workbookViewId="0">
      <selection activeCell="N79" sqref="N79:P104"/>
    </sheetView>
  </sheetViews>
  <sheetFormatPr defaultColWidth="9" defaultRowHeight="14"/>
  <cols>
    <col min="1" max="2" width="9.36363636363636"/>
    <col min="7" max="7" width="9.36363636363636"/>
    <col min="8" max="8" width="14.0909090909091"/>
  </cols>
  <sheetData>
    <row r="1" spans="1:7">
      <c r="A1" s="8" t="s">
        <v>0</v>
      </c>
      <c r="B1" s="8"/>
      <c r="C1" s="8"/>
      <c r="D1" s="8"/>
      <c r="E1" s="9" t="s">
        <v>1</v>
      </c>
      <c r="F1" t="s">
        <v>2</v>
      </c>
      <c r="G1">
        <v>2.494</v>
      </c>
    </row>
    <row r="2" spans="1:7">
      <c r="A2" s="8"/>
      <c r="B2" s="8"/>
      <c r="C2" s="8"/>
      <c r="D2" s="8"/>
      <c r="E2" s="9"/>
      <c r="F2" t="s">
        <v>3</v>
      </c>
      <c r="G2" s="6">
        <v>1.012</v>
      </c>
    </row>
    <row r="3" spans="1:7">
      <c r="A3" s="8"/>
      <c r="B3" s="8"/>
      <c r="C3" s="8"/>
      <c r="D3" s="8"/>
      <c r="E3" s="9"/>
      <c r="F3" t="s">
        <v>4</v>
      </c>
      <c r="G3" s="6">
        <v>5.022</v>
      </c>
    </row>
    <row r="4" spans="1:7">
      <c r="A4" s="8"/>
      <c r="B4" s="8"/>
      <c r="C4" s="8"/>
      <c r="D4" s="8"/>
      <c r="E4" s="10"/>
      <c r="F4" s="10"/>
      <c r="G4" s="11"/>
    </row>
    <row r="5" spans="1:7">
      <c r="A5" s="12" t="s">
        <v>5</v>
      </c>
      <c r="B5" s="12"/>
      <c r="C5" s="12"/>
      <c r="G5" s="6"/>
    </row>
    <row r="6" spans="1:7">
      <c r="A6" s="12"/>
      <c r="B6" s="12"/>
      <c r="C6" s="12"/>
      <c r="G6" s="6"/>
    </row>
    <row r="7" spans="1:8">
      <c r="A7" t="s">
        <v>6</v>
      </c>
      <c r="B7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1" t="s">
        <v>12</v>
      </c>
      <c r="H7" t="s">
        <v>13</v>
      </c>
    </row>
    <row r="8" spans="1:8">
      <c r="A8" s="17">
        <v>0.131759259259259</v>
      </c>
      <c r="B8" s="14">
        <v>383.793</v>
      </c>
      <c r="C8">
        <v>5.06</v>
      </c>
      <c r="D8">
        <v>5.04</v>
      </c>
      <c r="E8">
        <v>4.65</v>
      </c>
      <c r="F8">
        <v>10.03</v>
      </c>
      <c r="G8">
        <v>573939.4</v>
      </c>
      <c r="H8">
        <f>SUM(G8*3.14*$G$2*$G$2/4/$G$3/100)</f>
        <v>918.797939876097</v>
      </c>
    </row>
    <row r="9" spans="1:8">
      <c r="A9" s="17">
        <v>0.132453703703704</v>
      </c>
      <c r="B9" s="14">
        <v>383.593</v>
      </c>
      <c r="C9">
        <v>5.06</v>
      </c>
      <c r="D9">
        <v>5.04</v>
      </c>
      <c r="E9">
        <v>4.65</v>
      </c>
      <c r="F9">
        <v>10.03</v>
      </c>
      <c r="G9">
        <v>575592.9</v>
      </c>
      <c r="H9">
        <f t="shared" ref="H9:H30" si="0">SUM(G9*3.14*$G$2*$G$2/4/$G$3/100)</f>
        <v>921.444965665902</v>
      </c>
    </row>
    <row r="10" spans="1:8">
      <c r="A10" s="17">
        <v>0.133148148148148</v>
      </c>
      <c r="B10" s="14">
        <v>383.393</v>
      </c>
      <c r="C10">
        <v>5.06</v>
      </c>
      <c r="D10">
        <v>5.04</v>
      </c>
      <c r="E10">
        <v>4.65</v>
      </c>
      <c r="F10">
        <v>10.03</v>
      </c>
      <c r="G10">
        <v>576784.5</v>
      </c>
      <c r="H10">
        <f t="shared" si="0"/>
        <v>923.35255316583</v>
      </c>
    </row>
    <row r="11" spans="1:8">
      <c r="A11" s="17">
        <v>0.133842592592593</v>
      </c>
      <c r="B11" s="14">
        <v>383.193</v>
      </c>
      <c r="C11">
        <v>5.06</v>
      </c>
      <c r="D11">
        <v>5.04</v>
      </c>
      <c r="E11">
        <v>4.65</v>
      </c>
      <c r="F11">
        <v>10.03</v>
      </c>
      <c r="G11">
        <v>578159.6</v>
      </c>
      <c r="H11">
        <f t="shared" si="0"/>
        <v>925.553898895229</v>
      </c>
    </row>
    <row r="12" spans="1:8">
      <c r="A12" s="17">
        <v>0.134537037037037</v>
      </c>
      <c r="B12" s="14">
        <v>382.993</v>
      </c>
      <c r="C12">
        <v>5.06</v>
      </c>
      <c r="D12">
        <v>5.04</v>
      </c>
      <c r="E12">
        <v>4.65</v>
      </c>
      <c r="F12">
        <v>10.03</v>
      </c>
      <c r="G12">
        <v>579003.6</v>
      </c>
      <c r="H12">
        <f t="shared" si="0"/>
        <v>926.905026664564</v>
      </c>
    </row>
    <row r="13" spans="1:8">
      <c r="A13" s="17">
        <v>0.135231481481481</v>
      </c>
      <c r="B13" s="14">
        <v>382.793</v>
      </c>
      <c r="C13">
        <v>5.06</v>
      </c>
      <c r="D13">
        <v>5.04</v>
      </c>
      <c r="E13">
        <v>4.65</v>
      </c>
      <c r="F13">
        <v>10.03</v>
      </c>
      <c r="G13">
        <v>580223.3</v>
      </c>
      <c r="H13">
        <f t="shared" si="0"/>
        <v>928.857598394727</v>
      </c>
    </row>
    <row r="14" spans="1:8">
      <c r="A14" s="17">
        <v>0.135925925925926</v>
      </c>
      <c r="B14" s="14">
        <v>382.593</v>
      </c>
      <c r="C14">
        <v>5.06</v>
      </c>
      <c r="D14">
        <v>5.04</v>
      </c>
      <c r="E14">
        <v>4.65</v>
      </c>
      <c r="F14">
        <v>10.03</v>
      </c>
      <c r="G14">
        <v>581339.3</v>
      </c>
      <c r="H14">
        <f t="shared" si="0"/>
        <v>930.644160705838</v>
      </c>
    </row>
    <row r="15" spans="1:8">
      <c r="A15" s="17">
        <v>0.13662037037037</v>
      </c>
      <c r="B15" s="14">
        <v>382.393</v>
      </c>
      <c r="C15">
        <v>5.06</v>
      </c>
      <c r="D15">
        <v>5.04</v>
      </c>
      <c r="E15">
        <v>4.65</v>
      </c>
      <c r="F15">
        <v>10.03</v>
      </c>
      <c r="G15">
        <v>581999.9</v>
      </c>
      <c r="H15">
        <f t="shared" si="0"/>
        <v>931.701690331932</v>
      </c>
    </row>
    <row r="16" spans="1:8">
      <c r="A16" s="17">
        <v>0.137314814814815</v>
      </c>
      <c r="B16" s="14">
        <v>382.193</v>
      </c>
      <c r="C16">
        <v>5.06</v>
      </c>
      <c r="D16">
        <v>5.04</v>
      </c>
      <c r="E16">
        <v>4.65</v>
      </c>
      <c r="F16">
        <v>10.03</v>
      </c>
      <c r="G16">
        <v>582761.9</v>
      </c>
      <c r="H16">
        <f t="shared" si="0"/>
        <v>932.921547393819</v>
      </c>
    </row>
    <row r="17" spans="1:8">
      <c r="A17" s="17">
        <v>0.138009259259259</v>
      </c>
      <c r="B17" s="14">
        <v>381.993</v>
      </c>
      <c r="C17">
        <v>5.06</v>
      </c>
      <c r="D17">
        <v>5.04</v>
      </c>
      <c r="E17">
        <v>4.65</v>
      </c>
      <c r="F17">
        <v>10.03</v>
      </c>
      <c r="G17">
        <v>583696.6</v>
      </c>
      <c r="H17">
        <f t="shared" si="0"/>
        <v>934.417873372489</v>
      </c>
    </row>
    <row r="18" spans="1:8">
      <c r="A18" s="12" t="s">
        <v>14</v>
      </c>
      <c r="B18" s="12"/>
      <c r="C18" s="12"/>
      <c r="G18" s="6"/>
      <c r="H18">
        <f>AVERAGE(H8:H17)</f>
        <v>927.459725446643</v>
      </c>
    </row>
    <row r="19" spans="1:7">
      <c r="A19" s="12"/>
      <c r="B19" s="12"/>
      <c r="C19" s="12"/>
      <c r="G19" s="6"/>
    </row>
    <row r="20" spans="1:8">
      <c r="A20" t="s">
        <v>6</v>
      </c>
      <c r="B20" t="s">
        <v>7</v>
      </c>
      <c r="C20" s="10" t="s">
        <v>8</v>
      </c>
      <c r="D20" s="10" t="s">
        <v>9</v>
      </c>
      <c r="E20" s="10" t="s">
        <v>10</v>
      </c>
      <c r="F20" s="10" t="s">
        <v>11</v>
      </c>
      <c r="G20" s="11" t="s">
        <v>12</v>
      </c>
      <c r="H20" t="s">
        <v>13</v>
      </c>
    </row>
    <row r="21" spans="1:8">
      <c r="A21" s="17">
        <v>0.152592592592593</v>
      </c>
      <c r="B21" s="14">
        <v>338.07</v>
      </c>
      <c r="C21">
        <v>7.02</v>
      </c>
      <c r="D21">
        <v>7</v>
      </c>
      <c r="E21">
        <v>6.7</v>
      </c>
      <c r="F21">
        <v>10.03</v>
      </c>
      <c r="G21" s="1">
        <v>590446.8</v>
      </c>
      <c r="H21">
        <f t="shared" si="0"/>
        <v>945.224013975054</v>
      </c>
    </row>
    <row r="22" spans="1:8">
      <c r="A22" s="17">
        <v>0.153287037037037</v>
      </c>
      <c r="B22" s="14">
        <v>337.87</v>
      </c>
      <c r="C22">
        <v>7.02</v>
      </c>
      <c r="D22">
        <v>7</v>
      </c>
      <c r="E22">
        <v>6.7</v>
      </c>
      <c r="F22">
        <v>10.03</v>
      </c>
      <c r="G22" s="1">
        <v>591908.2</v>
      </c>
      <c r="H22">
        <f t="shared" si="0"/>
        <v>947.563514119729</v>
      </c>
    </row>
    <row r="23" spans="1:8">
      <c r="A23" s="17">
        <v>0.153981481481481</v>
      </c>
      <c r="B23" s="14">
        <v>337.67</v>
      </c>
      <c r="C23">
        <v>7.02</v>
      </c>
      <c r="D23">
        <v>7</v>
      </c>
      <c r="E23">
        <v>6.7</v>
      </c>
      <c r="F23">
        <v>10.03</v>
      </c>
      <c r="G23" s="1">
        <v>593145.1</v>
      </c>
      <c r="H23">
        <f t="shared" si="0"/>
        <v>949.543620681211</v>
      </c>
    </row>
    <row r="24" spans="1:8">
      <c r="A24" s="17">
        <v>0.154675925925926</v>
      </c>
      <c r="B24" s="14">
        <v>337.47</v>
      </c>
      <c r="C24">
        <v>7.02</v>
      </c>
      <c r="D24">
        <v>7</v>
      </c>
      <c r="E24">
        <v>6.7</v>
      </c>
      <c r="F24">
        <v>10.03</v>
      </c>
      <c r="G24" s="1">
        <v>593900.6</v>
      </c>
      <c r="H24">
        <f t="shared" si="0"/>
        <v>950.75307213824</v>
      </c>
    </row>
    <row r="25" spans="1:8">
      <c r="A25" s="17">
        <v>0.15537037037037</v>
      </c>
      <c r="B25" s="14">
        <v>337.27</v>
      </c>
      <c r="C25">
        <v>7.02</v>
      </c>
      <c r="D25">
        <v>7</v>
      </c>
      <c r="E25">
        <v>6.7</v>
      </c>
      <c r="F25">
        <v>10.03</v>
      </c>
      <c r="G25" s="1">
        <v>594606.5</v>
      </c>
      <c r="H25">
        <f t="shared" si="0"/>
        <v>951.883120825886</v>
      </c>
    </row>
    <row r="26" spans="1:8">
      <c r="A26" s="17">
        <v>0.156064814814815</v>
      </c>
      <c r="B26" s="14">
        <v>337.07</v>
      </c>
      <c r="C26">
        <v>7.02</v>
      </c>
      <c r="D26">
        <v>7</v>
      </c>
      <c r="E26">
        <v>6.7</v>
      </c>
      <c r="F26">
        <v>10.03</v>
      </c>
      <c r="G26" s="1">
        <v>595137.6</v>
      </c>
      <c r="H26">
        <f t="shared" si="0"/>
        <v>952.73333878595</v>
      </c>
    </row>
    <row r="27" spans="1:8">
      <c r="A27" s="17">
        <v>0.156759259259259</v>
      </c>
      <c r="B27" s="14">
        <v>336.87</v>
      </c>
      <c r="C27">
        <v>7.02</v>
      </c>
      <c r="D27">
        <v>7</v>
      </c>
      <c r="E27">
        <v>6.7</v>
      </c>
      <c r="F27">
        <v>10.03</v>
      </c>
      <c r="G27" s="1">
        <v>594084.1</v>
      </c>
      <c r="H27">
        <f t="shared" si="0"/>
        <v>951.04683036771</v>
      </c>
    </row>
    <row r="28" spans="1:8">
      <c r="A28" s="17">
        <v>0.157453703703704</v>
      </c>
      <c r="B28" s="14">
        <v>336.67</v>
      </c>
      <c r="C28">
        <v>7.02</v>
      </c>
      <c r="D28">
        <v>7</v>
      </c>
      <c r="E28">
        <v>6.7</v>
      </c>
      <c r="F28">
        <v>10.03</v>
      </c>
      <c r="G28">
        <v>593285.4</v>
      </c>
      <c r="H28">
        <f t="shared" si="0"/>
        <v>949.768221659928</v>
      </c>
    </row>
    <row r="29" spans="1:8">
      <c r="A29" s="17">
        <v>0.158148148148148</v>
      </c>
      <c r="B29" s="14">
        <v>336.47</v>
      </c>
      <c r="C29">
        <v>7.02</v>
      </c>
      <c r="D29">
        <v>7</v>
      </c>
      <c r="E29">
        <v>6.7</v>
      </c>
      <c r="F29">
        <v>10.03</v>
      </c>
      <c r="G29">
        <v>592715.5</v>
      </c>
      <c r="H29">
        <f t="shared" si="0"/>
        <v>948.85589024317</v>
      </c>
    </row>
    <row r="30" spans="1:8">
      <c r="A30" s="17">
        <v>0.158842592592593</v>
      </c>
      <c r="B30" s="14">
        <v>336.27</v>
      </c>
      <c r="C30">
        <v>7.02</v>
      </c>
      <c r="D30">
        <v>7</v>
      </c>
      <c r="E30">
        <v>6.7</v>
      </c>
      <c r="F30">
        <v>10.03</v>
      </c>
      <c r="G30">
        <v>592162.9</v>
      </c>
      <c r="H30">
        <f t="shared" si="0"/>
        <v>947.971253743959</v>
      </c>
    </row>
    <row r="31" spans="1:8">
      <c r="A31" s="12" t="s">
        <v>15</v>
      </c>
      <c r="B31" s="12"/>
      <c r="C31" s="12"/>
      <c r="G31" s="6"/>
      <c r="H31">
        <f>AVERAGE(H21:H30)</f>
        <v>949.534287654084</v>
      </c>
    </row>
    <row r="32" spans="1:7">
      <c r="A32" s="12"/>
      <c r="B32" s="12"/>
      <c r="C32" s="12"/>
      <c r="G32" s="6"/>
    </row>
    <row r="33" spans="1:8">
      <c r="A33" t="s">
        <v>6</v>
      </c>
      <c r="B33" t="s">
        <v>7</v>
      </c>
      <c r="C33" s="10" t="s">
        <v>8</v>
      </c>
      <c r="D33" s="10" t="s">
        <v>9</v>
      </c>
      <c r="E33" s="10" t="s">
        <v>10</v>
      </c>
      <c r="F33" s="10" t="s">
        <v>11</v>
      </c>
      <c r="G33" s="11" t="s">
        <v>12</v>
      </c>
      <c r="H33" t="s">
        <v>13</v>
      </c>
    </row>
    <row r="34" spans="1:8">
      <c r="A34" s="17">
        <v>0.171342592592593</v>
      </c>
      <c r="B34">
        <v>372.39</v>
      </c>
      <c r="C34">
        <v>7.53</v>
      </c>
      <c r="D34">
        <v>7.52</v>
      </c>
      <c r="E34">
        <v>7.2</v>
      </c>
      <c r="F34">
        <v>10.49</v>
      </c>
      <c r="G34" s="1">
        <v>601965.4</v>
      </c>
      <c r="H34">
        <f>SUM(G34*3.14*$G$2*$G$2/4/$G$3/100)</f>
        <v>963.663706301904</v>
      </c>
    </row>
    <row r="35" spans="1:8">
      <c r="A35" s="17">
        <v>0.172037037037037</v>
      </c>
      <c r="B35">
        <v>372.19</v>
      </c>
      <c r="C35">
        <v>7.53</v>
      </c>
      <c r="D35">
        <v>7.52</v>
      </c>
      <c r="E35">
        <v>7.2</v>
      </c>
      <c r="F35">
        <v>10.49</v>
      </c>
      <c r="G35" s="1">
        <v>602360.5</v>
      </c>
      <c r="H35">
        <f t="shared" ref="H35:H56" si="1">SUM(G35*3.14*$G$2*$G$2/4/$G$3/100)</f>
        <v>964.296206991079</v>
      </c>
    </row>
    <row r="36" spans="1:8">
      <c r="A36" s="17">
        <v>0.172731481481481</v>
      </c>
      <c r="B36">
        <v>371.99</v>
      </c>
      <c r="C36">
        <v>7.53</v>
      </c>
      <c r="D36">
        <v>7.52</v>
      </c>
      <c r="E36">
        <v>7.2</v>
      </c>
      <c r="F36">
        <v>10.49</v>
      </c>
      <c r="G36" s="1">
        <v>602604.4</v>
      </c>
      <c r="H36">
        <f t="shared" si="1"/>
        <v>964.68665730262</v>
      </c>
    </row>
    <row r="37" spans="1:8">
      <c r="A37" s="17">
        <v>0.173425925925926</v>
      </c>
      <c r="B37">
        <v>371.79</v>
      </c>
      <c r="C37">
        <v>7.53</v>
      </c>
      <c r="D37">
        <v>7.52</v>
      </c>
      <c r="E37">
        <v>7.2</v>
      </c>
      <c r="F37">
        <v>10.49</v>
      </c>
      <c r="G37" s="1">
        <v>603027.5</v>
      </c>
      <c r="H37">
        <f t="shared" si="1"/>
        <v>965.363982135803</v>
      </c>
    </row>
    <row r="38" spans="1:8">
      <c r="A38" s="17">
        <v>0.17412037037037</v>
      </c>
      <c r="B38">
        <v>371.59</v>
      </c>
      <c r="C38">
        <v>7.53</v>
      </c>
      <c r="D38">
        <v>7.52</v>
      </c>
      <c r="E38">
        <v>7.2</v>
      </c>
      <c r="F38">
        <v>10.49</v>
      </c>
      <c r="G38" s="1">
        <v>603461.4</v>
      </c>
      <c r="H38">
        <f t="shared" si="1"/>
        <v>966.058596281673</v>
      </c>
    </row>
    <row r="39" spans="1:8">
      <c r="A39" s="17">
        <v>0.174814814814815</v>
      </c>
      <c r="B39">
        <v>371.39</v>
      </c>
      <c r="C39">
        <v>7.53</v>
      </c>
      <c r="D39">
        <v>7.52</v>
      </c>
      <c r="E39">
        <v>7.2</v>
      </c>
      <c r="F39">
        <v>10.49</v>
      </c>
      <c r="G39" s="1">
        <v>603571.5</v>
      </c>
      <c r="H39">
        <f t="shared" si="1"/>
        <v>966.234851219355</v>
      </c>
    </row>
    <row r="40" spans="1:8">
      <c r="A40" s="17">
        <v>0.175509259259259</v>
      </c>
      <c r="B40">
        <v>371.19</v>
      </c>
      <c r="C40">
        <v>7.53</v>
      </c>
      <c r="D40">
        <v>7.52</v>
      </c>
      <c r="E40">
        <v>7.2</v>
      </c>
      <c r="F40">
        <v>10.49</v>
      </c>
      <c r="G40" s="1">
        <v>604389.6</v>
      </c>
      <c r="H40">
        <f t="shared" si="1"/>
        <v>967.544516655484</v>
      </c>
    </row>
    <row r="41" spans="1:8">
      <c r="A41" s="17">
        <v>0.176203703703704</v>
      </c>
      <c r="B41">
        <v>370.99</v>
      </c>
      <c r="C41">
        <v>7.53</v>
      </c>
      <c r="D41">
        <v>7.52</v>
      </c>
      <c r="E41">
        <v>7.2</v>
      </c>
      <c r="F41">
        <v>10.49</v>
      </c>
      <c r="G41" s="1">
        <v>604260.1</v>
      </c>
      <c r="H41">
        <f t="shared" si="1"/>
        <v>967.337204989454</v>
      </c>
    </row>
    <row r="42" spans="1:8">
      <c r="A42" s="17">
        <v>0.176898148148148</v>
      </c>
      <c r="B42">
        <v>370.79</v>
      </c>
      <c r="C42">
        <v>7.53</v>
      </c>
      <c r="D42">
        <v>7.52</v>
      </c>
      <c r="E42">
        <v>7.2</v>
      </c>
      <c r="F42">
        <v>10.49</v>
      </c>
      <c r="G42" s="1">
        <v>604776</v>
      </c>
      <c r="H42">
        <f t="shared" si="1"/>
        <v>968.163089842772</v>
      </c>
    </row>
    <row r="43" spans="1:8">
      <c r="A43" s="17">
        <v>0.177592592592593</v>
      </c>
      <c r="B43">
        <v>370.59</v>
      </c>
      <c r="C43">
        <v>7.53</v>
      </c>
      <c r="D43">
        <v>7.52</v>
      </c>
      <c r="E43">
        <v>7.2</v>
      </c>
      <c r="F43">
        <v>10.49</v>
      </c>
      <c r="G43" s="1">
        <v>605238</v>
      </c>
      <c r="H43">
        <f t="shared" si="1"/>
        <v>968.902688218877</v>
      </c>
    </row>
    <row r="44" spans="1:8">
      <c r="A44" s="12" t="s">
        <v>16</v>
      </c>
      <c r="B44" s="12"/>
      <c r="C44" s="12"/>
      <c r="G44" s="6"/>
      <c r="H44">
        <f>AVERAGE(H34:H43)</f>
        <v>966.225149993902</v>
      </c>
    </row>
    <row r="45" spans="1:7">
      <c r="A45" s="12"/>
      <c r="B45" s="12"/>
      <c r="C45" s="12"/>
      <c r="G45" s="6"/>
    </row>
    <row r="46" spans="1:8">
      <c r="A46" t="s">
        <v>6</v>
      </c>
      <c r="B46" t="s">
        <v>7</v>
      </c>
      <c r="C46" s="10" t="s">
        <v>8</v>
      </c>
      <c r="D46" s="10" t="s">
        <v>9</v>
      </c>
      <c r="E46" s="10" t="s">
        <v>10</v>
      </c>
      <c r="F46" s="10" t="s">
        <v>11</v>
      </c>
      <c r="G46" s="11" t="s">
        <v>12</v>
      </c>
      <c r="H46" t="s">
        <v>13</v>
      </c>
    </row>
    <row r="47" spans="1:8">
      <c r="A47" s="17">
        <v>0.190092592592593</v>
      </c>
      <c r="B47">
        <v>370.774</v>
      </c>
      <c r="C47">
        <v>12.07</v>
      </c>
      <c r="D47">
        <v>12.09</v>
      </c>
      <c r="E47">
        <v>11.7</v>
      </c>
      <c r="F47">
        <v>15.04</v>
      </c>
      <c r="G47">
        <v>578291.3</v>
      </c>
      <c r="H47">
        <f t="shared" si="1"/>
        <v>925.764732458288</v>
      </c>
    </row>
    <row r="48" spans="1:8">
      <c r="A48" s="17">
        <v>0.190787037037037</v>
      </c>
      <c r="B48">
        <v>370.174</v>
      </c>
      <c r="C48">
        <v>12.07</v>
      </c>
      <c r="D48">
        <v>12.09</v>
      </c>
      <c r="E48">
        <v>11.7</v>
      </c>
      <c r="F48">
        <v>15.04</v>
      </c>
      <c r="G48">
        <v>578224.4</v>
      </c>
      <c r="H48">
        <f t="shared" si="1"/>
        <v>925.657634771358</v>
      </c>
    </row>
    <row r="49" spans="1:8">
      <c r="A49" s="17">
        <v>0.191481481481481</v>
      </c>
      <c r="B49">
        <v>369.574</v>
      </c>
      <c r="C49">
        <v>12.07</v>
      </c>
      <c r="D49">
        <v>12.09</v>
      </c>
      <c r="E49">
        <v>11.7</v>
      </c>
      <c r="F49">
        <v>15.04</v>
      </c>
      <c r="G49">
        <v>579502.3</v>
      </c>
      <c r="H49">
        <f t="shared" si="1"/>
        <v>927.703376686563</v>
      </c>
    </row>
    <row r="50" spans="1:8">
      <c r="A50" s="17">
        <v>0.192175925925926</v>
      </c>
      <c r="B50">
        <v>368.974</v>
      </c>
      <c r="C50">
        <v>12.07</v>
      </c>
      <c r="D50">
        <v>12.09</v>
      </c>
      <c r="E50">
        <v>11.7</v>
      </c>
      <c r="F50">
        <v>15.04</v>
      </c>
      <c r="G50">
        <v>582034.4</v>
      </c>
      <c r="H50">
        <f t="shared" si="1"/>
        <v>931.756920080796</v>
      </c>
    </row>
    <row r="51" spans="1:8">
      <c r="A51" s="17">
        <v>0.19287037037037</v>
      </c>
      <c r="B51">
        <v>368.374</v>
      </c>
      <c r="C51">
        <v>12.07</v>
      </c>
      <c r="D51">
        <v>12.09</v>
      </c>
      <c r="E51">
        <v>11.7</v>
      </c>
      <c r="F51">
        <v>15.04</v>
      </c>
      <c r="G51">
        <v>584147.8</v>
      </c>
      <c r="H51">
        <f t="shared" si="1"/>
        <v>935.140182435906</v>
      </c>
    </row>
    <row r="52" spans="1:8">
      <c r="A52" s="17">
        <v>0.193564814814815</v>
      </c>
      <c r="B52">
        <v>367.774</v>
      </c>
      <c r="C52">
        <v>12.07</v>
      </c>
      <c r="D52">
        <v>12.09</v>
      </c>
      <c r="E52">
        <v>11.7</v>
      </c>
      <c r="F52">
        <v>15.04</v>
      </c>
      <c r="G52">
        <v>585378.2</v>
      </c>
      <c r="H52">
        <f t="shared" si="1"/>
        <v>937.109883392529</v>
      </c>
    </row>
    <row r="53" spans="1:8">
      <c r="A53" s="17">
        <v>0.194259259259259</v>
      </c>
      <c r="B53">
        <v>367.174</v>
      </c>
      <c r="C53">
        <v>12.07</v>
      </c>
      <c r="D53">
        <v>12.09</v>
      </c>
      <c r="E53">
        <v>11.7</v>
      </c>
      <c r="F53">
        <v>15.04</v>
      </c>
      <c r="G53">
        <v>587141.8</v>
      </c>
      <c r="H53">
        <f t="shared" si="1"/>
        <v>939.933164120016</v>
      </c>
    </row>
    <row r="54" spans="1:8">
      <c r="A54" s="17">
        <v>0.194953703703704</v>
      </c>
      <c r="B54">
        <v>366.574</v>
      </c>
      <c r="C54">
        <v>12.07</v>
      </c>
      <c r="D54">
        <v>12.09</v>
      </c>
      <c r="E54">
        <v>11.7</v>
      </c>
      <c r="F54">
        <v>15.04</v>
      </c>
      <c r="G54">
        <v>588724.1</v>
      </c>
      <c r="H54">
        <f t="shared" si="1"/>
        <v>942.466208515062</v>
      </c>
    </row>
    <row r="55" spans="1:8">
      <c r="A55" s="17">
        <v>0.195648148148148</v>
      </c>
      <c r="B55">
        <v>365.974</v>
      </c>
      <c r="C55">
        <v>12.07</v>
      </c>
      <c r="D55">
        <v>12.09</v>
      </c>
      <c r="E55">
        <v>11.7</v>
      </c>
      <c r="F55">
        <v>15.04</v>
      </c>
      <c r="G55">
        <v>590699.3</v>
      </c>
      <c r="H55">
        <f t="shared" si="1"/>
        <v>945.628231702254</v>
      </c>
    </row>
    <row r="56" spans="1:8">
      <c r="A56" s="17">
        <v>0.196342592592593</v>
      </c>
      <c r="B56">
        <v>365.374</v>
      </c>
      <c r="C56">
        <v>12.07</v>
      </c>
      <c r="D56">
        <v>12.09</v>
      </c>
      <c r="E56">
        <v>11.7</v>
      </c>
      <c r="F56">
        <v>15.04</v>
      </c>
      <c r="G56">
        <v>593233.6</v>
      </c>
      <c r="H56">
        <f t="shared" si="1"/>
        <v>949.685296993517</v>
      </c>
    </row>
    <row r="57" spans="1:8">
      <c r="A57" s="12" t="s">
        <v>17</v>
      </c>
      <c r="B57" s="12"/>
      <c r="C57" s="12"/>
      <c r="G57" s="6"/>
      <c r="H57">
        <f>AVERAGE(H47:H56)</f>
        <v>936.084563115629</v>
      </c>
    </row>
    <row r="58" spans="1:7">
      <c r="A58" s="12"/>
      <c r="B58" s="12"/>
      <c r="C58" s="12"/>
      <c r="G58" s="6"/>
    </row>
    <row r="59" spans="1:8">
      <c r="A59" t="s">
        <v>6</v>
      </c>
      <c r="B59" t="s">
        <v>7</v>
      </c>
      <c r="C59" s="10" t="s">
        <v>8</v>
      </c>
      <c r="D59" s="10" t="s">
        <v>9</v>
      </c>
      <c r="E59" s="10" t="s">
        <v>10</v>
      </c>
      <c r="F59" s="10" t="s">
        <v>11</v>
      </c>
      <c r="G59" s="11" t="s">
        <v>12</v>
      </c>
      <c r="H59" t="s">
        <v>13</v>
      </c>
    </row>
    <row r="60" spans="1:8">
      <c r="A60" s="17">
        <v>0.215787037037037</v>
      </c>
      <c r="B60">
        <v>358.8</v>
      </c>
      <c r="C60">
        <v>20.07</v>
      </c>
      <c r="D60">
        <v>20</v>
      </c>
      <c r="E60">
        <v>19.6</v>
      </c>
      <c r="F60">
        <v>23.1</v>
      </c>
      <c r="G60">
        <v>583539</v>
      </c>
      <c r="H60">
        <f>SUM(G60*3.14*$G$2*$G$2/4/$G$3/100)</f>
        <v>934.165577476225</v>
      </c>
    </row>
    <row r="61" spans="1:8">
      <c r="A61" s="17">
        <v>0.216481481481481</v>
      </c>
      <c r="B61">
        <v>358.6</v>
      </c>
      <c r="C61">
        <v>20.07</v>
      </c>
      <c r="D61">
        <v>20</v>
      </c>
      <c r="E61">
        <v>19.6</v>
      </c>
      <c r="F61">
        <v>23.1</v>
      </c>
      <c r="G61">
        <v>582716.6</v>
      </c>
      <c r="H61">
        <f t="shared" ref="H61:H69" si="2">SUM(G61*3.14*$G$2*$G$2/4/$G$3/100)</f>
        <v>932.849028332266</v>
      </c>
    </row>
    <row r="62" spans="1:8">
      <c r="A62" s="17">
        <v>0.217175925925926</v>
      </c>
      <c r="B62">
        <v>358.4</v>
      </c>
      <c r="C62">
        <v>20.07</v>
      </c>
      <c r="D62">
        <v>20</v>
      </c>
      <c r="E62">
        <v>19.6</v>
      </c>
      <c r="F62">
        <v>23.1</v>
      </c>
      <c r="G62">
        <v>581410.6</v>
      </c>
      <c r="H62">
        <f t="shared" si="2"/>
        <v>930.758302186826</v>
      </c>
    </row>
    <row r="63" spans="1:8">
      <c r="A63" s="17">
        <v>0.21787037037037</v>
      </c>
      <c r="B63">
        <v>358.2</v>
      </c>
      <c r="C63">
        <v>20.07</v>
      </c>
      <c r="D63">
        <v>20</v>
      </c>
      <c r="E63">
        <v>19.6</v>
      </c>
      <c r="F63">
        <v>23.1</v>
      </c>
      <c r="G63">
        <v>580775.9</v>
      </c>
      <c r="H63">
        <f t="shared" si="2"/>
        <v>929.742234893939</v>
      </c>
    </row>
    <row r="64" spans="1:8">
      <c r="A64" s="17">
        <v>0.218564814814815</v>
      </c>
      <c r="B64">
        <v>358</v>
      </c>
      <c r="C64">
        <v>20.07</v>
      </c>
      <c r="D64">
        <v>20</v>
      </c>
      <c r="E64">
        <v>19.6</v>
      </c>
      <c r="F64">
        <v>23.1</v>
      </c>
      <c r="G64">
        <v>579219.5</v>
      </c>
      <c r="H64">
        <f t="shared" si="2"/>
        <v>927.250652832099</v>
      </c>
    </row>
    <row r="65" spans="1:8">
      <c r="A65" s="17">
        <v>0.219259259259259</v>
      </c>
      <c r="B65">
        <v>357.8</v>
      </c>
      <c r="C65">
        <v>20.07</v>
      </c>
      <c r="D65">
        <v>20</v>
      </c>
      <c r="E65">
        <v>19.6</v>
      </c>
      <c r="F65">
        <v>23.1</v>
      </c>
      <c r="G65">
        <v>577829.3</v>
      </c>
      <c r="H65">
        <f t="shared" si="2"/>
        <v>925.025134082182</v>
      </c>
    </row>
    <row r="66" spans="1:8">
      <c r="A66" s="17">
        <v>0.219953703703704</v>
      </c>
      <c r="B66">
        <v>357.6</v>
      </c>
      <c r="C66">
        <v>20.07</v>
      </c>
      <c r="D66">
        <v>20</v>
      </c>
      <c r="E66">
        <v>19.6</v>
      </c>
      <c r="F66">
        <v>23.1</v>
      </c>
      <c r="G66">
        <v>577006.9</v>
      </c>
      <c r="H66">
        <f t="shared" si="2"/>
        <v>923.708584938224</v>
      </c>
    </row>
    <row r="67" spans="1:8">
      <c r="A67" s="17">
        <v>0.220648148148148</v>
      </c>
      <c r="B67">
        <v>357.4</v>
      </c>
      <c r="C67">
        <v>20.07</v>
      </c>
      <c r="D67">
        <v>20</v>
      </c>
      <c r="E67">
        <v>19.6</v>
      </c>
      <c r="F67">
        <v>23.1</v>
      </c>
      <c r="G67">
        <v>582237.3</v>
      </c>
      <c r="H67">
        <f t="shared" si="2"/>
        <v>932.081735038614</v>
      </c>
    </row>
    <row r="68" spans="1:8">
      <c r="A68" s="17">
        <v>0.221342592592593</v>
      </c>
      <c r="B68">
        <v>357.2</v>
      </c>
      <c r="C68">
        <v>20.07</v>
      </c>
      <c r="D68">
        <v>20</v>
      </c>
      <c r="E68">
        <v>19.6</v>
      </c>
      <c r="F68">
        <v>23.1</v>
      </c>
      <c r="G68">
        <v>583845.5</v>
      </c>
      <c r="H68">
        <f t="shared" si="2"/>
        <v>934.656241766866</v>
      </c>
    </row>
    <row r="69" spans="1:8">
      <c r="A69" s="17">
        <v>0.222037037037037</v>
      </c>
      <c r="B69">
        <v>357</v>
      </c>
      <c r="C69">
        <v>20.07</v>
      </c>
      <c r="D69">
        <v>20</v>
      </c>
      <c r="E69">
        <v>19.6</v>
      </c>
      <c r="F69">
        <v>23.1</v>
      </c>
      <c r="G69">
        <v>584484.5</v>
      </c>
      <c r="H69">
        <f t="shared" si="2"/>
        <v>935.679192767583</v>
      </c>
    </row>
    <row r="70" spans="8:8">
      <c r="H70">
        <f>AVERAGE(H60:H69)</f>
        <v>930.591668431482</v>
      </c>
    </row>
    <row r="71" spans="1:3">
      <c r="A71" s="21" t="s">
        <v>18</v>
      </c>
      <c r="B71" s="21"/>
      <c r="C71" s="21"/>
    </row>
    <row r="72" spans="1:3">
      <c r="A72" s="21"/>
      <c r="B72" s="21"/>
      <c r="C72" s="21"/>
    </row>
    <row r="73" ht="14.5" spans="1:8">
      <c r="A73" t="s">
        <v>6</v>
      </c>
      <c r="B73" t="s">
        <v>7</v>
      </c>
      <c r="C73" s="10" t="s">
        <v>8</v>
      </c>
      <c r="D73" s="10" t="s">
        <v>9</v>
      </c>
      <c r="E73" s="10" t="s">
        <v>10</v>
      </c>
      <c r="F73" s="10" t="s">
        <v>11</v>
      </c>
      <c r="G73" s="22" t="s">
        <v>12</v>
      </c>
      <c r="H73" t="s">
        <v>19</v>
      </c>
    </row>
    <row r="74" spans="1:8">
      <c r="A74" s="17">
        <v>0.27412037037037</v>
      </c>
      <c r="B74" s="14">
        <v>343.167</v>
      </c>
      <c r="C74">
        <v>5</v>
      </c>
      <c r="D74">
        <v>4.94</v>
      </c>
      <c r="E74">
        <v>4.7</v>
      </c>
      <c r="F74">
        <v>8.04</v>
      </c>
      <c r="G74">
        <v>566485.5</v>
      </c>
      <c r="H74">
        <f>SUM(G74*3.14*$G$2*$G$2/4/$G$3/100)</f>
        <v>906.865272482915</v>
      </c>
    </row>
    <row r="75" spans="1:8">
      <c r="A75" s="17">
        <v>0.274814814814815</v>
      </c>
      <c r="B75" s="14">
        <v>342.967</v>
      </c>
      <c r="C75">
        <v>5</v>
      </c>
      <c r="D75">
        <v>4.94</v>
      </c>
      <c r="E75">
        <v>4.7</v>
      </c>
      <c r="F75">
        <v>8.04</v>
      </c>
      <c r="G75">
        <v>566211.3</v>
      </c>
      <c r="H75">
        <f t="shared" ref="H75:H96" si="3">SUM(G75*3.14*$G$2*$G$2/4/$G$3/100)</f>
        <v>906.42631604411</v>
      </c>
    </row>
    <row r="76" spans="1:8">
      <c r="A76" s="17">
        <v>0.275509259259259</v>
      </c>
      <c r="B76" s="14">
        <v>342.767</v>
      </c>
      <c r="C76">
        <v>5</v>
      </c>
      <c r="D76">
        <v>4.94</v>
      </c>
      <c r="E76">
        <v>4.7</v>
      </c>
      <c r="F76">
        <v>8.04</v>
      </c>
      <c r="G76">
        <v>565609.1</v>
      </c>
      <c r="H76">
        <f t="shared" si="3"/>
        <v>905.462276775516</v>
      </c>
    </row>
    <row r="77" spans="1:8">
      <c r="A77" s="17">
        <v>0.276203703703704</v>
      </c>
      <c r="B77" s="14">
        <v>342.567</v>
      </c>
      <c r="C77">
        <v>5</v>
      </c>
      <c r="D77">
        <v>4.94</v>
      </c>
      <c r="E77">
        <v>4.7</v>
      </c>
      <c r="F77">
        <v>8.04</v>
      </c>
      <c r="G77">
        <v>565103.9</v>
      </c>
      <c r="H77">
        <f t="shared" si="3"/>
        <v>904.653521148658</v>
      </c>
    </row>
    <row r="78" spans="1:8">
      <c r="A78" s="17">
        <v>0.276898148148148</v>
      </c>
      <c r="B78" s="14">
        <v>342.367</v>
      </c>
      <c r="C78">
        <v>5</v>
      </c>
      <c r="D78">
        <v>4.94</v>
      </c>
      <c r="E78">
        <v>4.7</v>
      </c>
      <c r="F78">
        <v>8.04</v>
      </c>
      <c r="G78">
        <v>566001.9</v>
      </c>
      <c r="H78">
        <f t="shared" si="3"/>
        <v>906.091095481434</v>
      </c>
    </row>
    <row r="79" spans="1:16">
      <c r="A79" s="17">
        <v>0.277592592592593</v>
      </c>
      <c r="B79" s="14">
        <v>342.167</v>
      </c>
      <c r="C79">
        <v>5</v>
      </c>
      <c r="D79">
        <v>4.94</v>
      </c>
      <c r="E79">
        <v>4.7</v>
      </c>
      <c r="F79">
        <v>8.04</v>
      </c>
      <c r="G79">
        <v>564389.4</v>
      </c>
      <c r="H79">
        <f t="shared" si="3"/>
        <v>903.509705045353</v>
      </c>
      <c r="N79" t="s">
        <v>20</v>
      </c>
      <c r="O79" s="6" t="s">
        <v>21</v>
      </c>
      <c r="P79" s="19" t="s">
        <v>22</v>
      </c>
    </row>
    <row r="80" spans="1:16">
      <c r="A80" s="17">
        <v>0.278287037037037</v>
      </c>
      <c r="B80" s="14">
        <v>341.967</v>
      </c>
      <c r="C80">
        <v>5</v>
      </c>
      <c r="D80">
        <v>4.94</v>
      </c>
      <c r="E80">
        <v>4.7</v>
      </c>
      <c r="F80">
        <v>8.04</v>
      </c>
      <c r="G80">
        <v>564115.3</v>
      </c>
      <c r="H80">
        <f t="shared" si="3"/>
        <v>903.070908692776</v>
      </c>
      <c r="N80">
        <v>26</v>
      </c>
      <c r="O80" s="6">
        <v>5</v>
      </c>
      <c r="P80" s="19">
        <v>950.68</v>
      </c>
    </row>
    <row r="81" spans="1:16">
      <c r="A81" s="17">
        <v>0.278981481481481</v>
      </c>
      <c r="B81" s="14">
        <v>341.767</v>
      </c>
      <c r="C81">
        <v>5</v>
      </c>
      <c r="D81">
        <v>4.94</v>
      </c>
      <c r="E81">
        <v>4.7</v>
      </c>
      <c r="F81">
        <v>8.04</v>
      </c>
      <c r="G81">
        <v>563724.5</v>
      </c>
      <c r="H81">
        <f t="shared" si="3"/>
        <v>902.44529171143</v>
      </c>
      <c r="O81" s="6">
        <v>7</v>
      </c>
      <c r="P81" s="19">
        <v>941.79</v>
      </c>
    </row>
    <row r="82" spans="1:16">
      <c r="A82" s="17">
        <v>0.279675925925926</v>
      </c>
      <c r="B82" s="14">
        <v>341.567</v>
      </c>
      <c r="C82">
        <v>5</v>
      </c>
      <c r="D82">
        <v>4.94</v>
      </c>
      <c r="E82">
        <v>4.7</v>
      </c>
      <c r="F82">
        <v>8.04</v>
      </c>
      <c r="G82">
        <v>563797.9</v>
      </c>
      <c r="H82">
        <f t="shared" si="3"/>
        <v>902.562795003218</v>
      </c>
      <c r="O82" s="6">
        <v>7.5</v>
      </c>
      <c r="P82" s="19">
        <v>932.11</v>
      </c>
    </row>
    <row r="83" spans="1:16">
      <c r="A83" s="17">
        <v>0.28037037037037</v>
      </c>
      <c r="B83" s="14">
        <v>341.367</v>
      </c>
      <c r="C83">
        <v>5</v>
      </c>
      <c r="D83">
        <v>4.94</v>
      </c>
      <c r="E83">
        <v>4.7</v>
      </c>
      <c r="F83">
        <v>8.04</v>
      </c>
      <c r="G83">
        <v>563115.8</v>
      </c>
      <c r="H83">
        <f t="shared" si="3"/>
        <v>901.470846837977</v>
      </c>
      <c r="O83" s="6">
        <v>12</v>
      </c>
      <c r="P83" s="19">
        <v>929.46</v>
      </c>
    </row>
    <row r="84" spans="1:16">
      <c r="A84" s="21" t="s">
        <v>23</v>
      </c>
      <c r="B84" s="21"/>
      <c r="C84" s="21"/>
      <c r="H84">
        <f>AVERAGE(H74:H83)</f>
        <v>904.255802922338</v>
      </c>
      <c r="O84" s="6">
        <v>20</v>
      </c>
      <c r="P84" s="19">
        <v>925.23</v>
      </c>
    </row>
    <row r="85" spans="1:16">
      <c r="A85" s="21"/>
      <c r="B85" s="21"/>
      <c r="C85" s="21"/>
      <c r="N85">
        <v>31</v>
      </c>
      <c r="O85" s="6">
        <v>5</v>
      </c>
      <c r="P85" s="19">
        <f>H84</f>
        <v>904.255802922338</v>
      </c>
    </row>
    <row r="86" spans="1:16">
      <c r="A86" t="s">
        <v>6</v>
      </c>
      <c r="B86" t="s">
        <v>7</v>
      </c>
      <c r="C86" s="10" t="s">
        <v>8</v>
      </c>
      <c r="D86" s="10" t="s">
        <v>9</v>
      </c>
      <c r="E86" s="10" t="s">
        <v>10</v>
      </c>
      <c r="F86" s="10" t="s">
        <v>11</v>
      </c>
      <c r="G86" s="22" t="s">
        <v>12</v>
      </c>
      <c r="H86" t="s">
        <v>13</v>
      </c>
      <c r="O86" s="6">
        <v>7</v>
      </c>
      <c r="P86" s="19">
        <f>H97</f>
        <v>885.982520230112</v>
      </c>
    </row>
    <row r="87" spans="1:16">
      <c r="A87" s="17">
        <v>0.290092592592593</v>
      </c>
      <c r="B87">
        <v>337.02</v>
      </c>
      <c r="C87">
        <v>7.01</v>
      </c>
      <c r="D87">
        <v>7</v>
      </c>
      <c r="E87">
        <v>6.7</v>
      </c>
      <c r="F87">
        <v>10.04</v>
      </c>
      <c r="G87">
        <v>551178.3</v>
      </c>
      <c r="H87">
        <f t="shared" si="3"/>
        <v>882.360553299546</v>
      </c>
      <c r="O87" s="6">
        <v>7.5</v>
      </c>
      <c r="P87" s="19">
        <f>H110</f>
        <v>882.191278121431</v>
      </c>
    </row>
    <row r="88" spans="1:16">
      <c r="A88" s="17">
        <v>0.290787037037037</v>
      </c>
      <c r="B88">
        <v>337</v>
      </c>
      <c r="C88">
        <v>7.01</v>
      </c>
      <c r="D88">
        <v>7</v>
      </c>
      <c r="E88">
        <v>6.7</v>
      </c>
      <c r="F88">
        <v>10.04</v>
      </c>
      <c r="G88">
        <v>551547.4</v>
      </c>
      <c r="H88">
        <f t="shared" si="3"/>
        <v>882.951431569287</v>
      </c>
      <c r="O88" s="6">
        <v>12</v>
      </c>
      <c r="P88" s="19">
        <v>870.36</v>
      </c>
    </row>
    <row r="89" spans="1:16">
      <c r="A89" s="17">
        <v>0.291481481481482</v>
      </c>
      <c r="B89">
        <v>336.98</v>
      </c>
      <c r="C89">
        <v>7.01</v>
      </c>
      <c r="D89">
        <v>7</v>
      </c>
      <c r="E89">
        <v>6.7</v>
      </c>
      <c r="F89">
        <v>10.04</v>
      </c>
      <c r="G89">
        <v>552104.4</v>
      </c>
      <c r="H89">
        <f t="shared" si="3"/>
        <v>883.843111862557</v>
      </c>
      <c r="O89" s="6">
        <v>20</v>
      </c>
      <c r="P89" s="19">
        <f>H136</f>
        <v>848.116604192701</v>
      </c>
    </row>
    <row r="90" spans="1:16">
      <c r="A90" s="17">
        <v>0.292175925925926</v>
      </c>
      <c r="B90">
        <v>336.96</v>
      </c>
      <c r="C90">
        <v>7.01</v>
      </c>
      <c r="D90">
        <v>7</v>
      </c>
      <c r="E90">
        <v>6.7</v>
      </c>
      <c r="F90">
        <v>10.04</v>
      </c>
      <c r="G90">
        <v>553034.8</v>
      </c>
      <c r="H90">
        <f t="shared" si="3"/>
        <v>885.332554133397</v>
      </c>
      <c r="N90">
        <v>35</v>
      </c>
      <c r="O90" s="6">
        <v>5</v>
      </c>
      <c r="P90" s="19">
        <f>H150</f>
        <v>882.988827712287</v>
      </c>
    </row>
    <row r="91" spans="1:16">
      <c r="A91" s="17">
        <v>0.29287037037037</v>
      </c>
      <c r="B91">
        <v>336.94</v>
      </c>
      <c r="C91">
        <v>7.01</v>
      </c>
      <c r="D91">
        <v>7</v>
      </c>
      <c r="E91">
        <v>6.7</v>
      </c>
      <c r="F91">
        <v>10.04</v>
      </c>
      <c r="G91">
        <v>553425.5</v>
      </c>
      <c r="H91">
        <f t="shared" si="3"/>
        <v>885.958011028515</v>
      </c>
      <c r="O91" s="6">
        <v>7</v>
      </c>
      <c r="P91" s="19">
        <f>H163</f>
        <v>874.071384434676</v>
      </c>
    </row>
    <row r="92" spans="1:16">
      <c r="A92" s="17">
        <v>0.293564814814815</v>
      </c>
      <c r="B92">
        <v>336.92</v>
      </c>
      <c r="C92">
        <v>7.01</v>
      </c>
      <c r="D92">
        <v>7</v>
      </c>
      <c r="E92">
        <v>6.7</v>
      </c>
      <c r="F92">
        <v>10.04</v>
      </c>
      <c r="G92">
        <v>554772.5</v>
      </c>
      <c r="H92">
        <f t="shared" si="3"/>
        <v>888.114372527678</v>
      </c>
      <c r="O92" s="6">
        <v>7.5</v>
      </c>
      <c r="P92" s="19">
        <f>H176</f>
        <v>872.994932616364</v>
      </c>
    </row>
    <row r="93" spans="1:16">
      <c r="A93" s="17">
        <v>0.294259259259259</v>
      </c>
      <c r="B93">
        <v>336.9</v>
      </c>
      <c r="C93">
        <v>7.01</v>
      </c>
      <c r="D93">
        <v>7</v>
      </c>
      <c r="E93">
        <v>6.7</v>
      </c>
      <c r="F93">
        <v>10.04</v>
      </c>
      <c r="G93">
        <v>553909</v>
      </c>
      <c r="H93">
        <f t="shared" si="3"/>
        <v>886.732027943767</v>
      </c>
      <c r="O93" s="6">
        <v>12</v>
      </c>
      <c r="P93" s="19">
        <f>H189</f>
        <v>860.393761141195</v>
      </c>
    </row>
    <row r="94" spans="1:16">
      <c r="A94" s="17">
        <v>0.294953703703704</v>
      </c>
      <c r="B94">
        <v>336.88</v>
      </c>
      <c r="C94">
        <v>7.01</v>
      </c>
      <c r="D94">
        <v>7</v>
      </c>
      <c r="E94">
        <v>6.7</v>
      </c>
      <c r="F94">
        <v>10.04</v>
      </c>
      <c r="G94">
        <v>554405.5</v>
      </c>
      <c r="H94">
        <f t="shared" si="3"/>
        <v>887.526856068738</v>
      </c>
      <c r="O94" s="6">
        <v>20</v>
      </c>
      <c r="P94" s="19">
        <f>H202</f>
        <v>823.029219163117</v>
      </c>
    </row>
    <row r="95" spans="1:16">
      <c r="A95" s="17">
        <v>0.295648148148148</v>
      </c>
      <c r="B95">
        <v>336.86</v>
      </c>
      <c r="C95">
        <v>7.01</v>
      </c>
      <c r="D95">
        <v>7</v>
      </c>
      <c r="E95">
        <v>6.7</v>
      </c>
      <c r="F95">
        <v>10.04</v>
      </c>
      <c r="G95">
        <v>555202.1</v>
      </c>
      <c r="H95">
        <f t="shared" si="3"/>
        <v>888.802102965719</v>
      </c>
      <c r="N95">
        <v>50</v>
      </c>
      <c r="O95" s="6">
        <v>5</v>
      </c>
      <c r="P95" s="19">
        <f>H216</f>
        <v>634.721885597372</v>
      </c>
    </row>
    <row r="96" spans="1:16">
      <c r="A96" s="17">
        <v>0.296342592592593</v>
      </c>
      <c r="B96">
        <v>336.84</v>
      </c>
      <c r="C96">
        <v>7.01</v>
      </c>
      <c r="D96">
        <v>7</v>
      </c>
      <c r="E96">
        <v>6.7</v>
      </c>
      <c r="F96">
        <v>10.04</v>
      </c>
      <c r="G96">
        <v>554828.6</v>
      </c>
      <c r="H96">
        <f t="shared" si="3"/>
        <v>888.204180901919</v>
      </c>
      <c r="O96" s="6">
        <v>7</v>
      </c>
      <c r="P96" s="19">
        <f>H229</f>
        <v>611.60749930072</v>
      </c>
    </row>
    <row r="97" spans="1:16">
      <c r="A97" s="21" t="s">
        <v>24</v>
      </c>
      <c r="B97" s="21"/>
      <c r="C97" s="21"/>
      <c r="H97">
        <f>AVERAGE(H87:H96)</f>
        <v>885.982520230112</v>
      </c>
      <c r="O97" s="6">
        <v>7.5</v>
      </c>
      <c r="P97" s="19">
        <f>H242</f>
        <v>599.896343222044</v>
      </c>
    </row>
    <row r="98" spans="1:16">
      <c r="A98" s="21"/>
      <c r="B98" s="21"/>
      <c r="C98" s="21"/>
      <c r="O98" s="6">
        <v>12</v>
      </c>
      <c r="P98" s="19">
        <f>H255</f>
        <v>593.123415062681</v>
      </c>
    </row>
    <row r="99" spans="1:16">
      <c r="A99" t="s">
        <v>6</v>
      </c>
      <c r="B99" t="s">
        <v>7</v>
      </c>
      <c r="C99" s="10" t="s">
        <v>8</v>
      </c>
      <c r="D99" s="10" t="s">
        <v>9</v>
      </c>
      <c r="E99" s="10" t="s">
        <v>10</v>
      </c>
      <c r="F99" s="10" t="s">
        <v>11</v>
      </c>
      <c r="G99" s="22" t="s">
        <v>12</v>
      </c>
      <c r="H99" t="s">
        <v>13</v>
      </c>
      <c r="O99" s="6">
        <v>20</v>
      </c>
      <c r="P99" s="19">
        <f>H268</f>
        <v>589.565450606307</v>
      </c>
    </row>
    <row r="100" spans="1:16">
      <c r="A100" s="17">
        <v>0.306064814814815</v>
      </c>
      <c r="B100">
        <v>334.196</v>
      </c>
      <c r="C100">
        <v>7.52</v>
      </c>
      <c r="D100">
        <v>7.51</v>
      </c>
      <c r="E100">
        <v>7.2</v>
      </c>
      <c r="F100">
        <v>10.48</v>
      </c>
      <c r="G100">
        <v>550951.6</v>
      </c>
      <c r="H100">
        <f>SUM(G100*3.14*$G$2*$G$2/4/$G$3/100)</f>
        <v>881.997637819323</v>
      </c>
      <c r="N100">
        <v>70</v>
      </c>
      <c r="O100" s="6">
        <v>5</v>
      </c>
      <c r="P100" s="19">
        <f>H281</f>
        <v>426.57479357536</v>
      </c>
    </row>
    <row r="101" spans="1:16">
      <c r="A101" s="17">
        <v>0.306759259259259</v>
      </c>
      <c r="B101">
        <v>334.016</v>
      </c>
      <c r="C101">
        <v>7.52</v>
      </c>
      <c r="D101">
        <v>7.51</v>
      </c>
      <c r="E101">
        <v>7.2</v>
      </c>
      <c r="F101">
        <v>10.48</v>
      </c>
      <c r="G101">
        <v>551180.5</v>
      </c>
      <c r="H101">
        <f t="shared" ref="H101:H109" si="4">SUM(G101*3.14*$G$2*$G$2/4/$G$3/100)</f>
        <v>882.364075196575</v>
      </c>
      <c r="O101" s="6">
        <v>7</v>
      </c>
      <c r="P101" s="19">
        <f>H294</f>
        <v>398.296169621865</v>
      </c>
    </row>
    <row r="102" spans="1:16">
      <c r="A102" s="17">
        <v>0.307453703703704</v>
      </c>
      <c r="B102">
        <v>333.836</v>
      </c>
      <c r="C102">
        <v>7.52</v>
      </c>
      <c r="D102">
        <v>7.51</v>
      </c>
      <c r="E102">
        <v>7.2</v>
      </c>
      <c r="F102">
        <v>10.48</v>
      </c>
      <c r="G102">
        <v>551245.3</v>
      </c>
      <c r="H102">
        <f t="shared" si="4"/>
        <v>882.467811072704</v>
      </c>
      <c r="O102" s="6">
        <v>7.5</v>
      </c>
      <c r="P102" s="19">
        <f>H307</f>
        <v>388.740334481867</v>
      </c>
    </row>
    <row r="103" spans="1:16">
      <c r="A103" s="17">
        <v>0.308148148148148</v>
      </c>
      <c r="B103">
        <v>333.656</v>
      </c>
      <c r="C103">
        <v>7.52</v>
      </c>
      <c r="D103">
        <v>7.51</v>
      </c>
      <c r="E103">
        <v>7.2</v>
      </c>
      <c r="F103">
        <v>10.48</v>
      </c>
      <c r="G103">
        <v>551193.4</v>
      </c>
      <c r="H103">
        <f t="shared" si="4"/>
        <v>882.384726320064</v>
      </c>
      <c r="O103" s="6">
        <v>12</v>
      </c>
      <c r="P103" s="19">
        <f>H320</f>
        <v>376.891312143126</v>
      </c>
    </row>
    <row r="104" spans="1:16">
      <c r="A104" s="17">
        <v>0.308842592592593</v>
      </c>
      <c r="B104">
        <v>333.476</v>
      </c>
      <c r="C104">
        <v>7.52</v>
      </c>
      <c r="D104">
        <v>7.51</v>
      </c>
      <c r="E104">
        <v>7.2</v>
      </c>
      <c r="F104">
        <v>10.48</v>
      </c>
      <c r="G104">
        <v>551212.9</v>
      </c>
      <c r="H104">
        <f t="shared" si="4"/>
        <v>882.41594313464</v>
      </c>
      <c r="O104" s="6">
        <v>20</v>
      </c>
      <c r="P104" s="19">
        <f>H333</f>
        <v>375.764657283525</v>
      </c>
    </row>
    <row r="105" spans="1:8">
      <c r="A105" s="17">
        <v>0.309537037037037</v>
      </c>
      <c r="B105">
        <v>333.296</v>
      </c>
      <c r="C105">
        <v>7.52</v>
      </c>
      <c r="D105">
        <v>7.51</v>
      </c>
      <c r="E105">
        <v>7.2</v>
      </c>
      <c r="F105">
        <v>10.48</v>
      </c>
      <c r="G105">
        <v>551156.8</v>
      </c>
      <c r="H105">
        <f t="shared" si="4"/>
        <v>882.326134760398</v>
      </c>
    </row>
    <row r="106" spans="1:8">
      <c r="A106" s="17">
        <v>0.310231481481481</v>
      </c>
      <c r="B106">
        <v>333.116</v>
      </c>
      <c r="C106">
        <v>7.52</v>
      </c>
      <c r="D106">
        <v>7.51</v>
      </c>
      <c r="E106">
        <v>7.2</v>
      </c>
      <c r="F106">
        <v>10.48</v>
      </c>
      <c r="G106">
        <v>550949.5</v>
      </c>
      <c r="H106">
        <f t="shared" si="4"/>
        <v>881.994276008523</v>
      </c>
    </row>
    <row r="107" spans="1:8">
      <c r="A107" s="17">
        <v>0.310925925925926</v>
      </c>
      <c r="B107">
        <v>332.936</v>
      </c>
      <c r="C107">
        <v>7.52</v>
      </c>
      <c r="D107">
        <v>7.51</v>
      </c>
      <c r="E107">
        <v>7.2</v>
      </c>
      <c r="F107">
        <v>10.48</v>
      </c>
      <c r="G107">
        <v>551033.7</v>
      </c>
      <c r="H107">
        <f t="shared" si="4"/>
        <v>882.129068612999</v>
      </c>
    </row>
    <row r="108" spans="1:8">
      <c r="A108" s="17">
        <v>0.31162037037037</v>
      </c>
      <c r="B108">
        <v>332.756</v>
      </c>
      <c r="C108">
        <v>7.52</v>
      </c>
      <c r="D108">
        <v>7.51</v>
      </c>
      <c r="E108">
        <v>7.2</v>
      </c>
      <c r="F108">
        <v>10.48</v>
      </c>
      <c r="G108">
        <v>551029.4</v>
      </c>
      <c r="H108">
        <f t="shared" si="4"/>
        <v>882.122184905169</v>
      </c>
    </row>
    <row r="109" spans="1:8">
      <c r="A109" s="17">
        <v>0.312314814814815</v>
      </c>
      <c r="B109">
        <v>332.576</v>
      </c>
      <c r="C109">
        <v>7.52</v>
      </c>
      <c r="D109">
        <v>7.51</v>
      </c>
      <c r="E109">
        <v>7.2</v>
      </c>
      <c r="F109">
        <v>10.48</v>
      </c>
      <c r="G109">
        <v>550772.5</v>
      </c>
      <c r="H109">
        <f t="shared" si="4"/>
        <v>881.710923383911</v>
      </c>
    </row>
    <row r="110" spans="1:8">
      <c r="A110" s="21" t="s">
        <v>25</v>
      </c>
      <c r="B110" s="21"/>
      <c r="C110" s="21"/>
      <c r="H110">
        <f>AVERAGE(H100:H109)</f>
        <v>882.191278121431</v>
      </c>
    </row>
    <row r="111" spans="1:3">
      <c r="A111" s="21"/>
      <c r="B111" s="21"/>
      <c r="C111" s="21"/>
    </row>
    <row r="112" spans="1:8">
      <c r="A112" t="s">
        <v>6</v>
      </c>
      <c r="B112" t="s">
        <v>7</v>
      </c>
      <c r="C112" s="10" t="s">
        <v>8</v>
      </c>
      <c r="D112" s="10" t="s">
        <v>9</v>
      </c>
      <c r="E112" s="10" t="s">
        <v>10</v>
      </c>
      <c r="F112" s="10" t="s">
        <v>11</v>
      </c>
      <c r="G112" s="22" t="s">
        <v>12</v>
      </c>
      <c r="H112" t="s">
        <v>13</v>
      </c>
    </row>
    <row r="113" spans="1:8">
      <c r="A113" s="17">
        <v>0.328981481481481</v>
      </c>
      <c r="B113">
        <v>327.504</v>
      </c>
      <c r="C113">
        <v>12.06</v>
      </c>
      <c r="D113">
        <v>12.08</v>
      </c>
      <c r="E113">
        <v>11.7</v>
      </c>
      <c r="F113">
        <v>15.03</v>
      </c>
      <c r="G113">
        <v>524235.9</v>
      </c>
      <c r="H113">
        <f>SUM(G113*3.14*$G$2*$G$2/4/$G$3/100)</f>
        <v>839.229481246786</v>
      </c>
    </row>
    <row r="114" spans="1:8">
      <c r="A114" s="17">
        <v>0.329675925925926</v>
      </c>
      <c r="B114">
        <v>327.304</v>
      </c>
      <c r="C114">
        <v>12.06</v>
      </c>
      <c r="D114">
        <v>12.08</v>
      </c>
      <c r="E114">
        <v>11.7</v>
      </c>
      <c r="F114">
        <v>15.03</v>
      </c>
      <c r="G114">
        <v>529818.2</v>
      </c>
      <c r="H114">
        <f t="shared" ref="H114:H122" si="5">SUM(G114*3.14*$G$2*$G$2/4/$G$3/100)</f>
        <v>848.165974785599</v>
      </c>
    </row>
    <row r="115" spans="1:8">
      <c r="A115" s="17">
        <v>0.33037037037037</v>
      </c>
      <c r="B115">
        <v>327.104</v>
      </c>
      <c r="C115">
        <v>12.06</v>
      </c>
      <c r="D115">
        <v>12.08</v>
      </c>
      <c r="E115">
        <v>11.7</v>
      </c>
      <c r="F115">
        <v>15.03</v>
      </c>
      <c r="G115">
        <v>531372.4</v>
      </c>
      <c r="H115">
        <f t="shared" si="5"/>
        <v>850.65403495041</v>
      </c>
    </row>
    <row r="116" spans="1:8">
      <c r="A116" s="17">
        <v>0.331064814814815</v>
      </c>
      <c r="B116">
        <v>326.904</v>
      </c>
      <c r="C116">
        <v>12.06</v>
      </c>
      <c r="D116">
        <v>12.08</v>
      </c>
      <c r="E116">
        <v>11.7</v>
      </c>
      <c r="F116">
        <v>15.03</v>
      </c>
      <c r="G116">
        <v>532725.9</v>
      </c>
      <c r="H116">
        <f t="shared" si="5"/>
        <v>852.820802054433</v>
      </c>
    </row>
    <row r="117" spans="1:8">
      <c r="A117" s="17">
        <v>0.331759259259259</v>
      </c>
      <c r="B117">
        <v>326.704</v>
      </c>
      <c r="C117">
        <v>12.06</v>
      </c>
      <c r="D117">
        <v>12.08</v>
      </c>
      <c r="E117">
        <v>11.7</v>
      </c>
      <c r="F117">
        <v>15.03</v>
      </c>
      <c r="G117">
        <v>535273.2</v>
      </c>
      <c r="H117">
        <f t="shared" si="5"/>
        <v>856.898678555412</v>
      </c>
    </row>
    <row r="118" spans="1:8">
      <c r="A118" s="17">
        <v>0.332453703703704</v>
      </c>
      <c r="B118">
        <v>326.504</v>
      </c>
      <c r="C118">
        <v>12.06</v>
      </c>
      <c r="D118">
        <v>12.08</v>
      </c>
      <c r="E118">
        <v>11.7</v>
      </c>
      <c r="F118">
        <v>15.03</v>
      </c>
      <c r="G118">
        <v>534327.7</v>
      </c>
      <c r="H118">
        <f t="shared" si="5"/>
        <v>855.385063264054</v>
      </c>
    </row>
    <row r="119" spans="1:8">
      <c r="A119" s="17">
        <v>0.333148148148148</v>
      </c>
      <c r="B119">
        <v>326.304</v>
      </c>
      <c r="C119">
        <v>12.06</v>
      </c>
      <c r="D119">
        <v>12.08</v>
      </c>
      <c r="E119">
        <v>11.7</v>
      </c>
      <c r="F119">
        <v>15.03</v>
      </c>
      <c r="G119">
        <v>534737.8</v>
      </c>
      <c r="H119">
        <f t="shared" si="5"/>
        <v>856.041576887519</v>
      </c>
    </row>
    <row r="120" spans="1:8">
      <c r="A120" s="17">
        <v>0.333842592592593</v>
      </c>
      <c r="B120">
        <v>326.104</v>
      </c>
      <c r="C120">
        <v>12.06</v>
      </c>
      <c r="D120">
        <v>12.08</v>
      </c>
      <c r="E120">
        <v>11.7</v>
      </c>
      <c r="F120">
        <v>15.03</v>
      </c>
      <c r="G120">
        <v>534878.2</v>
      </c>
      <c r="H120">
        <f t="shared" si="5"/>
        <v>856.266337952465</v>
      </c>
    </row>
    <row r="121" spans="1:8">
      <c r="A121" s="17">
        <v>0.334537037037037</v>
      </c>
      <c r="B121">
        <v>325.904</v>
      </c>
      <c r="C121">
        <v>12.06</v>
      </c>
      <c r="D121">
        <v>12.08</v>
      </c>
      <c r="E121">
        <v>11.7</v>
      </c>
      <c r="F121">
        <v>15.03</v>
      </c>
      <c r="G121">
        <v>535195.5</v>
      </c>
      <c r="H121">
        <f t="shared" si="5"/>
        <v>856.774291555795</v>
      </c>
    </row>
    <row r="122" spans="1:8">
      <c r="A122" s="17">
        <v>0.335231481481481</v>
      </c>
      <c r="B122">
        <v>325.704</v>
      </c>
      <c r="C122">
        <v>12.06</v>
      </c>
      <c r="D122">
        <v>12.08</v>
      </c>
      <c r="E122">
        <v>11.7</v>
      </c>
      <c r="F122">
        <v>15.03</v>
      </c>
      <c r="G122">
        <v>537203.1</v>
      </c>
      <c r="H122">
        <f t="shared" si="5"/>
        <v>859.988182681051</v>
      </c>
    </row>
    <row r="123" spans="1:8">
      <c r="A123" s="21" t="s">
        <v>26</v>
      </c>
      <c r="B123" s="21"/>
      <c r="C123" s="21"/>
      <c r="H123">
        <f>AVERAGE(H113:H122)</f>
        <v>853.222442393352</v>
      </c>
    </row>
    <row r="124" spans="1:3">
      <c r="A124" s="21"/>
      <c r="B124" s="21"/>
      <c r="C124" s="21"/>
    </row>
    <row r="125" spans="1:8">
      <c r="A125" t="s">
        <v>6</v>
      </c>
      <c r="B125" t="s">
        <v>7</v>
      </c>
      <c r="C125" s="10" t="s">
        <v>8</v>
      </c>
      <c r="D125" s="10" t="s">
        <v>9</v>
      </c>
      <c r="E125" s="10" t="s">
        <v>10</v>
      </c>
      <c r="F125" s="10" t="s">
        <v>11</v>
      </c>
      <c r="G125" s="22" t="s">
        <v>12</v>
      </c>
      <c r="H125" t="s">
        <v>13</v>
      </c>
    </row>
    <row r="126" spans="1:8">
      <c r="A126" s="17">
        <v>0.375509259259259</v>
      </c>
      <c r="B126">
        <v>311.76</v>
      </c>
      <c r="C126">
        <v>20.04</v>
      </c>
      <c r="D126">
        <v>20.12</v>
      </c>
      <c r="E126">
        <v>19.6</v>
      </c>
      <c r="F126">
        <v>23.1</v>
      </c>
      <c r="G126">
        <v>528628.8</v>
      </c>
      <c r="H126">
        <f>SUM(G126*3.14*$G$2*$G$2/4/$G$3/100)</f>
        <v>846.2619091827</v>
      </c>
    </row>
    <row r="127" spans="1:8">
      <c r="A127" s="17">
        <v>0.376203703703704</v>
      </c>
      <c r="B127">
        <v>311.56</v>
      </c>
      <c r="C127">
        <v>20.04</v>
      </c>
      <c r="D127">
        <v>20.12</v>
      </c>
      <c r="E127">
        <v>19.6</v>
      </c>
      <c r="F127">
        <v>23.1</v>
      </c>
      <c r="G127">
        <v>528747.5</v>
      </c>
      <c r="H127">
        <f t="shared" ref="H127:H135" si="6">SUM(G127*3.14*$G$2*$G$2/4/$G$3/100)</f>
        <v>846.451931536042</v>
      </c>
    </row>
    <row r="128" spans="1:8">
      <c r="A128" s="17">
        <v>0.376898148148148</v>
      </c>
      <c r="B128">
        <v>311.36</v>
      </c>
      <c r="C128">
        <v>20.04</v>
      </c>
      <c r="D128">
        <v>20.12</v>
      </c>
      <c r="E128">
        <v>19.6</v>
      </c>
      <c r="F128">
        <v>23.1</v>
      </c>
      <c r="G128">
        <v>529282.9</v>
      </c>
      <c r="H128">
        <f t="shared" si="6"/>
        <v>847.309033203935</v>
      </c>
    </row>
    <row r="129" spans="1:8">
      <c r="A129" s="17">
        <v>0.377592592592593</v>
      </c>
      <c r="B129">
        <v>311.16</v>
      </c>
      <c r="C129">
        <v>20.04</v>
      </c>
      <c r="D129">
        <v>20.12</v>
      </c>
      <c r="E129">
        <v>19.6</v>
      </c>
      <c r="F129">
        <v>23.1</v>
      </c>
      <c r="G129">
        <v>529513.8</v>
      </c>
      <c r="H129">
        <f t="shared" si="6"/>
        <v>847.678672305759</v>
      </c>
    </row>
    <row r="130" spans="1:8">
      <c r="A130" s="17">
        <v>0.378287037037037</v>
      </c>
      <c r="B130">
        <v>310.96</v>
      </c>
      <c r="C130">
        <v>20.04</v>
      </c>
      <c r="D130">
        <v>20.12</v>
      </c>
      <c r="E130">
        <v>19.6</v>
      </c>
      <c r="F130">
        <v>23.1</v>
      </c>
      <c r="G130">
        <v>529867.9</v>
      </c>
      <c r="H130">
        <f t="shared" si="6"/>
        <v>848.245537641211</v>
      </c>
    </row>
    <row r="131" spans="1:8">
      <c r="A131" s="17">
        <v>0.378981481481481</v>
      </c>
      <c r="B131">
        <v>310.76</v>
      </c>
      <c r="C131">
        <v>20.04</v>
      </c>
      <c r="D131">
        <v>20.12</v>
      </c>
      <c r="E131">
        <v>19.6</v>
      </c>
      <c r="F131">
        <v>23.1</v>
      </c>
      <c r="G131">
        <v>530083.8</v>
      </c>
      <c r="H131">
        <f t="shared" si="6"/>
        <v>848.591163808746</v>
      </c>
    </row>
    <row r="132" spans="1:8">
      <c r="A132" s="17">
        <v>0.379675925925926</v>
      </c>
      <c r="B132">
        <v>310.56</v>
      </c>
      <c r="C132">
        <v>20.04</v>
      </c>
      <c r="D132">
        <v>20.12</v>
      </c>
      <c r="E132">
        <v>19.6</v>
      </c>
      <c r="F132">
        <v>23.1</v>
      </c>
      <c r="G132">
        <v>530183</v>
      </c>
      <c r="H132">
        <f t="shared" si="6"/>
        <v>848.749969347511</v>
      </c>
    </row>
    <row r="133" spans="1:8">
      <c r="A133" s="17">
        <v>0.38037037037037</v>
      </c>
      <c r="B133">
        <v>310.36</v>
      </c>
      <c r="C133">
        <v>20.04</v>
      </c>
      <c r="D133">
        <v>20.12</v>
      </c>
      <c r="E133">
        <v>19.6</v>
      </c>
      <c r="F133">
        <v>23.1</v>
      </c>
      <c r="G133">
        <v>530312.6</v>
      </c>
      <c r="H133">
        <f t="shared" si="6"/>
        <v>848.957441099769</v>
      </c>
    </row>
    <row r="134" spans="1:8">
      <c r="A134" s="17">
        <v>0.381064814814815</v>
      </c>
      <c r="B134">
        <v>310.16</v>
      </c>
      <c r="C134">
        <v>20.04</v>
      </c>
      <c r="D134">
        <v>20.12</v>
      </c>
      <c r="E134">
        <v>19.6</v>
      </c>
      <c r="F134">
        <v>23.1</v>
      </c>
      <c r="G134">
        <v>530424.8</v>
      </c>
      <c r="H134">
        <f t="shared" si="6"/>
        <v>849.137057848252</v>
      </c>
    </row>
    <row r="135" spans="1:8">
      <c r="A135" s="17">
        <v>0.381759259259259</v>
      </c>
      <c r="B135">
        <v>309.96</v>
      </c>
      <c r="C135">
        <v>20.04</v>
      </c>
      <c r="D135">
        <v>20.12</v>
      </c>
      <c r="E135">
        <v>19.6</v>
      </c>
      <c r="F135">
        <v>23.1</v>
      </c>
      <c r="G135">
        <v>530828.5</v>
      </c>
      <c r="H135">
        <f t="shared" si="6"/>
        <v>849.783325953086</v>
      </c>
    </row>
    <row r="136" spans="8:8">
      <c r="H136">
        <f>AVERAGE(H126:H135)</f>
        <v>848.116604192701</v>
      </c>
    </row>
    <row r="137" spans="1:3">
      <c r="A137" s="27" t="s">
        <v>27</v>
      </c>
      <c r="B137" s="27"/>
      <c r="C137" s="27"/>
    </row>
    <row r="138" spans="1:3">
      <c r="A138" s="27"/>
      <c r="B138" s="27"/>
      <c r="C138" s="27"/>
    </row>
    <row r="139" spans="1:8">
      <c r="A139" t="s">
        <v>6</v>
      </c>
      <c r="B139" t="s">
        <v>7</v>
      </c>
      <c r="C139" s="10" t="s">
        <v>8</v>
      </c>
      <c r="D139" s="10" t="s">
        <v>9</v>
      </c>
      <c r="E139" s="10" t="s">
        <v>10</v>
      </c>
      <c r="F139" s="10" t="s">
        <v>11</v>
      </c>
      <c r="G139" s="22" t="s">
        <v>12</v>
      </c>
      <c r="H139" t="s">
        <v>13</v>
      </c>
    </row>
    <row r="140" spans="1:8">
      <c r="A140" s="17">
        <v>0.428287037037037</v>
      </c>
      <c r="B140" s="9">
        <v>298.128</v>
      </c>
      <c r="C140" s="9">
        <v>4.96</v>
      </c>
      <c r="D140">
        <v>4.93</v>
      </c>
      <c r="E140">
        <v>4.7</v>
      </c>
      <c r="F140">
        <v>8.04</v>
      </c>
      <c r="G140">
        <v>552253.3</v>
      </c>
      <c r="H140">
        <f>SUM(G140*3.14*$G$2*$G$2/4/$G$3/100)</f>
        <v>884.081480256933</v>
      </c>
    </row>
    <row r="141" spans="1:8">
      <c r="A141" s="17">
        <v>0.428981481481481</v>
      </c>
      <c r="B141" s="9">
        <v>297.928</v>
      </c>
      <c r="C141" s="9">
        <v>4.96</v>
      </c>
      <c r="D141">
        <v>4.93</v>
      </c>
      <c r="E141">
        <v>4.7</v>
      </c>
      <c r="F141">
        <v>8.04</v>
      </c>
      <c r="G141">
        <v>552262</v>
      </c>
      <c r="H141">
        <f t="shared" ref="H141:H149" si="7">SUM(G141*3.14*$G$2*$G$2/4/$G$3/100)</f>
        <v>884.095407758821</v>
      </c>
    </row>
    <row r="142" spans="1:8">
      <c r="A142" s="17">
        <v>0.429675925925926</v>
      </c>
      <c r="B142" s="9">
        <v>297.728</v>
      </c>
      <c r="C142" s="9">
        <v>4.96</v>
      </c>
      <c r="D142">
        <v>4.93</v>
      </c>
      <c r="E142">
        <v>4.7</v>
      </c>
      <c r="F142">
        <v>8.04</v>
      </c>
      <c r="G142">
        <v>551825.9</v>
      </c>
      <c r="H142">
        <f t="shared" si="7"/>
        <v>883.397271715922</v>
      </c>
    </row>
    <row r="143" spans="1:8">
      <c r="A143" s="17">
        <v>0.43037037037037</v>
      </c>
      <c r="B143" s="9">
        <v>297.528</v>
      </c>
      <c r="C143" s="9">
        <v>4.96</v>
      </c>
      <c r="D143">
        <v>4.93</v>
      </c>
      <c r="E143">
        <v>4.7</v>
      </c>
      <c r="F143">
        <v>8.04</v>
      </c>
      <c r="G143">
        <v>551538.8</v>
      </c>
      <c r="H143">
        <f t="shared" si="7"/>
        <v>882.937664153628</v>
      </c>
    </row>
    <row r="144" spans="1:8">
      <c r="A144" s="17">
        <v>0.431064814814815</v>
      </c>
      <c r="B144" s="9">
        <v>297.328</v>
      </c>
      <c r="C144" s="9">
        <v>4.96</v>
      </c>
      <c r="D144">
        <v>4.93</v>
      </c>
      <c r="E144">
        <v>4.7</v>
      </c>
      <c r="F144">
        <v>8.04</v>
      </c>
      <c r="G144">
        <v>551547.4</v>
      </c>
      <c r="H144">
        <f t="shared" si="7"/>
        <v>882.951431569287</v>
      </c>
    </row>
    <row r="145" spans="1:8">
      <c r="A145" s="17">
        <v>0.431759259259259</v>
      </c>
      <c r="B145" s="9">
        <v>297.128</v>
      </c>
      <c r="C145" s="9">
        <v>4.96</v>
      </c>
      <c r="D145">
        <v>4.93</v>
      </c>
      <c r="E145">
        <v>4.7</v>
      </c>
      <c r="F145">
        <v>8.04</v>
      </c>
      <c r="G145">
        <v>551331.6</v>
      </c>
      <c r="H145">
        <f t="shared" si="7"/>
        <v>882.605965487981</v>
      </c>
    </row>
    <row r="146" spans="1:8">
      <c r="A146" s="17">
        <v>0.432453703703704</v>
      </c>
      <c r="B146" s="9">
        <v>296.928</v>
      </c>
      <c r="C146" s="9">
        <v>4.96</v>
      </c>
      <c r="D146">
        <v>4.93</v>
      </c>
      <c r="E146">
        <v>4.7</v>
      </c>
      <c r="F146">
        <v>8.04</v>
      </c>
      <c r="G146">
        <v>551884.2</v>
      </c>
      <c r="H146">
        <f t="shared" si="7"/>
        <v>883.490601987192</v>
      </c>
    </row>
    <row r="147" spans="1:8">
      <c r="A147" s="17">
        <v>0.433148148148148</v>
      </c>
      <c r="B147" s="9">
        <v>296.728</v>
      </c>
      <c r="C147" s="9">
        <v>4.96</v>
      </c>
      <c r="D147">
        <v>4.93</v>
      </c>
      <c r="E147">
        <v>4.7</v>
      </c>
      <c r="F147">
        <v>8.04</v>
      </c>
      <c r="G147">
        <v>551735.3</v>
      </c>
      <c r="H147">
        <f t="shared" si="7"/>
        <v>883.252233592816</v>
      </c>
    </row>
    <row r="148" spans="1:8">
      <c r="A148" s="17">
        <v>0.433842592592593</v>
      </c>
      <c r="B148" s="9">
        <v>296.528</v>
      </c>
      <c r="C148" s="9">
        <v>4.96</v>
      </c>
      <c r="D148">
        <v>4.93</v>
      </c>
      <c r="E148">
        <v>4.7</v>
      </c>
      <c r="F148">
        <v>8.04</v>
      </c>
      <c r="G148">
        <v>550729.3</v>
      </c>
      <c r="H148">
        <f t="shared" si="7"/>
        <v>881.641766133158</v>
      </c>
    </row>
    <row r="149" spans="1:8">
      <c r="A149" s="17">
        <v>0.434537037037037</v>
      </c>
      <c r="B149" s="9">
        <v>296.328</v>
      </c>
      <c r="C149" s="9">
        <v>4.96</v>
      </c>
      <c r="D149">
        <v>4.93</v>
      </c>
      <c r="E149">
        <v>4.7</v>
      </c>
      <c r="F149">
        <v>8.04</v>
      </c>
      <c r="G149">
        <v>550599.8</v>
      </c>
      <c r="H149">
        <f t="shared" si="7"/>
        <v>881.434454467129</v>
      </c>
    </row>
    <row r="150" spans="1:8">
      <c r="A150" s="30" t="s">
        <v>28</v>
      </c>
      <c r="B150" s="30"/>
      <c r="C150" s="30"/>
      <c r="H150">
        <f>AVERAGE(H140:H149)</f>
        <v>882.988827712287</v>
      </c>
    </row>
    <row r="151" spans="1:3">
      <c r="A151" s="30"/>
      <c r="B151" s="30"/>
      <c r="C151" s="30"/>
    </row>
    <row r="152" spans="1:8">
      <c r="A152" t="s">
        <v>6</v>
      </c>
      <c r="B152" t="s">
        <v>7</v>
      </c>
      <c r="C152" s="10" t="s">
        <v>8</v>
      </c>
      <c r="D152" s="10" t="s">
        <v>9</v>
      </c>
      <c r="E152" s="10" t="s">
        <v>10</v>
      </c>
      <c r="F152" s="10" t="s">
        <v>11</v>
      </c>
      <c r="G152" s="22" t="s">
        <v>12</v>
      </c>
      <c r="H152" t="s">
        <v>13</v>
      </c>
    </row>
    <row r="153" spans="1:8">
      <c r="A153" s="17">
        <v>0.44287037037037</v>
      </c>
      <c r="B153" s="9">
        <v>294.302</v>
      </c>
      <c r="C153" s="9">
        <v>6.99</v>
      </c>
      <c r="D153">
        <v>6.97</v>
      </c>
      <c r="E153">
        <v>6.97</v>
      </c>
      <c r="F153">
        <v>10.03</v>
      </c>
      <c r="G153">
        <v>543949.2</v>
      </c>
      <c r="H153">
        <f>SUM(G153*3.14*$G$2*$G$2/4/$G$3/100)</f>
        <v>870.787759748244</v>
      </c>
    </row>
    <row r="154" spans="1:8">
      <c r="A154" s="17">
        <v>0.443564814814814</v>
      </c>
      <c r="B154" s="9">
        <v>294.102</v>
      </c>
      <c r="C154" s="9">
        <v>6.99</v>
      </c>
      <c r="D154">
        <v>6.97</v>
      </c>
      <c r="E154">
        <v>6.97</v>
      </c>
      <c r="F154">
        <v>10.03</v>
      </c>
      <c r="G154">
        <v>545020</v>
      </c>
      <c r="H154">
        <f t="shared" ref="H154:H162" si="8">SUM(G154*3.14*$G$2*$G$2/4/$G$3/100)</f>
        <v>872.50196308403</v>
      </c>
    </row>
    <row r="155" spans="1:8">
      <c r="A155" s="17">
        <v>0.444259259259259</v>
      </c>
      <c r="B155" s="9">
        <v>293.902</v>
      </c>
      <c r="C155" s="9">
        <v>6.99</v>
      </c>
      <c r="D155">
        <v>6.97</v>
      </c>
      <c r="E155">
        <v>6.97</v>
      </c>
      <c r="F155">
        <v>10.03</v>
      </c>
      <c r="G155">
        <v>546090.8</v>
      </c>
      <c r="H155">
        <f t="shared" si="8"/>
        <v>874.216166419817</v>
      </c>
    </row>
    <row r="156" spans="1:8">
      <c r="A156" s="17">
        <v>0.444953703703703</v>
      </c>
      <c r="B156" s="9">
        <v>293.702</v>
      </c>
      <c r="C156" s="9">
        <v>6.99</v>
      </c>
      <c r="D156">
        <v>6.97</v>
      </c>
      <c r="E156">
        <v>6.97</v>
      </c>
      <c r="F156">
        <v>10.03</v>
      </c>
      <c r="G156">
        <v>547161.6</v>
      </c>
      <c r="H156">
        <f t="shared" si="8"/>
        <v>875.930369755603</v>
      </c>
    </row>
    <row r="157" spans="1:8">
      <c r="A157" s="17">
        <v>0.445648148148148</v>
      </c>
      <c r="B157" s="9">
        <v>293.502</v>
      </c>
      <c r="C157" s="9">
        <v>6.99</v>
      </c>
      <c r="D157">
        <v>6.97</v>
      </c>
      <c r="E157">
        <v>6.97</v>
      </c>
      <c r="F157">
        <v>10.03</v>
      </c>
      <c r="G157">
        <v>547222.4</v>
      </c>
      <c r="H157">
        <f t="shared" si="8"/>
        <v>876.027702182589</v>
      </c>
    </row>
    <row r="158" spans="1:8">
      <c r="A158" s="17">
        <v>0.446342592592592</v>
      </c>
      <c r="B158" s="9">
        <v>293.302</v>
      </c>
      <c r="C158" s="9">
        <v>6.99</v>
      </c>
      <c r="D158">
        <v>6.97</v>
      </c>
      <c r="E158">
        <v>6.97</v>
      </c>
      <c r="F158">
        <v>10.03</v>
      </c>
      <c r="G158">
        <v>543303.1</v>
      </c>
      <c r="H158">
        <f t="shared" si="8"/>
        <v>869.753442625297</v>
      </c>
    </row>
    <row r="159" spans="1:8">
      <c r="A159" s="17">
        <v>0.447037037037037</v>
      </c>
      <c r="B159" s="9">
        <v>293.102</v>
      </c>
      <c r="C159" s="9">
        <v>6.99</v>
      </c>
      <c r="D159">
        <v>6.97</v>
      </c>
      <c r="E159">
        <v>6.97</v>
      </c>
      <c r="F159">
        <v>10.03</v>
      </c>
      <c r="G159">
        <v>542373.9</v>
      </c>
      <c r="H159">
        <f t="shared" si="8"/>
        <v>868.2659213892</v>
      </c>
    </row>
    <row r="160" spans="1:8">
      <c r="A160" s="17">
        <v>0.447731481481481</v>
      </c>
      <c r="B160" s="9">
        <v>292.902</v>
      </c>
      <c r="C160" s="9">
        <v>6.99</v>
      </c>
      <c r="D160">
        <v>6.97</v>
      </c>
      <c r="E160">
        <v>6.97</v>
      </c>
      <c r="F160">
        <v>10.03</v>
      </c>
      <c r="G160">
        <v>547144.7</v>
      </c>
      <c r="H160">
        <f t="shared" si="8"/>
        <v>875.903315182971</v>
      </c>
    </row>
    <row r="161" spans="1:8">
      <c r="A161" s="17">
        <v>0.448425925925926</v>
      </c>
      <c r="B161" s="9">
        <v>292.702</v>
      </c>
      <c r="C161" s="9">
        <v>6.99</v>
      </c>
      <c r="D161">
        <v>6.97</v>
      </c>
      <c r="E161">
        <v>6.97</v>
      </c>
      <c r="F161">
        <v>10.03</v>
      </c>
      <c r="G161">
        <v>554151.5</v>
      </c>
      <c r="H161">
        <f t="shared" si="8"/>
        <v>887.120237048108</v>
      </c>
    </row>
    <row r="162" spans="1:8">
      <c r="A162" s="17">
        <v>0.449120370370371</v>
      </c>
      <c r="B162" s="9">
        <v>292.502</v>
      </c>
      <c r="C162" s="9">
        <v>6.99</v>
      </c>
      <c r="D162">
        <v>6.97</v>
      </c>
      <c r="E162">
        <v>6.97</v>
      </c>
      <c r="F162">
        <v>10.03</v>
      </c>
      <c r="G162">
        <v>543586.4</v>
      </c>
      <c r="H162">
        <f t="shared" si="8"/>
        <v>870.206966910904</v>
      </c>
    </row>
    <row r="163" spans="1:8">
      <c r="A163" s="30" t="s">
        <v>29</v>
      </c>
      <c r="B163" s="30"/>
      <c r="C163" s="30"/>
      <c r="H163">
        <f>AVERAGE(H153:H162)</f>
        <v>874.071384434676</v>
      </c>
    </row>
    <row r="164" spans="1:3">
      <c r="A164" s="30"/>
      <c r="B164" s="30"/>
      <c r="C164" s="30"/>
    </row>
    <row r="165" spans="1:8">
      <c r="A165" t="s">
        <v>6</v>
      </c>
      <c r="B165" t="s">
        <v>7</v>
      </c>
      <c r="C165" s="10" t="s">
        <v>8</v>
      </c>
      <c r="D165" s="10" t="s">
        <v>9</v>
      </c>
      <c r="E165" s="10" t="s">
        <v>10</v>
      </c>
      <c r="F165" s="10" t="s">
        <v>11</v>
      </c>
      <c r="G165" s="22" t="s">
        <v>12</v>
      </c>
      <c r="H165" t="s">
        <v>13</v>
      </c>
    </row>
    <row r="166" spans="1:8">
      <c r="A166" s="17">
        <v>0.459537037037037</v>
      </c>
      <c r="B166" s="9">
        <v>289.602</v>
      </c>
      <c r="C166" s="9">
        <v>7.5</v>
      </c>
      <c r="D166">
        <v>7.49</v>
      </c>
      <c r="E166">
        <v>7.2</v>
      </c>
      <c r="F166">
        <v>10.44</v>
      </c>
      <c r="G166">
        <v>553876.000000001</v>
      </c>
      <c r="H166">
        <f>SUM(G166*3.14*$G$2*$G$2/4/$G$3/100)</f>
        <v>886.679199488333</v>
      </c>
    </row>
    <row r="167" spans="1:8">
      <c r="A167" s="17">
        <v>0.460231481481482</v>
      </c>
      <c r="B167" s="9">
        <v>289.402</v>
      </c>
      <c r="C167" s="9">
        <v>7.5</v>
      </c>
      <c r="D167">
        <v>7.49</v>
      </c>
      <c r="E167">
        <v>7.2</v>
      </c>
      <c r="F167">
        <v>10.44</v>
      </c>
      <c r="G167">
        <v>552154.5</v>
      </c>
      <c r="H167">
        <f t="shared" ref="H167:H175" si="9">SUM(G167*3.14*$G$2*$G$2/4/$G$3/100)</f>
        <v>883.923315063082</v>
      </c>
    </row>
    <row r="168" spans="1:8">
      <c r="A168" s="17">
        <v>0.460925925925926</v>
      </c>
      <c r="B168" s="9">
        <v>289.202</v>
      </c>
      <c r="C168" s="9">
        <v>7.5</v>
      </c>
      <c r="D168">
        <v>7.49</v>
      </c>
      <c r="E168">
        <v>7.2</v>
      </c>
      <c r="F168">
        <v>10.44</v>
      </c>
      <c r="G168">
        <v>540233.2</v>
      </c>
      <c r="H168">
        <f t="shared" si="9"/>
        <v>864.838955493684</v>
      </c>
    </row>
    <row r="169" spans="1:8">
      <c r="A169" s="17">
        <v>0.46162037037037</v>
      </c>
      <c r="B169" s="9">
        <v>289.002</v>
      </c>
      <c r="C169" s="9">
        <v>7.5</v>
      </c>
      <c r="D169">
        <v>7.49</v>
      </c>
      <c r="E169">
        <v>7.2</v>
      </c>
      <c r="F169">
        <v>10.44</v>
      </c>
      <c r="G169">
        <v>544998.1</v>
      </c>
      <c r="H169">
        <f t="shared" si="9"/>
        <v>872.466904199968</v>
      </c>
    </row>
    <row r="170" spans="1:8">
      <c r="A170" s="17">
        <v>0.462314814814815</v>
      </c>
      <c r="B170" s="9">
        <v>288.802</v>
      </c>
      <c r="C170" s="9">
        <v>7.5</v>
      </c>
      <c r="D170">
        <v>7.49</v>
      </c>
      <c r="E170">
        <v>7.2</v>
      </c>
      <c r="F170">
        <v>10.44</v>
      </c>
      <c r="G170">
        <v>542790.1</v>
      </c>
      <c r="H170">
        <f t="shared" si="9"/>
        <v>868.932200272608</v>
      </c>
    </row>
    <row r="171" spans="1:8">
      <c r="A171" s="17">
        <v>0.463009259259259</v>
      </c>
      <c r="B171" s="9">
        <v>288.602</v>
      </c>
      <c r="C171" s="9">
        <v>7.5</v>
      </c>
      <c r="D171">
        <v>7.49</v>
      </c>
      <c r="E171">
        <v>7.2</v>
      </c>
      <c r="F171">
        <v>10.44</v>
      </c>
      <c r="G171">
        <v>541012.5</v>
      </c>
      <c r="H171">
        <f t="shared" si="9"/>
        <v>866.086507473118</v>
      </c>
    </row>
    <row r="172" spans="1:8">
      <c r="A172" s="17">
        <v>0.463703703703704</v>
      </c>
      <c r="B172" s="9">
        <v>288.402</v>
      </c>
      <c r="C172" s="9">
        <v>7.5</v>
      </c>
      <c r="D172">
        <v>7.49</v>
      </c>
      <c r="E172">
        <v>7.2</v>
      </c>
      <c r="F172">
        <v>10.44</v>
      </c>
      <c r="G172">
        <v>549948.200000001</v>
      </c>
      <c r="H172">
        <f t="shared" si="9"/>
        <v>880.39133260161</v>
      </c>
    </row>
    <row r="173" spans="1:8">
      <c r="A173" s="17">
        <v>0.464398148148148</v>
      </c>
      <c r="B173" s="9">
        <v>288.202</v>
      </c>
      <c r="C173" s="9">
        <v>7.5</v>
      </c>
      <c r="D173">
        <v>7.49</v>
      </c>
      <c r="E173">
        <v>7.2</v>
      </c>
      <c r="F173">
        <v>10.44</v>
      </c>
      <c r="G173">
        <v>545626.900000001</v>
      </c>
      <c r="H173">
        <f t="shared" si="9"/>
        <v>873.47352640537</v>
      </c>
    </row>
    <row r="174" spans="1:8">
      <c r="A174" s="17">
        <v>0.465092592592593</v>
      </c>
      <c r="B174" s="9">
        <v>288.002</v>
      </c>
      <c r="C174" s="9">
        <v>7.5</v>
      </c>
      <c r="D174">
        <v>7.49</v>
      </c>
      <c r="E174">
        <v>7.2</v>
      </c>
      <c r="F174">
        <v>10.44</v>
      </c>
      <c r="G174">
        <v>541135.600000001</v>
      </c>
      <c r="H174">
        <f t="shared" si="9"/>
        <v>866.283573620519</v>
      </c>
    </row>
    <row r="175" spans="1:8">
      <c r="A175" s="17">
        <v>0.465787037037037</v>
      </c>
      <c r="B175" s="9">
        <v>287.802</v>
      </c>
      <c r="C175" s="9">
        <v>7.5</v>
      </c>
      <c r="D175">
        <v>7.49</v>
      </c>
      <c r="E175">
        <v>7.2</v>
      </c>
      <c r="F175">
        <v>10.44</v>
      </c>
      <c r="G175">
        <v>541504.3</v>
      </c>
      <c r="H175">
        <f t="shared" si="9"/>
        <v>866.873811545345</v>
      </c>
    </row>
    <row r="176" spans="1:8">
      <c r="A176" s="30" t="s">
        <v>30</v>
      </c>
      <c r="B176" s="30"/>
      <c r="C176" s="30"/>
      <c r="H176">
        <f>AVERAGE(H166:H175)</f>
        <v>872.994932616364</v>
      </c>
    </row>
    <row r="177" spans="1:3">
      <c r="A177" s="30"/>
      <c r="B177" s="30"/>
      <c r="C177" s="30"/>
    </row>
    <row r="178" spans="1:8">
      <c r="A178" t="s">
        <v>6</v>
      </c>
      <c r="B178" t="s">
        <v>7</v>
      </c>
      <c r="C178" s="10" t="s">
        <v>8</v>
      </c>
      <c r="D178" s="10" t="s">
        <v>9</v>
      </c>
      <c r="E178" s="10" t="s">
        <v>10</v>
      </c>
      <c r="F178" s="10" t="s">
        <v>11</v>
      </c>
      <c r="G178" s="22" t="s">
        <v>12</v>
      </c>
      <c r="H178" t="s">
        <v>13</v>
      </c>
    </row>
    <row r="179" spans="1:8">
      <c r="A179" s="17">
        <v>0.490787037037037</v>
      </c>
      <c r="B179">
        <v>277.458</v>
      </c>
      <c r="C179" s="10">
        <v>12.05</v>
      </c>
      <c r="D179" s="10">
        <v>12.07</v>
      </c>
      <c r="E179" s="10">
        <v>14.1</v>
      </c>
      <c r="F179" s="10">
        <v>15.04</v>
      </c>
      <c r="G179">
        <v>541994.1</v>
      </c>
      <c r="H179">
        <f>SUM(G179*3.14*$G$2*$G$2/4/$G$3/100)</f>
        <v>867.657913892999</v>
      </c>
    </row>
    <row r="180" spans="1:8">
      <c r="A180" s="17">
        <v>0.491481481481482</v>
      </c>
      <c r="B180">
        <v>277.258</v>
      </c>
      <c r="C180" s="10">
        <v>12.05</v>
      </c>
      <c r="D180" s="10">
        <v>12.07</v>
      </c>
      <c r="E180" s="10">
        <v>14.1</v>
      </c>
      <c r="F180" s="10">
        <v>15.04</v>
      </c>
      <c r="G180">
        <v>540872.4</v>
      </c>
      <c r="H180">
        <f t="shared" ref="H180:H188" si="10">SUM(G180*3.14*$G$2*$G$2/4/$G$3/100)</f>
        <v>865.862226666858</v>
      </c>
    </row>
    <row r="181" spans="1:8">
      <c r="A181" s="17">
        <v>0.492175925925926</v>
      </c>
      <c r="B181">
        <v>277.058</v>
      </c>
      <c r="C181" s="10">
        <v>12.05</v>
      </c>
      <c r="D181" s="10">
        <v>12.07</v>
      </c>
      <c r="E181" s="10">
        <v>14.1</v>
      </c>
      <c r="F181" s="10">
        <v>15.04</v>
      </c>
      <c r="G181">
        <v>539850.7</v>
      </c>
      <c r="H181">
        <f t="shared" si="10"/>
        <v>864.226625669311</v>
      </c>
    </row>
    <row r="182" spans="1:8">
      <c r="A182" s="17">
        <v>0.492870370370371</v>
      </c>
      <c r="B182">
        <v>276.858</v>
      </c>
      <c r="C182" s="10">
        <v>12.05</v>
      </c>
      <c r="D182" s="10">
        <v>12.07</v>
      </c>
      <c r="E182" s="10">
        <v>14.1</v>
      </c>
      <c r="F182" s="10">
        <v>15.04</v>
      </c>
      <c r="G182">
        <v>536629</v>
      </c>
      <c r="H182">
        <f t="shared" si="10"/>
        <v>859.069127642692</v>
      </c>
    </row>
    <row r="183" spans="1:8">
      <c r="A183" s="17">
        <v>0.493564814814815</v>
      </c>
      <c r="B183">
        <v>276.658</v>
      </c>
      <c r="C183" s="10">
        <v>12.05</v>
      </c>
      <c r="D183" s="10">
        <v>12.07</v>
      </c>
      <c r="E183" s="10">
        <v>14.1</v>
      </c>
      <c r="F183" s="10">
        <v>15.04</v>
      </c>
      <c r="G183">
        <v>538507.3</v>
      </c>
      <c r="H183">
        <f t="shared" si="10"/>
        <v>862.076027274377</v>
      </c>
    </row>
    <row r="184" spans="1:8">
      <c r="A184" s="17">
        <v>0.49425925925926</v>
      </c>
      <c r="B184">
        <v>276.458</v>
      </c>
      <c r="C184" s="10">
        <v>12.05</v>
      </c>
      <c r="D184" s="10">
        <v>12.07</v>
      </c>
      <c r="E184" s="10">
        <v>14.1</v>
      </c>
      <c r="F184" s="10">
        <v>15.04</v>
      </c>
      <c r="G184">
        <v>536985.6</v>
      </c>
      <c r="H184">
        <f t="shared" si="10"/>
        <v>859.639995133859</v>
      </c>
    </row>
    <row r="185" spans="1:8">
      <c r="A185" s="17">
        <v>0.494953703703704</v>
      </c>
      <c r="B185">
        <v>276.258</v>
      </c>
      <c r="C185" s="10">
        <v>12.05</v>
      </c>
      <c r="D185" s="10">
        <v>12.07</v>
      </c>
      <c r="E185" s="10">
        <v>14.1</v>
      </c>
      <c r="F185" s="10">
        <v>15.04</v>
      </c>
      <c r="G185">
        <v>535863.9</v>
      </c>
      <c r="H185">
        <f t="shared" si="10"/>
        <v>857.844307907718</v>
      </c>
    </row>
    <row r="186" spans="1:8">
      <c r="A186" s="17">
        <v>0.495648148148148</v>
      </c>
      <c r="B186">
        <v>276.058</v>
      </c>
      <c r="C186" s="10">
        <v>12.05</v>
      </c>
      <c r="D186" s="10">
        <v>12.07</v>
      </c>
      <c r="E186" s="10">
        <v>14.1</v>
      </c>
      <c r="F186" s="10">
        <v>15.04</v>
      </c>
      <c r="G186">
        <v>534942.2</v>
      </c>
      <c r="H186">
        <f t="shared" si="10"/>
        <v>856.368793138765</v>
      </c>
    </row>
    <row r="187" spans="1:8">
      <c r="A187" s="17">
        <v>0.496342592592592</v>
      </c>
      <c r="B187">
        <v>275.858</v>
      </c>
      <c r="C187" s="10">
        <v>12.05</v>
      </c>
      <c r="D187" s="10">
        <v>12.07</v>
      </c>
      <c r="E187" s="10">
        <v>14.1</v>
      </c>
      <c r="F187" s="10">
        <v>15.04</v>
      </c>
      <c r="G187">
        <v>534020.5</v>
      </c>
      <c r="H187">
        <f t="shared" si="10"/>
        <v>854.893278369813</v>
      </c>
    </row>
    <row r="188" spans="1:8">
      <c r="A188" s="17">
        <v>0.497037037037037</v>
      </c>
      <c r="B188">
        <v>275.658</v>
      </c>
      <c r="C188" s="10">
        <v>12.05</v>
      </c>
      <c r="D188" s="10">
        <v>12.07</v>
      </c>
      <c r="E188" s="10">
        <v>14.1</v>
      </c>
      <c r="F188" s="10">
        <v>15.04</v>
      </c>
      <c r="G188">
        <v>534898.8</v>
      </c>
      <c r="H188">
        <f t="shared" si="10"/>
        <v>856.299315715556</v>
      </c>
    </row>
    <row r="189" spans="1:8">
      <c r="A189" s="30" t="s">
        <v>31</v>
      </c>
      <c r="B189" s="30"/>
      <c r="C189" s="30"/>
      <c r="H189">
        <f>AVERAGE(H179:H188)</f>
        <v>860.393761141195</v>
      </c>
    </row>
    <row r="190" spans="1:3">
      <c r="A190" s="30"/>
      <c r="B190" s="30"/>
      <c r="C190" s="30"/>
    </row>
    <row r="191" spans="1:8">
      <c r="A191" t="s">
        <v>6</v>
      </c>
      <c r="B191" t="s">
        <v>7</v>
      </c>
      <c r="C191" s="10" t="s">
        <v>8</v>
      </c>
      <c r="D191" s="10" t="s">
        <v>9</v>
      </c>
      <c r="E191" s="10" t="s">
        <v>10</v>
      </c>
      <c r="F191" s="10" t="s">
        <v>11</v>
      </c>
      <c r="G191" s="22" t="s">
        <v>12</v>
      </c>
      <c r="H191" t="s">
        <v>13</v>
      </c>
    </row>
    <row r="192" spans="1:8">
      <c r="A192" s="17">
        <v>0.519953703703704</v>
      </c>
      <c r="B192" s="9">
        <v>266.998</v>
      </c>
      <c r="C192" s="9">
        <v>20.05</v>
      </c>
      <c r="D192">
        <v>20.1</v>
      </c>
      <c r="E192">
        <v>19.6</v>
      </c>
      <c r="F192">
        <v>23</v>
      </c>
      <c r="G192">
        <v>514218.199999998</v>
      </c>
      <c r="H192">
        <f>SUM(G192*3.14*$G$2*$G$2/4/$G$3/100)</f>
        <v>823.192523124903</v>
      </c>
    </row>
    <row r="193" spans="1:8">
      <c r="A193" s="17">
        <v>0.520648148148148</v>
      </c>
      <c r="B193" s="9">
        <v>266.798</v>
      </c>
      <c r="C193" s="9">
        <v>20.05</v>
      </c>
      <c r="D193">
        <v>20.1</v>
      </c>
      <c r="E193">
        <v>19.6</v>
      </c>
      <c r="F193">
        <v>23</v>
      </c>
      <c r="G193">
        <v>513439.9</v>
      </c>
      <c r="H193">
        <f t="shared" ref="H193:H201" si="11">SUM(G193*3.14*$G$2*$G$2/4/$G$3/100)</f>
        <v>821.946572007758</v>
      </c>
    </row>
    <row r="194" spans="1:8">
      <c r="A194" s="17">
        <v>0.521342592592593</v>
      </c>
      <c r="B194" s="9">
        <v>266.598</v>
      </c>
      <c r="C194" s="9">
        <v>20.05</v>
      </c>
      <c r="D194">
        <v>20.1</v>
      </c>
      <c r="E194">
        <v>19.6</v>
      </c>
      <c r="F194">
        <v>23</v>
      </c>
      <c r="G194">
        <v>514661.7</v>
      </c>
      <c r="H194">
        <f t="shared" si="11"/>
        <v>823.902505548722</v>
      </c>
    </row>
    <row r="195" spans="1:8">
      <c r="A195" s="17">
        <v>0.522037037037037</v>
      </c>
      <c r="B195" s="9">
        <v>266.398</v>
      </c>
      <c r="C195" s="9">
        <v>20.05</v>
      </c>
      <c r="D195">
        <v>20.1</v>
      </c>
      <c r="E195">
        <v>19.6</v>
      </c>
      <c r="F195">
        <v>23</v>
      </c>
      <c r="G195">
        <v>514883.5</v>
      </c>
      <c r="H195">
        <f t="shared" si="11"/>
        <v>824.257576803744</v>
      </c>
    </row>
    <row r="196" spans="1:8">
      <c r="A196" s="17">
        <v>0.522731481481482</v>
      </c>
      <c r="B196" s="9">
        <v>266.198</v>
      </c>
      <c r="C196" s="9">
        <v>20.05</v>
      </c>
      <c r="D196">
        <v>20.1</v>
      </c>
      <c r="E196">
        <v>19.6</v>
      </c>
      <c r="F196">
        <v>23</v>
      </c>
      <c r="G196">
        <v>514105.3</v>
      </c>
      <c r="H196">
        <f t="shared" si="11"/>
        <v>823.011785772823</v>
      </c>
    </row>
    <row r="197" spans="1:8">
      <c r="A197" s="17">
        <v>0.523425925925926</v>
      </c>
      <c r="B197" s="9">
        <v>265.998</v>
      </c>
      <c r="C197" s="9">
        <v>20.05</v>
      </c>
      <c r="D197">
        <v>20.1</v>
      </c>
      <c r="E197">
        <v>19.6</v>
      </c>
      <c r="F197">
        <v>23</v>
      </c>
      <c r="G197">
        <v>514327.1</v>
      </c>
      <c r="H197">
        <f t="shared" si="11"/>
        <v>823.366857027846</v>
      </c>
    </row>
    <row r="198" spans="1:8">
      <c r="A198" s="17">
        <v>0.524120370370371</v>
      </c>
      <c r="B198" s="9">
        <v>265.798</v>
      </c>
      <c r="C198" s="9">
        <v>20.05</v>
      </c>
      <c r="D198">
        <v>20.1</v>
      </c>
      <c r="E198">
        <v>19.6</v>
      </c>
      <c r="F198">
        <v>23</v>
      </c>
      <c r="G198">
        <v>514548.9</v>
      </c>
      <c r="H198">
        <f t="shared" si="11"/>
        <v>823.721928282867</v>
      </c>
    </row>
    <row r="199" spans="1:8">
      <c r="A199" s="17">
        <v>0.524814814814815</v>
      </c>
      <c r="B199" s="9">
        <v>265.598</v>
      </c>
      <c r="C199" s="9">
        <v>20.05</v>
      </c>
      <c r="D199">
        <v>20.1</v>
      </c>
      <c r="E199">
        <v>19.6</v>
      </c>
      <c r="F199">
        <v>23</v>
      </c>
      <c r="G199">
        <v>513770.7</v>
      </c>
      <c r="H199">
        <f t="shared" si="11"/>
        <v>822.476137251948</v>
      </c>
    </row>
    <row r="200" spans="1:8">
      <c r="A200" s="17">
        <v>0.525509259259259</v>
      </c>
      <c r="B200" s="9">
        <v>265.398</v>
      </c>
      <c r="C200" s="9">
        <v>20.05</v>
      </c>
      <c r="D200">
        <v>20.1</v>
      </c>
      <c r="E200">
        <v>19.6</v>
      </c>
      <c r="F200">
        <v>23</v>
      </c>
      <c r="G200">
        <v>513992.5</v>
      </c>
      <c r="H200">
        <f t="shared" si="11"/>
        <v>822.831208506969</v>
      </c>
    </row>
    <row r="201" spans="1:8">
      <c r="A201" s="17">
        <v>0.526203703703703</v>
      </c>
      <c r="B201" s="9">
        <v>265.198</v>
      </c>
      <c r="C201" s="9">
        <v>20.05</v>
      </c>
      <c r="D201">
        <v>20.1</v>
      </c>
      <c r="E201">
        <v>19.6</v>
      </c>
      <c r="F201">
        <v>23</v>
      </c>
      <c r="G201">
        <v>513214.1</v>
      </c>
      <c r="H201">
        <f t="shared" si="11"/>
        <v>821.585097303592</v>
      </c>
    </row>
    <row r="202" spans="8:8">
      <c r="H202">
        <f>AVERAGE(H192:H201)</f>
        <v>823.029219163117</v>
      </c>
    </row>
    <row r="203" spans="1:3">
      <c r="A203" s="34" t="s">
        <v>32</v>
      </c>
      <c r="B203" s="34"/>
      <c r="C203" s="34"/>
    </row>
    <row r="204" spans="1:3">
      <c r="A204" s="34"/>
      <c r="B204" s="34"/>
      <c r="C204" s="34"/>
    </row>
    <row r="205" spans="1:8">
      <c r="A205" t="s">
        <v>6</v>
      </c>
      <c r="B205" t="s">
        <v>7</v>
      </c>
      <c r="C205" s="10" t="s">
        <v>8</v>
      </c>
      <c r="D205" s="10" t="s">
        <v>9</v>
      </c>
      <c r="E205" s="10" t="s">
        <v>10</v>
      </c>
      <c r="F205" s="10" t="s">
        <v>11</v>
      </c>
      <c r="G205" s="22" t="s">
        <v>12</v>
      </c>
      <c r="H205" t="s">
        <v>13</v>
      </c>
    </row>
    <row r="206" spans="1:8">
      <c r="A206" s="17">
        <v>0.609155092592593</v>
      </c>
      <c r="B206">
        <v>242.04</v>
      </c>
      <c r="C206">
        <v>5.06</v>
      </c>
      <c r="D206">
        <v>5.03</v>
      </c>
      <c r="E206">
        <v>4.8</v>
      </c>
      <c r="F206">
        <v>8.03</v>
      </c>
      <c r="G206" s="1">
        <v>397577.8</v>
      </c>
      <c r="H206">
        <f>SUM(G206*3.14*$G$2*$G$2/4/$G$3/100)</f>
        <v>636.467305747734</v>
      </c>
    </row>
    <row r="207" spans="1:8">
      <c r="A207" s="17">
        <v>0.609849537037037</v>
      </c>
      <c r="B207">
        <v>241.84</v>
      </c>
      <c r="C207">
        <v>5.06</v>
      </c>
      <c r="D207">
        <v>5.03</v>
      </c>
      <c r="E207">
        <v>4.8</v>
      </c>
      <c r="F207">
        <v>8.03</v>
      </c>
      <c r="G207">
        <v>397424.6</v>
      </c>
      <c r="H207">
        <f t="shared" ref="H207:H215" si="12">SUM(G207*3.14*$G$2*$G$2/4/$G$3/100)</f>
        <v>636.222053645528</v>
      </c>
    </row>
    <row r="208" spans="1:8">
      <c r="A208" s="17">
        <v>0.610543981481481</v>
      </c>
      <c r="B208">
        <v>241.64</v>
      </c>
      <c r="C208">
        <v>5.06</v>
      </c>
      <c r="D208">
        <v>5.03</v>
      </c>
      <c r="E208">
        <v>4.8</v>
      </c>
      <c r="F208">
        <v>8.03</v>
      </c>
      <c r="G208">
        <v>397340.4</v>
      </c>
      <c r="H208">
        <f t="shared" si="12"/>
        <v>636.087261041051</v>
      </c>
    </row>
    <row r="209" spans="1:8">
      <c r="A209" s="17">
        <v>0.611238425925926</v>
      </c>
      <c r="B209">
        <v>241.44</v>
      </c>
      <c r="C209">
        <v>5.06</v>
      </c>
      <c r="D209">
        <v>5.03</v>
      </c>
      <c r="E209">
        <v>4.8</v>
      </c>
      <c r="F209">
        <v>8.03</v>
      </c>
      <c r="G209">
        <v>396969.1</v>
      </c>
      <c r="H209">
        <f t="shared" si="12"/>
        <v>635.492860874281</v>
      </c>
    </row>
    <row r="210" spans="1:8">
      <c r="A210" s="17">
        <v>0.61193287037037</v>
      </c>
      <c r="B210">
        <v>241.24</v>
      </c>
      <c r="C210">
        <v>5.06</v>
      </c>
      <c r="D210">
        <v>5.03</v>
      </c>
      <c r="E210">
        <v>4.8</v>
      </c>
      <c r="F210">
        <v>8.03</v>
      </c>
      <c r="G210">
        <v>396697.1</v>
      </c>
      <c r="H210">
        <f t="shared" si="12"/>
        <v>635.057426332505</v>
      </c>
    </row>
    <row r="211" spans="1:8">
      <c r="A211" s="17">
        <v>0.612627314814815</v>
      </c>
      <c r="B211">
        <v>241.04</v>
      </c>
      <c r="C211">
        <v>5.06</v>
      </c>
      <c r="D211">
        <v>5.03</v>
      </c>
      <c r="E211">
        <v>4.8</v>
      </c>
      <c r="F211">
        <v>8.03</v>
      </c>
      <c r="G211">
        <v>396418.7</v>
      </c>
      <c r="H211">
        <f t="shared" si="12"/>
        <v>634.611746272099</v>
      </c>
    </row>
    <row r="212" spans="1:8">
      <c r="A212" s="17">
        <v>0.613321759259259</v>
      </c>
      <c r="B212">
        <v>240.84</v>
      </c>
      <c r="C212">
        <v>5.06</v>
      </c>
      <c r="D212">
        <v>5.03</v>
      </c>
      <c r="E212">
        <v>4.8</v>
      </c>
      <c r="F212">
        <v>8.03</v>
      </c>
      <c r="G212">
        <v>396066.8</v>
      </c>
      <c r="H212">
        <f t="shared" si="12"/>
        <v>634.048402833676</v>
      </c>
    </row>
    <row r="213" spans="1:8">
      <c r="A213" s="17">
        <v>0.614016203703704</v>
      </c>
      <c r="B213">
        <v>240.64</v>
      </c>
      <c r="C213">
        <v>5.06</v>
      </c>
      <c r="D213">
        <v>5.03</v>
      </c>
      <c r="E213">
        <v>4.8</v>
      </c>
      <c r="F213">
        <v>8.03</v>
      </c>
      <c r="G213">
        <v>395870.3</v>
      </c>
      <c r="H213">
        <f t="shared" si="12"/>
        <v>633.733833394488</v>
      </c>
    </row>
    <row r="214" spans="1:8">
      <c r="A214" s="17">
        <v>0.614710648148148</v>
      </c>
      <c r="B214">
        <v>240.44</v>
      </c>
      <c r="C214">
        <v>5.06</v>
      </c>
      <c r="D214">
        <v>5.03</v>
      </c>
      <c r="E214">
        <v>4.8</v>
      </c>
      <c r="F214">
        <v>8.03</v>
      </c>
      <c r="G214">
        <v>395386.8</v>
      </c>
      <c r="H214">
        <f t="shared" si="12"/>
        <v>632.959816479235</v>
      </c>
    </row>
    <row r="215" spans="1:8">
      <c r="A215" s="17">
        <v>0.615405092592593</v>
      </c>
      <c r="B215">
        <v>240.24</v>
      </c>
      <c r="C215">
        <v>5.06</v>
      </c>
      <c r="D215">
        <v>5.03</v>
      </c>
      <c r="E215">
        <v>4.8</v>
      </c>
      <c r="F215">
        <v>8.03</v>
      </c>
      <c r="G215">
        <v>395123.4</v>
      </c>
      <c r="H215">
        <f t="shared" si="12"/>
        <v>632.538149353118</v>
      </c>
    </row>
    <row r="216" spans="1:8">
      <c r="A216" s="34" t="s">
        <v>33</v>
      </c>
      <c r="B216" s="34"/>
      <c r="C216" s="34"/>
      <c r="H216">
        <f>AVERAGE(H206:H215)</f>
        <v>634.721885597372</v>
      </c>
    </row>
    <row r="217" spans="1:3">
      <c r="A217" s="34"/>
      <c r="B217" s="34"/>
      <c r="C217" s="34"/>
    </row>
    <row r="218" spans="1:8">
      <c r="A218" t="s">
        <v>6</v>
      </c>
      <c r="B218" t="s">
        <v>7</v>
      </c>
      <c r="C218" s="10" t="s">
        <v>8</v>
      </c>
      <c r="D218" s="10" t="s">
        <v>9</v>
      </c>
      <c r="E218" s="10" t="s">
        <v>10</v>
      </c>
      <c r="F218" s="10" t="s">
        <v>11</v>
      </c>
      <c r="G218" s="22" t="s">
        <v>12</v>
      </c>
      <c r="H218" t="s">
        <v>13</v>
      </c>
    </row>
    <row r="219" spans="1:8">
      <c r="A219" s="17">
        <v>0.632766203703704</v>
      </c>
      <c r="B219">
        <v>235.262</v>
      </c>
      <c r="C219">
        <v>7.01</v>
      </c>
      <c r="D219">
        <v>6.98</v>
      </c>
      <c r="E219">
        <v>6.7</v>
      </c>
      <c r="F219">
        <v>10.03</v>
      </c>
      <c r="G219">
        <v>384114.2</v>
      </c>
      <c r="H219">
        <f>SUM(G219*3.14*$G$2*$G$2/4/$G$3/100)</f>
        <v>614.913936274727</v>
      </c>
    </row>
    <row r="220" spans="1:8">
      <c r="A220" s="17">
        <v>0.633460648148148</v>
      </c>
      <c r="B220">
        <v>235.062</v>
      </c>
      <c r="C220">
        <v>7.01</v>
      </c>
      <c r="D220">
        <v>6.98</v>
      </c>
      <c r="E220">
        <v>6.7</v>
      </c>
      <c r="F220">
        <v>10.03</v>
      </c>
      <c r="G220">
        <v>383701.9</v>
      </c>
      <c r="H220">
        <f t="shared" ref="H220:H228" si="13">SUM(G220*3.14*$G$2*$G$2/4/$G$3/100)</f>
        <v>614.253900754233</v>
      </c>
    </row>
    <row r="221" spans="1:8">
      <c r="A221" s="17">
        <v>0.634155092592593</v>
      </c>
      <c r="B221">
        <v>234.862</v>
      </c>
      <c r="C221">
        <v>7.01</v>
      </c>
      <c r="D221">
        <v>6.98</v>
      </c>
      <c r="E221">
        <v>6.7</v>
      </c>
      <c r="F221">
        <v>10.03</v>
      </c>
      <c r="G221">
        <v>383190.3</v>
      </c>
      <c r="H221">
        <f t="shared" si="13"/>
        <v>613.434899608745</v>
      </c>
    </row>
    <row r="222" spans="1:8">
      <c r="A222" s="17">
        <v>0.634849537037037</v>
      </c>
      <c r="B222">
        <v>234.662</v>
      </c>
      <c r="C222">
        <v>7.01</v>
      </c>
      <c r="D222">
        <v>6.98</v>
      </c>
      <c r="E222">
        <v>6.7</v>
      </c>
      <c r="F222">
        <v>10.03</v>
      </c>
      <c r="G222">
        <v>382939.9</v>
      </c>
      <c r="H222">
        <f t="shared" si="13"/>
        <v>613.034043692346</v>
      </c>
    </row>
    <row r="223" spans="1:8">
      <c r="A223" s="17">
        <v>0.635543981481482</v>
      </c>
      <c r="B223">
        <v>234.462</v>
      </c>
      <c r="C223">
        <v>7.01</v>
      </c>
      <c r="D223">
        <v>6.98</v>
      </c>
      <c r="E223">
        <v>6.7</v>
      </c>
      <c r="F223">
        <v>10.03</v>
      </c>
      <c r="G223">
        <v>382316</v>
      </c>
      <c r="H223">
        <f t="shared" si="13"/>
        <v>612.035265712146</v>
      </c>
    </row>
    <row r="224" spans="1:8">
      <c r="A224" s="17">
        <v>0.636238425925926</v>
      </c>
      <c r="B224">
        <v>234.262</v>
      </c>
      <c r="C224">
        <v>7.01</v>
      </c>
      <c r="D224">
        <v>6.98</v>
      </c>
      <c r="E224">
        <v>6.7</v>
      </c>
      <c r="F224">
        <v>10.03</v>
      </c>
      <c r="G224">
        <v>381849.8</v>
      </c>
      <c r="H224">
        <f t="shared" si="13"/>
        <v>611.28894371444</v>
      </c>
    </row>
    <row r="225" spans="1:8">
      <c r="A225" s="17">
        <v>0.63693287037037</v>
      </c>
      <c r="B225">
        <v>234.062</v>
      </c>
      <c r="C225">
        <v>7.01</v>
      </c>
      <c r="D225">
        <v>6.98</v>
      </c>
      <c r="E225">
        <v>6.7</v>
      </c>
      <c r="F225">
        <v>10.03</v>
      </c>
      <c r="G225">
        <v>381303.6</v>
      </c>
      <c r="H225">
        <f t="shared" si="13"/>
        <v>610.414552733859</v>
      </c>
    </row>
    <row r="226" spans="1:8">
      <c r="A226" s="17">
        <v>0.637627314814815</v>
      </c>
      <c r="B226">
        <v>233.862</v>
      </c>
      <c r="C226">
        <v>7.01</v>
      </c>
      <c r="D226">
        <v>6.98</v>
      </c>
      <c r="E226">
        <v>6.7</v>
      </c>
      <c r="F226">
        <v>10.03</v>
      </c>
      <c r="G226">
        <v>380617.2</v>
      </c>
      <c r="H226">
        <f t="shared" si="13"/>
        <v>609.315720860789</v>
      </c>
    </row>
    <row r="227" spans="1:8">
      <c r="A227" s="17">
        <v>0.638321759259259</v>
      </c>
      <c r="B227">
        <v>233.662</v>
      </c>
      <c r="C227">
        <v>7.01</v>
      </c>
      <c r="D227">
        <v>6.98</v>
      </c>
      <c r="E227">
        <v>6.7</v>
      </c>
      <c r="F227">
        <v>10.03</v>
      </c>
      <c r="G227">
        <v>380427.2</v>
      </c>
      <c r="H227">
        <f t="shared" si="13"/>
        <v>609.01155702646</v>
      </c>
    </row>
    <row r="228" spans="1:8">
      <c r="A228" s="17">
        <v>0.639016203703704</v>
      </c>
      <c r="B228">
        <v>233.462</v>
      </c>
      <c r="C228">
        <v>7.01</v>
      </c>
      <c r="D228">
        <v>6.98</v>
      </c>
      <c r="E228">
        <v>6.7</v>
      </c>
      <c r="F228">
        <v>10.03</v>
      </c>
      <c r="G228">
        <v>380027.8</v>
      </c>
      <c r="H228">
        <f t="shared" si="13"/>
        <v>608.372172629454</v>
      </c>
    </row>
    <row r="229" spans="1:8">
      <c r="A229" s="34" t="s">
        <v>34</v>
      </c>
      <c r="B229" s="34"/>
      <c r="C229" s="34"/>
      <c r="H229">
        <f>AVERAGE(H219:H228)</f>
        <v>611.60749930072</v>
      </c>
    </row>
    <row r="230" spans="1:3">
      <c r="A230" s="34"/>
      <c r="B230" s="34"/>
      <c r="C230" s="34"/>
    </row>
    <row r="231" spans="1:8">
      <c r="A231" t="s">
        <v>6</v>
      </c>
      <c r="B231" t="s">
        <v>7</v>
      </c>
      <c r="C231" s="10" t="s">
        <v>8</v>
      </c>
      <c r="D231" s="10" t="s">
        <v>9</v>
      </c>
      <c r="E231" s="10" t="s">
        <v>10</v>
      </c>
      <c r="F231" s="10" t="s">
        <v>11</v>
      </c>
      <c r="G231" s="22" t="s">
        <v>12</v>
      </c>
      <c r="H231" t="s">
        <v>13</v>
      </c>
    </row>
    <row r="232" spans="1:8">
      <c r="A232" s="17">
        <v>0.661238425925926</v>
      </c>
      <c r="B232" s="9">
        <v>227.185</v>
      </c>
      <c r="C232">
        <v>7.49</v>
      </c>
      <c r="D232">
        <v>7.48</v>
      </c>
      <c r="E232">
        <v>7.2</v>
      </c>
      <c r="F232">
        <v>10.43</v>
      </c>
      <c r="G232">
        <v>375015.4</v>
      </c>
      <c r="H232">
        <f>SUM(G232*3.14*$G$2*$G$2/4/$G$3/100)</f>
        <v>600.3480105074</v>
      </c>
    </row>
    <row r="233" spans="1:8">
      <c r="A233" s="17">
        <v>0.66193287037037</v>
      </c>
      <c r="B233" s="35">
        <v>226.985</v>
      </c>
      <c r="C233">
        <v>7.49</v>
      </c>
      <c r="D233">
        <v>7.48</v>
      </c>
      <c r="E233">
        <v>7.2</v>
      </c>
      <c r="F233">
        <v>10.43</v>
      </c>
      <c r="G233">
        <v>374831.9</v>
      </c>
      <c r="H233">
        <f t="shared" ref="H233:H241" si="14">SUM(G233*3.14*$G$2*$G$2/4/$G$3/100)</f>
        <v>600.054252277929</v>
      </c>
    </row>
    <row r="234" spans="1:8">
      <c r="A234" s="17">
        <v>0.662627314814815</v>
      </c>
      <c r="B234" s="9">
        <v>226.785</v>
      </c>
      <c r="C234">
        <v>7.49</v>
      </c>
      <c r="D234">
        <v>7.48</v>
      </c>
      <c r="E234">
        <v>7.2</v>
      </c>
      <c r="F234">
        <v>10.43</v>
      </c>
      <c r="G234">
        <v>375514.1</v>
      </c>
      <c r="H234">
        <f t="shared" si="14"/>
        <v>601.146360529399</v>
      </c>
    </row>
    <row r="235" spans="1:8">
      <c r="A235" s="17">
        <v>0.663321759259259</v>
      </c>
      <c r="B235" s="35">
        <v>226.585</v>
      </c>
      <c r="C235">
        <v>7.49</v>
      </c>
      <c r="D235">
        <v>7.48</v>
      </c>
      <c r="E235">
        <v>7.2</v>
      </c>
      <c r="F235">
        <v>10.43</v>
      </c>
      <c r="G235">
        <v>374797.4</v>
      </c>
      <c r="H235">
        <f t="shared" si="14"/>
        <v>599.999022529064</v>
      </c>
    </row>
    <row r="236" spans="1:8">
      <c r="A236" s="17">
        <v>0.664016203703704</v>
      </c>
      <c r="B236" s="9">
        <v>226.385</v>
      </c>
      <c r="C236">
        <v>7.49</v>
      </c>
      <c r="D236">
        <v>7.48</v>
      </c>
      <c r="E236">
        <v>7.2</v>
      </c>
      <c r="F236">
        <v>10.43</v>
      </c>
      <c r="G236">
        <v>374622.5</v>
      </c>
      <c r="H236">
        <f t="shared" si="14"/>
        <v>599.719031715253</v>
      </c>
    </row>
    <row r="237" spans="1:8">
      <c r="A237" s="17">
        <v>0.664710648148148</v>
      </c>
      <c r="B237" s="35">
        <v>226.185</v>
      </c>
      <c r="C237">
        <v>7.49</v>
      </c>
      <c r="D237">
        <v>7.48</v>
      </c>
      <c r="E237">
        <v>7.2</v>
      </c>
      <c r="F237">
        <v>10.43</v>
      </c>
      <c r="G237">
        <v>374624.7</v>
      </c>
      <c r="H237">
        <f t="shared" si="14"/>
        <v>599.722553612282</v>
      </c>
    </row>
    <row r="238" spans="1:8">
      <c r="A238" s="17">
        <v>0.665405092592593</v>
      </c>
      <c r="B238" s="9">
        <v>225.985</v>
      </c>
      <c r="C238">
        <v>7.49</v>
      </c>
      <c r="D238">
        <v>7.48</v>
      </c>
      <c r="E238">
        <v>7.2</v>
      </c>
      <c r="F238">
        <v>10.43</v>
      </c>
      <c r="G238">
        <v>374663.5</v>
      </c>
      <c r="H238">
        <f t="shared" si="14"/>
        <v>599.784667068977</v>
      </c>
    </row>
    <row r="239" spans="1:8">
      <c r="A239" s="17">
        <v>0.666099537037037</v>
      </c>
      <c r="B239" s="35">
        <v>225.785</v>
      </c>
      <c r="C239">
        <v>7.49</v>
      </c>
      <c r="D239">
        <v>7.48</v>
      </c>
      <c r="E239">
        <v>7.2</v>
      </c>
      <c r="F239">
        <v>10.43</v>
      </c>
      <c r="G239">
        <v>374562.1</v>
      </c>
      <c r="H239">
        <f t="shared" si="14"/>
        <v>599.622339633182</v>
      </c>
    </row>
    <row r="240" spans="1:8">
      <c r="A240" s="17">
        <v>0.666793981481482</v>
      </c>
      <c r="B240" s="9">
        <v>225.585</v>
      </c>
      <c r="C240">
        <v>7.49</v>
      </c>
      <c r="D240">
        <v>7.48</v>
      </c>
      <c r="E240">
        <v>7.2</v>
      </c>
      <c r="F240">
        <v>10.43</v>
      </c>
      <c r="G240">
        <v>374331.1</v>
      </c>
      <c r="H240">
        <f t="shared" si="14"/>
        <v>599.252540445129</v>
      </c>
    </row>
    <row r="241" spans="1:8">
      <c r="A241" s="17">
        <v>0.667488425925926</v>
      </c>
      <c r="B241" s="35">
        <v>225.385</v>
      </c>
      <c r="C241">
        <v>7.49</v>
      </c>
      <c r="D241">
        <v>7.48</v>
      </c>
      <c r="E241">
        <v>7.2</v>
      </c>
      <c r="F241">
        <v>10.43</v>
      </c>
      <c r="G241">
        <v>374369.9</v>
      </c>
      <c r="H241">
        <f t="shared" si="14"/>
        <v>599.314653901824</v>
      </c>
    </row>
    <row r="242" spans="1:8">
      <c r="A242" s="34" t="s">
        <v>35</v>
      </c>
      <c r="B242" s="34"/>
      <c r="C242" s="34"/>
      <c r="G242" s="6"/>
      <c r="H242">
        <f>AVERAGE(H232:H241)</f>
        <v>599.896343222044</v>
      </c>
    </row>
    <row r="243" spans="1:7">
      <c r="A243" s="34"/>
      <c r="B243" s="34"/>
      <c r="C243" s="34"/>
      <c r="G243" s="6"/>
    </row>
    <row r="244" spans="1:8">
      <c r="A244" t="s">
        <v>6</v>
      </c>
      <c r="B244" t="s">
        <v>7</v>
      </c>
      <c r="C244" s="10" t="s">
        <v>8</v>
      </c>
      <c r="D244" s="10" t="s">
        <v>9</v>
      </c>
      <c r="E244" s="10" t="s">
        <v>10</v>
      </c>
      <c r="F244" s="10" t="s">
        <v>11</v>
      </c>
      <c r="G244" s="11" t="s">
        <v>12</v>
      </c>
      <c r="H244" t="s">
        <v>13</v>
      </c>
    </row>
    <row r="245" spans="1:8">
      <c r="A245" s="17">
        <v>0.682071759259259</v>
      </c>
      <c r="B245">
        <v>220.448</v>
      </c>
      <c r="C245">
        <v>12.05</v>
      </c>
      <c r="D245">
        <v>12.07</v>
      </c>
      <c r="E245">
        <v>11.7</v>
      </c>
      <c r="F245">
        <v>15.02</v>
      </c>
      <c r="G245">
        <v>366818.9</v>
      </c>
      <c r="H245">
        <f>SUM(G245*3.14*$G$2*$G$2/4/$G$3/100)</f>
        <v>587.226542780677</v>
      </c>
    </row>
    <row r="246" spans="1:8">
      <c r="A246" s="17">
        <v>0.682766203703704</v>
      </c>
      <c r="B246">
        <v>220.248</v>
      </c>
      <c r="C246">
        <v>12.05</v>
      </c>
      <c r="D246">
        <v>12.07</v>
      </c>
      <c r="E246">
        <v>11.7</v>
      </c>
      <c r="F246">
        <v>15.02</v>
      </c>
      <c r="G246">
        <v>367876.7</v>
      </c>
      <c r="H246">
        <f t="shared" ref="H246:H254" si="15">SUM(G246*3.14*$G$2*$G$2/4/$G$3/100)</f>
        <v>588.919934906746</v>
      </c>
    </row>
    <row r="247" spans="1:8">
      <c r="A247" s="17">
        <v>0.683460648148148</v>
      </c>
      <c r="B247">
        <v>220.048</v>
      </c>
      <c r="C247">
        <v>12.05</v>
      </c>
      <c r="D247">
        <v>12.07</v>
      </c>
      <c r="E247">
        <v>11.7</v>
      </c>
      <c r="F247">
        <v>15.02</v>
      </c>
      <c r="G247">
        <v>369152.4</v>
      </c>
      <c r="H247">
        <f t="shared" si="15"/>
        <v>590.962154924922</v>
      </c>
    </row>
    <row r="248" spans="1:8">
      <c r="A248" s="17">
        <v>0.684155092592593</v>
      </c>
      <c r="B248">
        <v>219.848</v>
      </c>
      <c r="C248">
        <v>12.05</v>
      </c>
      <c r="D248">
        <v>12.07</v>
      </c>
      <c r="E248">
        <v>11.7</v>
      </c>
      <c r="F248">
        <v>15.02</v>
      </c>
      <c r="G248">
        <v>370380.7</v>
      </c>
      <c r="H248">
        <f t="shared" si="15"/>
        <v>592.928494070745</v>
      </c>
    </row>
    <row r="249" spans="1:8">
      <c r="A249" s="17">
        <v>0.684849537037037</v>
      </c>
      <c r="B249">
        <v>219.648</v>
      </c>
      <c r="C249">
        <v>12.05</v>
      </c>
      <c r="D249">
        <v>12.07</v>
      </c>
      <c r="E249">
        <v>11.7</v>
      </c>
      <c r="F249">
        <v>15.02</v>
      </c>
      <c r="G249">
        <v>371101.7</v>
      </c>
      <c r="H249">
        <f t="shared" si="15"/>
        <v>594.082715778909</v>
      </c>
    </row>
    <row r="250" spans="1:8">
      <c r="A250" s="17">
        <v>0.685543981481481</v>
      </c>
      <c r="B250">
        <v>219.448</v>
      </c>
      <c r="C250">
        <v>12.05</v>
      </c>
      <c r="D250">
        <v>12.07</v>
      </c>
      <c r="E250">
        <v>11.7</v>
      </c>
      <c r="F250">
        <v>15.02</v>
      </c>
      <c r="G250">
        <v>371414.7</v>
      </c>
      <c r="H250">
        <f t="shared" si="15"/>
        <v>594.583785674409</v>
      </c>
    </row>
    <row r="251" spans="1:8">
      <c r="A251" s="17">
        <v>0.686238425925926</v>
      </c>
      <c r="B251">
        <v>219.248</v>
      </c>
      <c r="C251">
        <v>12.05</v>
      </c>
      <c r="D251">
        <v>12.07</v>
      </c>
      <c r="E251">
        <v>11.7</v>
      </c>
      <c r="F251">
        <v>15.02</v>
      </c>
      <c r="G251">
        <v>371712.6</v>
      </c>
      <c r="H251">
        <f t="shared" si="15"/>
        <v>595.060682549391</v>
      </c>
    </row>
    <row r="252" spans="1:8">
      <c r="A252" s="17">
        <v>0.68693287037037</v>
      </c>
      <c r="B252">
        <v>219.048</v>
      </c>
      <c r="C252">
        <v>12.05</v>
      </c>
      <c r="D252">
        <v>12.07</v>
      </c>
      <c r="E252">
        <v>11.7</v>
      </c>
      <c r="F252">
        <v>15.02</v>
      </c>
      <c r="G252">
        <v>371852.9</v>
      </c>
      <c r="H252">
        <f t="shared" si="15"/>
        <v>595.285283528108</v>
      </c>
    </row>
    <row r="253" spans="1:8">
      <c r="A253" s="17">
        <v>0.687627314814815</v>
      </c>
      <c r="B253">
        <v>218.848</v>
      </c>
      <c r="C253">
        <v>12.05</v>
      </c>
      <c r="D253">
        <v>12.07</v>
      </c>
      <c r="E253">
        <v>11.7</v>
      </c>
      <c r="F253">
        <v>15.02</v>
      </c>
      <c r="G253">
        <v>372314.9</v>
      </c>
      <c r="H253">
        <f t="shared" si="15"/>
        <v>596.024881904213</v>
      </c>
    </row>
    <row r="254" spans="1:8">
      <c r="A254" s="17">
        <v>0.688321759259259</v>
      </c>
      <c r="B254">
        <v>218.648</v>
      </c>
      <c r="C254">
        <v>12.05</v>
      </c>
      <c r="D254">
        <v>12.07</v>
      </c>
      <c r="E254">
        <v>11.7</v>
      </c>
      <c r="F254">
        <v>15.02</v>
      </c>
      <c r="G254">
        <v>372399.1</v>
      </c>
      <c r="H254">
        <f t="shared" si="15"/>
        <v>596.15967450869</v>
      </c>
    </row>
    <row r="255" spans="1:8">
      <c r="A255" s="34" t="s">
        <v>36</v>
      </c>
      <c r="B255" s="34"/>
      <c r="C255" s="34"/>
      <c r="H255">
        <f>AVERAGE(H245:H254)</f>
        <v>593.123415062681</v>
      </c>
    </row>
    <row r="256" spans="1:3">
      <c r="A256" s="34"/>
      <c r="B256" s="34"/>
      <c r="C256" s="34"/>
    </row>
    <row r="257" spans="1:8">
      <c r="A257" t="s">
        <v>6</v>
      </c>
      <c r="B257" t="s">
        <v>7</v>
      </c>
      <c r="C257" s="10" t="s">
        <v>8</v>
      </c>
      <c r="D257" s="10" t="s">
        <v>9</v>
      </c>
      <c r="E257" s="10" t="s">
        <v>10</v>
      </c>
      <c r="F257" s="10" t="s">
        <v>11</v>
      </c>
      <c r="G257" s="22" t="s">
        <v>12</v>
      </c>
      <c r="H257" t="s">
        <v>13</v>
      </c>
    </row>
    <row r="258" spans="1:8">
      <c r="A258" s="17">
        <v>0.720266203703704</v>
      </c>
      <c r="B258">
        <v>207.236</v>
      </c>
      <c r="C258">
        <v>20.09</v>
      </c>
      <c r="D258">
        <v>20.07</v>
      </c>
      <c r="E258">
        <v>19.7</v>
      </c>
      <c r="F258">
        <v>23.1</v>
      </c>
      <c r="G258">
        <v>368012.7</v>
      </c>
      <c r="H258">
        <f>SUM(G258*3.14*$G$2*$G$2/4/$G$3/100)</f>
        <v>589.137652177634</v>
      </c>
    </row>
    <row r="259" spans="1:8">
      <c r="A259" s="17">
        <v>0.720960648148148</v>
      </c>
      <c r="B259">
        <v>207.036</v>
      </c>
      <c r="C259">
        <v>20.09</v>
      </c>
      <c r="D259">
        <v>20.07</v>
      </c>
      <c r="E259">
        <v>19.7</v>
      </c>
      <c r="F259">
        <v>23.1</v>
      </c>
      <c r="G259">
        <v>367855.1</v>
      </c>
      <c r="H259">
        <f t="shared" ref="H259:H267" si="16">SUM(G259*3.14*$G$2*$G$2/4/$G$3/100)</f>
        <v>588.88535628137</v>
      </c>
    </row>
    <row r="260" spans="1:8">
      <c r="A260" s="17">
        <v>0.721655092592593</v>
      </c>
      <c r="B260">
        <v>206.836</v>
      </c>
      <c r="C260">
        <v>20.09</v>
      </c>
      <c r="D260">
        <v>20.07</v>
      </c>
      <c r="E260">
        <v>19.7</v>
      </c>
      <c r="F260">
        <v>23.1</v>
      </c>
      <c r="G260">
        <v>367958.7</v>
      </c>
      <c r="H260">
        <f t="shared" si="16"/>
        <v>589.051205614194</v>
      </c>
    </row>
    <row r="261" spans="1:8">
      <c r="A261" s="17">
        <v>0.722349537037037</v>
      </c>
      <c r="B261">
        <v>206.636</v>
      </c>
      <c r="C261">
        <v>20.09</v>
      </c>
      <c r="D261">
        <v>20.07</v>
      </c>
      <c r="E261">
        <v>19.7</v>
      </c>
      <c r="F261">
        <v>23.1</v>
      </c>
      <c r="G261">
        <v>367889.6</v>
      </c>
      <c r="H261">
        <f t="shared" si="16"/>
        <v>588.940586030235</v>
      </c>
    </row>
    <row r="262" spans="1:8">
      <c r="A262" s="17">
        <v>0.723043981481482</v>
      </c>
      <c r="B262">
        <v>206.436</v>
      </c>
      <c r="C262">
        <v>20.09</v>
      </c>
      <c r="D262">
        <v>20.07</v>
      </c>
      <c r="E262">
        <v>19.7</v>
      </c>
      <c r="F262">
        <v>23.1</v>
      </c>
      <c r="G262">
        <v>368168.1</v>
      </c>
      <c r="H262">
        <f t="shared" si="16"/>
        <v>589.38642617687</v>
      </c>
    </row>
    <row r="263" spans="1:8">
      <c r="A263" s="17">
        <v>0.723738425925926</v>
      </c>
      <c r="B263">
        <v>206.236</v>
      </c>
      <c r="C263">
        <v>20.09</v>
      </c>
      <c r="D263">
        <v>20.07</v>
      </c>
      <c r="E263">
        <v>19.7</v>
      </c>
      <c r="F263">
        <v>23.1</v>
      </c>
      <c r="G263">
        <v>368159.5</v>
      </c>
      <c r="H263">
        <f t="shared" si="16"/>
        <v>589.372658761211</v>
      </c>
    </row>
    <row r="264" spans="1:8">
      <c r="A264" s="17">
        <v>0.72443287037037</v>
      </c>
      <c r="B264">
        <v>206.036</v>
      </c>
      <c r="C264">
        <v>20.09</v>
      </c>
      <c r="D264">
        <v>20.07</v>
      </c>
      <c r="E264">
        <v>19.7</v>
      </c>
      <c r="F264">
        <v>23.1</v>
      </c>
      <c r="G264">
        <v>368446.6</v>
      </c>
      <c r="H264">
        <f t="shared" si="16"/>
        <v>589.832266323505</v>
      </c>
    </row>
    <row r="265" spans="1:8">
      <c r="A265" s="17">
        <v>0.725127314814815</v>
      </c>
      <c r="B265">
        <v>205.836</v>
      </c>
      <c r="C265">
        <v>20.09</v>
      </c>
      <c r="D265">
        <v>20.07</v>
      </c>
      <c r="E265">
        <v>19.7</v>
      </c>
      <c r="F265">
        <v>23.1</v>
      </c>
      <c r="G265">
        <v>368578.3</v>
      </c>
      <c r="H265">
        <f t="shared" si="16"/>
        <v>590.043099886563</v>
      </c>
    </row>
    <row r="266" spans="1:8">
      <c r="A266" s="17">
        <v>0.725821759259259</v>
      </c>
      <c r="B266">
        <v>205.636</v>
      </c>
      <c r="C266">
        <v>20.09</v>
      </c>
      <c r="D266">
        <v>20.07</v>
      </c>
      <c r="E266">
        <v>19.7</v>
      </c>
      <c r="F266">
        <v>23.1</v>
      </c>
      <c r="G266">
        <v>368969</v>
      </c>
      <c r="H266">
        <f t="shared" si="16"/>
        <v>590.668556781681</v>
      </c>
    </row>
    <row r="267" spans="1:8">
      <c r="A267" s="17">
        <v>0.726516203703704</v>
      </c>
      <c r="B267">
        <v>205.436</v>
      </c>
      <c r="C267">
        <v>20.09</v>
      </c>
      <c r="D267">
        <v>20.07</v>
      </c>
      <c r="E267">
        <v>19.7</v>
      </c>
      <c r="F267">
        <v>23.1</v>
      </c>
      <c r="G267">
        <v>368761.7</v>
      </c>
      <c r="H267">
        <f t="shared" si="16"/>
        <v>590.336698029805</v>
      </c>
    </row>
    <row r="268" spans="1:8">
      <c r="A268" s="37" t="s">
        <v>37</v>
      </c>
      <c r="B268" s="37"/>
      <c r="C268" s="37"/>
      <c r="H268">
        <f>AVERAGE(H258:H267)</f>
        <v>589.565450606307</v>
      </c>
    </row>
    <row r="269" spans="1:3">
      <c r="A269" s="37"/>
      <c r="B269" s="37"/>
      <c r="C269" s="37"/>
    </row>
    <row r="270" spans="1:8">
      <c r="A270" t="s">
        <v>6</v>
      </c>
      <c r="B270" t="s">
        <v>7</v>
      </c>
      <c r="C270" s="10" t="s">
        <v>8</v>
      </c>
      <c r="D270" s="10" t="s">
        <v>9</v>
      </c>
      <c r="E270" s="10" t="s">
        <v>10</v>
      </c>
      <c r="F270" s="10" t="s">
        <v>11</v>
      </c>
      <c r="G270" s="22" t="s">
        <v>12</v>
      </c>
      <c r="H270" t="s">
        <v>13</v>
      </c>
    </row>
    <row r="271" spans="1:8">
      <c r="A271" s="17">
        <v>0.81818287037037</v>
      </c>
      <c r="B271" s="3">
        <v>176.68</v>
      </c>
      <c r="C271">
        <v>4.96</v>
      </c>
      <c r="D271">
        <v>4.94</v>
      </c>
      <c r="E271">
        <v>4.7</v>
      </c>
      <c r="F271">
        <v>8.04</v>
      </c>
      <c r="G271">
        <v>271420.7</v>
      </c>
      <c r="H271">
        <f>SUM(G271*3.14*$G$2*$G$2/4/$G$3/100)</f>
        <v>434.507162253939</v>
      </c>
    </row>
    <row r="272" spans="1:8">
      <c r="A272" s="17">
        <v>0.818877314814815</v>
      </c>
      <c r="B272" s="3">
        <v>176.48</v>
      </c>
      <c r="C272">
        <v>4.96</v>
      </c>
      <c r="D272">
        <v>4.94</v>
      </c>
      <c r="E272">
        <v>4.7</v>
      </c>
      <c r="F272">
        <v>8.04</v>
      </c>
      <c r="G272">
        <v>264920.9</v>
      </c>
      <c r="H272">
        <f t="shared" ref="H272:H280" si="17">SUM(G272*3.14*$G$2*$G$2/4/$G$3/100)</f>
        <v>424.101877567774</v>
      </c>
    </row>
    <row r="273" spans="1:8">
      <c r="A273" s="17">
        <v>0.819571759259259</v>
      </c>
      <c r="B273" s="3">
        <v>176.28</v>
      </c>
      <c r="C273">
        <v>4.96</v>
      </c>
      <c r="D273">
        <v>4.94</v>
      </c>
      <c r="E273">
        <v>4.7</v>
      </c>
      <c r="F273">
        <v>8.04</v>
      </c>
      <c r="G273">
        <v>264409.3</v>
      </c>
      <c r="H273">
        <f t="shared" si="17"/>
        <v>423.282876422286</v>
      </c>
    </row>
    <row r="274" spans="1:8">
      <c r="A274" s="17">
        <v>0.820266203703704</v>
      </c>
      <c r="B274" s="3">
        <v>176.08</v>
      </c>
      <c r="C274">
        <v>4.96</v>
      </c>
      <c r="D274">
        <v>4.94</v>
      </c>
      <c r="E274">
        <v>4.7</v>
      </c>
      <c r="F274">
        <v>8.04</v>
      </c>
      <c r="G274">
        <v>271945.2</v>
      </c>
      <c r="H274">
        <f t="shared" si="17"/>
        <v>435.346814522915</v>
      </c>
    </row>
    <row r="275" spans="1:8">
      <c r="A275" s="17">
        <v>0.820960648148148</v>
      </c>
      <c r="B275" s="3">
        <v>175.88</v>
      </c>
      <c r="C275">
        <v>4.96</v>
      </c>
      <c r="D275">
        <v>4.94</v>
      </c>
      <c r="E275">
        <v>4.7</v>
      </c>
      <c r="F275">
        <v>8.04</v>
      </c>
      <c r="G275">
        <v>278747.2</v>
      </c>
      <c r="H275">
        <f t="shared" si="17"/>
        <v>446.235879791892</v>
      </c>
    </row>
    <row r="276" spans="1:8">
      <c r="A276" s="17">
        <v>0.821655092592593</v>
      </c>
      <c r="B276" s="3">
        <v>175.68</v>
      </c>
      <c r="C276">
        <v>4.96</v>
      </c>
      <c r="D276">
        <v>4.94</v>
      </c>
      <c r="E276">
        <v>4.7</v>
      </c>
      <c r="F276">
        <v>8.04</v>
      </c>
      <c r="G276">
        <v>270358.6</v>
      </c>
      <c r="H276">
        <f t="shared" si="17"/>
        <v>432.80688642004</v>
      </c>
    </row>
    <row r="277" spans="1:8">
      <c r="A277" s="17">
        <v>0.822349537037037</v>
      </c>
      <c r="B277" s="3">
        <v>175.48</v>
      </c>
      <c r="C277">
        <v>4.96</v>
      </c>
      <c r="D277">
        <v>4.94</v>
      </c>
      <c r="E277">
        <v>4.7</v>
      </c>
      <c r="F277">
        <v>8.04</v>
      </c>
      <c r="G277">
        <v>260970.5</v>
      </c>
      <c r="H277">
        <f t="shared" si="17"/>
        <v>417.777831193389</v>
      </c>
    </row>
    <row r="278" spans="1:8">
      <c r="A278" s="17">
        <v>0.823043981481482</v>
      </c>
      <c r="B278" s="3">
        <v>175.28</v>
      </c>
      <c r="C278">
        <v>4.96</v>
      </c>
      <c r="D278">
        <v>4.94</v>
      </c>
      <c r="E278">
        <v>4.7</v>
      </c>
      <c r="F278">
        <v>8.04</v>
      </c>
      <c r="G278">
        <v>261171.3</v>
      </c>
      <c r="H278">
        <f t="shared" si="17"/>
        <v>418.099284340406</v>
      </c>
    </row>
    <row r="279" spans="1:8">
      <c r="A279" s="17">
        <v>0.823738425925926</v>
      </c>
      <c r="B279" s="3">
        <v>175.08</v>
      </c>
      <c r="C279">
        <v>4.96</v>
      </c>
      <c r="D279">
        <v>4.94</v>
      </c>
      <c r="E279">
        <v>4.7</v>
      </c>
      <c r="F279">
        <v>8.04</v>
      </c>
      <c r="G279">
        <v>260625.1</v>
      </c>
      <c r="H279">
        <f t="shared" si="17"/>
        <v>417.224893359825</v>
      </c>
    </row>
    <row r="280" spans="1:8">
      <c r="A280" s="17">
        <v>0.82443287037037</v>
      </c>
      <c r="B280" s="3">
        <v>174.88</v>
      </c>
      <c r="C280">
        <v>4.96</v>
      </c>
      <c r="D280">
        <v>4.94</v>
      </c>
      <c r="E280">
        <v>4.7</v>
      </c>
      <c r="F280">
        <v>8.04</v>
      </c>
      <c r="G280">
        <v>260087.6</v>
      </c>
      <c r="H280">
        <f t="shared" si="17"/>
        <v>416.364429881131</v>
      </c>
    </row>
    <row r="281" spans="1:8">
      <c r="A281" s="37" t="s">
        <v>38</v>
      </c>
      <c r="B281" s="37"/>
      <c r="C281" s="37"/>
      <c r="H281">
        <f>AVERAGE(H271:H280)</f>
        <v>426.57479357536</v>
      </c>
    </row>
    <row r="282" spans="1:3">
      <c r="A282" s="37"/>
      <c r="B282" s="37"/>
      <c r="C282" s="37"/>
    </row>
    <row r="283" spans="1:8">
      <c r="A283" t="s">
        <v>6</v>
      </c>
      <c r="B283" t="s">
        <v>7</v>
      </c>
      <c r="C283" s="10" t="s">
        <v>8</v>
      </c>
      <c r="D283" s="10" t="s">
        <v>9</v>
      </c>
      <c r="E283" s="10" t="s">
        <v>10</v>
      </c>
      <c r="F283" s="10" t="s">
        <v>11</v>
      </c>
      <c r="G283" s="22" t="s">
        <v>12</v>
      </c>
      <c r="H283" t="s">
        <v>13</v>
      </c>
    </row>
    <row r="284" spans="1:8">
      <c r="A284" s="17">
        <v>0.841099537037037</v>
      </c>
      <c r="B284">
        <v>172.713</v>
      </c>
      <c r="C284">
        <v>7.01</v>
      </c>
      <c r="D284">
        <v>6.98</v>
      </c>
      <c r="E284">
        <v>6.7</v>
      </c>
      <c r="F284">
        <v>10.03</v>
      </c>
      <c r="G284">
        <v>248843.1</v>
      </c>
      <c r="H284">
        <f>SUM(G284*3.14*$G$2*$G$2/4/$G$3/100)</f>
        <v>398.363533906858</v>
      </c>
    </row>
    <row r="285" spans="1:8">
      <c r="A285" s="17">
        <v>0.841793981481481</v>
      </c>
      <c r="B285">
        <v>172.513</v>
      </c>
      <c r="C285">
        <v>7.01</v>
      </c>
      <c r="D285">
        <v>6.98</v>
      </c>
      <c r="E285">
        <v>6.7</v>
      </c>
      <c r="F285">
        <v>10.03</v>
      </c>
      <c r="G285">
        <v>248519.3</v>
      </c>
      <c r="H285">
        <f t="shared" ref="H285:H293" si="18">SUM(G285*3.14*$G$2*$G$2/4/$G$3/100)</f>
        <v>397.84517469867</v>
      </c>
    </row>
    <row r="286" spans="1:8">
      <c r="A286" s="17">
        <v>0.842488425925926</v>
      </c>
      <c r="B286">
        <v>172.313</v>
      </c>
      <c r="C286">
        <v>7.01</v>
      </c>
      <c r="D286">
        <v>6.98</v>
      </c>
      <c r="E286">
        <v>6.7</v>
      </c>
      <c r="F286">
        <v>10.03</v>
      </c>
      <c r="G286">
        <v>249721.7</v>
      </c>
      <c r="H286">
        <f t="shared" si="18"/>
        <v>399.770051511286</v>
      </c>
    </row>
    <row r="287" spans="1:8">
      <c r="A287" s="17">
        <v>0.84318287037037</v>
      </c>
      <c r="B287">
        <v>172.113</v>
      </c>
      <c r="C287">
        <v>7.01</v>
      </c>
      <c r="D287">
        <v>6.98</v>
      </c>
      <c r="E287">
        <v>6.7</v>
      </c>
      <c r="F287">
        <v>10.03</v>
      </c>
      <c r="G287">
        <v>249743.3</v>
      </c>
      <c r="H287">
        <f t="shared" si="18"/>
        <v>399.804630136663</v>
      </c>
    </row>
    <row r="288" spans="1:8">
      <c r="A288" s="17">
        <v>0.843877314814815</v>
      </c>
      <c r="B288">
        <v>171.913</v>
      </c>
      <c r="C288">
        <v>7.01</v>
      </c>
      <c r="D288">
        <v>6.98</v>
      </c>
      <c r="E288">
        <v>6.7</v>
      </c>
      <c r="F288">
        <v>10.03</v>
      </c>
      <c r="G288">
        <v>249197.1</v>
      </c>
      <c r="H288">
        <f t="shared" si="18"/>
        <v>398.930239156081</v>
      </c>
    </row>
    <row r="289" spans="1:8">
      <c r="A289" s="17">
        <v>0.844571759259259</v>
      </c>
      <c r="B289">
        <v>171.713</v>
      </c>
      <c r="C289">
        <v>7.01</v>
      </c>
      <c r="D289">
        <v>6.98</v>
      </c>
      <c r="E289">
        <v>6.7</v>
      </c>
      <c r="F289">
        <v>10.03</v>
      </c>
      <c r="G289">
        <v>248812.9</v>
      </c>
      <c r="H289">
        <f t="shared" si="18"/>
        <v>398.315187865822</v>
      </c>
    </row>
    <row r="290" spans="1:8">
      <c r="A290" s="17">
        <v>0.845266203703704</v>
      </c>
      <c r="B290">
        <v>171.513</v>
      </c>
      <c r="C290">
        <v>7.01</v>
      </c>
      <c r="D290">
        <v>6.98</v>
      </c>
      <c r="E290">
        <v>6.7</v>
      </c>
      <c r="F290">
        <v>10.03</v>
      </c>
      <c r="G290">
        <v>248260.3</v>
      </c>
      <c r="H290">
        <f t="shared" si="18"/>
        <v>397.430551366611</v>
      </c>
    </row>
    <row r="291" spans="1:8">
      <c r="A291" s="17">
        <v>0.845960648148148</v>
      </c>
      <c r="B291">
        <v>171.313</v>
      </c>
      <c r="C291">
        <v>7.01</v>
      </c>
      <c r="D291">
        <v>6.98</v>
      </c>
      <c r="E291">
        <v>6.7</v>
      </c>
      <c r="F291">
        <v>10.03</v>
      </c>
      <c r="G291">
        <v>248353.1</v>
      </c>
      <c r="H291">
        <f t="shared" si="18"/>
        <v>397.579111386746</v>
      </c>
    </row>
    <row r="292" spans="1:8">
      <c r="A292" s="17">
        <v>0.846655092592593</v>
      </c>
      <c r="B292">
        <v>171.113</v>
      </c>
      <c r="C292">
        <v>7.01</v>
      </c>
      <c r="D292">
        <v>6.98</v>
      </c>
      <c r="E292">
        <v>6.7</v>
      </c>
      <c r="F292">
        <v>10.03</v>
      </c>
      <c r="G292">
        <v>248320.7</v>
      </c>
      <c r="H292">
        <f t="shared" si="18"/>
        <v>397.527243448682</v>
      </c>
    </row>
    <row r="293" spans="1:8">
      <c r="A293" s="17">
        <v>0.847349537037037</v>
      </c>
      <c r="B293">
        <v>170.913</v>
      </c>
      <c r="C293">
        <v>7.01</v>
      </c>
      <c r="D293">
        <v>6.98</v>
      </c>
      <c r="E293">
        <v>6.7</v>
      </c>
      <c r="F293">
        <v>10.03</v>
      </c>
      <c r="G293">
        <v>248238.7</v>
      </c>
      <c r="H293">
        <f t="shared" si="18"/>
        <v>397.395972741235</v>
      </c>
    </row>
    <row r="294" spans="1:8">
      <c r="A294" s="37" t="s">
        <v>39</v>
      </c>
      <c r="B294" s="37"/>
      <c r="C294" s="37"/>
      <c r="H294">
        <f>AVERAGE(H284:H293)</f>
        <v>398.296169621865</v>
      </c>
    </row>
    <row r="295" spans="1:3">
      <c r="A295" s="37"/>
      <c r="B295" s="37"/>
      <c r="C295" s="37"/>
    </row>
    <row r="296" spans="1:8">
      <c r="A296" t="s">
        <v>6</v>
      </c>
      <c r="B296" t="s">
        <v>7</v>
      </c>
      <c r="C296" s="10" t="s">
        <v>8</v>
      </c>
      <c r="D296" s="10" t="s">
        <v>9</v>
      </c>
      <c r="E296" s="10" t="s">
        <v>10</v>
      </c>
      <c r="F296" s="10" t="s">
        <v>11</v>
      </c>
      <c r="G296" s="22" t="s">
        <v>12</v>
      </c>
      <c r="H296" t="s">
        <v>13</v>
      </c>
    </row>
    <row r="297" spans="1:8">
      <c r="A297" s="17">
        <v>0.859155092592593</v>
      </c>
      <c r="B297">
        <v>167.736</v>
      </c>
      <c r="C297">
        <v>7.51</v>
      </c>
      <c r="D297">
        <v>7.5</v>
      </c>
      <c r="E297">
        <v>7.2</v>
      </c>
      <c r="F297">
        <v>10.49</v>
      </c>
      <c r="G297">
        <v>243802.6</v>
      </c>
      <c r="H297">
        <f>SUM(G297*3.14*$G$2*$G$2/4/$G$3/100)</f>
        <v>390.294387554568</v>
      </c>
    </row>
    <row r="298" spans="1:8">
      <c r="A298" s="17">
        <v>0.859849537037037</v>
      </c>
      <c r="B298">
        <v>167.536</v>
      </c>
      <c r="C298">
        <v>7.51</v>
      </c>
      <c r="D298">
        <v>7.5</v>
      </c>
      <c r="E298">
        <v>7.2</v>
      </c>
      <c r="F298">
        <v>10.49</v>
      </c>
      <c r="G298">
        <v>243545.7</v>
      </c>
      <c r="H298">
        <f t="shared" ref="H298:H306" si="19">SUM(G298*3.14*$G$2*$G$2/4/$G$3/100)</f>
        <v>389.883126033309</v>
      </c>
    </row>
    <row r="299" spans="1:8">
      <c r="A299" s="17">
        <v>0.860543981481481</v>
      </c>
      <c r="B299">
        <v>167.336</v>
      </c>
      <c r="C299">
        <v>7.51</v>
      </c>
      <c r="D299">
        <v>7.5</v>
      </c>
      <c r="E299">
        <v>7.2</v>
      </c>
      <c r="F299">
        <v>10.49</v>
      </c>
      <c r="G299">
        <v>243373</v>
      </c>
      <c r="H299">
        <f t="shared" si="19"/>
        <v>389.606657116527</v>
      </c>
    </row>
    <row r="300" spans="1:8">
      <c r="A300" s="17">
        <v>0.861238425925926</v>
      </c>
      <c r="B300">
        <v>167.136</v>
      </c>
      <c r="C300">
        <v>7.51</v>
      </c>
      <c r="D300">
        <v>7.5</v>
      </c>
      <c r="E300">
        <v>7.2</v>
      </c>
      <c r="F300">
        <v>10.49</v>
      </c>
      <c r="G300">
        <v>243131.3</v>
      </c>
      <c r="H300">
        <f t="shared" si="19"/>
        <v>389.219728702015</v>
      </c>
    </row>
    <row r="301" spans="1:8">
      <c r="A301" s="17">
        <v>0.86193287037037</v>
      </c>
      <c r="B301">
        <v>166.936</v>
      </c>
      <c r="C301">
        <v>7.51</v>
      </c>
      <c r="D301">
        <v>7.5</v>
      </c>
      <c r="E301">
        <v>7.2</v>
      </c>
      <c r="F301">
        <v>10.49</v>
      </c>
      <c r="G301">
        <v>243021.2</v>
      </c>
      <c r="H301">
        <f t="shared" si="19"/>
        <v>389.043473764333</v>
      </c>
    </row>
    <row r="302" spans="1:8">
      <c r="A302" s="17">
        <v>0.862627314814815</v>
      </c>
      <c r="B302">
        <v>166.736</v>
      </c>
      <c r="C302">
        <v>7.51</v>
      </c>
      <c r="D302">
        <v>7.5</v>
      </c>
      <c r="E302">
        <v>7.2</v>
      </c>
      <c r="F302">
        <v>10.49</v>
      </c>
      <c r="G302">
        <v>242775.1</v>
      </c>
      <c r="H302">
        <f t="shared" si="19"/>
        <v>388.649501555763</v>
      </c>
    </row>
    <row r="303" spans="1:8">
      <c r="A303" s="17">
        <v>0.863321759259259</v>
      </c>
      <c r="B303">
        <v>166.536</v>
      </c>
      <c r="C303">
        <v>7.51</v>
      </c>
      <c r="D303">
        <v>7.5</v>
      </c>
      <c r="E303">
        <v>7.2</v>
      </c>
      <c r="F303">
        <v>10.49</v>
      </c>
      <c r="G303">
        <v>242593.7</v>
      </c>
      <c r="H303">
        <f t="shared" si="19"/>
        <v>388.359105137093</v>
      </c>
    </row>
    <row r="304" spans="1:8">
      <c r="A304" s="17">
        <v>0.864016203703704</v>
      </c>
      <c r="B304">
        <v>166.336</v>
      </c>
      <c r="C304">
        <v>7.51</v>
      </c>
      <c r="D304">
        <v>7.5</v>
      </c>
      <c r="E304">
        <v>7.2</v>
      </c>
      <c r="F304">
        <v>10.49</v>
      </c>
      <c r="G304">
        <v>242254.8</v>
      </c>
      <c r="H304">
        <f t="shared" si="19"/>
        <v>387.816572908387</v>
      </c>
    </row>
    <row r="305" spans="1:8">
      <c r="A305" s="17">
        <v>0.864710648148148</v>
      </c>
      <c r="B305">
        <v>166.136</v>
      </c>
      <c r="C305">
        <v>7.51</v>
      </c>
      <c r="D305">
        <v>7.5</v>
      </c>
      <c r="E305">
        <v>7.2</v>
      </c>
      <c r="F305">
        <v>10.49</v>
      </c>
      <c r="G305">
        <v>242019.5</v>
      </c>
      <c r="H305">
        <f t="shared" si="19"/>
        <v>387.439890012505</v>
      </c>
    </row>
    <row r="306" spans="1:8">
      <c r="A306" s="17">
        <v>0.865405092592593</v>
      </c>
      <c r="B306">
        <v>165.936</v>
      </c>
      <c r="C306">
        <v>7.51</v>
      </c>
      <c r="D306">
        <v>7.5</v>
      </c>
      <c r="E306">
        <v>7.2</v>
      </c>
      <c r="F306">
        <v>10.49</v>
      </c>
      <c r="G306">
        <v>241801.5</v>
      </c>
      <c r="H306">
        <f t="shared" si="19"/>
        <v>387.09090203417</v>
      </c>
    </row>
    <row r="307" spans="1:8">
      <c r="A307" s="37" t="s">
        <v>40</v>
      </c>
      <c r="B307" s="37"/>
      <c r="C307" s="37"/>
      <c r="H307">
        <f>AVERAGE(H297:H306)</f>
        <v>388.740334481867</v>
      </c>
    </row>
    <row r="308" spans="1:3">
      <c r="A308" s="37"/>
      <c r="B308" s="37"/>
      <c r="C308" s="37"/>
    </row>
    <row r="309" spans="1:8">
      <c r="A309" t="s">
        <v>6</v>
      </c>
      <c r="B309" t="s">
        <v>7</v>
      </c>
      <c r="C309" s="10" t="s">
        <v>8</v>
      </c>
      <c r="D309" s="10" t="s">
        <v>9</v>
      </c>
      <c r="E309" s="10" t="s">
        <v>10</v>
      </c>
      <c r="F309" s="10" t="s">
        <v>11</v>
      </c>
      <c r="G309" s="22" t="s">
        <v>12</v>
      </c>
      <c r="H309" t="s">
        <v>13</v>
      </c>
    </row>
    <row r="310" spans="1:8">
      <c r="A310" s="17">
        <v>0.88068287037037</v>
      </c>
      <c r="B310">
        <v>160.427</v>
      </c>
      <c r="C310">
        <v>12.05</v>
      </c>
      <c r="D310">
        <v>12.06</v>
      </c>
      <c r="E310">
        <v>11.7</v>
      </c>
      <c r="F310">
        <v>15.05</v>
      </c>
      <c r="G310">
        <v>234220.3</v>
      </c>
      <c r="H310">
        <f>SUM(G310*3.14*$G$2*$G$2/4/$G$3/100)</f>
        <v>374.954444871987</v>
      </c>
    </row>
    <row r="311" spans="1:8">
      <c r="A311" s="17">
        <v>0.881377314814815</v>
      </c>
      <c r="B311">
        <v>160.227</v>
      </c>
      <c r="C311">
        <v>12.05</v>
      </c>
      <c r="D311">
        <v>12.06</v>
      </c>
      <c r="E311">
        <v>11.7</v>
      </c>
      <c r="F311">
        <v>15.05</v>
      </c>
      <c r="G311">
        <v>234613.1</v>
      </c>
      <c r="H311">
        <f t="shared" ref="H311:H319" si="20">SUM(G311*3.14*$G$2*$G$2/4/$G$3/100)</f>
        <v>375.583263577905</v>
      </c>
    </row>
    <row r="312" spans="1:8">
      <c r="A312" s="17">
        <v>0.882071759259259</v>
      </c>
      <c r="B312">
        <v>160.027</v>
      </c>
      <c r="C312">
        <v>12.05</v>
      </c>
      <c r="D312">
        <v>12.06</v>
      </c>
      <c r="E312">
        <v>11.7</v>
      </c>
      <c r="F312">
        <v>15.05</v>
      </c>
      <c r="G312">
        <v>235062.1</v>
      </c>
      <c r="H312">
        <f t="shared" si="20"/>
        <v>376.302050744293</v>
      </c>
    </row>
    <row r="313" spans="1:8">
      <c r="A313" s="17">
        <v>0.882766203703704</v>
      </c>
      <c r="B313">
        <v>159.827</v>
      </c>
      <c r="C313">
        <v>12.05</v>
      </c>
      <c r="D313">
        <v>12.06</v>
      </c>
      <c r="E313">
        <v>11.7</v>
      </c>
      <c r="F313">
        <v>15.05</v>
      </c>
      <c r="G313">
        <v>235189.5</v>
      </c>
      <c r="H313">
        <f t="shared" si="20"/>
        <v>376.506000599522</v>
      </c>
    </row>
    <row r="314" spans="1:8">
      <c r="A314" s="17">
        <v>0.883460648148148</v>
      </c>
      <c r="B314">
        <v>159.627</v>
      </c>
      <c r="C314">
        <v>12.05</v>
      </c>
      <c r="D314">
        <v>12.06</v>
      </c>
      <c r="E314">
        <v>11.7</v>
      </c>
      <c r="F314">
        <v>15.05</v>
      </c>
      <c r="G314">
        <v>235701.1</v>
      </c>
      <c r="H314">
        <f t="shared" si="20"/>
        <v>377.32500174501</v>
      </c>
    </row>
    <row r="315" spans="1:8">
      <c r="A315" s="17">
        <v>0.884155092592593</v>
      </c>
      <c r="B315">
        <v>159.427</v>
      </c>
      <c r="C315">
        <v>12.05</v>
      </c>
      <c r="D315">
        <v>12.06</v>
      </c>
      <c r="E315">
        <v>11.7</v>
      </c>
      <c r="F315">
        <v>15.05</v>
      </c>
      <c r="G315">
        <v>235908.3</v>
      </c>
      <c r="H315">
        <f t="shared" si="20"/>
        <v>377.656700410657</v>
      </c>
    </row>
    <row r="316" spans="1:8">
      <c r="A316" s="17">
        <v>0.884849537037037</v>
      </c>
      <c r="B316">
        <v>159.227</v>
      </c>
      <c r="C316">
        <v>12.05</v>
      </c>
      <c r="D316">
        <v>12.06</v>
      </c>
      <c r="E316">
        <v>11.7</v>
      </c>
      <c r="F316">
        <v>15.05</v>
      </c>
      <c r="G316">
        <v>235901.9</v>
      </c>
      <c r="H316">
        <f t="shared" si="20"/>
        <v>377.646454892027</v>
      </c>
    </row>
    <row r="317" spans="1:8">
      <c r="A317" s="17">
        <v>0.885543981481482</v>
      </c>
      <c r="B317">
        <v>159.027</v>
      </c>
      <c r="C317">
        <v>12.05</v>
      </c>
      <c r="D317">
        <v>12.06</v>
      </c>
      <c r="E317">
        <v>11.7</v>
      </c>
      <c r="F317">
        <v>15.05</v>
      </c>
      <c r="G317">
        <v>235923.5</v>
      </c>
      <c r="H317">
        <f t="shared" si="20"/>
        <v>377.681033517403</v>
      </c>
    </row>
    <row r="318" spans="1:8">
      <c r="A318" s="17">
        <v>0.886238425925926</v>
      </c>
      <c r="B318">
        <v>158.827</v>
      </c>
      <c r="C318">
        <v>12.05</v>
      </c>
      <c r="D318">
        <v>12.06</v>
      </c>
      <c r="E318">
        <v>11.7</v>
      </c>
      <c r="F318">
        <v>15.05</v>
      </c>
      <c r="G318">
        <v>235992.5</v>
      </c>
      <c r="H318">
        <f t="shared" si="20"/>
        <v>377.791493015133</v>
      </c>
    </row>
    <row r="319" spans="1:8">
      <c r="A319" s="17">
        <v>0.88693287037037</v>
      </c>
      <c r="B319">
        <v>158.627</v>
      </c>
      <c r="C319">
        <v>12.05</v>
      </c>
      <c r="D319">
        <v>12.06</v>
      </c>
      <c r="E319">
        <v>11.7</v>
      </c>
      <c r="F319">
        <v>15.05</v>
      </c>
      <c r="G319">
        <v>235789.6</v>
      </c>
      <c r="H319">
        <f t="shared" si="20"/>
        <v>377.466678057316</v>
      </c>
    </row>
    <row r="320" spans="1:8">
      <c r="A320" s="37" t="s">
        <v>41</v>
      </c>
      <c r="B320" s="37"/>
      <c r="C320" s="37"/>
      <c r="H320">
        <f>AVERAGE(H310:H319)</f>
        <v>376.891312143126</v>
      </c>
    </row>
    <row r="321" spans="1:3">
      <c r="A321" s="37"/>
      <c r="B321" s="37"/>
      <c r="C321" s="37"/>
    </row>
    <row r="322" spans="1:8">
      <c r="A322" t="s">
        <v>6</v>
      </c>
      <c r="B322" t="s">
        <v>7</v>
      </c>
      <c r="C322" s="10" t="s">
        <v>8</v>
      </c>
      <c r="D322" s="10" t="s">
        <v>9</v>
      </c>
      <c r="E322" s="10" t="s">
        <v>10</v>
      </c>
      <c r="F322" s="10" t="s">
        <v>11</v>
      </c>
      <c r="G322" s="22" t="s">
        <v>12</v>
      </c>
      <c r="H322" t="s">
        <v>13</v>
      </c>
    </row>
    <row r="323" spans="1:8">
      <c r="A323" s="17">
        <v>0.909155092592593</v>
      </c>
      <c r="B323">
        <v>148.881</v>
      </c>
      <c r="C323">
        <v>20.02</v>
      </c>
      <c r="D323">
        <v>20.09</v>
      </c>
      <c r="E323">
        <v>19.6</v>
      </c>
      <c r="F323">
        <v>23.1</v>
      </c>
      <c r="G323">
        <v>234322.3</v>
      </c>
      <c r="H323">
        <f>SUM(G323*3.14*$G$2*$G$2/4/$G$3/100)</f>
        <v>375.117732825153</v>
      </c>
    </row>
    <row r="324" spans="1:8">
      <c r="A324" s="17">
        <v>0.909849537037037</v>
      </c>
      <c r="B324">
        <v>148.681</v>
      </c>
      <c r="C324">
        <v>20.02</v>
      </c>
      <c r="D324">
        <v>20.09</v>
      </c>
      <c r="E324">
        <v>19.6</v>
      </c>
      <c r="F324">
        <v>23.1</v>
      </c>
      <c r="G324">
        <v>234135</v>
      </c>
      <c r="H324">
        <f t="shared" ref="H324:H332" si="21">SUM(G324*3.14*$G$2*$G$2/4/$G$3/100)</f>
        <v>374.817891318996</v>
      </c>
    </row>
    <row r="325" spans="1:8">
      <c r="A325" s="17">
        <v>0.910543981481482</v>
      </c>
      <c r="B325">
        <v>148.481</v>
      </c>
      <c r="C325">
        <v>20.02</v>
      </c>
      <c r="D325">
        <v>20.09</v>
      </c>
      <c r="E325">
        <v>19.6</v>
      </c>
      <c r="F325">
        <v>23.1</v>
      </c>
      <c r="G325" s="49">
        <v>235892.2</v>
      </c>
      <c r="H325">
        <f t="shared" si="21"/>
        <v>377.630926527853</v>
      </c>
    </row>
    <row r="326" spans="1:8">
      <c r="A326" s="17">
        <v>0.911238425925926</v>
      </c>
      <c r="B326">
        <v>148.281</v>
      </c>
      <c r="C326">
        <v>20.02</v>
      </c>
      <c r="D326">
        <v>20.09</v>
      </c>
      <c r="E326">
        <v>19.6</v>
      </c>
      <c r="F326">
        <v>23.1</v>
      </c>
      <c r="G326">
        <v>234391.4</v>
      </c>
      <c r="H326">
        <f t="shared" si="21"/>
        <v>375.228352409112</v>
      </c>
    </row>
    <row r="327" spans="1:8">
      <c r="A327" s="17">
        <v>0.91193287037037</v>
      </c>
      <c r="B327">
        <v>148.081</v>
      </c>
      <c r="C327">
        <v>20.02</v>
      </c>
      <c r="D327">
        <v>20.09</v>
      </c>
      <c r="E327">
        <v>19.6</v>
      </c>
      <c r="F327">
        <v>23.1</v>
      </c>
      <c r="G327">
        <v>235395.2</v>
      </c>
      <c r="H327">
        <f t="shared" si="21"/>
        <v>376.83529797174</v>
      </c>
    </row>
    <row r="328" spans="1:8">
      <c r="A328" s="17">
        <v>0.912627314814815</v>
      </c>
      <c r="B328">
        <v>147.881</v>
      </c>
      <c r="C328">
        <v>20.02</v>
      </c>
      <c r="D328">
        <v>20.09</v>
      </c>
      <c r="E328">
        <v>19.6</v>
      </c>
      <c r="F328">
        <v>23.1</v>
      </c>
      <c r="G328">
        <v>234345</v>
      </c>
      <c r="H328">
        <f t="shared" si="21"/>
        <v>375.154072399044</v>
      </c>
    </row>
    <row r="329" spans="1:8">
      <c r="A329" s="17">
        <v>0.913321759259259</v>
      </c>
      <c r="B329">
        <v>147.681</v>
      </c>
      <c r="C329">
        <v>20.02</v>
      </c>
      <c r="D329">
        <v>20.09</v>
      </c>
      <c r="E329">
        <v>19.6</v>
      </c>
      <c r="F329">
        <v>23.1</v>
      </c>
      <c r="G329">
        <v>234945.4</v>
      </c>
      <c r="H329">
        <f t="shared" si="21"/>
        <v>376.115230115524</v>
      </c>
    </row>
    <row r="330" spans="1:8">
      <c r="A330" s="17">
        <v>0.914016203703704</v>
      </c>
      <c r="B330">
        <v>147.481</v>
      </c>
      <c r="C330">
        <v>20.02</v>
      </c>
      <c r="D330">
        <v>20.09</v>
      </c>
      <c r="E330">
        <v>19.6</v>
      </c>
      <c r="F330">
        <v>23.1</v>
      </c>
      <c r="G330">
        <v>234810</v>
      </c>
      <c r="H330">
        <f t="shared" si="21"/>
        <v>375.898473362007</v>
      </c>
    </row>
    <row r="331" spans="1:8">
      <c r="A331" s="17">
        <v>0.914710648148148</v>
      </c>
      <c r="B331">
        <v>147.281</v>
      </c>
      <c r="C331">
        <v>20.02</v>
      </c>
      <c r="D331">
        <v>20.09</v>
      </c>
      <c r="E331">
        <v>19.6</v>
      </c>
      <c r="F331">
        <v>23.1</v>
      </c>
      <c r="G331">
        <v>234195.5</v>
      </c>
      <c r="H331">
        <f t="shared" si="21"/>
        <v>374.914743487296</v>
      </c>
    </row>
    <row r="332" spans="1:8">
      <c r="A332" s="17">
        <v>0.915405092592593</v>
      </c>
      <c r="B332">
        <v>147.081</v>
      </c>
      <c r="C332">
        <v>20.02</v>
      </c>
      <c r="D332">
        <v>20.09</v>
      </c>
      <c r="E332">
        <v>19.6</v>
      </c>
      <c r="F332">
        <v>23.1</v>
      </c>
      <c r="G332">
        <v>234832.1</v>
      </c>
      <c r="H332">
        <f t="shared" si="21"/>
        <v>375.933852418526</v>
      </c>
    </row>
    <row r="333" spans="8:8">
      <c r="H333">
        <f>AVERAGE(H323:H332)</f>
        <v>375.764657283525</v>
      </c>
    </row>
  </sheetData>
  <mergeCells count="27">
    <mergeCell ref="E1:E3"/>
    <mergeCell ref="A1:D4"/>
    <mergeCell ref="A5:C6"/>
    <mergeCell ref="A18:C19"/>
    <mergeCell ref="A31:C32"/>
    <mergeCell ref="A150:C151"/>
    <mergeCell ref="A163:C164"/>
    <mergeCell ref="A44:C45"/>
    <mergeCell ref="A57:C58"/>
    <mergeCell ref="A71:C72"/>
    <mergeCell ref="A84:C85"/>
    <mergeCell ref="A97:C98"/>
    <mergeCell ref="A307:C308"/>
    <mergeCell ref="A320:C321"/>
    <mergeCell ref="A242:C243"/>
    <mergeCell ref="A255:C256"/>
    <mergeCell ref="A268:C269"/>
    <mergeCell ref="A281:C282"/>
    <mergeCell ref="A294:C295"/>
    <mergeCell ref="A176:C177"/>
    <mergeCell ref="A189:C190"/>
    <mergeCell ref="A203:C204"/>
    <mergeCell ref="A216:C217"/>
    <mergeCell ref="A229:C230"/>
    <mergeCell ref="A110:C111"/>
    <mergeCell ref="A123:C124"/>
    <mergeCell ref="A137:C138"/>
  </mergeCell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33"/>
  <sheetViews>
    <sheetView zoomScale="80" zoomScaleNormal="80" topLeftCell="G223" workbookViewId="0">
      <selection activeCell="R227" sqref="R227:T252"/>
    </sheetView>
  </sheetViews>
  <sheetFormatPr defaultColWidth="9" defaultRowHeight="14"/>
  <cols>
    <col min="1" max="2" width="9.36363636363636"/>
    <col min="7" max="7" width="9.36363636363636"/>
    <col min="8" max="8" width="14.0909090909091"/>
  </cols>
  <sheetData>
    <row r="1" spans="1:7">
      <c r="A1" s="8" t="s">
        <v>0</v>
      </c>
      <c r="B1" s="8"/>
      <c r="C1" s="8"/>
      <c r="D1" s="8"/>
      <c r="E1" s="9" t="s">
        <v>1</v>
      </c>
      <c r="F1" t="s">
        <v>2</v>
      </c>
      <c r="G1">
        <v>2.494</v>
      </c>
    </row>
    <row r="2" spans="1:7">
      <c r="A2" s="8"/>
      <c r="B2" s="8"/>
      <c r="C2" s="8"/>
      <c r="D2" s="8"/>
      <c r="E2" s="9"/>
      <c r="F2" t="s">
        <v>3</v>
      </c>
      <c r="G2" s="6">
        <v>1.012</v>
      </c>
    </row>
    <row r="3" spans="1:7">
      <c r="A3" s="8"/>
      <c r="B3" s="8"/>
      <c r="C3" s="8"/>
      <c r="D3" s="8"/>
      <c r="E3" s="9"/>
      <c r="F3" t="s">
        <v>4</v>
      </c>
      <c r="G3" s="6">
        <v>5.022</v>
      </c>
    </row>
    <row r="4" spans="1:7">
      <c r="A4" s="8"/>
      <c r="B4" s="8"/>
      <c r="C4" s="8"/>
      <c r="D4" s="8"/>
      <c r="E4" s="10"/>
      <c r="F4" s="10"/>
      <c r="G4" s="11"/>
    </row>
    <row r="5" spans="1:7">
      <c r="A5" s="12" t="s">
        <v>5</v>
      </c>
      <c r="B5" s="12"/>
      <c r="C5" s="12"/>
      <c r="G5" s="6"/>
    </row>
    <row r="6" spans="1:7">
      <c r="A6" s="12"/>
      <c r="B6" s="12"/>
      <c r="C6" s="12"/>
      <c r="G6" s="6"/>
    </row>
    <row r="7" spans="1:8">
      <c r="A7" t="s">
        <v>6</v>
      </c>
      <c r="B7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1" t="s">
        <v>12</v>
      </c>
      <c r="H7" t="s">
        <v>13</v>
      </c>
    </row>
    <row r="8" spans="1:8">
      <c r="A8" s="17">
        <v>0.268043981481482</v>
      </c>
      <c r="B8" s="14">
        <v>341.296</v>
      </c>
      <c r="C8">
        <v>4.98</v>
      </c>
      <c r="D8">
        <v>4.97</v>
      </c>
      <c r="E8">
        <v>4.7</v>
      </c>
      <c r="F8">
        <v>7.98</v>
      </c>
      <c r="G8">
        <v>6891.1</v>
      </c>
      <c r="H8">
        <f>SUM(G8*3.14*$G$2*$G$2/4/$G$3/100)</f>
        <v>11.0317020986539</v>
      </c>
    </row>
    <row r="9" spans="1:8">
      <c r="A9" s="17">
        <v>0.268738425925926</v>
      </c>
      <c r="B9" s="14">
        <v>341.096</v>
      </c>
      <c r="C9">
        <v>4.98</v>
      </c>
      <c r="D9">
        <v>4.97</v>
      </c>
      <c r="E9">
        <v>4.7</v>
      </c>
      <c r="F9">
        <v>7.98</v>
      </c>
      <c r="G9">
        <v>6924.1</v>
      </c>
      <c r="H9">
        <f t="shared" ref="H9:H17" si="0">SUM(G9*3.14*$G$2*$G$2/4/$G$3/100)</f>
        <v>11.08453055409</v>
      </c>
    </row>
    <row r="10" spans="1:8">
      <c r="A10" s="17">
        <v>0.26943287037037</v>
      </c>
      <c r="B10" s="14">
        <v>340.896</v>
      </c>
      <c r="C10">
        <v>4.98</v>
      </c>
      <c r="D10">
        <v>4.97</v>
      </c>
      <c r="E10">
        <v>4.7</v>
      </c>
      <c r="F10">
        <v>7.98</v>
      </c>
      <c r="G10">
        <v>6907.1</v>
      </c>
      <c r="H10">
        <f t="shared" si="0"/>
        <v>11.057315895229</v>
      </c>
    </row>
    <row r="11" spans="1:8">
      <c r="A11" s="17">
        <v>0.270127314814815</v>
      </c>
      <c r="B11" s="14">
        <v>340.696</v>
      </c>
      <c r="C11">
        <v>4.98</v>
      </c>
      <c r="D11">
        <v>4.97</v>
      </c>
      <c r="E11">
        <v>4.7</v>
      </c>
      <c r="F11">
        <v>7.98</v>
      </c>
      <c r="G11">
        <v>6907.4</v>
      </c>
      <c r="H11">
        <f t="shared" si="0"/>
        <v>11.0577961539148</v>
      </c>
    </row>
    <row r="12" spans="1:8">
      <c r="A12" s="17">
        <v>0.270821759259259</v>
      </c>
      <c r="B12" s="14">
        <v>340.496</v>
      </c>
      <c r="C12">
        <v>4.98</v>
      </c>
      <c r="D12">
        <v>4.97</v>
      </c>
      <c r="E12">
        <v>4.7</v>
      </c>
      <c r="F12">
        <v>7.98</v>
      </c>
      <c r="G12">
        <v>6906.9</v>
      </c>
      <c r="H12">
        <f t="shared" si="0"/>
        <v>11.0569957227718</v>
      </c>
    </row>
    <row r="13" spans="1:8">
      <c r="A13" s="17">
        <v>0.271516203703704</v>
      </c>
      <c r="B13" s="14">
        <v>340.296</v>
      </c>
      <c r="C13">
        <v>4.98</v>
      </c>
      <c r="D13">
        <v>4.97</v>
      </c>
      <c r="E13">
        <v>4.7</v>
      </c>
      <c r="F13">
        <v>7.98</v>
      </c>
      <c r="G13">
        <v>6899.1</v>
      </c>
      <c r="H13">
        <f t="shared" si="0"/>
        <v>11.0445089969415</v>
      </c>
    </row>
    <row r="14" spans="1:8">
      <c r="A14" s="17">
        <v>0.272210648148148</v>
      </c>
      <c r="B14" s="14">
        <v>340.096</v>
      </c>
      <c r="C14">
        <v>4.98</v>
      </c>
      <c r="D14">
        <v>4.97</v>
      </c>
      <c r="E14">
        <v>4.7</v>
      </c>
      <c r="F14">
        <v>7.98</v>
      </c>
      <c r="G14">
        <v>6901.5</v>
      </c>
      <c r="H14">
        <f t="shared" si="0"/>
        <v>11.0483510664277</v>
      </c>
    </row>
    <row r="15" spans="1:8">
      <c r="A15" s="17">
        <v>0.272905092592593</v>
      </c>
      <c r="B15" s="14">
        <v>339.896</v>
      </c>
      <c r="C15">
        <v>4.98</v>
      </c>
      <c r="D15">
        <v>4.97</v>
      </c>
      <c r="E15">
        <v>4.7</v>
      </c>
      <c r="F15">
        <v>7.98</v>
      </c>
      <c r="G15">
        <v>6911.3</v>
      </c>
      <c r="H15">
        <f t="shared" si="0"/>
        <v>11.0640395168299</v>
      </c>
    </row>
    <row r="16" spans="1:8">
      <c r="A16" s="17">
        <v>0.273599537037037</v>
      </c>
      <c r="B16" s="14">
        <v>339.696</v>
      </c>
      <c r="C16">
        <v>4.98</v>
      </c>
      <c r="D16">
        <v>4.97</v>
      </c>
      <c r="E16">
        <v>4.7</v>
      </c>
      <c r="F16">
        <v>7.98</v>
      </c>
      <c r="G16">
        <v>6884.8</v>
      </c>
      <c r="H16">
        <f t="shared" si="0"/>
        <v>11.0216166662525</v>
      </c>
    </row>
    <row r="17" spans="1:8">
      <c r="A17" s="17">
        <v>0.274293981481481</v>
      </c>
      <c r="B17" s="14">
        <v>339.496</v>
      </c>
      <c r="C17">
        <v>4.98</v>
      </c>
      <c r="D17">
        <v>4.97</v>
      </c>
      <c r="E17">
        <v>4.7</v>
      </c>
      <c r="F17">
        <v>7.98</v>
      </c>
      <c r="G17">
        <v>6893.2</v>
      </c>
      <c r="H17">
        <f t="shared" si="0"/>
        <v>11.0350639094544</v>
      </c>
    </row>
    <row r="18" spans="1:8">
      <c r="A18" s="12" t="s">
        <v>14</v>
      </c>
      <c r="B18" s="12"/>
      <c r="C18" s="12"/>
      <c r="G18" s="6"/>
      <c r="H18">
        <f>AVERAGE(H8:H17)</f>
        <v>11.0501920580566</v>
      </c>
    </row>
    <row r="19" spans="1:7">
      <c r="A19" s="12"/>
      <c r="B19" s="12"/>
      <c r="C19" s="12"/>
      <c r="G19" s="6"/>
    </row>
    <row r="20" spans="1:8">
      <c r="A20" t="s">
        <v>6</v>
      </c>
      <c r="B20" t="s">
        <v>7</v>
      </c>
      <c r="C20" s="10" t="s">
        <v>8</v>
      </c>
      <c r="D20" s="10" t="s">
        <v>9</v>
      </c>
      <c r="E20" s="10" t="s">
        <v>10</v>
      </c>
      <c r="F20" s="10" t="s">
        <v>11</v>
      </c>
      <c r="G20" s="11" t="s">
        <v>12</v>
      </c>
      <c r="H20" t="s">
        <v>13</v>
      </c>
    </row>
    <row r="21" spans="1:8">
      <c r="A21" s="17">
        <v>0.286099537037037</v>
      </c>
      <c r="B21" s="14">
        <v>336.19</v>
      </c>
      <c r="C21">
        <v>7.05</v>
      </c>
      <c r="D21">
        <v>7.04</v>
      </c>
      <c r="E21">
        <v>6.75</v>
      </c>
      <c r="F21">
        <v>10.04</v>
      </c>
      <c r="G21">
        <v>6824.8</v>
      </c>
      <c r="H21">
        <f>SUM(G21*3.14*$G$2*$G$2/4/$G$3/100)</f>
        <v>10.925564929096</v>
      </c>
    </row>
    <row r="22" spans="1:8">
      <c r="A22" s="17">
        <v>0.286793981481481</v>
      </c>
      <c r="B22" s="14">
        <v>335.99</v>
      </c>
      <c r="C22">
        <v>7.05</v>
      </c>
      <c r="D22">
        <v>7.04</v>
      </c>
      <c r="E22">
        <v>6.75</v>
      </c>
      <c r="F22">
        <v>10.04</v>
      </c>
      <c r="G22">
        <v>6849.6</v>
      </c>
      <c r="H22">
        <f t="shared" ref="H22:H31" si="1">SUM(G22*3.14*$G$2*$G$2/4/$G$3/100)</f>
        <v>10.9652663137873</v>
      </c>
    </row>
    <row r="23" spans="1:8">
      <c r="A23" s="17">
        <v>0.287488425925926</v>
      </c>
      <c r="B23" s="14">
        <v>335.79</v>
      </c>
      <c r="C23">
        <v>7.05</v>
      </c>
      <c r="D23">
        <v>7.04</v>
      </c>
      <c r="E23">
        <v>6.75</v>
      </c>
      <c r="F23">
        <v>10.04</v>
      </c>
      <c r="G23">
        <v>6854.3</v>
      </c>
      <c r="H23">
        <f t="shared" si="1"/>
        <v>10.9727903665313</v>
      </c>
    </row>
    <row r="24" spans="1:8">
      <c r="A24" s="17">
        <v>0.28818287037037</v>
      </c>
      <c r="B24" s="14">
        <v>335.59</v>
      </c>
      <c r="C24">
        <v>7.05</v>
      </c>
      <c r="D24">
        <v>7.04</v>
      </c>
      <c r="E24">
        <v>6.75</v>
      </c>
      <c r="F24">
        <v>10.04</v>
      </c>
      <c r="G24">
        <v>6854.8</v>
      </c>
      <c r="H24">
        <f t="shared" si="1"/>
        <v>10.9735907976742</v>
      </c>
    </row>
    <row r="25" spans="1:8">
      <c r="A25" s="17">
        <v>0.288877314814815</v>
      </c>
      <c r="B25" s="14">
        <v>335.39</v>
      </c>
      <c r="C25">
        <v>7.05</v>
      </c>
      <c r="D25">
        <v>7.04</v>
      </c>
      <c r="E25">
        <v>6.75</v>
      </c>
      <c r="F25">
        <v>10.04</v>
      </c>
      <c r="G25">
        <v>6850.9</v>
      </c>
      <c r="H25">
        <f t="shared" si="1"/>
        <v>10.9673474347591</v>
      </c>
    </row>
    <row r="26" spans="1:8">
      <c r="A26" s="17">
        <v>0.289571759259259</v>
      </c>
      <c r="B26" s="14">
        <v>335.19</v>
      </c>
      <c r="C26">
        <v>7.05</v>
      </c>
      <c r="D26">
        <v>7.04</v>
      </c>
      <c r="E26">
        <v>6.75</v>
      </c>
      <c r="F26">
        <v>10.04</v>
      </c>
      <c r="G26">
        <v>6822.1</v>
      </c>
      <c r="H26">
        <f t="shared" si="1"/>
        <v>10.9212426009239</v>
      </c>
    </row>
    <row r="27" spans="1:8">
      <c r="A27" s="17">
        <v>0.290266203703704</v>
      </c>
      <c r="B27" s="14">
        <v>334.99</v>
      </c>
      <c r="C27">
        <v>7.05</v>
      </c>
      <c r="D27">
        <v>7.04</v>
      </c>
      <c r="E27">
        <v>6.75</v>
      </c>
      <c r="F27">
        <v>10.04</v>
      </c>
      <c r="G27">
        <v>6846.6</v>
      </c>
      <c r="H27">
        <f t="shared" si="1"/>
        <v>10.9604637269295</v>
      </c>
    </row>
    <row r="28" spans="1:8">
      <c r="A28" s="17">
        <v>0.290960648148148</v>
      </c>
      <c r="B28" s="14">
        <v>334.79</v>
      </c>
      <c r="C28">
        <v>7.05</v>
      </c>
      <c r="D28">
        <v>7.04</v>
      </c>
      <c r="E28">
        <v>6.75</v>
      </c>
      <c r="F28">
        <v>10.04</v>
      </c>
      <c r="G28">
        <v>6832.1</v>
      </c>
      <c r="H28">
        <f t="shared" si="1"/>
        <v>10.9372512237834</v>
      </c>
    </row>
    <row r="29" spans="1:8">
      <c r="A29" s="17">
        <v>0.291655092592593</v>
      </c>
      <c r="B29" s="14">
        <v>334.59</v>
      </c>
      <c r="C29">
        <v>7.05</v>
      </c>
      <c r="D29">
        <v>7.04</v>
      </c>
      <c r="E29">
        <v>6.75</v>
      </c>
      <c r="F29">
        <v>10.04</v>
      </c>
      <c r="G29">
        <v>6846.4</v>
      </c>
      <c r="H29">
        <f t="shared" si="1"/>
        <v>10.9601435544723</v>
      </c>
    </row>
    <row r="30" spans="1:8">
      <c r="A30" s="17">
        <v>0.292349537037037</v>
      </c>
      <c r="B30" s="14">
        <v>334.39</v>
      </c>
      <c r="C30">
        <v>7.05</v>
      </c>
      <c r="D30">
        <v>7.04</v>
      </c>
      <c r="E30">
        <v>6.75</v>
      </c>
      <c r="F30">
        <v>10.04</v>
      </c>
      <c r="G30">
        <v>6853.4</v>
      </c>
      <c r="H30">
        <f t="shared" si="1"/>
        <v>10.9713495904739</v>
      </c>
    </row>
    <row r="31" spans="1:8">
      <c r="A31" s="12" t="s">
        <v>15</v>
      </c>
      <c r="B31" s="12"/>
      <c r="C31" s="12"/>
      <c r="G31" s="6"/>
      <c r="H31">
        <f t="shared" si="1"/>
        <v>0</v>
      </c>
    </row>
    <row r="32" spans="1:8">
      <c r="A32" s="12"/>
      <c r="B32" s="12"/>
      <c r="C32" s="12"/>
      <c r="G32" s="6"/>
      <c r="H32">
        <f>AVERAGE(H21:H30)</f>
        <v>10.9555010538431</v>
      </c>
    </row>
    <row r="33" spans="1:8">
      <c r="A33" t="s">
        <v>6</v>
      </c>
      <c r="B33" t="s">
        <v>7</v>
      </c>
      <c r="C33" s="10" t="s">
        <v>8</v>
      </c>
      <c r="D33" s="10" t="s">
        <v>9</v>
      </c>
      <c r="E33" s="10" t="s">
        <v>10</v>
      </c>
      <c r="F33" s="10" t="s">
        <v>11</v>
      </c>
      <c r="G33" s="11" t="s">
        <v>12</v>
      </c>
      <c r="H33" t="s">
        <v>13</v>
      </c>
    </row>
    <row r="34" spans="1:8">
      <c r="A34" s="17">
        <v>0.307627314814815</v>
      </c>
      <c r="B34">
        <v>329.757</v>
      </c>
      <c r="C34">
        <v>7.51</v>
      </c>
      <c r="D34">
        <v>7.49</v>
      </c>
      <c r="E34">
        <v>7.2</v>
      </c>
      <c r="F34">
        <v>10.43</v>
      </c>
      <c r="G34">
        <v>6843.2</v>
      </c>
      <c r="H34">
        <f>SUM(G34*3.14*$G$2*$G$2/4/$G$3/100)</f>
        <v>10.9550207951573</v>
      </c>
    </row>
    <row r="35" spans="1:8">
      <c r="A35" s="17">
        <v>0.308321759259259</v>
      </c>
      <c r="B35">
        <v>329.557</v>
      </c>
      <c r="C35">
        <v>7.51</v>
      </c>
      <c r="D35">
        <v>7.49</v>
      </c>
      <c r="E35">
        <v>7.2</v>
      </c>
      <c r="F35">
        <v>10.43</v>
      </c>
      <c r="G35">
        <v>6843.2</v>
      </c>
      <c r="H35">
        <f t="shared" ref="H35:H43" si="2">SUM(G35*3.14*$G$2*$G$2/4/$G$3/100)</f>
        <v>10.9550207951573</v>
      </c>
    </row>
    <row r="36" spans="1:8">
      <c r="A36" s="17">
        <v>0.309016203703704</v>
      </c>
      <c r="B36">
        <v>329.357</v>
      </c>
      <c r="C36">
        <v>7.51</v>
      </c>
      <c r="D36">
        <v>7.49</v>
      </c>
      <c r="E36">
        <v>7.2</v>
      </c>
      <c r="F36">
        <v>10.43</v>
      </c>
      <c r="G36">
        <v>6842.9</v>
      </c>
      <c r="H36">
        <f t="shared" si="2"/>
        <v>10.9545405364715</v>
      </c>
    </row>
    <row r="37" spans="1:8">
      <c r="A37" s="17">
        <v>0.309710648148148</v>
      </c>
      <c r="B37">
        <v>329.157</v>
      </c>
      <c r="C37">
        <v>7.51</v>
      </c>
      <c r="D37">
        <v>7.49</v>
      </c>
      <c r="E37">
        <v>7.2</v>
      </c>
      <c r="F37">
        <v>10.43</v>
      </c>
      <c r="G37">
        <v>6849.1</v>
      </c>
      <c r="H37">
        <f t="shared" si="2"/>
        <v>10.9644658826444</v>
      </c>
    </row>
    <row r="38" spans="1:8">
      <c r="A38" s="17">
        <v>0.310405092592593</v>
      </c>
      <c r="B38">
        <v>328.957</v>
      </c>
      <c r="C38">
        <v>7.51</v>
      </c>
      <c r="D38">
        <v>7.49</v>
      </c>
      <c r="E38">
        <v>7.2</v>
      </c>
      <c r="F38">
        <v>10.43</v>
      </c>
      <c r="G38">
        <v>6832.9</v>
      </c>
      <c r="H38">
        <f t="shared" si="2"/>
        <v>10.9385319136121</v>
      </c>
    </row>
    <row r="39" spans="1:8">
      <c r="A39" s="17">
        <v>0.311099537037037</v>
      </c>
      <c r="B39">
        <v>328.757</v>
      </c>
      <c r="C39">
        <v>7.51</v>
      </c>
      <c r="D39">
        <v>7.49</v>
      </c>
      <c r="E39">
        <v>7.2</v>
      </c>
      <c r="F39">
        <v>10.43</v>
      </c>
      <c r="G39">
        <v>6820.4</v>
      </c>
      <c r="H39">
        <f t="shared" si="2"/>
        <v>10.9185211350378</v>
      </c>
    </row>
    <row r="40" spans="1:8">
      <c r="A40" s="17">
        <v>0.311793981481481</v>
      </c>
      <c r="B40">
        <v>328.557</v>
      </c>
      <c r="C40">
        <v>7.51</v>
      </c>
      <c r="D40">
        <v>7.49</v>
      </c>
      <c r="E40">
        <v>7.2</v>
      </c>
      <c r="F40">
        <v>10.43</v>
      </c>
      <c r="G40">
        <v>6823.4</v>
      </c>
      <c r="H40">
        <f t="shared" si="2"/>
        <v>10.9233237218957</v>
      </c>
    </row>
    <row r="41" spans="1:8">
      <c r="A41" s="17">
        <v>0.312488425925926</v>
      </c>
      <c r="B41">
        <v>328.357</v>
      </c>
      <c r="C41">
        <v>7.51</v>
      </c>
      <c r="D41">
        <v>7.49</v>
      </c>
      <c r="E41">
        <v>7.2</v>
      </c>
      <c r="F41">
        <v>10.43</v>
      </c>
      <c r="G41">
        <v>6820.9</v>
      </c>
      <c r="H41">
        <f t="shared" si="2"/>
        <v>10.9193215661808</v>
      </c>
    </row>
    <row r="42" spans="1:8">
      <c r="A42" s="17">
        <v>0.31318287037037</v>
      </c>
      <c r="B42">
        <v>328.157</v>
      </c>
      <c r="C42">
        <v>7.51</v>
      </c>
      <c r="D42">
        <v>7.49</v>
      </c>
      <c r="E42">
        <v>7.2</v>
      </c>
      <c r="F42">
        <v>10.43</v>
      </c>
      <c r="G42">
        <v>6822</v>
      </c>
      <c r="H42">
        <f t="shared" si="2"/>
        <v>10.9210825146953</v>
      </c>
    </row>
    <row r="43" spans="1:8">
      <c r="A43" s="17">
        <v>0.313877314814815</v>
      </c>
      <c r="B43">
        <v>327.957</v>
      </c>
      <c r="C43">
        <v>7.51</v>
      </c>
      <c r="D43">
        <v>7.49</v>
      </c>
      <c r="E43">
        <v>7.2</v>
      </c>
      <c r="F43">
        <v>10.43</v>
      </c>
      <c r="G43">
        <v>6800.5</v>
      </c>
      <c r="H43">
        <f t="shared" si="2"/>
        <v>10.8866639755476</v>
      </c>
    </row>
    <row r="44" spans="1:8">
      <c r="A44" s="12" t="s">
        <v>16</v>
      </c>
      <c r="B44" s="12"/>
      <c r="C44" s="12"/>
      <c r="G44" s="6"/>
      <c r="H44">
        <f>AVERAGE(H34:H43)</f>
        <v>10.93364928364</v>
      </c>
    </row>
    <row r="45" spans="1:7">
      <c r="A45" s="12"/>
      <c r="B45" s="12"/>
      <c r="C45" s="12"/>
      <c r="G45" s="6"/>
    </row>
    <row r="46" spans="1:8">
      <c r="A46" t="s">
        <v>6</v>
      </c>
      <c r="B46" t="s">
        <v>7</v>
      </c>
      <c r="C46" s="10" t="s">
        <v>8</v>
      </c>
      <c r="D46" s="10" t="s">
        <v>9</v>
      </c>
      <c r="E46" s="10" t="s">
        <v>10</v>
      </c>
      <c r="F46" s="10" t="s">
        <v>11</v>
      </c>
      <c r="G46" s="11" t="s">
        <v>12</v>
      </c>
      <c r="H46" t="s">
        <v>13</v>
      </c>
    </row>
    <row r="47" spans="1:8">
      <c r="A47" s="17">
        <v>0.333321759259259</v>
      </c>
      <c r="B47">
        <v>321.925</v>
      </c>
      <c r="C47">
        <v>12.08</v>
      </c>
      <c r="D47">
        <v>12.09</v>
      </c>
      <c r="E47">
        <v>11.7</v>
      </c>
      <c r="F47">
        <v>15.03</v>
      </c>
      <c r="G47">
        <v>6814.6</v>
      </c>
      <c r="H47">
        <f>SUM(G47*3.14*$G$2*$G$2/4/$G$3/100)</f>
        <v>10.9092361337794</v>
      </c>
    </row>
    <row r="48" spans="1:8">
      <c r="A48" s="17">
        <v>0.334016203703704</v>
      </c>
      <c r="B48">
        <v>321.725</v>
      </c>
      <c r="C48">
        <v>12.08</v>
      </c>
      <c r="D48">
        <v>12.09</v>
      </c>
      <c r="E48">
        <v>11.7</v>
      </c>
      <c r="F48">
        <v>15.03</v>
      </c>
      <c r="G48">
        <v>6790.8</v>
      </c>
      <c r="H48">
        <f t="shared" ref="H48:H56" si="3">SUM(G48*3.14*$G$2*$G$2/4/$G$3/100)</f>
        <v>10.871135611374</v>
      </c>
    </row>
    <row r="49" spans="1:8">
      <c r="A49" s="17">
        <v>0.334710648148148</v>
      </c>
      <c r="B49">
        <v>321.525</v>
      </c>
      <c r="C49">
        <v>12.08</v>
      </c>
      <c r="D49">
        <v>12.09</v>
      </c>
      <c r="E49">
        <v>11.7</v>
      </c>
      <c r="F49">
        <v>15.03</v>
      </c>
      <c r="G49">
        <v>6799.3</v>
      </c>
      <c r="H49">
        <f t="shared" si="3"/>
        <v>10.8847429408045</v>
      </c>
    </row>
    <row r="50" spans="1:8">
      <c r="A50" s="17">
        <v>0.335405092592593</v>
      </c>
      <c r="B50">
        <v>321.325</v>
      </c>
      <c r="C50">
        <v>12.08</v>
      </c>
      <c r="D50">
        <v>12.09</v>
      </c>
      <c r="E50">
        <v>11.7</v>
      </c>
      <c r="F50">
        <v>15.03</v>
      </c>
      <c r="G50">
        <v>6803.6</v>
      </c>
      <c r="H50">
        <f t="shared" si="3"/>
        <v>10.891626648634</v>
      </c>
    </row>
    <row r="51" spans="1:8">
      <c r="A51" s="17">
        <v>0.336099537037037</v>
      </c>
      <c r="B51">
        <v>321.125</v>
      </c>
      <c r="C51">
        <v>12.08</v>
      </c>
      <c r="D51">
        <v>12.09</v>
      </c>
      <c r="E51">
        <v>11.7</v>
      </c>
      <c r="F51">
        <v>15.03</v>
      </c>
      <c r="G51">
        <v>6792.4</v>
      </c>
      <c r="H51">
        <f t="shared" si="3"/>
        <v>10.8736969910315</v>
      </c>
    </row>
    <row r="52" spans="1:8">
      <c r="A52" s="17">
        <v>0.336793981481481</v>
      </c>
      <c r="B52">
        <v>320.925</v>
      </c>
      <c r="C52">
        <v>12.08</v>
      </c>
      <c r="D52">
        <v>12.09</v>
      </c>
      <c r="E52">
        <v>11.7</v>
      </c>
      <c r="F52">
        <v>15.03</v>
      </c>
      <c r="G52">
        <v>6787.4</v>
      </c>
      <c r="H52">
        <f t="shared" si="3"/>
        <v>10.8656926796018</v>
      </c>
    </row>
    <row r="53" spans="1:8">
      <c r="A53" s="17">
        <v>0.337488425925926</v>
      </c>
      <c r="B53">
        <v>320.725</v>
      </c>
      <c r="C53">
        <v>12.08</v>
      </c>
      <c r="D53">
        <v>12.09</v>
      </c>
      <c r="E53">
        <v>11.7</v>
      </c>
      <c r="F53">
        <v>15.03</v>
      </c>
      <c r="G53">
        <v>6792.2</v>
      </c>
      <c r="H53">
        <f t="shared" si="3"/>
        <v>10.8733768185743</v>
      </c>
    </row>
    <row r="54" spans="1:8">
      <c r="A54" s="17">
        <v>0.33818287037037</v>
      </c>
      <c r="B54">
        <v>320.525</v>
      </c>
      <c r="C54">
        <v>12.08</v>
      </c>
      <c r="D54">
        <v>12.09</v>
      </c>
      <c r="E54">
        <v>11.7</v>
      </c>
      <c r="F54">
        <v>15.03</v>
      </c>
      <c r="G54">
        <v>6784.7</v>
      </c>
      <c r="H54">
        <f t="shared" si="3"/>
        <v>10.8613703514297</v>
      </c>
    </row>
    <row r="55" spans="1:8">
      <c r="A55" s="17">
        <v>0.338877314814815</v>
      </c>
      <c r="B55">
        <v>320.325</v>
      </c>
      <c r="C55">
        <v>12.08</v>
      </c>
      <c r="D55">
        <v>12.09</v>
      </c>
      <c r="E55">
        <v>11.7</v>
      </c>
      <c r="F55">
        <v>15.03</v>
      </c>
      <c r="G55">
        <v>6782</v>
      </c>
      <c r="H55">
        <f t="shared" si="3"/>
        <v>10.8570480232577</v>
      </c>
    </row>
    <row r="56" spans="1:8">
      <c r="A56" s="17">
        <v>0.339571759259259</v>
      </c>
      <c r="B56">
        <v>320.125</v>
      </c>
      <c r="C56">
        <v>12.08</v>
      </c>
      <c r="D56">
        <v>12.09</v>
      </c>
      <c r="E56">
        <v>11.7</v>
      </c>
      <c r="F56">
        <v>15.03</v>
      </c>
      <c r="G56">
        <v>6783.5</v>
      </c>
      <c r="H56">
        <f t="shared" si="3"/>
        <v>10.8594493166866</v>
      </c>
    </row>
    <row r="57" spans="1:8">
      <c r="A57" s="12" t="s">
        <v>17</v>
      </c>
      <c r="B57" s="12"/>
      <c r="C57" s="12"/>
      <c r="G57" s="6"/>
      <c r="H57">
        <f>AVERAGE(H47:H56)</f>
        <v>10.8747375515173</v>
      </c>
    </row>
    <row r="58" spans="1:7">
      <c r="A58" s="12"/>
      <c r="B58" s="12"/>
      <c r="C58" s="12"/>
      <c r="G58" s="6"/>
    </row>
    <row r="59" spans="1:8">
      <c r="A59" t="s">
        <v>6</v>
      </c>
      <c r="B59" t="s">
        <v>7</v>
      </c>
      <c r="C59" s="10" t="s">
        <v>8</v>
      </c>
      <c r="D59" s="10" t="s">
        <v>9</v>
      </c>
      <c r="E59" s="10" t="s">
        <v>10</v>
      </c>
      <c r="F59" s="10" t="s">
        <v>11</v>
      </c>
      <c r="G59" s="11" t="s">
        <v>12</v>
      </c>
      <c r="H59" t="s">
        <v>13</v>
      </c>
    </row>
    <row r="60" spans="1:8">
      <c r="A60" s="17">
        <v>0.362488425925926</v>
      </c>
      <c r="B60">
        <v>311.174</v>
      </c>
      <c r="C60">
        <v>20.02</v>
      </c>
      <c r="D60">
        <v>20.09</v>
      </c>
      <c r="E60">
        <v>19.7</v>
      </c>
      <c r="F60">
        <v>22.99</v>
      </c>
      <c r="G60">
        <v>6642.7</v>
      </c>
      <c r="H60">
        <f>SUM(G60*3.14*$G$2*$G$2/4/$G$3/100)</f>
        <v>10.634047906826</v>
      </c>
    </row>
    <row r="61" spans="1:8">
      <c r="A61" s="17">
        <v>0.36318287037037</v>
      </c>
      <c r="B61">
        <v>310.974</v>
      </c>
      <c r="C61">
        <v>20.02</v>
      </c>
      <c r="D61">
        <v>20.09</v>
      </c>
      <c r="E61">
        <v>19.7</v>
      </c>
      <c r="F61">
        <v>22.99</v>
      </c>
      <c r="G61">
        <v>6643.9</v>
      </c>
      <c r="H61">
        <f>SUM(G61*3.14*$G$2*$G$2/4/$G$3/100)</f>
        <v>10.6359689415691</v>
      </c>
    </row>
    <row r="62" spans="1:8">
      <c r="A62" s="17">
        <v>0.363877314814815</v>
      </c>
      <c r="B62">
        <v>310.774</v>
      </c>
      <c r="C62">
        <v>20.02</v>
      </c>
      <c r="D62">
        <v>20.09</v>
      </c>
      <c r="E62">
        <v>19.7</v>
      </c>
      <c r="F62">
        <v>22.99</v>
      </c>
      <c r="G62">
        <v>6647</v>
      </c>
      <c r="H62">
        <f>SUM(G62*3.14*$G$2*$G$2/4/$G$3/100)</f>
        <v>10.6409316146555</v>
      </c>
    </row>
    <row r="63" spans="1:8">
      <c r="A63" s="17">
        <v>0.364571759259259</v>
      </c>
      <c r="B63">
        <v>310.574</v>
      </c>
      <c r="C63">
        <v>20.02</v>
      </c>
      <c r="D63">
        <v>20.09</v>
      </c>
      <c r="E63">
        <v>19.7</v>
      </c>
      <c r="F63">
        <v>22.99</v>
      </c>
      <c r="G63">
        <v>6609.9</v>
      </c>
      <c r="H63">
        <f t="shared" ref="H63:H69" si="4">SUM(G63*3.14*$G$2*$G$2/4/$G$3/100)</f>
        <v>10.5815396238471</v>
      </c>
    </row>
    <row r="64" spans="1:8">
      <c r="A64" s="17">
        <v>0.365266203703704</v>
      </c>
      <c r="B64">
        <v>310.374</v>
      </c>
      <c r="C64">
        <v>20.02</v>
      </c>
      <c r="D64">
        <v>20.09</v>
      </c>
      <c r="E64">
        <v>19.7</v>
      </c>
      <c r="F64">
        <v>22.99</v>
      </c>
      <c r="G64">
        <v>6615.4</v>
      </c>
      <c r="H64">
        <f t="shared" si="4"/>
        <v>10.5903443664198</v>
      </c>
    </row>
    <row r="65" spans="1:8">
      <c r="A65" s="17">
        <v>0.365960648148148</v>
      </c>
      <c r="B65">
        <v>310.174</v>
      </c>
      <c r="C65">
        <v>20.02</v>
      </c>
      <c r="D65">
        <v>20.09</v>
      </c>
      <c r="E65">
        <v>19.7</v>
      </c>
      <c r="F65">
        <v>22.99</v>
      </c>
      <c r="G65">
        <v>6626.6</v>
      </c>
      <c r="H65">
        <f t="shared" si="4"/>
        <v>10.6082740240223</v>
      </c>
    </row>
    <row r="66" spans="1:8">
      <c r="A66" s="17">
        <v>0.366655092592593</v>
      </c>
      <c r="B66">
        <v>309.974</v>
      </c>
      <c r="C66">
        <v>20.02</v>
      </c>
      <c r="D66">
        <v>20.09</v>
      </c>
      <c r="E66">
        <v>19.7</v>
      </c>
      <c r="F66">
        <v>22.99</v>
      </c>
      <c r="G66">
        <v>6658.2</v>
      </c>
      <c r="H66">
        <f t="shared" si="4"/>
        <v>10.6588612722581</v>
      </c>
    </row>
    <row r="67" spans="1:8">
      <c r="A67" s="17">
        <v>0.367349537037037</v>
      </c>
      <c r="B67">
        <v>309.774</v>
      </c>
      <c r="C67">
        <v>20.02</v>
      </c>
      <c r="D67">
        <v>20.09</v>
      </c>
      <c r="E67">
        <v>19.7</v>
      </c>
      <c r="F67">
        <v>22.99</v>
      </c>
      <c r="G67">
        <v>6656</v>
      </c>
      <c r="H67">
        <f t="shared" si="4"/>
        <v>10.655339375229</v>
      </c>
    </row>
    <row r="68" spans="1:8">
      <c r="A68" s="17">
        <v>0.368043981481481</v>
      </c>
      <c r="B68">
        <v>309.574</v>
      </c>
      <c r="C68">
        <v>20.02</v>
      </c>
      <c r="D68">
        <v>20.09</v>
      </c>
      <c r="E68">
        <v>19.7</v>
      </c>
      <c r="F68">
        <v>22.99</v>
      </c>
      <c r="G68">
        <v>6662.2</v>
      </c>
      <c r="H68">
        <f t="shared" si="4"/>
        <v>10.6652647214018</v>
      </c>
    </row>
    <row r="69" spans="1:8">
      <c r="A69" s="17">
        <v>0.368738425925926</v>
      </c>
      <c r="B69">
        <v>309.374</v>
      </c>
      <c r="C69">
        <v>20.02</v>
      </c>
      <c r="D69">
        <v>20.09</v>
      </c>
      <c r="E69">
        <v>19.7</v>
      </c>
      <c r="F69">
        <v>22.99</v>
      </c>
      <c r="G69">
        <v>6640.7</v>
      </c>
      <c r="H69">
        <f t="shared" si="4"/>
        <v>10.6308461822541</v>
      </c>
    </row>
    <row r="70" spans="8:8">
      <c r="H70">
        <f>AVERAGE(H60:H69)</f>
        <v>10.6301418028483</v>
      </c>
    </row>
    <row r="71" spans="1:3">
      <c r="A71" s="21" t="s">
        <v>18</v>
      </c>
      <c r="B71" s="21"/>
      <c r="C71" s="21"/>
    </row>
    <row r="72" spans="1:3">
      <c r="A72" s="21"/>
      <c r="B72" s="21"/>
      <c r="C72" s="21"/>
    </row>
    <row r="73" spans="1:8">
      <c r="A73" t="s">
        <v>6</v>
      </c>
      <c r="B73" t="s">
        <v>7</v>
      </c>
      <c r="C73" s="10" t="s">
        <v>8</v>
      </c>
      <c r="D73" s="10" t="s">
        <v>9</v>
      </c>
      <c r="E73" s="10" t="s">
        <v>10</v>
      </c>
      <c r="F73" s="10" t="s">
        <v>11</v>
      </c>
      <c r="G73" s="22" t="s">
        <v>12</v>
      </c>
      <c r="H73" t="s">
        <v>13</v>
      </c>
    </row>
    <row r="74" spans="1:8">
      <c r="A74" s="17">
        <v>0.438877314814815</v>
      </c>
      <c r="B74" s="14">
        <v>282.274</v>
      </c>
      <c r="C74">
        <v>5</v>
      </c>
      <c r="D74">
        <v>4.96</v>
      </c>
      <c r="E74">
        <v>4.7</v>
      </c>
      <c r="F74">
        <v>7.96</v>
      </c>
      <c r="G74">
        <v>6306.9</v>
      </c>
      <c r="H74">
        <f>SUM(G74*3.14*$G$2*$G$2/4/$G$3/100)</f>
        <v>10.0964783512067</v>
      </c>
    </row>
    <row r="75" spans="1:8">
      <c r="A75" s="17">
        <v>0.439571759259259</v>
      </c>
      <c r="B75" s="14">
        <v>282.074</v>
      </c>
      <c r="C75">
        <v>5</v>
      </c>
      <c r="D75">
        <v>4.96</v>
      </c>
      <c r="E75">
        <v>4.7</v>
      </c>
      <c r="F75">
        <v>7.96</v>
      </c>
      <c r="G75">
        <v>6286.3</v>
      </c>
      <c r="H75">
        <f t="shared" ref="H75:H83" si="5">SUM(G75*3.14*$G$2*$G$2/4/$G$3/100)</f>
        <v>10.0635005881163</v>
      </c>
    </row>
    <row r="76" spans="1:8">
      <c r="A76" s="17">
        <v>0.440266203703704</v>
      </c>
      <c r="B76" s="14">
        <v>281.874</v>
      </c>
      <c r="C76">
        <v>5</v>
      </c>
      <c r="D76">
        <v>4.96</v>
      </c>
      <c r="E76">
        <v>4.7</v>
      </c>
      <c r="F76">
        <v>7.96</v>
      </c>
      <c r="G76">
        <v>6276.9</v>
      </c>
      <c r="H76">
        <f t="shared" si="5"/>
        <v>10.0484524826284</v>
      </c>
    </row>
    <row r="77" spans="1:8">
      <c r="A77" s="17">
        <v>0.440960648148148</v>
      </c>
      <c r="B77" s="14">
        <v>281.674</v>
      </c>
      <c r="C77">
        <v>5</v>
      </c>
      <c r="D77">
        <v>4.96</v>
      </c>
      <c r="E77">
        <v>4.7</v>
      </c>
      <c r="F77">
        <v>7.96</v>
      </c>
      <c r="G77">
        <v>6253.3</v>
      </c>
      <c r="H77">
        <f t="shared" si="5"/>
        <v>10.0106721326802</v>
      </c>
    </row>
    <row r="78" spans="1:8">
      <c r="A78" s="17">
        <v>0.441655092592593</v>
      </c>
      <c r="B78" s="14">
        <v>281.474</v>
      </c>
      <c r="C78">
        <v>5</v>
      </c>
      <c r="D78">
        <v>4.96</v>
      </c>
      <c r="E78">
        <v>4.7</v>
      </c>
      <c r="F78">
        <v>7.96</v>
      </c>
      <c r="G78">
        <v>6206.9</v>
      </c>
      <c r="H78">
        <f t="shared" si="5"/>
        <v>9.93639212261251</v>
      </c>
    </row>
    <row r="79" spans="1:8">
      <c r="A79" s="17">
        <v>0.442349537037037</v>
      </c>
      <c r="B79" s="14">
        <v>281.274</v>
      </c>
      <c r="C79">
        <v>5</v>
      </c>
      <c r="D79">
        <v>4.96</v>
      </c>
      <c r="E79">
        <v>4.7</v>
      </c>
      <c r="F79">
        <v>7.96</v>
      </c>
      <c r="G79">
        <v>6194.4</v>
      </c>
      <c r="H79">
        <f t="shared" si="5"/>
        <v>9.91638134403823</v>
      </c>
    </row>
    <row r="80" spans="1:8">
      <c r="A80" s="17">
        <v>0.443043981481481</v>
      </c>
      <c r="B80" s="14">
        <v>281.074</v>
      </c>
      <c r="C80">
        <v>5</v>
      </c>
      <c r="D80">
        <v>4.96</v>
      </c>
      <c r="E80">
        <v>4.7</v>
      </c>
      <c r="F80">
        <v>7.96</v>
      </c>
      <c r="G80">
        <v>6180.9</v>
      </c>
      <c r="H80">
        <f t="shared" si="5"/>
        <v>9.89476970317802</v>
      </c>
    </row>
    <row r="81" spans="1:8">
      <c r="A81" s="17">
        <v>0.443738425925926</v>
      </c>
      <c r="B81" s="14">
        <v>280.874</v>
      </c>
      <c r="C81">
        <v>5</v>
      </c>
      <c r="D81">
        <v>4.96</v>
      </c>
      <c r="E81">
        <v>4.7</v>
      </c>
      <c r="F81">
        <v>7.96</v>
      </c>
      <c r="G81">
        <v>6169.7</v>
      </c>
      <c r="H81">
        <f t="shared" si="5"/>
        <v>9.87684004557547</v>
      </c>
    </row>
    <row r="82" spans="1:8">
      <c r="A82" s="17">
        <v>0.44443287037037</v>
      </c>
      <c r="B82" s="14">
        <v>280.674</v>
      </c>
      <c r="C82">
        <v>5</v>
      </c>
      <c r="D82">
        <v>4.96</v>
      </c>
      <c r="E82">
        <v>4.7</v>
      </c>
      <c r="F82">
        <v>7.96</v>
      </c>
      <c r="G82">
        <v>6156.5</v>
      </c>
      <c r="H82">
        <f t="shared" si="5"/>
        <v>9.85570866340104</v>
      </c>
    </row>
    <row r="83" spans="1:8">
      <c r="A83" s="17">
        <v>0.445127314814815</v>
      </c>
      <c r="B83" s="14">
        <v>280.474</v>
      </c>
      <c r="C83">
        <v>5</v>
      </c>
      <c r="D83">
        <v>4.96</v>
      </c>
      <c r="E83">
        <v>4.7</v>
      </c>
      <c r="F83">
        <v>7.96</v>
      </c>
      <c r="G83">
        <v>6179.2</v>
      </c>
      <c r="H83">
        <f t="shared" si="5"/>
        <v>9.89204823729192</v>
      </c>
    </row>
    <row r="84" spans="1:8">
      <c r="A84" s="21" t="s">
        <v>23</v>
      </c>
      <c r="B84" s="21"/>
      <c r="C84" s="21"/>
      <c r="H84">
        <f>AVERAGE(H74:H83)</f>
        <v>9.95912436707288</v>
      </c>
    </row>
    <row r="85" spans="1:3">
      <c r="A85" s="21"/>
      <c r="B85" s="21"/>
      <c r="C85" s="21"/>
    </row>
    <row r="86" spans="1:8">
      <c r="A86" t="s">
        <v>6</v>
      </c>
      <c r="B86" t="s">
        <v>7</v>
      </c>
      <c r="C86" s="10" t="s">
        <v>8</v>
      </c>
      <c r="D86" s="10" t="s">
        <v>9</v>
      </c>
      <c r="E86" s="10" t="s">
        <v>10</v>
      </c>
      <c r="F86" s="10" t="s">
        <v>11</v>
      </c>
      <c r="G86" s="22" t="s">
        <v>12</v>
      </c>
      <c r="H86" t="s">
        <v>13</v>
      </c>
    </row>
    <row r="87" spans="1:8">
      <c r="A87" s="17">
        <v>0.459710648148148</v>
      </c>
      <c r="B87">
        <v>276.862</v>
      </c>
      <c r="C87">
        <v>7.01</v>
      </c>
      <c r="D87">
        <v>6.98</v>
      </c>
      <c r="E87">
        <v>6.7</v>
      </c>
      <c r="F87">
        <v>10.09</v>
      </c>
      <c r="G87">
        <v>6137.8</v>
      </c>
      <c r="H87">
        <f>SUM(G87*3.14*$G$2*$G$2/4/$G$3/100)</f>
        <v>9.82577253865392</v>
      </c>
    </row>
    <row r="88" spans="1:8">
      <c r="A88" s="17">
        <v>0.460405092592593</v>
      </c>
      <c r="B88">
        <v>276.662</v>
      </c>
      <c r="C88">
        <v>7.01</v>
      </c>
      <c r="D88">
        <v>6.98</v>
      </c>
      <c r="E88">
        <v>6.7</v>
      </c>
      <c r="F88">
        <v>10.09</v>
      </c>
      <c r="G88">
        <v>6140.2</v>
      </c>
      <c r="H88">
        <f t="shared" ref="H88:H96" si="6">SUM(G88*3.14*$G$2*$G$2/4/$G$3/100)</f>
        <v>9.82961460814018</v>
      </c>
    </row>
    <row r="89" spans="1:8">
      <c r="A89" s="17">
        <v>0.461099537037037</v>
      </c>
      <c r="B89">
        <v>276.462</v>
      </c>
      <c r="C89">
        <v>7.01</v>
      </c>
      <c r="D89">
        <v>6.98</v>
      </c>
      <c r="E89">
        <v>6.7</v>
      </c>
      <c r="F89">
        <v>10.09</v>
      </c>
      <c r="G89">
        <v>6140.9</v>
      </c>
      <c r="H89">
        <f t="shared" si="6"/>
        <v>9.83073521174034</v>
      </c>
    </row>
    <row r="90" spans="1:8">
      <c r="A90" s="17">
        <v>0.461793981481481</v>
      </c>
      <c r="B90">
        <v>276.262</v>
      </c>
      <c r="C90">
        <v>7.01</v>
      </c>
      <c r="D90">
        <v>6.98</v>
      </c>
      <c r="E90">
        <v>6.7</v>
      </c>
      <c r="F90">
        <v>10.09</v>
      </c>
      <c r="G90">
        <v>6139.5</v>
      </c>
      <c r="H90">
        <f t="shared" si="6"/>
        <v>9.82849400454003</v>
      </c>
    </row>
    <row r="91" spans="1:8">
      <c r="A91" s="17">
        <v>0.462488425925926</v>
      </c>
      <c r="B91">
        <v>276.062</v>
      </c>
      <c r="C91">
        <v>7.01</v>
      </c>
      <c r="D91">
        <v>6.98</v>
      </c>
      <c r="E91">
        <v>6.7</v>
      </c>
      <c r="F91">
        <v>10.09</v>
      </c>
      <c r="G91">
        <v>6166.5</v>
      </c>
      <c r="H91">
        <f t="shared" si="6"/>
        <v>9.87171728626045</v>
      </c>
    </row>
    <row r="92" spans="1:8">
      <c r="A92" s="17">
        <v>0.46318287037037</v>
      </c>
      <c r="B92">
        <v>275.862</v>
      </c>
      <c r="C92">
        <v>7.01</v>
      </c>
      <c r="D92">
        <v>6.98</v>
      </c>
      <c r="E92">
        <v>6.7</v>
      </c>
      <c r="F92">
        <v>10.09</v>
      </c>
      <c r="G92">
        <v>6175.4</v>
      </c>
      <c r="H92">
        <f t="shared" si="6"/>
        <v>9.88596496060534</v>
      </c>
    </row>
    <row r="93" spans="1:8">
      <c r="A93" s="17">
        <v>0.463877314814815</v>
      </c>
      <c r="B93">
        <v>275.662</v>
      </c>
      <c r="C93">
        <v>7.01</v>
      </c>
      <c r="D93">
        <v>6.98</v>
      </c>
      <c r="E93">
        <v>6.7</v>
      </c>
      <c r="F93">
        <v>10.09</v>
      </c>
      <c r="G93">
        <v>6148.5</v>
      </c>
      <c r="H93">
        <f t="shared" si="6"/>
        <v>9.8429017651135</v>
      </c>
    </row>
    <row r="94" spans="1:8">
      <c r="A94" s="17">
        <v>0.464571759259259</v>
      </c>
      <c r="B94">
        <v>275.462</v>
      </c>
      <c r="C94">
        <v>7.01</v>
      </c>
      <c r="D94">
        <v>6.98</v>
      </c>
      <c r="E94">
        <v>6.7</v>
      </c>
      <c r="F94">
        <v>10.09</v>
      </c>
      <c r="G94">
        <v>6144.8</v>
      </c>
      <c r="H94">
        <f t="shared" si="6"/>
        <v>9.83697857465552</v>
      </c>
    </row>
    <row r="95" spans="1:8">
      <c r="A95" s="17">
        <v>0.465266203703704</v>
      </c>
      <c r="B95">
        <v>275.262</v>
      </c>
      <c r="C95">
        <v>7.01</v>
      </c>
      <c r="D95">
        <v>6.98</v>
      </c>
      <c r="E95">
        <v>6.7</v>
      </c>
      <c r="F95">
        <v>10.09</v>
      </c>
      <c r="G95">
        <v>6175</v>
      </c>
      <c r="H95">
        <f t="shared" si="6"/>
        <v>9.88532461569096</v>
      </c>
    </row>
    <row r="96" spans="1:8">
      <c r="A96" s="17">
        <v>0.465960648148148</v>
      </c>
      <c r="B96">
        <v>275.062</v>
      </c>
      <c r="C96">
        <v>7.01</v>
      </c>
      <c r="D96">
        <v>6.98</v>
      </c>
      <c r="E96">
        <v>6.7</v>
      </c>
      <c r="F96">
        <v>10.09</v>
      </c>
      <c r="G96">
        <v>6150.9</v>
      </c>
      <c r="H96">
        <f t="shared" si="6"/>
        <v>9.84674383459976</v>
      </c>
    </row>
    <row r="97" spans="1:8">
      <c r="A97" s="21" t="s">
        <v>24</v>
      </c>
      <c r="B97" s="21"/>
      <c r="C97" s="21"/>
      <c r="H97">
        <f>AVERAGE(H87:H96)</f>
        <v>9.84842474</v>
      </c>
    </row>
    <row r="98" spans="1:3">
      <c r="A98" s="21"/>
      <c r="B98" s="21"/>
      <c r="C98" s="21"/>
    </row>
    <row r="99" spans="1:8">
      <c r="A99" t="s">
        <v>6</v>
      </c>
      <c r="B99" t="s">
        <v>7</v>
      </c>
      <c r="C99" s="10" t="s">
        <v>8</v>
      </c>
      <c r="D99" s="10" t="s">
        <v>9</v>
      </c>
      <c r="E99" s="10" t="s">
        <v>10</v>
      </c>
      <c r="F99" s="10" t="s">
        <v>11</v>
      </c>
      <c r="G99" s="22" t="s">
        <v>12</v>
      </c>
      <c r="H99" t="s">
        <v>13</v>
      </c>
    </row>
    <row r="100" spans="1:8">
      <c r="A100" s="36">
        <v>0.486793981481482</v>
      </c>
      <c r="B100" s="6">
        <v>269.022</v>
      </c>
      <c r="C100" s="6">
        <v>7.51</v>
      </c>
      <c r="D100" s="6">
        <v>7.49</v>
      </c>
      <c r="E100" s="6">
        <v>7.2</v>
      </c>
      <c r="F100" s="6">
        <v>10.43</v>
      </c>
      <c r="G100" s="6">
        <v>6137.8</v>
      </c>
      <c r="H100" s="6">
        <f>SUM(G100*3.14*$G$2*$G$2/4/$G$3/100)</f>
        <v>9.82577253865392</v>
      </c>
    </row>
    <row r="101" spans="1:8">
      <c r="A101" s="36">
        <v>0.487488425925926</v>
      </c>
      <c r="B101" s="6">
        <v>268.822</v>
      </c>
      <c r="C101" s="6">
        <v>7.51</v>
      </c>
      <c r="D101" s="6">
        <v>7.49</v>
      </c>
      <c r="E101" s="6">
        <v>7.2</v>
      </c>
      <c r="F101" s="6">
        <v>10.43</v>
      </c>
      <c r="G101" s="6">
        <v>6140.2</v>
      </c>
      <c r="H101" s="6">
        <f t="shared" ref="H101:H109" si="7">SUM(G101*3.14*$G$2*$G$2/4/$G$3/100)</f>
        <v>9.82961460814018</v>
      </c>
    </row>
    <row r="102" spans="1:8">
      <c r="A102" s="36">
        <v>0.48818287037037</v>
      </c>
      <c r="B102" s="6">
        <v>268.622</v>
      </c>
      <c r="C102" s="6">
        <v>7.51</v>
      </c>
      <c r="D102" s="6">
        <v>7.49</v>
      </c>
      <c r="E102" s="6">
        <v>7.2</v>
      </c>
      <c r="F102" s="6">
        <v>10.43</v>
      </c>
      <c r="G102" s="6">
        <v>6140.9</v>
      </c>
      <c r="H102" s="6">
        <f t="shared" si="7"/>
        <v>9.83073521174034</v>
      </c>
    </row>
    <row r="103" spans="1:8">
      <c r="A103" s="36">
        <v>0.488877314814815</v>
      </c>
      <c r="B103" s="6">
        <v>268.422</v>
      </c>
      <c r="C103" s="6">
        <v>7.51</v>
      </c>
      <c r="D103" s="6">
        <v>7.49</v>
      </c>
      <c r="E103" s="6">
        <v>7.2</v>
      </c>
      <c r="F103" s="6">
        <v>10.43</v>
      </c>
      <c r="G103" s="6">
        <v>6139.5</v>
      </c>
      <c r="H103" s="6">
        <f t="shared" si="7"/>
        <v>9.82849400454003</v>
      </c>
    </row>
    <row r="104" spans="1:8">
      <c r="A104" s="36">
        <v>0.489571759259259</v>
      </c>
      <c r="B104" s="6">
        <v>268.222</v>
      </c>
      <c r="C104" s="6">
        <v>7.51</v>
      </c>
      <c r="D104" s="6">
        <v>7.49</v>
      </c>
      <c r="E104" s="6">
        <v>7.2</v>
      </c>
      <c r="F104" s="6">
        <v>10.43</v>
      </c>
      <c r="G104" s="6">
        <v>6166.5</v>
      </c>
      <c r="H104" s="6">
        <f t="shared" si="7"/>
        <v>9.87171728626045</v>
      </c>
    </row>
    <row r="105" spans="1:8">
      <c r="A105" s="36">
        <v>0.490266203703704</v>
      </c>
      <c r="B105" s="6">
        <v>268.022</v>
      </c>
      <c r="C105" s="6">
        <v>7.51</v>
      </c>
      <c r="D105" s="6">
        <v>7.49</v>
      </c>
      <c r="E105" s="6">
        <v>7.2</v>
      </c>
      <c r="F105" s="6">
        <v>10.43</v>
      </c>
      <c r="G105" s="6">
        <v>6175.4</v>
      </c>
      <c r="H105" s="6">
        <f t="shared" si="7"/>
        <v>9.88596496060534</v>
      </c>
    </row>
    <row r="106" spans="1:8">
      <c r="A106" s="36">
        <v>0.490960648148148</v>
      </c>
      <c r="B106" s="6">
        <v>267.822</v>
      </c>
      <c r="C106" s="6">
        <v>7.51</v>
      </c>
      <c r="D106" s="6">
        <v>7.49</v>
      </c>
      <c r="E106" s="6">
        <v>7.2</v>
      </c>
      <c r="F106" s="6">
        <v>10.43</v>
      </c>
      <c r="G106" s="6">
        <v>6148.5</v>
      </c>
      <c r="H106" s="6">
        <f t="shared" si="7"/>
        <v>9.8429017651135</v>
      </c>
    </row>
    <row r="107" spans="1:8">
      <c r="A107" s="36">
        <v>0.491655092592593</v>
      </c>
      <c r="B107" s="6">
        <v>267.622</v>
      </c>
      <c r="C107" s="6">
        <v>7.51</v>
      </c>
      <c r="D107" s="6">
        <v>7.49</v>
      </c>
      <c r="E107" s="6">
        <v>7.2</v>
      </c>
      <c r="F107" s="6">
        <v>10.43</v>
      </c>
      <c r="G107" s="6">
        <v>6144.8</v>
      </c>
      <c r="H107" s="6">
        <f t="shared" si="7"/>
        <v>9.83697857465552</v>
      </c>
    </row>
    <row r="108" spans="1:8">
      <c r="A108" s="36">
        <v>0.492349537037037</v>
      </c>
      <c r="B108" s="6">
        <v>267.422</v>
      </c>
      <c r="C108" s="6">
        <v>7.51</v>
      </c>
      <c r="D108" s="6">
        <v>7.49</v>
      </c>
      <c r="E108" s="6">
        <v>7.2</v>
      </c>
      <c r="F108" s="6">
        <v>10.43</v>
      </c>
      <c r="G108" s="6">
        <v>6175</v>
      </c>
      <c r="H108" s="6">
        <f t="shared" si="7"/>
        <v>9.88532461569096</v>
      </c>
    </row>
    <row r="109" spans="1:8">
      <c r="A109" s="36">
        <v>0.493043981481481</v>
      </c>
      <c r="B109" s="6">
        <v>267.222</v>
      </c>
      <c r="C109" s="6">
        <v>7.51</v>
      </c>
      <c r="D109" s="6">
        <v>7.49</v>
      </c>
      <c r="E109" s="6">
        <v>7.2</v>
      </c>
      <c r="F109" s="6">
        <v>10.43</v>
      </c>
      <c r="G109" s="6">
        <v>6150.9</v>
      </c>
      <c r="H109" s="6">
        <f t="shared" si="7"/>
        <v>9.84674383459976</v>
      </c>
    </row>
    <row r="110" spans="1:8">
      <c r="A110" s="21" t="s">
        <v>25</v>
      </c>
      <c r="B110" s="21"/>
      <c r="C110" s="21"/>
      <c r="H110">
        <f>AVERAGE(H100:H109)</f>
        <v>9.84842474</v>
      </c>
    </row>
    <row r="111" spans="1:3">
      <c r="A111" s="21"/>
      <c r="B111" s="21"/>
      <c r="C111" s="21"/>
    </row>
    <row r="112" spans="1:8">
      <c r="A112" t="s">
        <v>6</v>
      </c>
      <c r="B112" t="s">
        <v>7</v>
      </c>
      <c r="C112" s="10" t="s">
        <v>8</v>
      </c>
      <c r="D112" s="10" t="s">
        <v>9</v>
      </c>
      <c r="E112" s="10" t="s">
        <v>10</v>
      </c>
      <c r="F112" s="10" t="s">
        <v>11</v>
      </c>
      <c r="G112" s="22" t="s">
        <v>12</v>
      </c>
      <c r="H112" t="s">
        <v>13</v>
      </c>
    </row>
    <row r="113" spans="1:8">
      <c r="A113" s="17">
        <v>0.512488425925926</v>
      </c>
      <c r="B113">
        <v>261.41</v>
      </c>
      <c r="C113">
        <v>12.08</v>
      </c>
      <c r="D113">
        <v>12.09</v>
      </c>
      <c r="E113">
        <v>11.7</v>
      </c>
      <c r="F113">
        <v>15.02</v>
      </c>
      <c r="G113">
        <v>6000.1</v>
      </c>
      <c r="H113">
        <f>SUM(G113*3.14*$G$2*$G$2/4/$G$3/100)</f>
        <v>9.60533380187973</v>
      </c>
    </row>
    <row r="114" spans="1:8">
      <c r="A114" s="17">
        <v>0.51318287037037</v>
      </c>
      <c r="B114">
        <v>261.21</v>
      </c>
      <c r="C114">
        <v>12.08</v>
      </c>
      <c r="D114">
        <v>12.09</v>
      </c>
      <c r="E114">
        <v>11.7</v>
      </c>
      <c r="F114">
        <v>15.02</v>
      </c>
      <c r="G114">
        <v>6016.3</v>
      </c>
      <c r="H114">
        <f t="shared" ref="H114:H122" si="8">SUM(G114*3.14*$G$2*$G$2/4/$G$3/100)</f>
        <v>9.63126777091199</v>
      </c>
    </row>
    <row r="115" spans="1:8">
      <c r="A115" s="17">
        <v>0.513877314814815</v>
      </c>
      <c r="B115">
        <v>261.01</v>
      </c>
      <c r="C115">
        <v>12.08</v>
      </c>
      <c r="D115">
        <v>12.09</v>
      </c>
      <c r="E115">
        <v>11.7</v>
      </c>
      <c r="F115">
        <v>15.02</v>
      </c>
      <c r="G115">
        <v>5999.3</v>
      </c>
      <c r="H115">
        <f t="shared" si="8"/>
        <v>9.60405311205098</v>
      </c>
    </row>
    <row r="116" spans="1:8">
      <c r="A116" s="17">
        <v>0.514571759259259</v>
      </c>
      <c r="B116">
        <v>260.81</v>
      </c>
      <c r="C116">
        <v>12.08</v>
      </c>
      <c r="D116">
        <v>12.09</v>
      </c>
      <c r="E116">
        <v>11.7</v>
      </c>
      <c r="F116">
        <v>15.02</v>
      </c>
      <c r="G116">
        <v>6045.6</v>
      </c>
      <c r="H116">
        <f t="shared" si="8"/>
        <v>9.67817303589008</v>
      </c>
    </row>
    <row r="117" spans="1:8">
      <c r="A117" s="17">
        <v>0.515266203703704</v>
      </c>
      <c r="B117">
        <v>260.61</v>
      </c>
      <c r="C117">
        <v>12.08</v>
      </c>
      <c r="D117">
        <v>12.09</v>
      </c>
      <c r="E117">
        <v>11.7</v>
      </c>
      <c r="F117">
        <v>15.02</v>
      </c>
      <c r="G117">
        <v>6030.1</v>
      </c>
      <c r="H117">
        <f t="shared" si="8"/>
        <v>9.65335967045799</v>
      </c>
    </row>
    <row r="118" spans="1:8">
      <c r="A118" s="17">
        <v>0.515960648148148</v>
      </c>
      <c r="B118">
        <v>260.41</v>
      </c>
      <c r="C118">
        <v>12.08</v>
      </c>
      <c r="D118">
        <v>12.09</v>
      </c>
      <c r="E118">
        <v>11.7</v>
      </c>
      <c r="F118">
        <v>15.02</v>
      </c>
      <c r="G118">
        <v>6039.7</v>
      </c>
      <c r="H118">
        <f t="shared" si="8"/>
        <v>9.66872794840302</v>
      </c>
    </row>
    <row r="119" spans="1:8">
      <c r="A119" s="17">
        <v>0.516655092592593</v>
      </c>
      <c r="B119">
        <v>260.21</v>
      </c>
      <c r="C119">
        <v>12.08</v>
      </c>
      <c r="D119">
        <v>12.09</v>
      </c>
      <c r="E119">
        <v>11.7</v>
      </c>
      <c r="F119">
        <v>15.02</v>
      </c>
      <c r="G119">
        <v>6053.5</v>
      </c>
      <c r="H119">
        <f t="shared" si="8"/>
        <v>9.69081984794902</v>
      </c>
    </row>
    <row r="120" spans="1:8">
      <c r="A120" s="17">
        <v>0.517349537037037</v>
      </c>
      <c r="B120">
        <v>260.01</v>
      </c>
      <c r="C120">
        <v>12.08</v>
      </c>
      <c r="D120">
        <v>12.09</v>
      </c>
      <c r="E120">
        <v>11.7</v>
      </c>
      <c r="F120">
        <v>15.02</v>
      </c>
      <c r="G120">
        <v>6095.3</v>
      </c>
      <c r="H120">
        <f t="shared" si="8"/>
        <v>9.75773589150139</v>
      </c>
    </row>
    <row r="121" spans="1:8">
      <c r="A121" s="17">
        <v>0.518043981481481</v>
      </c>
      <c r="B121">
        <v>259.81</v>
      </c>
      <c r="C121">
        <v>12.08</v>
      </c>
      <c r="D121">
        <v>12.09</v>
      </c>
      <c r="E121">
        <v>11.7</v>
      </c>
      <c r="F121">
        <v>15.02</v>
      </c>
      <c r="G121">
        <v>6086.7</v>
      </c>
      <c r="H121">
        <f t="shared" si="8"/>
        <v>9.74396847584229</v>
      </c>
    </row>
    <row r="122" spans="1:8">
      <c r="A122" s="17">
        <v>0.518738425925926</v>
      </c>
      <c r="B122">
        <v>259.61</v>
      </c>
      <c r="C122">
        <v>12.08</v>
      </c>
      <c r="D122">
        <v>12.09</v>
      </c>
      <c r="E122">
        <v>11.7</v>
      </c>
      <c r="F122">
        <v>15.02</v>
      </c>
      <c r="G122">
        <v>6115.8</v>
      </c>
      <c r="H122">
        <f t="shared" si="8"/>
        <v>9.7905535683632</v>
      </c>
    </row>
    <row r="123" spans="1:8">
      <c r="A123" s="21" t="s">
        <v>26</v>
      </c>
      <c r="B123" s="21"/>
      <c r="C123" s="21"/>
      <c r="H123">
        <f>AVERAGE(H113:H122)</f>
        <v>9.68239931232497</v>
      </c>
    </row>
    <row r="124" spans="1:3">
      <c r="A124" s="21"/>
      <c r="B124" s="21"/>
      <c r="C124" s="21"/>
    </row>
    <row r="125" spans="1:8">
      <c r="A125" t="s">
        <v>6</v>
      </c>
      <c r="B125" t="s">
        <v>7</v>
      </c>
      <c r="C125" s="10" t="s">
        <v>8</v>
      </c>
      <c r="D125" s="10" t="s">
        <v>9</v>
      </c>
      <c r="E125" s="10" t="s">
        <v>10</v>
      </c>
      <c r="F125" s="10" t="s">
        <v>11</v>
      </c>
      <c r="G125" s="22" t="s">
        <v>12</v>
      </c>
      <c r="H125" t="s">
        <v>13</v>
      </c>
    </row>
    <row r="126" spans="1:8">
      <c r="A126" s="17">
        <v>0.543043981481481</v>
      </c>
      <c r="B126">
        <v>250.48</v>
      </c>
      <c r="C126">
        <v>20.09</v>
      </c>
      <c r="D126">
        <v>20.13</v>
      </c>
      <c r="E126">
        <v>19.65</v>
      </c>
      <c r="F126">
        <v>23.01</v>
      </c>
      <c r="G126">
        <v>6098.5</v>
      </c>
      <c r="H126">
        <f>SUM(G126*3.14*$G$2*$G$2/4/$G$3/100)</f>
        <v>9.76285865081641</v>
      </c>
    </row>
    <row r="127" spans="1:8">
      <c r="A127" s="17">
        <v>0.543738425925926</v>
      </c>
      <c r="B127">
        <v>250.28</v>
      </c>
      <c r="C127">
        <v>20.09</v>
      </c>
      <c r="D127">
        <v>20.13</v>
      </c>
      <c r="E127">
        <v>19.65</v>
      </c>
      <c r="F127">
        <v>23.01</v>
      </c>
      <c r="G127">
        <v>6088.5</v>
      </c>
      <c r="H127">
        <f t="shared" ref="H127:H135" si="9">SUM(G127*3.14*$G$2*$G$2/4/$G$3/100)</f>
        <v>9.74685002795699</v>
      </c>
    </row>
    <row r="128" spans="1:8">
      <c r="A128" s="17">
        <v>0.54443287037037</v>
      </c>
      <c r="B128">
        <v>250.08</v>
      </c>
      <c r="C128">
        <v>20.09</v>
      </c>
      <c r="D128">
        <v>20.13</v>
      </c>
      <c r="E128">
        <v>19.65</v>
      </c>
      <c r="F128">
        <v>23.01</v>
      </c>
      <c r="G128">
        <v>6106.5</v>
      </c>
      <c r="H128">
        <f t="shared" si="9"/>
        <v>9.77566554910394</v>
      </c>
    </row>
    <row r="129" spans="1:8">
      <c r="A129" s="17">
        <v>0.545127314814815</v>
      </c>
      <c r="B129">
        <v>249.88</v>
      </c>
      <c r="C129">
        <v>20.09</v>
      </c>
      <c r="D129">
        <v>20.13</v>
      </c>
      <c r="E129">
        <v>19.65</v>
      </c>
      <c r="F129">
        <v>23.01</v>
      </c>
      <c r="G129">
        <v>6084.1</v>
      </c>
      <c r="H129">
        <f t="shared" si="9"/>
        <v>9.73980623389885</v>
      </c>
    </row>
    <row r="130" spans="1:8">
      <c r="A130" s="17">
        <v>0.545821759259259</v>
      </c>
      <c r="B130">
        <v>249.68</v>
      </c>
      <c r="C130">
        <v>20.09</v>
      </c>
      <c r="D130">
        <v>20.13</v>
      </c>
      <c r="E130">
        <v>19.65</v>
      </c>
      <c r="F130">
        <v>23.01</v>
      </c>
      <c r="G130">
        <v>6077.2</v>
      </c>
      <c r="H130">
        <f t="shared" si="9"/>
        <v>9.72876028412584</v>
      </c>
    </row>
    <row r="131" spans="1:8">
      <c r="A131" s="17">
        <v>0.546516203703704</v>
      </c>
      <c r="B131">
        <v>249.48</v>
      </c>
      <c r="C131">
        <v>20.09</v>
      </c>
      <c r="D131">
        <v>20.13</v>
      </c>
      <c r="E131">
        <v>19.65</v>
      </c>
      <c r="F131">
        <v>23.01</v>
      </c>
      <c r="G131">
        <v>6103.7</v>
      </c>
      <c r="H131">
        <f t="shared" si="9"/>
        <v>9.77118313470331</v>
      </c>
    </row>
    <row r="132" spans="1:8">
      <c r="A132" s="17">
        <v>0.547210648148148</v>
      </c>
      <c r="B132">
        <v>249.28</v>
      </c>
      <c r="C132">
        <v>20.09</v>
      </c>
      <c r="D132">
        <v>20.13</v>
      </c>
      <c r="E132">
        <v>19.65</v>
      </c>
      <c r="F132">
        <v>23.01</v>
      </c>
      <c r="G132">
        <v>6074</v>
      </c>
      <c r="H132">
        <f t="shared" si="9"/>
        <v>9.72363752481083</v>
      </c>
    </row>
    <row r="133" spans="1:8">
      <c r="A133" s="17">
        <v>0.547905092592593</v>
      </c>
      <c r="B133">
        <v>249.08</v>
      </c>
      <c r="C133">
        <v>20.09</v>
      </c>
      <c r="D133">
        <v>20.13</v>
      </c>
      <c r="E133">
        <v>19.65</v>
      </c>
      <c r="F133">
        <v>23.01</v>
      </c>
      <c r="G133">
        <v>6101.1</v>
      </c>
      <c r="H133">
        <f t="shared" si="9"/>
        <v>9.76702089275986</v>
      </c>
    </row>
    <row r="134" spans="1:8">
      <c r="A134" s="17">
        <v>0.548599537037037</v>
      </c>
      <c r="B134">
        <v>248.88</v>
      </c>
      <c r="C134">
        <v>20.09</v>
      </c>
      <c r="D134">
        <v>20.13</v>
      </c>
      <c r="E134">
        <v>19.65</v>
      </c>
      <c r="F134">
        <v>23.01</v>
      </c>
      <c r="G134">
        <v>6073.8</v>
      </c>
      <c r="H134">
        <f t="shared" si="9"/>
        <v>9.72331735235364</v>
      </c>
    </row>
    <row r="135" spans="1:8">
      <c r="A135" s="17">
        <v>0.549293981481481</v>
      </c>
      <c r="B135">
        <v>248.68</v>
      </c>
      <c r="C135">
        <v>20.09</v>
      </c>
      <c r="D135">
        <v>20.13</v>
      </c>
      <c r="E135">
        <v>19.65</v>
      </c>
      <c r="F135">
        <v>23.01</v>
      </c>
      <c r="G135">
        <v>6079.3</v>
      </c>
      <c r="H135">
        <f t="shared" si="9"/>
        <v>9.73212209492632</v>
      </c>
    </row>
    <row r="136" spans="8:8">
      <c r="H136">
        <f>AVERAGE(H126:H135)</f>
        <v>9.7471221745456</v>
      </c>
    </row>
    <row r="137" spans="1:3">
      <c r="A137" s="27" t="s">
        <v>27</v>
      </c>
      <c r="B137" s="27"/>
      <c r="C137" s="27"/>
    </row>
    <row r="138" spans="1:3">
      <c r="A138" s="27"/>
      <c r="B138" s="27"/>
      <c r="C138" s="27"/>
    </row>
    <row r="139" spans="1:8">
      <c r="A139" t="s">
        <v>6</v>
      </c>
      <c r="B139" t="s">
        <v>7</v>
      </c>
      <c r="C139" s="10" t="s">
        <v>8</v>
      </c>
      <c r="D139" s="10" t="s">
        <v>9</v>
      </c>
      <c r="E139" s="10" t="s">
        <v>10</v>
      </c>
      <c r="F139" s="10" t="s">
        <v>11</v>
      </c>
      <c r="G139" s="22" t="s">
        <v>12</v>
      </c>
      <c r="H139" t="s">
        <v>13</v>
      </c>
    </row>
    <row r="140" spans="1:8">
      <c r="A140" s="17">
        <v>0.591655092592593</v>
      </c>
      <c r="B140" s="9">
        <v>236.116</v>
      </c>
      <c r="C140" s="9">
        <v>4.99</v>
      </c>
      <c r="D140">
        <v>4.96</v>
      </c>
      <c r="E140">
        <v>4.7</v>
      </c>
      <c r="F140">
        <v>8.03</v>
      </c>
      <c r="G140">
        <v>5817.1</v>
      </c>
      <c r="H140">
        <f>SUM(G140*3.14*$G$2*$G$2/4/$G$3/100)</f>
        <v>9.31237600355237</v>
      </c>
    </row>
    <row r="141" spans="1:8">
      <c r="A141" s="17">
        <v>0.592349537037037</v>
      </c>
      <c r="B141" s="9">
        <v>235.916</v>
      </c>
      <c r="C141" s="9">
        <v>4.99</v>
      </c>
      <c r="D141">
        <v>4.96</v>
      </c>
      <c r="E141">
        <v>4.7</v>
      </c>
      <c r="F141">
        <v>8.03</v>
      </c>
      <c r="G141">
        <v>5810.9</v>
      </c>
      <c r="H141">
        <f t="shared" ref="H141:H149" si="10">SUM(G141*3.14*$G$2*$G$2/4/$G$3/100)</f>
        <v>9.30245065737953</v>
      </c>
    </row>
    <row r="142" spans="1:8">
      <c r="A142" s="17">
        <v>0.593043981481482</v>
      </c>
      <c r="B142" s="9">
        <v>235.716</v>
      </c>
      <c r="C142" s="9">
        <v>4.99</v>
      </c>
      <c r="D142">
        <v>4.96</v>
      </c>
      <c r="E142">
        <v>4.7</v>
      </c>
      <c r="F142">
        <v>8.03</v>
      </c>
      <c r="G142">
        <v>5813.3</v>
      </c>
      <c r="H142">
        <f t="shared" si="10"/>
        <v>9.30629272686579</v>
      </c>
    </row>
    <row r="143" spans="1:8">
      <c r="A143" s="17">
        <v>0.593738425925926</v>
      </c>
      <c r="B143" s="9">
        <v>235.516</v>
      </c>
      <c r="C143" s="9">
        <v>4.99</v>
      </c>
      <c r="D143">
        <v>4.96</v>
      </c>
      <c r="E143">
        <v>4.7</v>
      </c>
      <c r="F143">
        <v>8.03</v>
      </c>
      <c r="G143">
        <v>5805.4</v>
      </c>
      <c r="H143">
        <f t="shared" si="10"/>
        <v>9.29364591480685</v>
      </c>
    </row>
    <row r="144" spans="1:8">
      <c r="A144" s="17">
        <v>0.59443287037037</v>
      </c>
      <c r="B144" s="9">
        <v>235.316</v>
      </c>
      <c r="C144" s="9">
        <v>4.99</v>
      </c>
      <c r="D144">
        <v>4.96</v>
      </c>
      <c r="E144">
        <v>4.7</v>
      </c>
      <c r="F144">
        <v>8.03</v>
      </c>
      <c r="G144">
        <v>5834.6</v>
      </c>
      <c r="H144">
        <f t="shared" si="10"/>
        <v>9.34039109355635</v>
      </c>
    </row>
    <row r="145" spans="1:8">
      <c r="A145" s="17">
        <v>0.595127314814815</v>
      </c>
      <c r="B145" s="9">
        <v>235.116</v>
      </c>
      <c r="C145" s="9">
        <v>4.99</v>
      </c>
      <c r="D145">
        <v>4.96</v>
      </c>
      <c r="E145">
        <v>4.7</v>
      </c>
      <c r="F145">
        <v>8.03</v>
      </c>
      <c r="G145">
        <v>5835.3</v>
      </c>
      <c r="H145">
        <f t="shared" si="10"/>
        <v>9.34151169715651</v>
      </c>
    </row>
    <row r="146" spans="1:8">
      <c r="A146" s="17">
        <v>0.595821759259259</v>
      </c>
      <c r="B146" s="9">
        <v>234.916</v>
      </c>
      <c r="C146" s="9">
        <v>4.99</v>
      </c>
      <c r="D146">
        <v>4.96</v>
      </c>
      <c r="E146">
        <v>4.7</v>
      </c>
      <c r="F146">
        <v>8.03</v>
      </c>
      <c r="G146">
        <v>5836.4</v>
      </c>
      <c r="H146">
        <f t="shared" si="10"/>
        <v>9.34327264567105</v>
      </c>
    </row>
    <row r="147" spans="1:8">
      <c r="A147" s="17">
        <v>0.596516203703704</v>
      </c>
      <c r="B147" s="9">
        <v>234.716</v>
      </c>
      <c r="C147" s="9">
        <v>4.99</v>
      </c>
      <c r="D147">
        <v>4.96</v>
      </c>
      <c r="E147">
        <v>4.7</v>
      </c>
      <c r="F147">
        <v>8.03</v>
      </c>
      <c r="G147">
        <v>5809.5</v>
      </c>
      <c r="H147">
        <f t="shared" si="10"/>
        <v>9.30020945017921</v>
      </c>
    </row>
    <row r="148" spans="1:8">
      <c r="A148" s="17">
        <v>0.597210648148148</v>
      </c>
      <c r="B148" s="9">
        <v>234.516</v>
      </c>
      <c r="C148" s="9">
        <v>4.99</v>
      </c>
      <c r="D148">
        <v>4.96</v>
      </c>
      <c r="E148">
        <v>4.7</v>
      </c>
      <c r="F148">
        <v>8.03</v>
      </c>
      <c r="G148">
        <v>5844.6</v>
      </c>
      <c r="H148">
        <f t="shared" si="10"/>
        <v>9.35639971641577</v>
      </c>
    </row>
    <row r="149" spans="1:8">
      <c r="A149" s="17">
        <v>0.597905092592593</v>
      </c>
      <c r="B149" s="9">
        <v>234.316</v>
      </c>
      <c r="C149" s="9">
        <v>4.99</v>
      </c>
      <c r="D149">
        <v>4.96</v>
      </c>
      <c r="E149">
        <v>4.7</v>
      </c>
      <c r="F149">
        <v>8.03</v>
      </c>
      <c r="G149">
        <v>5840.5</v>
      </c>
      <c r="H149">
        <f t="shared" si="10"/>
        <v>9.34983618104341</v>
      </c>
    </row>
    <row r="150" spans="1:8">
      <c r="A150" s="30" t="s">
        <v>28</v>
      </c>
      <c r="B150" s="30"/>
      <c r="C150" s="30"/>
      <c r="H150">
        <f>AVERAGE(H140:H149)</f>
        <v>9.32463860866268</v>
      </c>
    </row>
    <row r="151" spans="1:3">
      <c r="A151" s="30"/>
      <c r="B151" s="30"/>
      <c r="C151" s="30"/>
    </row>
    <row r="152" spans="1:8">
      <c r="A152" t="s">
        <v>6</v>
      </c>
      <c r="B152" t="s">
        <v>7</v>
      </c>
      <c r="C152" s="10" t="s">
        <v>8</v>
      </c>
      <c r="D152" s="10" t="s">
        <v>9</v>
      </c>
      <c r="E152" s="10" t="s">
        <v>10</v>
      </c>
      <c r="F152" s="10" t="s">
        <v>11</v>
      </c>
      <c r="G152" s="22" t="s">
        <v>12</v>
      </c>
      <c r="H152" t="s">
        <v>13</v>
      </c>
    </row>
    <row r="153" spans="1:8">
      <c r="A153" s="17">
        <v>0.609016203703704</v>
      </c>
      <c r="B153" s="9">
        <v>232.003</v>
      </c>
      <c r="C153" s="9">
        <v>6.99</v>
      </c>
      <c r="D153">
        <v>6.97</v>
      </c>
      <c r="E153">
        <v>6.7</v>
      </c>
      <c r="F153">
        <v>10.03</v>
      </c>
      <c r="G153">
        <v>5832.1</v>
      </c>
      <c r="H153">
        <f>SUM(G153*3.14*$G$2*$G$2/4/$G$3/100)</f>
        <v>9.3363889378415</v>
      </c>
    </row>
    <row r="154" spans="1:8">
      <c r="A154" s="17">
        <v>0.609710648148148</v>
      </c>
      <c r="B154" s="9">
        <v>231.803</v>
      </c>
      <c r="C154" s="9">
        <v>6.99</v>
      </c>
      <c r="D154">
        <v>6.97</v>
      </c>
      <c r="E154">
        <v>6.7</v>
      </c>
      <c r="F154">
        <v>10.03</v>
      </c>
      <c r="G154">
        <v>5844.4</v>
      </c>
      <c r="H154">
        <f t="shared" ref="H154:H162" si="11">SUM(G154*3.14*$G$2*$G$2/4/$G$3/100)</f>
        <v>9.35607954395858</v>
      </c>
    </row>
    <row r="155" spans="1:8">
      <c r="A155" s="17">
        <v>0.610405092592593</v>
      </c>
      <c r="B155" s="9">
        <v>231.603</v>
      </c>
      <c r="C155" s="9">
        <v>6.99</v>
      </c>
      <c r="D155">
        <v>6.97</v>
      </c>
      <c r="E155">
        <v>6.7</v>
      </c>
      <c r="F155">
        <v>10.03</v>
      </c>
      <c r="G155">
        <v>5820.7</v>
      </c>
      <c r="H155">
        <f t="shared" si="11"/>
        <v>9.31813910778176</v>
      </c>
    </row>
    <row r="156" spans="1:8">
      <c r="A156" s="17">
        <v>0.611099537037037</v>
      </c>
      <c r="B156" s="9">
        <v>231.403</v>
      </c>
      <c r="C156" s="9">
        <v>6.99</v>
      </c>
      <c r="D156">
        <v>6.97</v>
      </c>
      <c r="E156">
        <v>6.7</v>
      </c>
      <c r="F156">
        <v>10.03</v>
      </c>
      <c r="G156">
        <v>5855.5</v>
      </c>
      <c r="H156">
        <f t="shared" si="11"/>
        <v>9.37384911533254</v>
      </c>
    </row>
    <row r="157" spans="1:8">
      <c r="A157" s="17">
        <v>0.611793981481481</v>
      </c>
      <c r="B157" s="9">
        <v>231.203</v>
      </c>
      <c r="C157" s="9">
        <v>6.99</v>
      </c>
      <c r="D157">
        <v>6.97</v>
      </c>
      <c r="E157">
        <v>6.7</v>
      </c>
      <c r="F157">
        <v>10.03</v>
      </c>
      <c r="G157">
        <v>5870.5</v>
      </c>
      <c r="H157">
        <f t="shared" si="11"/>
        <v>9.39786204962166</v>
      </c>
    </row>
    <row r="158" spans="1:8">
      <c r="A158" s="17">
        <v>0.612488425925926</v>
      </c>
      <c r="B158" s="9">
        <v>231.003</v>
      </c>
      <c r="C158" s="9">
        <v>6.99</v>
      </c>
      <c r="D158">
        <v>6.97</v>
      </c>
      <c r="E158">
        <v>6.7</v>
      </c>
      <c r="F158">
        <v>10.03</v>
      </c>
      <c r="G158">
        <v>5882</v>
      </c>
      <c r="H158">
        <f t="shared" si="11"/>
        <v>9.41627196591</v>
      </c>
    </row>
    <row r="159" spans="1:8">
      <c r="A159" s="17">
        <v>0.61318287037037</v>
      </c>
      <c r="B159" s="9">
        <v>230.803</v>
      </c>
      <c r="C159" s="9">
        <v>6.99</v>
      </c>
      <c r="D159">
        <v>6.97</v>
      </c>
      <c r="E159">
        <v>6.7</v>
      </c>
      <c r="F159">
        <v>10.03</v>
      </c>
      <c r="G159">
        <v>5853.4</v>
      </c>
      <c r="H159">
        <f t="shared" si="11"/>
        <v>9.37048730453206</v>
      </c>
    </row>
    <row r="160" spans="1:8">
      <c r="A160" s="17">
        <v>0.613877314814815</v>
      </c>
      <c r="B160" s="9">
        <v>230.603</v>
      </c>
      <c r="C160" s="9">
        <v>6.99</v>
      </c>
      <c r="D160">
        <v>6.97</v>
      </c>
      <c r="E160">
        <v>6.7</v>
      </c>
      <c r="F160">
        <v>10.03</v>
      </c>
      <c r="G160">
        <v>5873.7</v>
      </c>
      <c r="H160">
        <f t="shared" si="11"/>
        <v>9.40298480893668</v>
      </c>
    </row>
    <row r="161" spans="1:8">
      <c r="A161" s="17">
        <v>0.614571759259259</v>
      </c>
      <c r="B161" s="9">
        <v>230.403</v>
      </c>
      <c r="C161" s="9">
        <v>6.99</v>
      </c>
      <c r="D161">
        <v>6.97</v>
      </c>
      <c r="E161">
        <v>6.7</v>
      </c>
      <c r="F161">
        <v>10.03</v>
      </c>
      <c r="G161">
        <v>5835.6</v>
      </c>
      <c r="H161">
        <f t="shared" si="11"/>
        <v>9.3419919558423</v>
      </c>
    </row>
    <row r="162" spans="1:8">
      <c r="A162" s="17">
        <v>0.615266203703704</v>
      </c>
      <c r="B162" s="9">
        <v>230.203</v>
      </c>
      <c r="C162" s="9">
        <v>6.99</v>
      </c>
      <c r="D162">
        <v>6.97</v>
      </c>
      <c r="E162">
        <v>6.7</v>
      </c>
      <c r="F162">
        <v>10.03</v>
      </c>
      <c r="G162">
        <v>5857.8</v>
      </c>
      <c r="H162">
        <f t="shared" si="11"/>
        <v>9.3775310985902</v>
      </c>
    </row>
    <row r="163" spans="1:8">
      <c r="A163" s="30" t="s">
        <v>29</v>
      </c>
      <c r="B163" s="30"/>
      <c r="C163" s="30"/>
      <c r="H163">
        <f>AVERAGE(H153:H162)</f>
        <v>9.36915858883473</v>
      </c>
    </row>
    <row r="164" spans="1:3">
      <c r="A164" s="30"/>
      <c r="B164" s="30"/>
      <c r="C164" s="30"/>
    </row>
    <row r="165" spans="1:8">
      <c r="A165" t="s">
        <v>6</v>
      </c>
      <c r="B165" t="s">
        <v>7</v>
      </c>
      <c r="C165" s="10" t="s">
        <v>8</v>
      </c>
      <c r="D165" s="10" t="s">
        <v>9</v>
      </c>
      <c r="E165" s="10" t="s">
        <v>10</v>
      </c>
      <c r="F165" s="10" t="s">
        <v>11</v>
      </c>
      <c r="G165" s="22" t="s">
        <v>12</v>
      </c>
      <c r="H165" t="s">
        <v>13</v>
      </c>
    </row>
    <row r="166" spans="1:8">
      <c r="A166" s="36">
        <v>0.61943287037037</v>
      </c>
      <c r="B166" s="9">
        <v>229.175</v>
      </c>
      <c r="C166" s="9">
        <v>7.5</v>
      </c>
      <c r="D166">
        <v>7.48</v>
      </c>
      <c r="E166">
        <v>7.2</v>
      </c>
      <c r="F166">
        <v>10.47</v>
      </c>
      <c r="G166">
        <v>5818.4</v>
      </c>
      <c r="H166">
        <f>SUM(G166*3.14*$G$2*$G$2/4/$G$3/100)</f>
        <v>9.31445712452409</v>
      </c>
    </row>
    <row r="167" spans="1:8">
      <c r="A167" s="36">
        <v>0.620127314814815</v>
      </c>
      <c r="B167" s="9">
        <v>228.975</v>
      </c>
      <c r="C167" s="9">
        <v>7.5</v>
      </c>
      <c r="D167">
        <v>7.48</v>
      </c>
      <c r="E167">
        <v>7.2</v>
      </c>
      <c r="F167">
        <v>10.47</v>
      </c>
      <c r="G167">
        <v>5813.6</v>
      </c>
      <c r="H167">
        <f t="shared" ref="H167:H175" si="12">SUM(G167*3.14*$G$2*$G$2/4/$G$3/100)</f>
        <v>9.30677298555157</v>
      </c>
    </row>
    <row r="168" spans="1:8">
      <c r="A168" s="36">
        <v>0.620821759259259</v>
      </c>
      <c r="B168" s="9">
        <v>228.775</v>
      </c>
      <c r="C168" s="9">
        <v>7.5</v>
      </c>
      <c r="D168">
        <v>7.48</v>
      </c>
      <c r="E168">
        <v>7.2</v>
      </c>
      <c r="F168">
        <v>10.47</v>
      </c>
      <c r="G168">
        <v>5814.8</v>
      </c>
      <c r="H168">
        <f t="shared" si="12"/>
        <v>9.30869402029471</v>
      </c>
    </row>
    <row r="169" spans="1:8">
      <c r="A169" s="36">
        <v>0.621516203703704</v>
      </c>
      <c r="B169" s="9">
        <v>228.575</v>
      </c>
      <c r="C169" s="9">
        <v>7.5</v>
      </c>
      <c r="D169">
        <v>7.48</v>
      </c>
      <c r="E169">
        <v>7.2</v>
      </c>
      <c r="F169">
        <v>10.47</v>
      </c>
      <c r="G169">
        <v>5823.8</v>
      </c>
      <c r="H169">
        <f t="shared" si="12"/>
        <v>9.32310178086818</v>
      </c>
    </row>
    <row r="170" spans="1:8">
      <c r="A170" s="36">
        <v>0.622210648148148</v>
      </c>
      <c r="B170" s="9">
        <v>228.375</v>
      </c>
      <c r="C170" s="9">
        <v>7.5</v>
      </c>
      <c r="D170">
        <v>7.48</v>
      </c>
      <c r="E170">
        <v>7.2</v>
      </c>
      <c r="F170">
        <v>10.47</v>
      </c>
      <c r="G170">
        <v>5819.5</v>
      </c>
      <c r="H170">
        <f t="shared" si="12"/>
        <v>9.31621807303863</v>
      </c>
    </row>
    <row r="171" spans="1:8">
      <c r="A171" s="36">
        <v>0.622905092592593</v>
      </c>
      <c r="B171" s="9">
        <v>228.175</v>
      </c>
      <c r="C171" s="9">
        <v>7.5</v>
      </c>
      <c r="D171">
        <v>7.48</v>
      </c>
      <c r="E171">
        <v>7.2</v>
      </c>
      <c r="F171">
        <v>10.47</v>
      </c>
      <c r="G171">
        <v>5820.8</v>
      </c>
      <c r="H171">
        <f t="shared" si="12"/>
        <v>9.31829919401036</v>
      </c>
    </row>
    <row r="172" spans="1:8">
      <c r="A172" s="36">
        <v>0.623599537037037</v>
      </c>
      <c r="B172" s="9">
        <v>227.975</v>
      </c>
      <c r="C172" s="9">
        <v>7.5</v>
      </c>
      <c r="D172">
        <v>7.48</v>
      </c>
      <c r="E172">
        <v>7.2</v>
      </c>
      <c r="F172">
        <v>10.47</v>
      </c>
      <c r="G172">
        <v>5797.1</v>
      </c>
      <c r="H172">
        <f t="shared" si="12"/>
        <v>9.28035875783353</v>
      </c>
    </row>
    <row r="173" spans="1:8">
      <c r="A173" s="36">
        <v>0.624293981481482</v>
      </c>
      <c r="B173" s="9">
        <v>227.775</v>
      </c>
      <c r="C173" s="9">
        <v>7.5</v>
      </c>
      <c r="D173">
        <v>7.48</v>
      </c>
      <c r="E173">
        <v>7.2</v>
      </c>
      <c r="F173">
        <v>10.47</v>
      </c>
      <c r="G173">
        <v>5831</v>
      </c>
      <c r="H173">
        <f t="shared" si="12"/>
        <v>9.33462798932696</v>
      </c>
    </row>
    <row r="174" spans="1:8">
      <c r="A174" s="36">
        <v>0.624988425925926</v>
      </c>
      <c r="B174" s="9">
        <v>227.575</v>
      </c>
      <c r="C174" s="9">
        <v>7.5</v>
      </c>
      <c r="D174">
        <v>7.48</v>
      </c>
      <c r="E174">
        <v>7.2</v>
      </c>
      <c r="F174">
        <v>10.47</v>
      </c>
      <c r="G174">
        <v>5838.2</v>
      </c>
      <c r="H174">
        <f t="shared" si="12"/>
        <v>9.34615419778574</v>
      </c>
    </row>
    <row r="175" spans="1:8">
      <c r="A175" s="36">
        <v>0.62568287037037</v>
      </c>
      <c r="B175" s="9">
        <v>227.375</v>
      </c>
      <c r="C175" s="9">
        <v>7.5</v>
      </c>
      <c r="D175">
        <v>7.48</v>
      </c>
      <c r="E175">
        <v>7.2</v>
      </c>
      <c r="F175">
        <v>10.47</v>
      </c>
      <c r="G175">
        <v>5848.3</v>
      </c>
      <c r="H175">
        <f t="shared" si="12"/>
        <v>9.36232290687376</v>
      </c>
    </row>
    <row r="176" spans="1:8">
      <c r="A176" s="30" t="s">
        <v>30</v>
      </c>
      <c r="B176" s="30"/>
      <c r="C176" s="30"/>
      <c r="H176">
        <f>AVERAGE(H166:H175)</f>
        <v>9.32110070301075</v>
      </c>
    </row>
    <row r="177" spans="1:3">
      <c r="A177" s="30"/>
      <c r="B177" s="30"/>
      <c r="C177" s="30"/>
    </row>
    <row r="178" spans="1:8">
      <c r="A178" t="s">
        <v>6</v>
      </c>
      <c r="B178" t="s">
        <v>7</v>
      </c>
      <c r="C178" s="10" t="s">
        <v>8</v>
      </c>
      <c r="D178" s="10" t="s">
        <v>9</v>
      </c>
      <c r="E178" s="10" t="s">
        <v>10</v>
      </c>
      <c r="F178" s="10" t="s">
        <v>11</v>
      </c>
      <c r="G178" s="22" t="s">
        <v>12</v>
      </c>
      <c r="H178" t="s">
        <v>13</v>
      </c>
    </row>
    <row r="179" spans="1:8">
      <c r="A179" s="17">
        <v>0.640266203703704</v>
      </c>
      <c r="B179">
        <v>221.185</v>
      </c>
      <c r="C179" s="10">
        <v>12.03</v>
      </c>
      <c r="D179" s="10">
        <v>12.05</v>
      </c>
      <c r="E179" s="10">
        <v>11.7</v>
      </c>
      <c r="F179" s="10">
        <v>15.04</v>
      </c>
      <c r="G179">
        <v>5862.1</v>
      </c>
      <c r="H179">
        <f>SUM(G179*3.14*$G$2*$G$2/4/$G$3/100)</f>
        <v>9.38441480641975</v>
      </c>
    </row>
    <row r="180" spans="1:8">
      <c r="A180" s="17">
        <v>0.640960648148148</v>
      </c>
      <c r="B180">
        <v>220.985</v>
      </c>
      <c r="C180" s="10">
        <v>12.03</v>
      </c>
      <c r="D180" s="10">
        <v>12.05</v>
      </c>
      <c r="E180" s="10">
        <v>11.7</v>
      </c>
      <c r="F180" s="10">
        <v>15.04</v>
      </c>
      <c r="G180">
        <v>5853.9</v>
      </c>
      <c r="H180">
        <f t="shared" ref="H180:H188" si="13">SUM(G180*3.14*$G$2*$G$2/4/$G$3/100)</f>
        <v>9.37128773567503</v>
      </c>
    </row>
    <row r="181" spans="1:8">
      <c r="A181" s="17">
        <v>0.641655092592593</v>
      </c>
      <c r="B181">
        <v>220.785</v>
      </c>
      <c r="C181" s="10">
        <v>12.03</v>
      </c>
      <c r="D181" s="10">
        <v>12.05</v>
      </c>
      <c r="E181" s="10">
        <v>11.7</v>
      </c>
      <c r="F181" s="10">
        <v>15.04</v>
      </c>
      <c r="G181">
        <v>5813.8</v>
      </c>
      <c r="H181">
        <f t="shared" si="13"/>
        <v>9.30709315800876</v>
      </c>
    </row>
    <row r="182" spans="1:8">
      <c r="A182" s="17">
        <v>0.642349537037037</v>
      </c>
      <c r="B182">
        <v>220.585</v>
      </c>
      <c r="C182" s="10">
        <v>12.03</v>
      </c>
      <c r="D182" s="10">
        <v>12.05</v>
      </c>
      <c r="E182" s="10">
        <v>11.7</v>
      </c>
      <c r="F182" s="10">
        <v>15.04</v>
      </c>
      <c r="G182">
        <v>5799.5</v>
      </c>
      <c r="H182">
        <f t="shared" si="13"/>
        <v>9.28420082731979</v>
      </c>
    </row>
    <row r="183" spans="1:8">
      <c r="A183" s="17">
        <v>0.643043981481481</v>
      </c>
      <c r="B183">
        <v>220.385</v>
      </c>
      <c r="C183" s="10">
        <v>12.03</v>
      </c>
      <c r="D183" s="10">
        <v>12.05</v>
      </c>
      <c r="E183" s="10">
        <v>11.7</v>
      </c>
      <c r="F183" s="10">
        <v>15.04</v>
      </c>
      <c r="G183">
        <v>5791.1</v>
      </c>
      <c r="H183">
        <f t="shared" si="13"/>
        <v>9.27075358411788</v>
      </c>
    </row>
    <row r="184" spans="1:8">
      <c r="A184" s="17">
        <v>0.643738425925926</v>
      </c>
      <c r="B184">
        <v>220.185</v>
      </c>
      <c r="C184" s="10">
        <v>12.03</v>
      </c>
      <c r="D184" s="10">
        <v>12.05</v>
      </c>
      <c r="E184" s="10">
        <v>11.7</v>
      </c>
      <c r="F184" s="10">
        <v>15.04</v>
      </c>
      <c r="G184">
        <v>5803</v>
      </c>
      <c r="H184">
        <f t="shared" si="13"/>
        <v>9.28980384532059</v>
      </c>
    </row>
    <row r="185" spans="1:8">
      <c r="A185" s="17">
        <v>0.64443287037037</v>
      </c>
      <c r="B185">
        <v>219.985</v>
      </c>
      <c r="C185" s="10">
        <v>12.03</v>
      </c>
      <c r="D185" s="10">
        <v>12.05</v>
      </c>
      <c r="E185" s="10">
        <v>11.7</v>
      </c>
      <c r="F185" s="10">
        <v>15.04</v>
      </c>
      <c r="G185">
        <v>5764.4</v>
      </c>
      <c r="H185">
        <f t="shared" si="13"/>
        <v>9.22801056108323</v>
      </c>
    </row>
    <row r="186" spans="1:8">
      <c r="A186" s="17">
        <v>0.645127314814815</v>
      </c>
      <c r="B186">
        <v>219.785</v>
      </c>
      <c r="C186" s="10">
        <v>12.03</v>
      </c>
      <c r="D186" s="10">
        <v>12.05</v>
      </c>
      <c r="E186" s="10">
        <v>11.7</v>
      </c>
      <c r="F186" s="10">
        <v>15.04</v>
      </c>
      <c r="G186">
        <v>5795.3</v>
      </c>
      <c r="H186">
        <f t="shared" si="13"/>
        <v>9.27747720571884</v>
      </c>
    </row>
    <row r="187" spans="1:8">
      <c r="A187" s="17">
        <v>0.645821759259259</v>
      </c>
      <c r="B187">
        <v>219.585</v>
      </c>
      <c r="C187" s="10">
        <v>12.03</v>
      </c>
      <c r="D187" s="10">
        <v>12.05</v>
      </c>
      <c r="E187" s="10">
        <v>11.7</v>
      </c>
      <c r="F187" s="10">
        <v>15.04</v>
      </c>
      <c r="G187">
        <v>5780.1</v>
      </c>
      <c r="H187">
        <f t="shared" si="13"/>
        <v>9.25314409897252</v>
      </c>
    </row>
    <row r="188" spans="1:8">
      <c r="A188" s="17">
        <v>0.646516203703704</v>
      </c>
      <c r="B188">
        <v>219.385</v>
      </c>
      <c r="C188" s="10">
        <v>12.03</v>
      </c>
      <c r="D188" s="10">
        <v>12.05</v>
      </c>
      <c r="E188" s="10">
        <v>11.7</v>
      </c>
      <c r="F188" s="10">
        <v>15.04</v>
      </c>
      <c r="G188">
        <v>5769.7</v>
      </c>
      <c r="H188">
        <f t="shared" si="13"/>
        <v>9.23649513119873</v>
      </c>
    </row>
    <row r="189" spans="1:8">
      <c r="A189" s="30" t="s">
        <v>31</v>
      </c>
      <c r="B189" s="30"/>
      <c r="C189" s="30"/>
      <c r="H189">
        <f>AVERAGE(H179:H188)</f>
        <v>9.29026809538351</v>
      </c>
    </row>
    <row r="190" spans="1:3">
      <c r="A190" s="30"/>
      <c r="B190" s="30"/>
      <c r="C190" s="30"/>
    </row>
    <row r="191" spans="1:8">
      <c r="A191" t="s">
        <v>6</v>
      </c>
      <c r="B191" t="s">
        <v>7</v>
      </c>
      <c r="C191" s="10" t="s">
        <v>8</v>
      </c>
      <c r="D191" s="10" t="s">
        <v>9</v>
      </c>
      <c r="E191" s="10" t="s">
        <v>10</v>
      </c>
      <c r="F191" s="10" t="s">
        <v>11</v>
      </c>
      <c r="G191" s="22" t="s">
        <v>12</v>
      </c>
      <c r="H191" t="s">
        <v>13</v>
      </c>
    </row>
    <row r="192" spans="1:8">
      <c r="A192" s="17">
        <v>0.668043981481481</v>
      </c>
      <c r="B192" s="9"/>
      <c r="C192" s="9">
        <v>20.05</v>
      </c>
      <c r="D192">
        <v>20.11</v>
      </c>
      <c r="E192">
        <v>19.65</v>
      </c>
      <c r="F192">
        <v>23.08</v>
      </c>
      <c r="G192" s="14">
        <v>5595.5</v>
      </c>
      <c r="H192">
        <f t="shared" ref="H192:H201" si="14">SUM(G192*3.14*$G$2*$G$2/4/$G$3/100)</f>
        <v>8.95762492098765</v>
      </c>
    </row>
    <row r="193" spans="1:8">
      <c r="A193" s="17">
        <v>0.668738425925926</v>
      </c>
      <c r="B193" s="9"/>
      <c r="C193" s="9">
        <v>20.05</v>
      </c>
      <c r="D193">
        <v>20.11</v>
      </c>
      <c r="E193">
        <v>19.65</v>
      </c>
      <c r="F193">
        <v>23.08</v>
      </c>
      <c r="G193" s="14">
        <v>5571.7</v>
      </c>
      <c r="H193">
        <f t="shared" si="14"/>
        <v>8.91952439858224</v>
      </c>
    </row>
    <row r="194" spans="1:8">
      <c r="A194" s="17">
        <v>0.66943287037037</v>
      </c>
      <c r="B194" s="9"/>
      <c r="C194" s="9">
        <v>20.05</v>
      </c>
      <c r="D194">
        <v>20.11</v>
      </c>
      <c r="E194">
        <v>19.65</v>
      </c>
      <c r="F194">
        <v>23.08</v>
      </c>
      <c r="G194" s="14">
        <v>5602</v>
      </c>
      <c r="H194">
        <f t="shared" si="14"/>
        <v>8.96803052584628</v>
      </c>
    </row>
    <row r="195" spans="1:8">
      <c r="A195" s="17">
        <v>0.670127314814815</v>
      </c>
      <c r="B195" s="9"/>
      <c r="C195" s="9">
        <v>20.05</v>
      </c>
      <c r="D195">
        <v>20.11</v>
      </c>
      <c r="E195">
        <v>19.65</v>
      </c>
      <c r="F195">
        <v>23.08</v>
      </c>
      <c r="G195" s="14">
        <v>5586.2</v>
      </c>
      <c r="H195">
        <f t="shared" si="14"/>
        <v>8.9427369017284</v>
      </c>
    </row>
    <row r="196" spans="1:8">
      <c r="A196" s="17">
        <v>0.670821759259259</v>
      </c>
      <c r="B196" s="9"/>
      <c r="C196" s="9">
        <v>20.05</v>
      </c>
      <c r="D196">
        <v>20.11</v>
      </c>
      <c r="E196">
        <v>19.65</v>
      </c>
      <c r="F196">
        <v>23.08</v>
      </c>
      <c r="G196" s="14">
        <v>5620</v>
      </c>
      <c r="H196">
        <f t="shared" si="14"/>
        <v>8.99684604699323</v>
      </c>
    </row>
    <row r="197" spans="1:8">
      <c r="A197" s="17">
        <v>0.671516203703704</v>
      </c>
      <c r="B197" s="9"/>
      <c r="C197" s="9">
        <v>20.05</v>
      </c>
      <c r="D197">
        <v>20.11</v>
      </c>
      <c r="E197">
        <v>19.65</v>
      </c>
      <c r="F197">
        <v>23.08</v>
      </c>
      <c r="G197">
        <v>5601.2</v>
      </c>
      <c r="H197">
        <f t="shared" si="14"/>
        <v>8.96674983601752</v>
      </c>
    </row>
    <row r="198" spans="1:8">
      <c r="A198" s="17">
        <v>0.672210648148148</v>
      </c>
      <c r="B198" s="9"/>
      <c r="C198" s="9">
        <v>20.05</v>
      </c>
      <c r="D198">
        <v>20.11</v>
      </c>
      <c r="E198">
        <v>19.65</v>
      </c>
      <c r="F198">
        <v>23.08</v>
      </c>
      <c r="G198">
        <v>5625</v>
      </c>
      <c r="H198">
        <f t="shared" si="14"/>
        <v>9.00485035842294</v>
      </c>
    </row>
    <row r="199" spans="1:8">
      <c r="A199" s="17">
        <v>0.672905092592593</v>
      </c>
      <c r="B199" s="9"/>
      <c r="C199" s="9">
        <v>20.05</v>
      </c>
      <c r="D199">
        <v>20.11</v>
      </c>
      <c r="E199">
        <v>19.65</v>
      </c>
      <c r="F199">
        <v>23.08</v>
      </c>
      <c r="G199">
        <v>5619</v>
      </c>
      <c r="H199">
        <f t="shared" si="14"/>
        <v>8.99524518470729</v>
      </c>
    </row>
    <row r="200" spans="1:8">
      <c r="A200" s="17">
        <v>0.673599537037037</v>
      </c>
      <c r="B200" s="9"/>
      <c r="C200" s="9">
        <v>20.05</v>
      </c>
      <c r="D200">
        <v>20.11</v>
      </c>
      <c r="E200">
        <v>19.65</v>
      </c>
      <c r="F200">
        <v>23.08</v>
      </c>
      <c r="G200">
        <v>5605.9</v>
      </c>
      <c r="H200">
        <f t="shared" si="14"/>
        <v>8.97427388876145</v>
      </c>
    </row>
    <row r="201" spans="1:8">
      <c r="A201" s="17">
        <v>0.674293981481481</v>
      </c>
      <c r="B201" s="9"/>
      <c r="C201" s="9">
        <v>20.05</v>
      </c>
      <c r="D201">
        <v>20.11</v>
      </c>
      <c r="E201">
        <v>19.65</v>
      </c>
      <c r="F201">
        <v>23.08</v>
      </c>
      <c r="G201">
        <v>5620.8</v>
      </c>
      <c r="H201">
        <f t="shared" si="14"/>
        <v>8.99812673682198</v>
      </c>
    </row>
    <row r="202" spans="1:8">
      <c r="A202" s="17"/>
      <c r="C202" s="9"/>
      <c r="H202">
        <f>AVERAGE(H192:H201)</f>
        <v>8.9724008798869</v>
      </c>
    </row>
    <row r="203" spans="1:3">
      <c r="A203" s="34" t="s">
        <v>32</v>
      </c>
      <c r="B203" s="34"/>
      <c r="C203" s="34"/>
    </row>
    <row r="204" spans="1:3">
      <c r="A204" s="34"/>
      <c r="B204" s="34"/>
      <c r="C204" s="34"/>
    </row>
    <row r="205" spans="1:8">
      <c r="A205" t="s">
        <v>6</v>
      </c>
      <c r="B205" t="s">
        <v>7</v>
      </c>
      <c r="C205" s="10" t="s">
        <v>8</v>
      </c>
      <c r="D205" s="10" t="s">
        <v>9</v>
      </c>
      <c r="E205" s="10" t="s">
        <v>10</v>
      </c>
      <c r="F205" s="10" t="s">
        <v>11</v>
      </c>
      <c r="G205" s="22" t="s">
        <v>12</v>
      </c>
      <c r="H205" t="s">
        <v>13</v>
      </c>
    </row>
    <row r="206" spans="1:8">
      <c r="A206" s="17">
        <v>0.773599537037037</v>
      </c>
      <c r="B206">
        <v>194.184</v>
      </c>
      <c r="C206">
        <v>5</v>
      </c>
      <c r="D206">
        <v>4.96</v>
      </c>
      <c r="E206">
        <v>4.75</v>
      </c>
      <c r="F206" s="6">
        <v>8.03</v>
      </c>
      <c r="G206">
        <v>3240.5</v>
      </c>
      <c r="H206" s="6">
        <f>SUM(G206*3.14*$G$2*$G$2/4/$G$3/100)</f>
        <v>5.18759423759458</v>
      </c>
    </row>
    <row r="207" spans="1:8">
      <c r="A207" s="17">
        <v>0.774293981481481</v>
      </c>
      <c r="B207">
        <v>193.984</v>
      </c>
      <c r="C207">
        <v>5</v>
      </c>
      <c r="D207">
        <v>4.96</v>
      </c>
      <c r="E207">
        <v>4.75</v>
      </c>
      <c r="F207" s="6">
        <v>8.03</v>
      </c>
      <c r="G207">
        <v>3274.9</v>
      </c>
      <c r="H207" s="6">
        <f t="shared" ref="H207:H215" si="15">SUM(G207*3.14*$G$2*$G$2/4/$G$3/100)</f>
        <v>5.24266390023098</v>
      </c>
    </row>
    <row r="208" spans="1:8">
      <c r="A208" s="17">
        <v>0.774988425925926</v>
      </c>
      <c r="B208">
        <v>193.784</v>
      </c>
      <c r="C208">
        <v>5</v>
      </c>
      <c r="D208">
        <v>4.96</v>
      </c>
      <c r="E208">
        <v>4.75</v>
      </c>
      <c r="F208" s="6">
        <v>8.03</v>
      </c>
      <c r="G208">
        <v>3279.7</v>
      </c>
      <c r="H208" s="6">
        <f t="shared" si="15"/>
        <v>5.2503480392035</v>
      </c>
    </row>
    <row r="209" spans="1:8">
      <c r="A209" s="17">
        <v>0.77568287037037</v>
      </c>
      <c r="B209">
        <v>193.584</v>
      </c>
      <c r="C209">
        <v>5</v>
      </c>
      <c r="D209">
        <v>4.96</v>
      </c>
      <c r="E209">
        <v>4.75</v>
      </c>
      <c r="F209" s="6">
        <v>8.03</v>
      </c>
      <c r="G209">
        <v>3295.9</v>
      </c>
      <c r="H209" s="6">
        <f t="shared" si="15"/>
        <v>5.27628200823576</v>
      </c>
    </row>
    <row r="210" spans="1:8">
      <c r="A210" s="17">
        <v>0.776377314814815</v>
      </c>
      <c r="B210">
        <v>193.384</v>
      </c>
      <c r="C210">
        <v>5</v>
      </c>
      <c r="D210">
        <v>4.96</v>
      </c>
      <c r="E210">
        <v>4.75</v>
      </c>
      <c r="F210" s="6">
        <v>8.03</v>
      </c>
      <c r="G210">
        <v>3305.7</v>
      </c>
      <c r="H210" s="6">
        <f t="shared" si="15"/>
        <v>5.29197045863799</v>
      </c>
    </row>
    <row r="211" spans="1:8">
      <c r="A211" s="17">
        <v>0.777071759259259</v>
      </c>
      <c r="B211">
        <v>193.184</v>
      </c>
      <c r="C211">
        <v>5</v>
      </c>
      <c r="D211">
        <v>4.96</v>
      </c>
      <c r="E211">
        <v>4.75</v>
      </c>
      <c r="F211" s="6">
        <v>8.03</v>
      </c>
      <c r="G211">
        <v>3271.2</v>
      </c>
      <c r="H211" s="6">
        <f t="shared" si="15"/>
        <v>5.236740709773</v>
      </c>
    </row>
    <row r="212" spans="1:8">
      <c r="A212" s="17">
        <v>0.777766203703704</v>
      </c>
      <c r="B212">
        <v>192.984</v>
      </c>
      <c r="C212">
        <v>5</v>
      </c>
      <c r="D212">
        <v>4.96</v>
      </c>
      <c r="E212">
        <v>4.75</v>
      </c>
      <c r="F212" s="6">
        <v>8.03</v>
      </c>
      <c r="G212">
        <v>3284.2</v>
      </c>
      <c r="H212" s="6">
        <f t="shared" si="15"/>
        <v>5.25755191949024</v>
      </c>
    </row>
    <row r="213" spans="1:8">
      <c r="A213" s="17">
        <v>0.778460648148148</v>
      </c>
      <c r="B213">
        <v>192.784</v>
      </c>
      <c r="C213">
        <v>5</v>
      </c>
      <c r="D213">
        <v>4.96</v>
      </c>
      <c r="E213">
        <v>4.75</v>
      </c>
      <c r="F213" s="6">
        <v>8.03</v>
      </c>
      <c r="G213">
        <v>3232.9</v>
      </c>
      <c r="H213" s="6">
        <f t="shared" si="15"/>
        <v>5.17542768422143</v>
      </c>
    </row>
    <row r="214" spans="1:8">
      <c r="A214" s="17">
        <v>0.779155092592593</v>
      </c>
      <c r="B214">
        <v>192.584</v>
      </c>
      <c r="C214">
        <v>5</v>
      </c>
      <c r="D214">
        <v>4.96</v>
      </c>
      <c r="E214">
        <v>4.75</v>
      </c>
      <c r="F214" s="6">
        <v>8.03</v>
      </c>
      <c r="G214">
        <v>3186.1</v>
      </c>
      <c r="H214" s="6">
        <f t="shared" si="15"/>
        <v>5.10050732923935</v>
      </c>
    </row>
    <row r="215" spans="1:8">
      <c r="A215" s="17">
        <v>0.779849537037037</v>
      </c>
      <c r="B215">
        <v>192.384</v>
      </c>
      <c r="C215">
        <v>5</v>
      </c>
      <c r="D215">
        <v>4.96</v>
      </c>
      <c r="E215">
        <v>4.75</v>
      </c>
      <c r="F215" s="6">
        <v>8.03</v>
      </c>
      <c r="G215">
        <v>3176.5</v>
      </c>
      <c r="H215" s="6">
        <f t="shared" si="15"/>
        <v>5.0851390512943</v>
      </c>
    </row>
    <row r="216" spans="1:8">
      <c r="A216" s="34" t="s">
        <v>33</v>
      </c>
      <c r="B216" s="34"/>
      <c r="C216" s="34"/>
      <c r="H216">
        <f>AVERAGE(H206:H215)</f>
        <v>5.21042253379211</v>
      </c>
    </row>
    <row r="217" spans="1:3">
      <c r="A217" s="34"/>
      <c r="B217" s="34"/>
      <c r="C217" s="34"/>
    </row>
    <row r="218" spans="1:8">
      <c r="A218" t="s">
        <v>6</v>
      </c>
      <c r="B218" t="s">
        <v>7</v>
      </c>
      <c r="C218" s="10" t="s">
        <v>8</v>
      </c>
      <c r="D218" s="44" t="s">
        <v>9</v>
      </c>
      <c r="E218" s="10" t="s">
        <v>10</v>
      </c>
      <c r="F218" s="10" t="s">
        <v>11</v>
      </c>
      <c r="G218" s="22" t="s">
        <v>12</v>
      </c>
      <c r="H218" t="s">
        <v>13</v>
      </c>
    </row>
    <row r="219" spans="1:8">
      <c r="A219" s="17">
        <v>0.86943287037037</v>
      </c>
      <c r="B219">
        <v>152.473</v>
      </c>
      <c r="C219">
        <v>7.02</v>
      </c>
      <c r="D219">
        <v>7.01</v>
      </c>
      <c r="E219">
        <v>6.7</v>
      </c>
      <c r="F219">
        <v>10.02</v>
      </c>
      <c r="G219">
        <v>2050.7</v>
      </c>
      <c r="H219">
        <f>SUM(G219*3.14*$G$2*$G$2/4/$G$3/100)</f>
        <v>3.28288828978096</v>
      </c>
    </row>
    <row r="220" spans="1:8">
      <c r="A220" s="17">
        <v>0.870127314814815</v>
      </c>
      <c r="B220">
        <v>152.273</v>
      </c>
      <c r="C220">
        <v>7.02</v>
      </c>
      <c r="D220">
        <v>7.01</v>
      </c>
      <c r="E220">
        <v>6.7</v>
      </c>
      <c r="F220">
        <v>10.02</v>
      </c>
      <c r="G220">
        <v>2035.4</v>
      </c>
      <c r="H220">
        <f t="shared" ref="H220:H228" si="16">SUM(G220*3.14*$G$2*$G$2/4/$G$3/100)</f>
        <v>3.25839509680605</v>
      </c>
    </row>
    <row r="221" spans="1:8">
      <c r="A221" s="17">
        <v>0.870821759259259</v>
      </c>
      <c r="B221">
        <v>152.073</v>
      </c>
      <c r="C221">
        <v>7.02</v>
      </c>
      <c r="D221">
        <v>7.01</v>
      </c>
      <c r="E221">
        <v>6.7</v>
      </c>
      <c r="F221">
        <v>10.02</v>
      </c>
      <c r="G221">
        <v>2059.9</v>
      </c>
      <c r="H221">
        <f t="shared" si="16"/>
        <v>3.29761622281163</v>
      </c>
    </row>
    <row r="222" spans="1:8">
      <c r="A222" s="17">
        <v>0.871516203703704</v>
      </c>
      <c r="B222">
        <v>151.873</v>
      </c>
      <c r="C222">
        <v>7.02</v>
      </c>
      <c r="D222">
        <v>7.01</v>
      </c>
      <c r="E222">
        <v>6.7</v>
      </c>
      <c r="F222">
        <v>10.02</v>
      </c>
      <c r="G222">
        <v>2058.8</v>
      </c>
      <c r="H222">
        <f t="shared" si="16"/>
        <v>3.29585527429709</v>
      </c>
    </row>
    <row r="223" spans="1:8">
      <c r="A223" s="17">
        <v>0.872210648148148</v>
      </c>
      <c r="B223">
        <v>151.673</v>
      </c>
      <c r="C223">
        <v>7.02</v>
      </c>
      <c r="D223">
        <v>7.01</v>
      </c>
      <c r="E223">
        <v>6.7</v>
      </c>
      <c r="F223">
        <v>10.02</v>
      </c>
      <c r="G223">
        <v>2033.9</v>
      </c>
      <c r="H223">
        <f t="shared" si="16"/>
        <v>3.25599380337714</v>
      </c>
    </row>
    <row r="224" spans="1:8">
      <c r="A224" s="17">
        <v>0.872905092592593</v>
      </c>
      <c r="B224">
        <v>151.473</v>
      </c>
      <c r="C224">
        <v>7.02</v>
      </c>
      <c r="D224">
        <v>7.01</v>
      </c>
      <c r="E224">
        <v>6.7</v>
      </c>
      <c r="F224">
        <v>10.02</v>
      </c>
      <c r="G224">
        <v>2065.1</v>
      </c>
      <c r="H224">
        <f t="shared" si="16"/>
        <v>3.30594070669853</v>
      </c>
    </row>
    <row r="225" spans="1:8">
      <c r="A225" s="17">
        <v>0.873599537037037</v>
      </c>
      <c r="B225">
        <v>151.273</v>
      </c>
      <c r="C225">
        <v>7.02</v>
      </c>
      <c r="D225">
        <v>7.01</v>
      </c>
      <c r="E225">
        <v>6.7</v>
      </c>
      <c r="F225">
        <v>10.02</v>
      </c>
      <c r="G225">
        <v>2065.4</v>
      </c>
      <c r="H225">
        <f t="shared" si="16"/>
        <v>3.30642096538431</v>
      </c>
    </row>
    <row r="226" spans="1:8">
      <c r="A226" s="17">
        <v>0.874293981481482</v>
      </c>
      <c r="B226">
        <v>151.073</v>
      </c>
      <c r="C226">
        <v>7.02</v>
      </c>
      <c r="D226">
        <v>7.01</v>
      </c>
      <c r="E226">
        <v>6.7</v>
      </c>
      <c r="F226">
        <v>10.02</v>
      </c>
      <c r="G226">
        <v>2064</v>
      </c>
      <c r="H226">
        <f t="shared" si="16"/>
        <v>3.30417975818399</v>
      </c>
    </row>
    <row r="227" spans="1:20">
      <c r="A227" s="17">
        <v>0.874988425925926</v>
      </c>
      <c r="B227">
        <v>150.873</v>
      </c>
      <c r="C227">
        <v>7.02</v>
      </c>
      <c r="D227">
        <v>7.01</v>
      </c>
      <c r="E227">
        <v>6.7</v>
      </c>
      <c r="F227">
        <v>10.02</v>
      </c>
      <c r="G227">
        <v>2058.3</v>
      </c>
      <c r="H227">
        <f t="shared" si="16"/>
        <v>3.29505484315412</v>
      </c>
      <c r="M227" t="s">
        <v>20</v>
      </c>
      <c r="N227" s="6" t="s">
        <v>21</v>
      </c>
      <c r="O227" s="19" t="s">
        <v>22</v>
      </c>
      <c r="R227" t="s">
        <v>20</v>
      </c>
      <c r="S227" s="6" t="s">
        <v>21</v>
      </c>
      <c r="T227" s="19" t="s">
        <v>22</v>
      </c>
    </row>
    <row r="228" spans="1:20">
      <c r="A228" s="17">
        <v>0.87568287037037</v>
      </c>
      <c r="B228">
        <v>150.673</v>
      </c>
      <c r="C228">
        <v>7.02</v>
      </c>
      <c r="D228">
        <v>7.01</v>
      </c>
      <c r="E228">
        <v>6.7</v>
      </c>
      <c r="F228">
        <v>10.02</v>
      </c>
      <c r="G228">
        <v>2052.9</v>
      </c>
      <c r="H228">
        <f t="shared" si="16"/>
        <v>3.28641018681004</v>
      </c>
      <c r="M228">
        <v>26</v>
      </c>
      <c r="N228" s="6">
        <v>5</v>
      </c>
      <c r="O228" s="19">
        <f>H18</f>
        <v>11.0501920580566</v>
      </c>
      <c r="R228">
        <v>26</v>
      </c>
      <c r="S228" s="6">
        <v>5</v>
      </c>
      <c r="T228" s="3">
        <v>11.0501920580566</v>
      </c>
    </row>
    <row r="229" spans="1:20">
      <c r="A229" s="34" t="s">
        <v>34</v>
      </c>
      <c r="B229" s="34"/>
      <c r="C229" s="34"/>
      <c r="H229">
        <v>3.5558</v>
      </c>
      <c r="N229" s="6">
        <v>7</v>
      </c>
      <c r="O229" s="19">
        <f>H30</f>
        <v>10.9713495904739</v>
      </c>
      <c r="S229" s="6">
        <v>7</v>
      </c>
      <c r="T229" s="3">
        <v>10.9713495904739</v>
      </c>
    </row>
    <row r="230" spans="1:20">
      <c r="A230" s="34"/>
      <c r="B230" s="34"/>
      <c r="C230" s="34"/>
      <c r="N230" s="6">
        <v>7.5</v>
      </c>
      <c r="O230" s="19">
        <f>H44</f>
        <v>10.93364928364</v>
      </c>
      <c r="S230" s="6">
        <v>7.5</v>
      </c>
      <c r="T230" s="3">
        <v>10.93364928364</v>
      </c>
    </row>
    <row r="231" ht="14.5" spans="1:20">
      <c r="A231" t="s">
        <v>6</v>
      </c>
      <c r="B231" t="s">
        <v>7</v>
      </c>
      <c r="C231" s="10" t="s">
        <v>8</v>
      </c>
      <c r="D231" s="10" t="s">
        <v>9</v>
      </c>
      <c r="E231" s="10" t="s">
        <v>10</v>
      </c>
      <c r="F231" s="10" t="s">
        <v>11</v>
      </c>
      <c r="G231" s="22" t="s">
        <v>12</v>
      </c>
      <c r="H231" t="s">
        <v>19</v>
      </c>
      <c r="N231" s="6">
        <v>12</v>
      </c>
      <c r="O231" s="19">
        <f>H57</f>
        <v>10.8747375515173</v>
      </c>
      <c r="S231" s="6">
        <v>12</v>
      </c>
      <c r="T231" s="3">
        <v>10.8747375515173</v>
      </c>
    </row>
    <row r="232" spans="1:20">
      <c r="A232" s="17">
        <v>0.883321759259259</v>
      </c>
      <c r="B232" s="9">
        <v>152.767</v>
      </c>
      <c r="C232">
        <v>7.52</v>
      </c>
      <c r="D232">
        <v>7.49</v>
      </c>
      <c r="E232">
        <v>7.2</v>
      </c>
      <c r="F232">
        <v>10.43</v>
      </c>
      <c r="G232">
        <v>2098.5</v>
      </c>
      <c r="H232">
        <f>SUM(G232*3.14*$G$2*$G$2/4/$G$3/100)</f>
        <v>3.35940950704898</v>
      </c>
      <c r="N232" s="6">
        <v>20</v>
      </c>
      <c r="O232" s="19">
        <f>H70</f>
        <v>10.6301418028483</v>
      </c>
      <c r="S232" s="6">
        <v>20</v>
      </c>
      <c r="T232" s="3">
        <v>10.6301418028483</v>
      </c>
    </row>
    <row r="233" spans="1:20">
      <c r="A233" s="17">
        <v>0.884016203703704</v>
      </c>
      <c r="B233" s="35">
        <v>152.567</v>
      </c>
      <c r="C233">
        <v>7.52</v>
      </c>
      <c r="D233">
        <v>7.49</v>
      </c>
      <c r="E233">
        <v>7.2</v>
      </c>
      <c r="F233">
        <v>10.43</v>
      </c>
      <c r="G233">
        <v>2074.2</v>
      </c>
      <c r="H233">
        <f t="shared" ref="H233:H241" si="17">SUM(G233*3.14*$G$2*$G$2/4/$G$3/100)</f>
        <v>3.3205085535006</v>
      </c>
      <c r="M233">
        <v>31</v>
      </c>
      <c r="N233" s="6">
        <v>5</v>
      </c>
      <c r="O233" s="19">
        <f>H84</f>
        <v>9.95912436707288</v>
      </c>
      <c r="R233">
        <v>31</v>
      </c>
      <c r="S233" s="6">
        <v>5</v>
      </c>
      <c r="T233" s="3">
        <v>9.95912436707288</v>
      </c>
    </row>
    <row r="234" spans="1:20">
      <c r="A234" s="17">
        <v>0.884710648148148</v>
      </c>
      <c r="B234" s="9">
        <v>152.367</v>
      </c>
      <c r="C234">
        <v>7.52</v>
      </c>
      <c r="D234">
        <v>7.49</v>
      </c>
      <c r="E234">
        <v>7.2</v>
      </c>
      <c r="F234">
        <v>10.43</v>
      </c>
      <c r="G234">
        <v>2097</v>
      </c>
      <c r="H234">
        <f t="shared" si="17"/>
        <v>3.35700821362007</v>
      </c>
      <c r="N234" s="6">
        <v>7</v>
      </c>
      <c r="O234" s="19">
        <f>H97</f>
        <v>9.84842474</v>
      </c>
      <c r="S234" s="6">
        <v>7</v>
      </c>
      <c r="T234" s="3">
        <v>9.84842474</v>
      </c>
    </row>
    <row r="235" spans="1:20">
      <c r="A235" s="17">
        <v>0.885405092592593</v>
      </c>
      <c r="B235" s="35">
        <v>152.167</v>
      </c>
      <c r="C235">
        <v>7.52</v>
      </c>
      <c r="D235">
        <v>7.49</v>
      </c>
      <c r="E235">
        <v>7.2</v>
      </c>
      <c r="F235">
        <v>10.43</v>
      </c>
      <c r="G235">
        <v>2076.6</v>
      </c>
      <c r="H235">
        <f t="shared" si="17"/>
        <v>3.32435062298686</v>
      </c>
      <c r="N235" s="6">
        <v>7.5</v>
      </c>
      <c r="O235" s="19">
        <v>9.72</v>
      </c>
      <c r="P235">
        <v>9.85</v>
      </c>
      <c r="S235" s="6">
        <v>7.5</v>
      </c>
      <c r="T235" s="3">
        <v>9.85</v>
      </c>
    </row>
    <row r="236" spans="1:20">
      <c r="A236" s="17">
        <v>0.886099537037037</v>
      </c>
      <c r="B236" s="9">
        <v>151.967</v>
      </c>
      <c r="C236">
        <v>7.52</v>
      </c>
      <c r="D236">
        <v>7.49</v>
      </c>
      <c r="E236">
        <v>7.2</v>
      </c>
      <c r="F236">
        <v>10.43</v>
      </c>
      <c r="G236">
        <v>2167.5</v>
      </c>
      <c r="H236">
        <f t="shared" si="17"/>
        <v>3.46986900477897</v>
      </c>
      <c r="N236" s="6">
        <v>12</v>
      </c>
      <c r="O236" s="19">
        <f>H123</f>
        <v>9.68239931232497</v>
      </c>
      <c r="S236" s="6">
        <v>12</v>
      </c>
      <c r="T236" s="3">
        <v>9.68239931232497</v>
      </c>
    </row>
    <row r="237" spans="1:20">
      <c r="A237" s="17">
        <v>0.886793981481481</v>
      </c>
      <c r="B237" s="35">
        <v>151.767</v>
      </c>
      <c r="C237">
        <v>7.52</v>
      </c>
      <c r="D237">
        <v>7.49</v>
      </c>
      <c r="E237">
        <v>7.2</v>
      </c>
      <c r="F237">
        <v>10.43</v>
      </c>
      <c r="G237">
        <v>2191.2</v>
      </c>
      <c r="H237">
        <f t="shared" si="17"/>
        <v>3.50780944095579</v>
      </c>
      <c r="N237" s="6">
        <v>20</v>
      </c>
      <c r="O237" s="19">
        <v>9.62</v>
      </c>
      <c r="P237">
        <v>9.75</v>
      </c>
      <c r="S237" s="6">
        <v>20</v>
      </c>
      <c r="T237" s="3">
        <v>9.75</v>
      </c>
    </row>
    <row r="238" spans="1:20">
      <c r="A238" s="17">
        <v>0.887488425925926</v>
      </c>
      <c r="B238" s="9">
        <v>151.567</v>
      </c>
      <c r="C238">
        <v>7.52</v>
      </c>
      <c r="D238">
        <v>7.49</v>
      </c>
      <c r="E238">
        <v>7.2</v>
      </c>
      <c r="F238">
        <v>10.43</v>
      </c>
      <c r="G238">
        <v>2183.5</v>
      </c>
      <c r="H238">
        <f t="shared" si="17"/>
        <v>3.49548280135404</v>
      </c>
      <c r="M238">
        <v>35</v>
      </c>
      <c r="N238" s="6">
        <v>5</v>
      </c>
      <c r="O238" s="19">
        <v>9.4</v>
      </c>
      <c r="P238">
        <v>9.32</v>
      </c>
      <c r="R238">
        <v>35</v>
      </c>
      <c r="S238" s="6">
        <v>5</v>
      </c>
      <c r="T238" s="3">
        <v>9.32</v>
      </c>
    </row>
    <row r="239" spans="1:20">
      <c r="A239" s="17">
        <v>0.88818287037037</v>
      </c>
      <c r="B239" s="35">
        <v>151.367</v>
      </c>
      <c r="C239">
        <v>7.52</v>
      </c>
      <c r="D239">
        <v>7.49</v>
      </c>
      <c r="E239">
        <v>7.2</v>
      </c>
      <c r="F239">
        <v>10.43</v>
      </c>
      <c r="G239">
        <v>2179.9</v>
      </c>
      <c r="H239">
        <f t="shared" si="17"/>
        <v>3.48971969712465</v>
      </c>
      <c r="N239" s="6">
        <v>7</v>
      </c>
      <c r="O239" s="19">
        <f>H163</f>
        <v>9.36915858883473</v>
      </c>
      <c r="S239" s="6">
        <v>7</v>
      </c>
      <c r="T239" s="3">
        <v>9.36915858883473</v>
      </c>
    </row>
    <row r="240" spans="1:20">
      <c r="A240" s="17">
        <v>0.888877314814815</v>
      </c>
      <c r="B240" s="9">
        <v>151.167</v>
      </c>
      <c r="C240">
        <v>7.52</v>
      </c>
      <c r="D240">
        <v>7.49</v>
      </c>
      <c r="E240">
        <v>7.2</v>
      </c>
      <c r="F240">
        <v>10.43</v>
      </c>
      <c r="G240">
        <v>2183.1</v>
      </c>
      <c r="H240">
        <f t="shared" si="17"/>
        <v>3.49484245643967</v>
      </c>
      <c r="N240" s="6">
        <v>7.5</v>
      </c>
      <c r="O240" s="19">
        <f>H189</f>
        <v>9.29026809538351</v>
      </c>
      <c r="S240" s="6">
        <v>7.5</v>
      </c>
      <c r="T240" s="3">
        <v>9.29026809538351</v>
      </c>
    </row>
    <row r="241" spans="1:20">
      <c r="A241" s="17">
        <v>0.889571759259259</v>
      </c>
      <c r="B241" s="35">
        <v>150.967</v>
      </c>
      <c r="C241">
        <v>7.52</v>
      </c>
      <c r="D241">
        <v>7.49</v>
      </c>
      <c r="E241">
        <v>7.2</v>
      </c>
      <c r="F241">
        <v>10.43</v>
      </c>
      <c r="G241">
        <v>2173.8</v>
      </c>
      <c r="H241">
        <f t="shared" si="17"/>
        <v>3.47995443718041</v>
      </c>
      <c r="N241" s="6">
        <v>12</v>
      </c>
      <c r="O241" s="19">
        <f>H189</f>
        <v>9.29026809538351</v>
      </c>
      <c r="P241">
        <v>9.29</v>
      </c>
      <c r="S241" s="6">
        <v>12</v>
      </c>
      <c r="T241" s="3">
        <v>9.29</v>
      </c>
    </row>
    <row r="242" spans="1:20">
      <c r="A242" s="34" t="s">
        <v>35</v>
      </c>
      <c r="B242" s="34"/>
      <c r="C242" s="34"/>
      <c r="G242" s="6"/>
      <c r="H242">
        <f>AVERAGE(H232:H241)</f>
        <v>3.429895473499</v>
      </c>
      <c r="N242" s="6">
        <v>20</v>
      </c>
      <c r="O242" s="19">
        <f>H202</f>
        <v>8.9724008798869</v>
      </c>
      <c r="S242" s="6">
        <v>20</v>
      </c>
      <c r="T242" s="3">
        <v>8.9724008798869</v>
      </c>
    </row>
    <row r="243" spans="1:20">
      <c r="A243" s="34"/>
      <c r="B243" s="34"/>
      <c r="C243" s="34"/>
      <c r="G243" s="6"/>
      <c r="M243">
        <v>50</v>
      </c>
      <c r="N243" s="6">
        <v>5</v>
      </c>
      <c r="O243" s="45">
        <f>H281</f>
        <v>4.77753336305058</v>
      </c>
      <c r="P243" s="19"/>
      <c r="R243">
        <v>50</v>
      </c>
      <c r="S243" s="6">
        <v>5</v>
      </c>
      <c r="T243" s="3">
        <v>4.77753336305058</v>
      </c>
    </row>
    <row r="244" spans="1:20">
      <c r="A244" t="s">
        <v>6</v>
      </c>
      <c r="B244" t="s">
        <v>7</v>
      </c>
      <c r="C244" s="10" t="s">
        <v>8</v>
      </c>
      <c r="D244" s="10" t="s">
        <v>9</v>
      </c>
      <c r="E244" s="10" t="s">
        <v>10</v>
      </c>
      <c r="F244" s="10" t="s">
        <v>11</v>
      </c>
      <c r="G244" s="11" t="s">
        <v>12</v>
      </c>
      <c r="H244" t="s">
        <v>13</v>
      </c>
      <c r="N244" s="6">
        <v>7</v>
      </c>
      <c r="O244" s="45">
        <f>H294</f>
        <v>4.72212751933413</v>
      </c>
      <c r="P244" s="19"/>
      <c r="S244" s="6">
        <v>7</v>
      </c>
      <c r="T244" s="3">
        <v>4.72212751933413</v>
      </c>
    </row>
    <row r="245" ht="15" customHeight="1" spans="1:20">
      <c r="A245" s="17">
        <v>0.910405092592593</v>
      </c>
      <c r="B245">
        <v>137.801</v>
      </c>
      <c r="C245">
        <v>12.06</v>
      </c>
      <c r="D245">
        <v>12.09</v>
      </c>
      <c r="E245">
        <v>11.7</v>
      </c>
      <c r="F245">
        <v>15.04</v>
      </c>
      <c r="G245">
        <v>2116.7</v>
      </c>
      <c r="H245">
        <f>SUM(G245*3.14*$G$2*$G$2/4/$G$3/100)</f>
        <v>3.38854520065313</v>
      </c>
      <c r="N245" s="6">
        <v>7.5</v>
      </c>
      <c r="O245" s="45">
        <f>H307</f>
        <v>4.56565923950617</v>
      </c>
      <c r="P245" s="19"/>
      <c r="S245" s="6">
        <v>7.5</v>
      </c>
      <c r="T245" s="3">
        <v>4.56565923950617</v>
      </c>
    </row>
    <row r="246" spans="1:20">
      <c r="A246" s="17">
        <v>0.911099537037037</v>
      </c>
      <c r="B246">
        <v>137.601</v>
      </c>
      <c r="C246">
        <v>12.06</v>
      </c>
      <c r="D246">
        <v>12.09</v>
      </c>
      <c r="E246">
        <v>11.7</v>
      </c>
      <c r="F246">
        <v>15.04</v>
      </c>
      <c r="G246">
        <v>2108.5</v>
      </c>
      <c r="H246">
        <f t="shared" ref="H246:H254" si="18">SUM(G246*3.14*$G$2*$G$2/4/$G$3/100)</f>
        <v>3.3754181299084</v>
      </c>
      <c r="N246" s="6">
        <v>12</v>
      </c>
      <c r="O246" s="45">
        <f>H320</f>
        <v>4.50298548101155</v>
      </c>
      <c r="P246" s="19"/>
      <c r="S246" s="6">
        <v>12</v>
      </c>
      <c r="T246" s="3">
        <v>4.50298548101155</v>
      </c>
    </row>
    <row r="247" spans="1:20">
      <c r="A247" s="17">
        <v>0.911793981481481</v>
      </c>
      <c r="B247">
        <v>137.401</v>
      </c>
      <c r="C247">
        <v>12.06</v>
      </c>
      <c r="D247">
        <v>12.09</v>
      </c>
      <c r="E247">
        <v>11.7</v>
      </c>
      <c r="F247">
        <v>15.04</v>
      </c>
      <c r="G247">
        <v>2127.2</v>
      </c>
      <c r="H247">
        <f t="shared" si="18"/>
        <v>3.40535425465552</v>
      </c>
      <c r="N247" s="6">
        <v>20</v>
      </c>
      <c r="O247" s="46">
        <f>H333</f>
        <v>4.46365229464596</v>
      </c>
      <c r="P247" s="24"/>
      <c r="S247" s="6">
        <v>20</v>
      </c>
      <c r="T247" s="3">
        <v>4.46365229464596</v>
      </c>
    </row>
    <row r="248" spans="1:20">
      <c r="A248" s="17">
        <v>0.912488425925926</v>
      </c>
      <c r="B248">
        <v>137.201</v>
      </c>
      <c r="C248">
        <v>12.06</v>
      </c>
      <c r="D248">
        <v>12.09</v>
      </c>
      <c r="E248">
        <v>11.7</v>
      </c>
      <c r="F248">
        <v>15.04</v>
      </c>
      <c r="G248">
        <v>2112.6</v>
      </c>
      <c r="H248">
        <f t="shared" si="18"/>
        <v>3.38198166528076</v>
      </c>
      <c r="L248" t="s">
        <v>42</v>
      </c>
      <c r="M248">
        <v>70</v>
      </c>
      <c r="N248" s="6">
        <v>5</v>
      </c>
      <c r="O248" s="47">
        <v>4.1</v>
      </c>
      <c r="R248">
        <v>70</v>
      </c>
      <c r="S248" s="6">
        <v>5</v>
      </c>
      <c r="T248" s="3">
        <v>4.1</v>
      </c>
    </row>
    <row r="249" spans="1:20">
      <c r="A249" s="17">
        <v>0.91318287037037</v>
      </c>
      <c r="B249">
        <v>137.001</v>
      </c>
      <c r="C249">
        <v>12.06</v>
      </c>
      <c r="D249">
        <v>12.09</v>
      </c>
      <c r="E249">
        <v>11.7</v>
      </c>
      <c r="F249">
        <v>15.04</v>
      </c>
      <c r="G249">
        <v>2119.6</v>
      </c>
      <c r="H249">
        <f t="shared" si="18"/>
        <v>3.39318770128236</v>
      </c>
      <c r="L249" t="s">
        <v>43</v>
      </c>
      <c r="N249" s="6">
        <v>7</v>
      </c>
      <c r="O249" s="47">
        <f>H229</f>
        <v>3.5558</v>
      </c>
      <c r="S249" s="6">
        <v>7</v>
      </c>
      <c r="T249" s="3">
        <v>3.5558</v>
      </c>
    </row>
    <row r="250" spans="1:20">
      <c r="A250" s="17">
        <v>0.913877314814815</v>
      </c>
      <c r="B250">
        <v>136.801</v>
      </c>
      <c r="C250">
        <v>12.06</v>
      </c>
      <c r="D250">
        <v>12.09</v>
      </c>
      <c r="E250">
        <v>11.7</v>
      </c>
      <c r="F250">
        <v>15.04</v>
      </c>
      <c r="G250">
        <v>2115.2</v>
      </c>
      <c r="H250">
        <f t="shared" si="18"/>
        <v>3.38614390722421</v>
      </c>
      <c r="N250" s="6">
        <v>7.5</v>
      </c>
      <c r="O250" s="47">
        <f>H242</f>
        <v>3.429895473499</v>
      </c>
      <c r="S250" s="6">
        <v>7.5</v>
      </c>
      <c r="T250" s="3">
        <v>3.429895473499</v>
      </c>
    </row>
    <row r="251" spans="1:20">
      <c r="A251" s="17">
        <v>0.914571759259259</v>
      </c>
      <c r="B251">
        <v>136.601</v>
      </c>
      <c r="C251">
        <v>12.06</v>
      </c>
      <c r="D251">
        <v>12.09</v>
      </c>
      <c r="E251">
        <v>11.7</v>
      </c>
      <c r="F251">
        <v>15.04</v>
      </c>
      <c r="G251">
        <v>2111.2</v>
      </c>
      <c r="H251">
        <f t="shared" si="18"/>
        <v>3.37974045808045</v>
      </c>
      <c r="N251" s="6">
        <v>12</v>
      </c>
      <c r="O251" s="47">
        <f>H255</f>
        <v>3.39947909006611</v>
      </c>
      <c r="S251" s="6">
        <v>12</v>
      </c>
      <c r="T251" s="3">
        <v>3.39947909006611</v>
      </c>
    </row>
    <row r="252" spans="1:20">
      <c r="A252" s="17">
        <v>0.915266203703704</v>
      </c>
      <c r="B252">
        <v>136.401</v>
      </c>
      <c r="C252">
        <v>12.06</v>
      </c>
      <c r="D252">
        <v>12.09</v>
      </c>
      <c r="E252">
        <v>11.7</v>
      </c>
      <c r="F252">
        <v>15.04</v>
      </c>
      <c r="G252">
        <v>2176.5</v>
      </c>
      <c r="H252">
        <f t="shared" si="18"/>
        <v>3.48427676535245</v>
      </c>
      <c r="N252" s="6">
        <v>20</v>
      </c>
      <c r="O252" s="47">
        <v>3.334</v>
      </c>
      <c r="P252">
        <v>3.67</v>
      </c>
      <c r="S252" s="6">
        <v>20</v>
      </c>
      <c r="T252" s="3">
        <v>3.67</v>
      </c>
    </row>
    <row r="253" spans="1:8">
      <c r="A253" s="17">
        <v>0.915960648148148</v>
      </c>
      <c r="B253">
        <v>136.201</v>
      </c>
      <c r="C253">
        <v>12.06</v>
      </c>
      <c r="D253">
        <v>12.09</v>
      </c>
      <c r="E253">
        <v>11.7</v>
      </c>
      <c r="F253">
        <v>15.04</v>
      </c>
      <c r="G253">
        <v>2127.9</v>
      </c>
      <c r="H253">
        <f t="shared" si="18"/>
        <v>3.40647485825568</v>
      </c>
    </row>
    <row r="254" spans="1:20">
      <c r="A254" s="17">
        <v>0.916655092592593</v>
      </c>
      <c r="B254">
        <v>136.001</v>
      </c>
      <c r="C254">
        <v>12.06</v>
      </c>
      <c r="D254">
        <v>12.09</v>
      </c>
      <c r="E254">
        <v>11.7</v>
      </c>
      <c r="F254">
        <v>15.04</v>
      </c>
      <c r="G254">
        <v>2119.9</v>
      </c>
      <c r="H254">
        <f t="shared" si="18"/>
        <v>3.39366795996814</v>
      </c>
      <c r="O254" t="s">
        <v>21</v>
      </c>
      <c r="P254" t="s">
        <v>44</v>
      </c>
      <c r="Q254" t="s">
        <v>45</v>
      </c>
      <c r="R254" t="s">
        <v>46</v>
      </c>
      <c r="S254" t="s">
        <v>47</v>
      </c>
      <c r="T254" t="s">
        <v>48</v>
      </c>
    </row>
    <row r="255" spans="1:20">
      <c r="A255" s="34" t="s">
        <v>36</v>
      </c>
      <c r="B255" s="34"/>
      <c r="C255" s="34"/>
      <c r="H255">
        <f>AVERAGE(H245:H254)</f>
        <v>3.39947909006611</v>
      </c>
      <c r="O255" s="48" t="s">
        <v>49</v>
      </c>
      <c r="P255">
        <v>11.0501920580566</v>
      </c>
      <c r="Q255">
        <v>9.95912436707288</v>
      </c>
      <c r="R255">
        <v>9.32</v>
      </c>
      <c r="S255">
        <v>4.77753336305058</v>
      </c>
      <c r="T255">
        <v>4.1</v>
      </c>
    </row>
    <row r="256" spans="1:20">
      <c r="A256" s="34"/>
      <c r="B256" s="34"/>
      <c r="C256" s="34"/>
      <c r="O256" s="48">
        <v>7</v>
      </c>
      <c r="P256">
        <v>10.9713495904739</v>
      </c>
      <c r="Q256">
        <v>9.84842474</v>
      </c>
      <c r="R256">
        <v>9.36915858883473</v>
      </c>
      <c r="S256">
        <v>4.72212751933413</v>
      </c>
      <c r="T256">
        <v>3.5558</v>
      </c>
    </row>
    <row r="257" spans="1:20">
      <c r="A257" t="s">
        <v>6</v>
      </c>
      <c r="B257" t="s">
        <v>7</v>
      </c>
      <c r="C257" s="10" t="s">
        <v>8</v>
      </c>
      <c r="D257" s="10" t="s">
        <v>9</v>
      </c>
      <c r="E257" s="10" t="s">
        <v>10</v>
      </c>
      <c r="F257" s="10" t="s">
        <v>11</v>
      </c>
      <c r="G257" s="22" t="s">
        <v>12</v>
      </c>
      <c r="H257" t="s">
        <v>13</v>
      </c>
      <c r="O257" s="48">
        <v>7.5</v>
      </c>
      <c r="P257">
        <v>10.93364928364</v>
      </c>
      <c r="Q257">
        <v>9.85</v>
      </c>
      <c r="R257">
        <v>9.29026809538351</v>
      </c>
      <c r="S257">
        <v>4.56565923950617</v>
      </c>
      <c r="T257">
        <v>3.429895473499</v>
      </c>
    </row>
    <row r="258" spans="1:20">
      <c r="A258" s="17">
        <v>0.940960648148148</v>
      </c>
      <c r="B258">
        <v>368.113</v>
      </c>
      <c r="C258">
        <v>20.07</v>
      </c>
      <c r="D258">
        <v>20.13</v>
      </c>
      <c r="E258">
        <v>19.6</v>
      </c>
      <c r="F258">
        <v>23.11</v>
      </c>
      <c r="G258">
        <v>2380.3</v>
      </c>
      <c r="H258">
        <f>SUM(G258*3.14*$G$2*$G$2/4/$G$3/100)</f>
        <v>3.8105324992274</v>
      </c>
      <c r="O258" s="48">
        <v>12</v>
      </c>
      <c r="P258">
        <v>10.8747375515173</v>
      </c>
      <c r="Q258">
        <v>9.68239931232497</v>
      </c>
      <c r="R258">
        <v>9.29</v>
      </c>
      <c r="S258">
        <v>4.50298548101155</v>
      </c>
      <c r="T258">
        <v>3.39947909006611</v>
      </c>
    </row>
    <row r="259" spans="1:21">
      <c r="A259" s="17">
        <v>0.941655092592593</v>
      </c>
      <c r="B259">
        <v>367.913</v>
      </c>
      <c r="C259">
        <v>20.07</v>
      </c>
      <c r="D259">
        <v>20.13</v>
      </c>
      <c r="E259">
        <v>19.6</v>
      </c>
      <c r="F259">
        <v>23.11</v>
      </c>
      <c r="G259">
        <v>2354.7</v>
      </c>
      <c r="H259">
        <f t="shared" ref="H259:H267" si="19">SUM(G259*3.14*$G$2*$G$2/4/$G$3/100)</f>
        <v>3.76955042470729</v>
      </c>
      <c r="O259" s="48">
        <v>20</v>
      </c>
      <c r="P259">
        <v>10.6301418028483</v>
      </c>
      <c r="Q259">
        <v>9.75</v>
      </c>
      <c r="R259">
        <v>8.9724008798869</v>
      </c>
      <c r="S259">
        <v>4.46365229464596</v>
      </c>
      <c r="T259">
        <v>3.67</v>
      </c>
      <c r="U259">
        <v>3.67</v>
      </c>
    </row>
    <row r="260" spans="1:8">
      <c r="A260" s="17">
        <v>0.942349537037037</v>
      </c>
      <c r="B260">
        <v>367.713</v>
      </c>
      <c r="C260">
        <v>20.07</v>
      </c>
      <c r="D260">
        <v>20.13</v>
      </c>
      <c r="E260">
        <v>19.6</v>
      </c>
      <c r="F260">
        <v>23.11</v>
      </c>
      <c r="G260">
        <v>2521.1</v>
      </c>
      <c r="H260">
        <f t="shared" si="19"/>
        <v>4.03593390908801</v>
      </c>
    </row>
    <row r="261" spans="1:15">
      <c r="A261" s="17">
        <v>0.943043981481481</v>
      </c>
      <c r="B261">
        <v>367.513</v>
      </c>
      <c r="C261">
        <v>20.07</v>
      </c>
      <c r="D261">
        <v>20.13</v>
      </c>
      <c r="E261">
        <v>19.6</v>
      </c>
      <c r="F261">
        <v>23.11</v>
      </c>
      <c r="G261">
        <v>2305.6</v>
      </c>
      <c r="H261">
        <f t="shared" si="19"/>
        <v>3.69094808646754</v>
      </c>
      <c r="O261" s="5" t="s">
        <v>50</v>
      </c>
    </row>
    <row r="262" spans="1:20">
      <c r="A262" s="17">
        <v>0.943738425925926</v>
      </c>
      <c r="B262">
        <v>367.313</v>
      </c>
      <c r="C262">
        <v>20.07</v>
      </c>
      <c r="D262">
        <v>20.13</v>
      </c>
      <c r="E262">
        <v>19.6</v>
      </c>
      <c r="F262">
        <v>23.11</v>
      </c>
      <c r="G262">
        <v>2290.9</v>
      </c>
      <c r="H262">
        <f t="shared" si="19"/>
        <v>3.6674154108642</v>
      </c>
      <c r="O262">
        <v>5</v>
      </c>
      <c r="P262">
        <v>11.05019</v>
      </c>
      <c r="Q262">
        <v>9.95912</v>
      </c>
      <c r="R262">
        <v>9.43</v>
      </c>
      <c r="S262">
        <v>4.77753</v>
      </c>
      <c r="T262">
        <v>4.1</v>
      </c>
    </row>
    <row r="263" spans="1:20">
      <c r="A263" s="17">
        <v>0.94443287037037</v>
      </c>
      <c r="B263">
        <v>367.113</v>
      </c>
      <c r="C263">
        <v>20.07</v>
      </c>
      <c r="D263">
        <v>20.13</v>
      </c>
      <c r="E263">
        <v>19.6</v>
      </c>
      <c r="F263">
        <v>23.11</v>
      </c>
      <c r="G263">
        <v>2294.2</v>
      </c>
      <c r="H263">
        <f t="shared" si="19"/>
        <v>3.67269825640781</v>
      </c>
      <c r="O263">
        <v>7</v>
      </c>
      <c r="P263">
        <v>10.97135</v>
      </c>
      <c r="Q263">
        <v>9.84842</v>
      </c>
      <c r="R263">
        <v>9.33916</v>
      </c>
      <c r="S263">
        <v>4.72213</v>
      </c>
      <c r="T263">
        <v>3.9558</v>
      </c>
    </row>
    <row r="264" spans="1:20">
      <c r="A264" s="17">
        <v>0.945127314814815</v>
      </c>
      <c r="B264">
        <v>366.913</v>
      </c>
      <c r="C264">
        <v>20.07</v>
      </c>
      <c r="D264">
        <v>20.13</v>
      </c>
      <c r="E264">
        <v>19.6</v>
      </c>
      <c r="F264">
        <v>23.11</v>
      </c>
      <c r="G264">
        <v>2224.7</v>
      </c>
      <c r="H264">
        <f t="shared" si="19"/>
        <v>3.56143832753485</v>
      </c>
      <c r="O264">
        <v>7.5</v>
      </c>
      <c r="P264">
        <v>10.93365</v>
      </c>
      <c r="Q264">
        <v>9.795</v>
      </c>
      <c r="R264">
        <v>9.29027</v>
      </c>
      <c r="S264">
        <v>4.56566</v>
      </c>
      <c r="T264">
        <v>3.8299</v>
      </c>
    </row>
    <row r="265" spans="1:20">
      <c r="A265" s="17">
        <v>0.945821759259259</v>
      </c>
      <c r="B265">
        <v>366.713</v>
      </c>
      <c r="C265">
        <v>20.07</v>
      </c>
      <c r="D265">
        <v>20.13</v>
      </c>
      <c r="E265">
        <v>19.6</v>
      </c>
      <c r="F265">
        <v>23.11</v>
      </c>
      <c r="G265">
        <v>2223.9</v>
      </c>
      <c r="H265">
        <f t="shared" si="19"/>
        <v>3.56015763770609</v>
      </c>
      <c r="O265">
        <v>12</v>
      </c>
      <c r="P265">
        <v>10.87474</v>
      </c>
      <c r="Q265">
        <v>9.6824</v>
      </c>
      <c r="R265">
        <v>9.19</v>
      </c>
      <c r="S265">
        <v>4.50299</v>
      </c>
      <c r="T265">
        <v>3.79479</v>
      </c>
    </row>
    <row r="266" spans="1:20">
      <c r="A266" s="17">
        <v>0.946516203703704</v>
      </c>
      <c r="B266">
        <v>366.513</v>
      </c>
      <c r="C266">
        <v>20.07</v>
      </c>
      <c r="D266">
        <v>20.13</v>
      </c>
      <c r="E266">
        <v>19.6</v>
      </c>
      <c r="F266">
        <v>23.11</v>
      </c>
      <c r="G266">
        <v>2180.3</v>
      </c>
      <c r="H266">
        <f t="shared" si="19"/>
        <v>3.49036004203903</v>
      </c>
      <c r="O266">
        <v>20</v>
      </c>
      <c r="P266">
        <v>10.63014</v>
      </c>
      <c r="Q266">
        <v>9.35</v>
      </c>
      <c r="R266">
        <v>8.9724</v>
      </c>
      <c r="S266">
        <v>4.39365</v>
      </c>
      <c r="T266">
        <v>3.67</v>
      </c>
    </row>
    <row r="267" spans="1:8">
      <c r="A267" s="17">
        <v>0.947210648148148</v>
      </c>
      <c r="B267">
        <v>366.313</v>
      </c>
      <c r="C267">
        <v>20.07</v>
      </c>
      <c r="D267">
        <v>20.13</v>
      </c>
      <c r="E267">
        <v>19.6</v>
      </c>
      <c r="F267">
        <v>23.11</v>
      </c>
      <c r="G267">
        <v>2124.8</v>
      </c>
      <c r="H267">
        <f t="shared" si="19"/>
        <v>3.40151218516926</v>
      </c>
    </row>
    <row r="268" spans="1:8">
      <c r="A268" s="37" t="s">
        <v>37</v>
      </c>
      <c r="B268" s="37"/>
      <c r="C268" s="37"/>
      <c r="H268">
        <f>AVERAGE(H258:H267)</f>
        <v>3.66605467792115</v>
      </c>
    </row>
    <row r="269" spans="1:3">
      <c r="A269" s="37"/>
      <c r="B269" s="37"/>
      <c r="C269" s="37"/>
    </row>
    <row r="270" spans="1:8">
      <c r="A270" t="s">
        <v>6</v>
      </c>
      <c r="B270" t="s">
        <v>7</v>
      </c>
      <c r="C270" s="10" t="s">
        <v>8</v>
      </c>
      <c r="D270" s="10" t="s">
        <v>9</v>
      </c>
      <c r="E270" s="10" t="s">
        <v>10</v>
      </c>
      <c r="F270" s="10" t="s">
        <v>11</v>
      </c>
      <c r="G270" s="22" t="s">
        <v>12</v>
      </c>
      <c r="H270" t="s">
        <v>13</v>
      </c>
    </row>
    <row r="271" spans="1:8">
      <c r="A271" s="17">
        <v>0.338877314814815</v>
      </c>
      <c r="B271" s="3">
        <v>329.427</v>
      </c>
      <c r="C271">
        <v>4.99</v>
      </c>
      <c r="D271">
        <v>4.96</v>
      </c>
      <c r="E271">
        <v>4.7</v>
      </c>
      <c r="F271">
        <v>8.05</v>
      </c>
      <c r="G271">
        <v>2994.5</v>
      </c>
      <c r="H271">
        <f>SUM(G271*3.14*$G$2*$G$2/4/$G$3/100)</f>
        <v>4.79378211525289</v>
      </c>
    </row>
    <row r="272" spans="1:8">
      <c r="A272" s="17">
        <v>0.339571759259259</v>
      </c>
      <c r="B272" s="3">
        <v>329.227</v>
      </c>
      <c r="C272">
        <v>4.99</v>
      </c>
      <c r="D272">
        <v>4.96</v>
      </c>
      <c r="E272">
        <v>4.7</v>
      </c>
      <c r="F272">
        <v>8.05</v>
      </c>
      <c r="G272">
        <v>2967.4</v>
      </c>
      <c r="H272">
        <f t="shared" ref="H272:H280" si="20">SUM(G272*3.14*$G$2*$G$2/4/$G$3/100)</f>
        <v>4.75039874730386</v>
      </c>
    </row>
    <row r="273" spans="1:8">
      <c r="A273" s="17">
        <v>0.340266203703704</v>
      </c>
      <c r="B273" s="3">
        <v>329.027</v>
      </c>
      <c r="C273">
        <v>4.99</v>
      </c>
      <c r="D273">
        <v>4.96</v>
      </c>
      <c r="E273">
        <v>4.7</v>
      </c>
      <c r="F273">
        <v>8.05</v>
      </c>
      <c r="G273">
        <v>2984.7</v>
      </c>
      <c r="H273">
        <f t="shared" si="20"/>
        <v>4.77809366485066</v>
      </c>
    </row>
    <row r="274" spans="1:8">
      <c r="A274" s="17">
        <v>0.340960648148148</v>
      </c>
      <c r="B274" s="3">
        <v>328.827</v>
      </c>
      <c r="C274">
        <v>4.99</v>
      </c>
      <c r="D274">
        <v>4.96</v>
      </c>
      <c r="E274">
        <v>4.7</v>
      </c>
      <c r="F274">
        <v>8.05</v>
      </c>
      <c r="G274">
        <v>2975.4</v>
      </c>
      <c r="H274">
        <f t="shared" si="20"/>
        <v>4.7632056455914</v>
      </c>
    </row>
    <row r="275" spans="1:8">
      <c r="A275" s="17">
        <v>0.341655092592593</v>
      </c>
      <c r="B275" s="3">
        <v>328.627</v>
      </c>
      <c r="C275">
        <v>4.99</v>
      </c>
      <c r="D275">
        <v>4.96</v>
      </c>
      <c r="E275">
        <v>4.7</v>
      </c>
      <c r="F275">
        <v>8.05</v>
      </c>
      <c r="G275">
        <v>2983.4</v>
      </c>
      <c r="H275">
        <f t="shared" si="20"/>
        <v>4.77601254387893</v>
      </c>
    </row>
    <row r="276" spans="1:8">
      <c r="A276" s="17">
        <v>0.342349537037037</v>
      </c>
      <c r="B276" s="3">
        <v>328.427</v>
      </c>
      <c r="C276">
        <v>4.99</v>
      </c>
      <c r="D276">
        <v>4.96</v>
      </c>
      <c r="E276">
        <v>4.7</v>
      </c>
      <c r="F276">
        <v>8.05</v>
      </c>
      <c r="G276">
        <v>3016</v>
      </c>
      <c r="H276">
        <f t="shared" si="20"/>
        <v>4.82820065440064</v>
      </c>
    </row>
    <row r="277" spans="1:8">
      <c r="A277" s="17">
        <v>0.343043981481481</v>
      </c>
      <c r="B277" s="3">
        <v>328.227</v>
      </c>
      <c r="C277">
        <v>4.99</v>
      </c>
      <c r="D277">
        <v>4.96</v>
      </c>
      <c r="E277">
        <v>4.7</v>
      </c>
      <c r="F277">
        <v>8.05</v>
      </c>
      <c r="G277">
        <v>2997.1</v>
      </c>
      <c r="H277">
        <f t="shared" si="20"/>
        <v>4.79794435719634</v>
      </c>
    </row>
    <row r="278" spans="1:8">
      <c r="A278" s="17">
        <v>0.343738425925926</v>
      </c>
      <c r="B278" s="3">
        <v>328.027</v>
      </c>
      <c r="C278">
        <v>4.99</v>
      </c>
      <c r="D278">
        <v>4.96</v>
      </c>
      <c r="E278">
        <v>4.7</v>
      </c>
      <c r="F278">
        <v>8.05</v>
      </c>
      <c r="G278">
        <v>2989.1</v>
      </c>
      <c r="H278">
        <f t="shared" si="20"/>
        <v>4.7851374589088</v>
      </c>
    </row>
    <row r="279" spans="1:8">
      <c r="A279" s="17">
        <v>0.34443287037037</v>
      </c>
      <c r="B279" s="3">
        <v>327.827</v>
      </c>
      <c r="C279">
        <v>4.99</v>
      </c>
      <c r="D279">
        <v>4.96</v>
      </c>
      <c r="E279">
        <v>4.7</v>
      </c>
      <c r="F279">
        <v>8.05</v>
      </c>
      <c r="G279">
        <v>2969.1</v>
      </c>
      <c r="H279">
        <f t="shared" si="20"/>
        <v>4.75312021318996</v>
      </c>
    </row>
    <row r="280" spans="1:8">
      <c r="A280" s="17">
        <v>0.345127314814815</v>
      </c>
      <c r="B280" s="3">
        <v>327.627</v>
      </c>
      <c r="C280">
        <v>4.99</v>
      </c>
      <c r="D280">
        <v>4.96</v>
      </c>
      <c r="E280">
        <v>4.7</v>
      </c>
      <c r="F280">
        <v>8.05</v>
      </c>
      <c r="G280">
        <v>2966.8</v>
      </c>
      <c r="H280">
        <f t="shared" si="20"/>
        <v>4.7494382299323</v>
      </c>
    </row>
    <row r="281" spans="1:8">
      <c r="A281" s="37" t="s">
        <v>38</v>
      </c>
      <c r="B281" s="37"/>
      <c r="C281" s="37"/>
      <c r="H281">
        <f>AVERAGE(H271:H280)</f>
        <v>4.77753336305058</v>
      </c>
    </row>
    <row r="282" spans="1:3">
      <c r="A282" s="37"/>
      <c r="B282" s="37"/>
      <c r="C282" s="37"/>
    </row>
    <row r="283" spans="1:8">
      <c r="A283" t="s">
        <v>6</v>
      </c>
      <c r="B283" t="s">
        <v>7</v>
      </c>
      <c r="C283" s="10" t="s">
        <v>8</v>
      </c>
      <c r="D283" s="10" t="s">
        <v>9</v>
      </c>
      <c r="E283" s="10" t="s">
        <v>10</v>
      </c>
      <c r="F283" s="10" t="s">
        <v>11</v>
      </c>
      <c r="G283" s="22" t="s">
        <v>12</v>
      </c>
      <c r="H283" t="s">
        <v>13</v>
      </c>
    </row>
    <row r="284" spans="1:8">
      <c r="A284" s="17">
        <v>0.355543981481481</v>
      </c>
      <c r="B284">
        <v>325.309</v>
      </c>
      <c r="C284">
        <v>7.05</v>
      </c>
      <c r="D284">
        <v>7.02</v>
      </c>
      <c r="E284">
        <v>6.7</v>
      </c>
      <c r="F284">
        <v>10.04</v>
      </c>
      <c r="G284">
        <v>2986.4</v>
      </c>
      <c r="H284">
        <f>SUM(G284*3.14*$G$2*$G$2/4/$G$3/100)</f>
        <v>4.78081513073676</v>
      </c>
    </row>
    <row r="285" spans="1:8">
      <c r="A285" s="17">
        <v>0.356238425925926</v>
      </c>
      <c r="B285">
        <v>325.109</v>
      </c>
      <c r="C285">
        <v>7.05</v>
      </c>
      <c r="D285">
        <v>7.02</v>
      </c>
      <c r="E285">
        <v>6.7</v>
      </c>
      <c r="F285">
        <v>10.04</v>
      </c>
      <c r="G285">
        <v>2965.7</v>
      </c>
      <c r="H285">
        <f t="shared" ref="H285:H293" si="21">SUM(G285*3.14*$G$2*$G$2/4/$G$3/100)</f>
        <v>4.74767728141776</v>
      </c>
    </row>
    <row r="286" spans="1:8">
      <c r="A286" s="17">
        <v>0.35693287037037</v>
      </c>
      <c r="B286">
        <v>324.909</v>
      </c>
      <c r="C286">
        <v>7.05</v>
      </c>
      <c r="D286">
        <v>7.02</v>
      </c>
      <c r="E286">
        <v>6.7</v>
      </c>
      <c r="F286">
        <v>10.04</v>
      </c>
      <c r="G286">
        <v>2976.5</v>
      </c>
      <c r="H286">
        <f t="shared" si="21"/>
        <v>4.76496659410593</v>
      </c>
    </row>
    <row r="287" spans="1:8">
      <c r="A287" s="17">
        <v>0.357627314814815</v>
      </c>
      <c r="B287">
        <v>324.709</v>
      </c>
      <c r="C287">
        <v>7.05</v>
      </c>
      <c r="D287">
        <v>7.02</v>
      </c>
      <c r="E287">
        <v>6.7</v>
      </c>
      <c r="F287">
        <v>10.04</v>
      </c>
      <c r="G287">
        <v>2946.8</v>
      </c>
      <c r="H287">
        <f t="shared" si="21"/>
        <v>4.71742098421346</v>
      </c>
    </row>
    <row r="288" spans="1:8">
      <c r="A288" s="17">
        <v>0.358321759259259</v>
      </c>
      <c r="B288">
        <v>324.509</v>
      </c>
      <c r="C288">
        <v>7.05</v>
      </c>
      <c r="D288">
        <v>7.02</v>
      </c>
      <c r="E288">
        <v>6.7</v>
      </c>
      <c r="F288">
        <v>10.04</v>
      </c>
      <c r="G288">
        <v>2962.1</v>
      </c>
      <c r="H288">
        <f t="shared" si="21"/>
        <v>4.74191417718837</v>
      </c>
    </row>
    <row r="289" spans="1:8">
      <c r="A289" s="17">
        <v>0.359016203703704</v>
      </c>
      <c r="B289">
        <v>324.309</v>
      </c>
      <c r="C289">
        <v>7.05</v>
      </c>
      <c r="D289">
        <v>7.02</v>
      </c>
      <c r="E289">
        <v>6.7</v>
      </c>
      <c r="F289">
        <v>10.04</v>
      </c>
      <c r="G289">
        <v>2936.5</v>
      </c>
      <c r="H289">
        <f t="shared" si="21"/>
        <v>4.70093210266826</v>
      </c>
    </row>
    <row r="290" spans="1:8">
      <c r="A290" s="17">
        <v>0.359710648148148</v>
      </c>
      <c r="B290">
        <v>324.109</v>
      </c>
      <c r="C290">
        <v>7.05</v>
      </c>
      <c r="D290">
        <v>7.02</v>
      </c>
      <c r="E290">
        <v>6.7</v>
      </c>
      <c r="F290">
        <v>10.04</v>
      </c>
      <c r="G290">
        <v>2941.9</v>
      </c>
      <c r="H290">
        <f t="shared" si="21"/>
        <v>4.70957675901235</v>
      </c>
    </row>
    <row r="291" spans="1:8">
      <c r="A291" s="17">
        <v>0.360405092592593</v>
      </c>
      <c r="B291">
        <v>323.909</v>
      </c>
      <c r="C291">
        <v>7.05</v>
      </c>
      <c r="D291">
        <v>7.02</v>
      </c>
      <c r="E291">
        <v>6.7</v>
      </c>
      <c r="F291">
        <v>10.04</v>
      </c>
      <c r="G291">
        <v>2935.8</v>
      </c>
      <c r="H291">
        <f t="shared" si="21"/>
        <v>4.6998114990681</v>
      </c>
    </row>
    <row r="292" spans="1:8">
      <c r="A292" s="17">
        <v>0.361099537037037</v>
      </c>
      <c r="B292">
        <v>323.709</v>
      </c>
      <c r="C292">
        <v>7.05</v>
      </c>
      <c r="D292">
        <v>7.02</v>
      </c>
      <c r="E292">
        <v>6.7</v>
      </c>
      <c r="F292">
        <v>10.04</v>
      </c>
      <c r="G292">
        <v>2926.2</v>
      </c>
      <c r="H292">
        <f t="shared" si="21"/>
        <v>4.68444322112306</v>
      </c>
    </row>
    <row r="293" spans="1:8">
      <c r="A293" s="17">
        <v>0.361793981481482</v>
      </c>
      <c r="B293">
        <v>323.509</v>
      </c>
      <c r="C293">
        <v>7.05</v>
      </c>
      <c r="D293">
        <v>7.02</v>
      </c>
      <c r="E293">
        <v>6.7</v>
      </c>
      <c r="F293">
        <v>10.04</v>
      </c>
      <c r="G293">
        <v>2919.5</v>
      </c>
      <c r="H293">
        <f t="shared" si="21"/>
        <v>4.67371744380725</v>
      </c>
    </row>
    <row r="294" spans="1:8">
      <c r="A294" s="37" t="s">
        <v>39</v>
      </c>
      <c r="B294" s="37"/>
      <c r="C294" s="37"/>
      <c r="H294">
        <f>AVERAGE(H284:H293)</f>
        <v>4.72212751933413</v>
      </c>
    </row>
    <row r="295" spans="1:3">
      <c r="A295" s="37"/>
      <c r="B295" s="37"/>
      <c r="C295" s="37"/>
    </row>
    <row r="296" spans="1:8">
      <c r="A296" t="s">
        <v>6</v>
      </c>
      <c r="B296" t="s">
        <v>7</v>
      </c>
      <c r="C296" s="10" t="s">
        <v>8</v>
      </c>
      <c r="D296" s="10" t="s">
        <v>9</v>
      </c>
      <c r="E296" s="10" t="s">
        <v>10</v>
      </c>
      <c r="F296" s="10" t="s">
        <v>11</v>
      </c>
      <c r="G296" s="22" t="s">
        <v>12</v>
      </c>
      <c r="H296" t="s">
        <v>13</v>
      </c>
    </row>
    <row r="297" spans="1:8">
      <c r="A297" s="17">
        <v>0.384710648148148</v>
      </c>
      <c r="B297">
        <v>317.117</v>
      </c>
      <c r="C297">
        <v>7.55</v>
      </c>
      <c r="D297">
        <v>7.54</v>
      </c>
      <c r="E297">
        <v>7.2</v>
      </c>
      <c r="F297">
        <v>10.44</v>
      </c>
      <c r="G297">
        <v>2850.1</v>
      </c>
      <c r="H297">
        <f>SUM(G297*3.14*$G$2*$G$2/4/$G$3/100)</f>
        <v>4.56261760116288</v>
      </c>
    </row>
    <row r="298" spans="1:8">
      <c r="A298" s="17">
        <v>0.385405092592593</v>
      </c>
      <c r="B298">
        <v>316.917</v>
      </c>
      <c r="C298">
        <v>7.55</v>
      </c>
      <c r="D298">
        <v>7.54</v>
      </c>
      <c r="E298">
        <v>7.2</v>
      </c>
      <c r="F298">
        <v>10.44</v>
      </c>
      <c r="G298">
        <v>2864.8</v>
      </c>
      <c r="H298">
        <f t="shared" ref="H298:H306" si="22">SUM(G298*3.14*$G$2*$G$2/4/$G$3/100)</f>
        <v>4.58615027676623</v>
      </c>
    </row>
    <row r="299" spans="1:8">
      <c r="A299" s="17">
        <v>0.386099537037037</v>
      </c>
      <c r="B299">
        <v>316.717</v>
      </c>
      <c r="C299">
        <v>7.55</v>
      </c>
      <c r="D299">
        <v>7.54</v>
      </c>
      <c r="E299">
        <v>7.2</v>
      </c>
      <c r="F299">
        <v>10.44</v>
      </c>
      <c r="G299">
        <v>2862.9</v>
      </c>
      <c r="H299">
        <f t="shared" si="22"/>
        <v>4.58310863842294</v>
      </c>
    </row>
    <row r="300" spans="1:8">
      <c r="A300" s="17">
        <v>0.386793981481481</v>
      </c>
      <c r="B300">
        <v>316.517</v>
      </c>
      <c r="C300">
        <v>7.55</v>
      </c>
      <c r="D300">
        <v>7.54</v>
      </c>
      <c r="E300">
        <v>7.2</v>
      </c>
      <c r="F300">
        <v>10.44</v>
      </c>
      <c r="G300">
        <v>2860.7</v>
      </c>
      <c r="H300">
        <f t="shared" si="22"/>
        <v>4.57958674139387</v>
      </c>
    </row>
    <row r="301" spans="1:8">
      <c r="A301" s="17">
        <v>0.387488425925926</v>
      </c>
      <c r="B301">
        <v>316.317</v>
      </c>
      <c r="C301">
        <v>7.55</v>
      </c>
      <c r="D301">
        <v>7.54</v>
      </c>
      <c r="E301">
        <v>7.2</v>
      </c>
      <c r="F301">
        <v>10.44</v>
      </c>
      <c r="G301">
        <v>2840.6</v>
      </c>
      <c r="H301">
        <f t="shared" si="22"/>
        <v>4.54740940944644</v>
      </c>
    </row>
    <row r="302" spans="1:8">
      <c r="A302" s="17">
        <v>0.38818287037037</v>
      </c>
      <c r="B302">
        <v>316.117</v>
      </c>
      <c r="C302">
        <v>7.55</v>
      </c>
      <c r="D302">
        <v>7.54</v>
      </c>
      <c r="E302">
        <v>7.2</v>
      </c>
      <c r="F302">
        <v>10.44</v>
      </c>
      <c r="G302">
        <v>2838.6</v>
      </c>
      <c r="H302">
        <f t="shared" si="22"/>
        <v>4.54420768487455</v>
      </c>
    </row>
    <row r="303" spans="1:8">
      <c r="A303" s="17">
        <v>0.388877314814815</v>
      </c>
      <c r="B303">
        <v>315.917</v>
      </c>
      <c r="C303">
        <v>7.55</v>
      </c>
      <c r="D303">
        <v>7.54</v>
      </c>
      <c r="E303">
        <v>7.2</v>
      </c>
      <c r="F303">
        <v>10.44</v>
      </c>
      <c r="G303">
        <v>2838.7</v>
      </c>
      <c r="H303">
        <f t="shared" si="22"/>
        <v>4.54436777110315</v>
      </c>
    </row>
    <row r="304" spans="1:8">
      <c r="A304" s="17">
        <v>0.389571759259259</v>
      </c>
      <c r="B304">
        <v>315.717</v>
      </c>
      <c r="C304">
        <v>7.55</v>
      </c>
      <c r="D304">
        <v>7.54</v>
      </c>
      <c r="E304">
        <v>7.2</v>
      </c>
      <c r="F304">
        <v>10.44</v>
      </c>
      <c r="G304">
        <v>2847.8</v>
      </c>
      <c r="H304">
        <f t="shared" si="22"/>
        <v>4.55893561790522</v>
      </c>
    </row>
    <row r="305" spans="1:8">
      <c r="A305" s="17">
        <v>0.390266203703704</v>
      </c>
      <c r="B305">
        <v>315.517</v>
      </c>
      <c r="C305">
        <v>7.55</v>
      </c>
      <c r="D305">
        <v>7.54</v>
      </c>
      <c r="E305">
        <v>7.2</v>
      </c>
      <c r="F305">
        <v>10.44</v>
      </c>
      <c r="G305">
        <v>2850.2</v>
      </c>
      <c r="H305">
        <f t="shared" si="22"/>
        <v>4.56277768739148</v>
      </c>
    </row>
    <row r="306" spans="1:8">
      <c r="A306" s="17">
        <v>0.390960648148148</v>
      </c>
      <c r="B306">
        <v>315.317</v>
      </c>
      <c r="C306">
        <v>7.55</v>
      </c>
      <c r="D306">
        <v>7.54</v>
      </c>
      <c r="E306">
        <v>7.2</v>
      </c>
      <c r="F306">
        <v>10.44</v>
      </c>
      <c r="G306">
        <v>2865.6</v>
      </c>
      <c r="H306">
        <f t="shared" si="22"/>
        <v>4.58743096659498</v>
      </c>
    </row>
    <row r="307" spans="1:8">
      <c r="A307" s="37" t="s">
        <v>40</v>
      </c>
      <c r="B307" s="37"/>
      <c r="C307" s="37"/>
      <c r="H307">
        <f>AVERAGE(H297:H306)</f>
        <v>4.56565923950617</v>
      </c>
    </row>
    <row r="308" spans="1:3">
      <c r="A308" s="37"/>
      <c r="B308" s="37"/>
      <c r="C308" s="37"/>
    </row>
    <row r="309" spans="1:8">
      <c r="A309" t="s">
        <v>6</v>
      </c>
      <c r="B309" t="s">
        <v>7</v>
      </c>
      <c r="C309" s="10" t="s">
        <v>8</v>
      </c>
      <c r="D309" s="10" t="s">
        <v>9</v>
      </c>
      <c r="E309" s="10" t="s">
        <v>10</v>
      </c>
      <c r="F309" s="10" t="s">
        <v>11</v>
      </c>
      <c r="G309" s="22" t="s">
        <v>12</v>
      </c>
      <c r="H309" t="s">
        <v>13</v>
      </c>
    </row>
    <row r="310" spans="1:8">
      <c r="A310" s="17">
        <v>0.411099537037037</v>
      </c>
      <c r="B310">
        <v>306.764</v>
      </c>
      <c r="C310">
        <v>12.03</v>
      </c>
      <c r="D310">
        <v>12.02</v>
      </c>
      <c r="E310">
        <v>11.65</v>
      </c>
      <c r="F310">
        <v>15.04</v>
      </c>
      <c r="G310">
        <v>2824.1</v>
      </c>
      <c r="H310">
        <f>SUM(G310*3.14*$G$2*$G$2/4/$G$3/100)</f>
        <v>4.5209951817284</v>
      </c>
    </row>
    <row r="311" spans="1:8">
      <c r="A311" s="17">
        <v>0.411793981481481</v>
      </c>
      <c r="B311">
        <v>306.564</v>
      </c>
      <c r="C311">
        <v>12.03</v>
      </c>
      <c r="D311">
        <v>12.02</v>
      </c>
      <c r="E311">
        <v>11.65</v>
      </c>
      <c r="F311">
        <v>15.04</v>
      </c>
      <c r="G311">
        <v>2815.6</v>
      </c>
      <c r="H311">
        <f t="shared" ref="H311:H319" si="23">SUM(G311*3.14*$G$2*$G$2/4/$G$3/100)</f>
        <v>4.50738785229789</v>
      </c>
    </row>
    <row r="312" spans="1:8">
      <c r="A312" s="17">
        <v>0.412488425925926</v>
      </c>
      <c r="B312">
        <v>306.364</v>
      </c>
      <c r="C312">
        <v>12.03</v>
      </c>
      <c r="D312">
        <v>12.02</v>
      </c>
      <c r="E312">
        <v>11.65</v>
      </c>
      <c r="F312">
        <v>15.04</v>
      </c>
      <c r="G312">
        <v>2834.4</v>
      </c>
      <c r="H312">
        <f t="shared" si="23"/>
        <v>4.5374840632736</v>
      </c>
    </row>
    <row r="313" spans="1:8">
      <c r="A313" s="17">
        <v>0.41318287037037</v>
      </c>
      <c r="B313">
        <v>306.164</v>
      </c>
      <c r="C313">
        <v>12.03</v>
      </c>
      <c r="D313">
        <v>12.02</v>
      </c>
      <c r="E313">
        <v>11.65</v>
      </c>
      <c r="F313">
        <v>15.04</v>
      </c>
      <c r="G313">
        <v>2824.4</v>
      </c>
      <c r="H313">
        <f t="shared" si="23"/>
        <v>4.52147544041418</v>
      </c>
    </row>
    <row r="314" spans="1:8">
      <c r="A314" s="17">
        <v>0.413877314814815</v>
      </c>
      <c r="B314">
        <v>305.964</v>
      </c>
      <c r="C314">
        <v>12.03</v>
      </c>
      <c r="D314">
        <v>12.02</v>
      </c>
      <c r="E314">
        <v>11.65</v>
      </c>
      <c r="F314">
        <v>15.04</v>
      </c>
      <c r="G314">
        <v>2822.1</v>
      </c>
      <c r="H314">
        <f t="shared" si="23"/>
        <v>4.51779345715651</v>
      </c>
    </row>
    <row r="315" spans="1:8">
      <c r="A315" s="17">
        <v>0.414571759259259</v>
      </c>
      <c r="B315">
        <v>305.764</v>
      </c>
      <c r="C315">
        <v>12.03</v>
      </c>
      <c r="D315">
        <v>12.02</v>
      </c>
      <c r="E315">
        <v>11.65</v>
      </c>
      <c r="F315">
        <v>15.04</v>
      </c>
      <c r="G315">
        <v>2806.8</v>
      </c>
      <c r="H315">
        <f t="shared" si="23"/>
        <v>4.4933002641816</v>
      </c>
    </row>
    <row r="316" spans="1:8">
      <c r="A316" s="17">
        <v>0.415266203703704</v>
      </c>
      <c r="B316">
        <v>305.564</v>
      </c>
      <c r="C316">
        <v>12.03</v>
      </c>
      <c r="D316">
        <v>12.02</v>
      </c>
      <c r="E316">
        <v>11.65</v>
      </c>
      <c r="F316">
        <v>15.04</v>
      </c>
      <c r="G316">
        <v>2800.5</v>
      </c>
      <c r="H316">
        <f t="shared" si="23"/>
        <v>4.48321483178017</v>
      </c>
    </row>
    <row r="317" spans="1:8">
      <c r="A317" s="17">
        <v>0.415960648148148</v>
      </c>
      <c r="B317">
        <v>305.364</v>
      </c>
      <c r="C317">
        <v>12.03</v>
      </c>
      <c r="D317">
        <v>12.02</v>
      </c>
      <c r="E317">
        <v>11.65</v>
      </c>
      <c r="F317">
        <v>15.04</v>
      </c>
      <c r="G317">
        <v>2792.8</v>
      </c>
      <c r="H317">
        <f t="shared" si="23"/>
        <v>4.47088819217842</v>
      </c>
    </row>
    <row r="318" spans="1:8">
      <c r="A318" s="17">
        <v>0.416655092592593</v>
      </c>
      <c r="B318">
        <v>305.164</v>
      </c>
      <c r="C318">
        <v>12.03</v>
      </c>
      <c r="D318">
        <v>12.02</v>
      </c>
      <c r="E318">
        <v>11.65</v>
      </c>
      <c r="F318">
        <v>15.04</v>
      </c>
      <c r="G318">
        <v>2804.3</v>
      </c>
      <c r="H318">
        <f t="shared" si="23"/>
        <v>4.48929810846675</v>
      </c>
    </row>
    <row r="319" spans="1:8">
      <c r="A319" s="17">
        <v>0.417349537037037</v>
      </c>
      <c r="B319">
        <v>304.964</v>
      </c>
      <c r="C319">
        <v>12.03</v>
      </c>
      <c r="D319">
        <v>12.02</v>
      </c>
      <c r="E319">
        <v>11.65</v>
      </c>
      <c r="F319">
        <v>15.04</v>
      </c>
      <c r="G319">
        <v>2803.5</v>
      </c>
      <c r="H319">
        <f t="shared" si="23"/>
        <v>4.48801741863799</v>
      </c>
    </row>
    <row r="320" spans="1:8">
      <c r="A320" s="37" t="s">
        <v>41</v>
      </c>
      <c r="B320" s="37"/>
      <c r="C320" s="37"/>
      <c r="H320">
        <f>AVERAGE(H310:H319)</f>
        <v>4.50298548101155</v>
      </c>
    </row>
    <row r="321" spans="1:3">
      <c r="A321" s="37"/>
      <c r="B321" s="37"/>
      <c r="C321" s="37"/>
    </row>
    <row r="322" spans="1:8">
      <c r="A322" t="s">
        <v>6</v>
      </c>
      <c r="B322" t="s">
        <v>7</v>
      </c>
      <c r="C322" s="10" t="s">
        <v>8</v>
      </c>
      <c r="D322" s="10" t="s">
        <v>9</v>
      </c>
      <c r="E322" s="10" t="s">
        <v>10</v>
      </c>
      <c r="F322" s="10" t="s">
        <v>11</v>
      </c>
      <c r="G322" s="22" t="s">
        <v>12</v>
      </c>
      <c r="H322" t="s">
        <v>13</v>
      </c>
    </row>
    <row r="323" spans="1:8">
      <c r="A323" s="17">
        <v>0.447905092592593</v>
      </c>
      <c r="B323">
        <v>290.493</v>
      </c>
      <c r="C323">
        <v>20.03</v>
      </c>
      <c r="D323">
        <v>20.09</v>
      </c>
      <c r="E323">
        <v>19.6</v>
      </c>
      <c r="F323">
        <v>23.11</v>
      </c>
      <c r="G323">
        <v>2770.8</v>
      </c>
      <c r="H323">
        <f>SUM(G323*3.14*$G$2*$G$2/4/$G$3/100)</f>
        <v>4.43566922188769</v>
      </c>
    </row>
    <row r="324" spans="1:8">
      <c r="A324" s="17">
        <v>0.448599537037037</v>
      </c>
      <c r="B324">
        <v>290.293</v>
      </c>
      <c r="C324">
        <v>20.03</v>
      </c>
      <c r="D324">
        <v>20.09</v>
      </c>
      <c r="E324">
        <v>19.6</v>
      </c>
      <c r="F324">
        <v>23.11</v>
      </c>
      <c r="G324">
        <v>2767.4</v>
      </c>
      <c r="H324">
        <f t="shared" ref="H324:H332" si="24">SUM(G324*3.14*$G$2*$G$2/4/$G$3/100)</f>
        <v>4.43022629011549</v>
      </c>
    </row>
    <row r="325" spans="1:8">
      <c r="A325" s="17">
        <v>0.449293981481481</v>
      </c>
      <c r="B325">
        <v>290.093</v>
      </c>
      <c r="C325">
        <v>20.03</v>
      </c>
      <c r="D325">
        <v>20.09</v>
      </c>
      <c r="E325">
        <v>19.6</v>
      </c>
      <c r="F325">
        <v>23.11</v>
      </c>
      <c r="G325">
        <v>2791.7</v>
      </c>
      <c r="H325">
        <f t="shared" si="24"/>
        <v>4.46912724366388</v>
      </c>
    </row>
    <row r="326" spans="1:8">
      <c r="A326" s="17">
        <v>0.449988425925926</v>
      </c>
      <c r="B326">
        <v>289.893</v>
      </c>
      <c r="C326">
        <v>20.03</v>
      </c>
      <c r="D326">
        <v>20.09</v>
      </c>
      <c r="E326">
        <v>19.6</v>
      </c>
      <c r="F326">
        <v>23.11</v>
      </c>
      <c r="G326">
        <v>2786.2</v>
      </c>
      <c r="H326">
        <f t="shared" si="24"/>
        <v>4.4603225010912</v>
      </c>
    </row>
    <row r="327" spans="1:8">
      <c r="A327" s="17">
        <v>0.45068287037037</v>
      </c>
      <c r="B327">
        <v>289.693</v>
      </c>
      <c r="C327">
        <v>20.03</v>
      </c>
      <c r="D327">
        <v>20.09</v>
      </c>
      <c r="E327">
        <v>19.6</v>
      </c>
      <c r="F327">
        <v>23.11</v>
      </c>
      <c r="G327">
        <v>2798.5</v>
      </c>
      <c r="H327">
        <f t="shared" si="24"/>
        <v>4.48001310720828</v>
      </c>
    </row>
    <row r="328" spans="1:8">
      <c r="A328" s="17">
        <v>0.451377314814815</v>
      </c>
      <c r="B328">
        <v>289.493</v>
      </c>
      <c r="C328">
        <v>20.03</v>
      </c>
      <c r="D328">
        <v>20.09</v>
      </c>
      <c r="E328">
        <v>19.6</v>
      </c>
      <c r="F328">
        <v>23.11</v>
      </c>
      <c r="G328">
        <v>2792.5</v>
      </c>
      <c r="H328">
        <f t="shared" si="24"/>
        <v>4.47040793349263</v>
      </c>
    </row>
    <row r="329" spans="1:8">
      <c r="A329" s="17">
        <v>0.452071759259259</v>
      </c>
      <c r="B329">
        <v>289.293</v>
      </c>
      <c r="C329">
        <v>20.03</v>
      </c>
      <c r="D329">
        <v>20.09</v>
      </c>
      <c r="E329">
        <v>19.6</v>
      </c>
      <c r="F329">
        <v>23.11</v>
      </c>
      <c r="G329">
        <v>2781.9</v>
      </c>
      <c r="H329">
        <f t="shared" si="24"/>
        <v>4.45343879326165</v>
      </c>
    </row>
    <row r="330" spans="1:8">
      <c r="A330" s="17">
        <v>0.452766203703704</v>
      </c>
      <c r="B330">
        <v>289.093</v>
      </c>
      <c r="C330">
        <v>20.03</v>
      </c>
      <c r="D330">
        <v>20.09</v>
      </c>
      <c r="E330">
        <v>19.6</v>
      </c>
      <c r="F330">
        <v>23.11</v>
      </c>
      <c r="G330">
        <v>2791.5</v>
      </c>
      <c r="H330">
        <f t="shared" si="24"/>
        <v>4.46880707120669</v>
      </c>
    </row>
    <row r="331" spans="1:8">
      <c r="A331" s="17">
        <v>0.453460648148148</v>
      </c>
      <c r="B331">
        <v>288.893</v>
      </c>
      <c r="C331">
        <v>20.03</v>
      </c>
      <c r="D331">
        <v>20.09</v>
      </c>
      <c r="E331">
        <v>19.6</v>
      </c>
      <c r="F331">
        <v>23.11</v>
      </c>
      <c r="G331">
        <v>2812</v>
      </c>
      <c r="H331">
        <f t="shared" si="24"/>
        <v>4.5016247480685</v>
      </c>
    </row>
    <row r="332" spans="1:8">
      <c r="A332" s="17">
        <v>0.454155092592593</v>
      </c>
      <c r="B332">
        <v>288.693</v>
      </c>
      <c r="C332">
        <v>20.03</v>
      </c>
      <c r="D332">
        <v>20.09</v>
      </c>
      <c r="E332">
        <v>19.6</v>
      </c>
      <c r="F332">
        <v>23.11</v>
      </c>
      <c r="G332">
        <v>2790.3</v>
      </c>
      <c r="H332">
        <f t="shared" si="24"/>
        <v>4.46688603646356</v>
      </c>
    </row>
    <row r="333" spans="8:8">
      <c r="H333">
        <f>AVERAGE(H323:H332)</f>
        <v>4.46365229464596</v>
      </c>
    </row>
  </sheetData>
  <mergeCells count="27">
    <mergeCell ref="E1:E3"/>
    <mergeCell ref="A1:D4"/>
    <mergeCell ref="A5:C6"/>
    <mergeCell ref="A18:C19"/>
    <mergeCell ref="A31:C32"/>
    <mergeCell ref="A150:C151"/>
    <mergeCell ref="A163:C164"/>
    <mergeCell ref="A44:C45"/>
    <mergeCell ref="A57:C58"/>
    <mergeCell ref="A71:C72"/>
    <mergeCell ref="A84:C85"/>
    <mergeCell ref="A97:C98"/>
    <mergeCell ref="A307:C308"/>
    <mergeCell ref="A320:C321"/>
    <mergeCell ref="A242:C243"/>
    <mergeCell ref="A255:C256"/>
    <mergeCell ref="A268:C269"/>
    <mergeCell ref="A281:C282"/>
    <mergeCell ref="A294:C295"/>
    <mergeCell ref="A176:C177"/>
    <mergeCell ref="A189:C190"/>
    <mergeCell ref="A203:C204"/>
    <mergeCell ref="A216:C217"/>
    <mergeCell ref="A229:C230"/>
    <mergeCell ref="A110:C111"/>
    <mergeCell ref="A123:C124"/>
    <mergeCell ref="A137:C13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34"/>
  <sheetViews>
    <sheetView zoomScale="70" zoomScaleNormal="70" topLeftCell="G131" workbookViewId="0">
      <selection activeCell="N175" sqref="N175"/>
    </sheetView>
  </sheetViews>
  <sheetFormatPr defaultColWidth="9" defaultRowHeight="14"/>
  <cols>
    <col min="1" max="1" width="10" customWidth="1"/>
    <col min="2" max="2" width="9.36363636363636"/>
    <col min="8" max="8" width="12.8181818181818"/>
    <col min="14" max="14" width="12.6363636363636"/>
  </cols>
  <sheetData>
    <row r="1" spans="1:14">
      <c r="A1" s="8" t="s">
        <v>0</v>
      </c>
      <c r="B1" s="8"/>
      <c r="C1" s="8"/>
      <c r="D1" s="8"/>
      <c r="E1" s="9" t="s">
        <v>1</v>
      </c>
      <c r="F1" t="s">
        <v>2</v>
      </c>
      <c r="G1">
        <v>2.494</v>
      </c>
      <c r="N1" s="3"/>
    </row>
    <row r="2" spans="1:14">
      <c r="A2" s="8"/>
      <c r="B2" s="8"/>
      <c r="C2" s="8"/>
      <c r="D2" s="8"/>
      <c r="E2" s="9"/>
      <c r="F2" t="s">
        <v>3</v>
      </c>
      <c r="G2" s="6">
        <v>1.012</v>
      </c>
      <c r="N2" s="3"/>
    </row>
    <row r="3" spans="1:14">
      <c r="A3" s="8"/>
      <c r="B3" s="8"/>
      <c r="C3" s="8"/>
      <c r="D3" s="8"/>
      <c r="E3" s="9"/>
      <c r="F3" t="s">
        <v>4</v>
      </c>
      <c r="G3" s="6">
        <v>5.022</v>
      </c>
      <c r="N3" s="3"/>
    </row>
    <row r="4" spans="1:14">
      <c r="A4" s="8"/>
      <c r="B4" s="8"/>
      <c r="C4" s="8"/>
      <c r="D4" s="8"/>
      <c r="E4" s="10"/>
      <c r="F4" s="10"/>
      <c r="G4" s="11"/>
      <c r="N4" s="3"/>
    </row>
    <row r="5" spans="1:14">
      <c r="A5" s="12" t="s">
        <v>5</v>
      </c>
      <c r="B5" s="12"/>
      <c r="C5" s="12"/>
      <c r="G5" s="6"/>
      <c r="N5" s="3"/>
    </row>
    <row r="6" spans="1:14">
      <c r="A6" s="12"/>
      <c r="B6" s="12"/>
      <c r="C6" s="12"/>
      <c r="G6" s="6"/>
      <c r="N6" s="3"/>
    </row>
    <row r="7" spans="1:14">
      <c r="A7" t="s">
        <v>6</v>
      </c>
      <c r="B7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1" t="s">
        <v>12</v>
      </c>
      <c r="H7" t="s">
        <v>13</v>
      </c>
      <c r="K7" t="s">
        <v>51</v>
      </c>
      <c r="L7" t="s">
        <v>52</v>
      </c>
      <c r="M7" t="s">
        <v>53</v>
      </c>
      <c r="N7" s="3" t="s">
        <v>54</v>
      </c>
    </row>
    <row r="8" spans="1:14">
      <c r="A8" s="13">
        <v>0.447789351851852</v>
      </c>
      <c r="B8" s="14">
        <v>484.592</v>
      </c>
      <c r="C8">
        <v>5.13</v>
      </c>
      <c r="D8">
        <v>5.11</v>
      </c>
      <c r="E8">
        <v>4.7</v>
      </c>
      <c r="F8">
        <v>8.07</v>
      </c>
      <c r="G8" s="15">
        <v>60630.2</v>
      </c>
      <c r="H8">
        <f t="shared" ref="H8:H17" si="0">SUM(G8*3.14*$G$2*$G$2/4/$G$3/100)</f>
        <v>97.0606005691119</v>
      </c>
      <c r="K8">
        <v>17.697</v>
      </c>
      <c r="L8">
        <v>20.257</v>
      </c>
      <c r="M8">
        <v>86</v>
      </c>
      <c r="N8" s="3">
        <f t="shared" ref="N8:N10" si="1">M8/(L8-K8)</f>
        <v>33.59375</v>
      </c>
    </row>
    <row r="9" spans="1:14">
      <c r="A9" s="13">
        <v>0.448483796296296</v>
      </c>
      <c r="B9" s="14">
        <v>484.392</v>
      </c>
      <c r="C9">
        <v>5.13</v>
      </c>
      <c r="D9">
        <v>5.11</v>
      </c>
      <c r="E9">
        <v>4.7</v>
      </c>
      <c r="F9">
        <v>8.07</v>
      </c>
      <c r="G9" s="15">
        <v>61002.8</v>
      </c>
      <c r="H9">
        <f t="shared" si="0"/>
        <v>97.6570818568538</v>
      </c>
      <c r="K9">
        <v>18.042</v>
      </c>
      <c r="L9">
        <v>20.811</v>
      </c>
      <c r="M9">
        <v>90</v>
      </c>
      <c r="N9" s="3">
        <f t="shared" si="1"/>
        <v>32.5027085590466</v>
      </c>
    </row>
    <row r="10" spans="1:14">
      <c r="A10" s="13">
        <v>0.449178240740741</v>
      </c>
      <c r="B10" s="14">
        <v>484.192</v>
      </c>
      <c r="C10">
        <v>5.13</v>
      </c>
      <c r="D10">
        <v>5.11</v>
      </c>
      <c r="E10">
        <v>4.7</v>
      </c>
      <c r="F10">
        <v>8.07</v>
      </c>
      <c r="G10" s="15">
        <v>61021</v>
      </c>
      <c r="H10">
        <f t="shared" si="0"/>
        <v>97.686217550458</v>
      </c>
      <c r="K10">
        <v>17.697</v>
      </c>
      <c r="L10">
        <v>20.393</v>
      </c>
      <c r="M10">
        <v>90</v>
      </c>
      <c r="N10" s="3">
        <f t="shared" si="1"/>
        <v>33.3827893175074</v>
      </c>
    </row>
    <row r="11" spans="1:14">
      <c r="A11" s="13">
        <v>0.449872685185185</v>
      </c>
      <c r="B11" s="14">
        <v>483.992</v>
      </c>
      <c r="C11">
        <v>5.13</v>
      </c>
      <c r="D11">
        <v>5.11</v>
      </c>
      <c r="E11">
        <v>4.7</v>
      </c>
      <c r="F11">
        <v>8.07</v>
      </c>
      <c r="G11" s="15">
        <v>61126.6</v>
      </c>
      <c r="H11">
        <f t="shared" si="0"/>
        <v>97.8552686078534</v>
      </c>
      <c r="N11" s="3">
        <f>AVERAGE(N8:N10)</f>
        <v>33.1597492921847</v>
      </c>
    </row>
    <row r="12" spans="1:14">
      <c r="A12" s="13">
        <v>0.45056712962963</v>
      </c>
      <c r="B12" s="14">
        <v>483.792</v>
      </c>
      <c r="C12">
        <v>5.13</v>
      </c>
      <c r="D12">
        <v>5.11</v>
      </c>
      <c r="E12">
        <v>4.7</v>
      </c>
      <c r="F12">
        <v>8.07</v>
      </c>
      <c r="G12" s="15">
        <v>61196.9</v>
      </c>
      <c r="H12">
        <f t="shared" si="0"/>
        <v>97.9678092265552</v>
      </c>
      <c r="N12" s="3"/>
    </row>
    <row r="13" spans="1:14">
      <c r="A13" s="13">
        <v>0.451261574074074</v>
      </c>
      <c r="B13" s="14">
        <v>483.592</v>
      </c>
      <c r="C13">
        <v>5.13</v>
      </c>
      <c r="D13">
        <v>5.11</v>
      </c>
      <c r="E13">
        <v>4.7</v>
      </c>
      <c r="F13">
        <v>8.07</v>
      </c>
      <c r="G13" s="15">
        <v>61319.7</v>
      </c>
      <c r="H13">
        <f t="shared" si="0"/>
        <v>98.1643951152688</v>
      </c>
      <c r="N13" s="3"/>
    </row>
    <row r="14" spans="1:14">
      <c r="A14" s="13">
        <v>0.451956018518519</v>
      </c>
      <c r="B14" s="14">
        <v>483.392</v>
      </c>
      <c r="C14">
        <v>5.13</v>
      </c>
      <c r="D14">
        <v>5.11</v>
      </c>
      <c r="E14">
        <v>4.7</v>
      </c>
      <c r="F14">
        <v>8.07</v>
      </c>
      <c r="G14" s="15">
        <v>61469</v>
      </c>
      <c r="H14">
        <f t="shared" si="0"/>
        <v>98.4034038545599</v>
      </c>
      <c r="N14" s="3"/>
    </row>
    <row r="15" spans="1:14">
      <c r="A15" s="13">
        <v>0.452650462962963</v>
      </c>
      <c r="B15" s="14">
        <v>483.192</v>
      </c>
      <c r="C15">
        <v>5.13</v>
      </c>
      <c r="D15">
        <v>5.11</v>
      </c>
      <c r="E15">
        <v>4.7</v>
      </c>
      <c r="F15">
        <v>8.07</v>
      </c>
      <c r="G15" s="15">
        <v>61486.2</v>
      </c>
      <c r="H15">
        <f t="shared" si="0"/>
        <v>98.4309386858781</v>
      </c>
      <c r="N15" s="3"/>
    </row>
    <row r="16" spans="1:14">
      <c r="A16" s="13">
        <v>0.453344907407407</v>
      </c>
      <c r="B16" s="14">
        <v>482.992</v>
      </c>
      <c r="C16">
        <v>5.13</v>
      </c>
      <c r="D16">
        <v>5.11</v>
      </c>
      <c r="E16">
        <v>4.7</v>
      </c>
      <c r="F16">
        <v>8.07</v>
      </c>
      <c r="G16" s="15">
        <v>61441.8</v>
      </c>
      <c r="H16">
        <f t="shared" si="0"/>
        <v>98.3598604003823</v>
      </c>
      <c r="N16" s="3"/>
    </row>
    <row r="17" spans="1:14">
      <c r="A17" s="13">
        <v>0.454039351851852</v>
      </c>
      <c r="B17" s="14">
        <v>482.792</v>
      </c>
      <c r="C17">
        <v>5.13</v>
      </c>
      <c r="D17">
        <v>5.11</v>
      </c>
      <c r="E17">
        <v>4.7</v>
      </c>
      <c r="F17">
        <v>8.07</v>
      </c>
      <c r="G17" s="15">
        <v>61370.7</v>
      </c>
      <c r="H17">
        <f t="shared" si="0"/>
        <v>98.2460390918518</v>
      </c>
      <c r="N17" s="3"/>
    </row>
    <row r="18" spans="1:14">
      <c r="A18" s="12" t="s">
        <v>14</v>
      </c>
      <c r="B18" s="12"/>
      <c r="C18" s="12"/>
      <c r="G18" s="6"/>
      <c r="H18">
        <f>AVERAGE(H8:H17)</f>
        <v>97.9831614958773</v>
      </c>
      <c r="N18" s="3"/>
    </row>
    <row r="19" spans="1:14">
      <c r="A19" s="12"/>
      <c r="B19" s="12"/>
      <c r="C19" s="12"/>
      <c r="G19" s="6"/>
      <c r="N19" s="3"/>
    </row>
    <row r="20" spans="1:14">
      <c r="A20" t="s">
        <v>6</v>
      </c>
      <c r="B20" t="s">
        <v>7</v>
      </c>
      <c r="C20" s="10" t="s">
        <v>8</v>
      </c>
      <c r="D20" s="10" t="s">
        <v>9</v>
      </c>
      <c r="E20" s="10" t="s">
        <v>10</v>
      </c>
      <c r="F20" s="10" t="s">
        <v>11</v>
      </c>
      <c r="G20" s="11" t="s">
        <v>12</v>
      </c>
      <c r="H20" t="s">
        <v>13</v>
      </c>
      <c r="K20" t="s">
        <v>51</v>
      </c>
      <c r="L20" t="s">
        <v>52</v>
      </c>
      <c r="M20" t="s">
        <v>53</v>
      </c>
      <c r="N20" s="3" t="s">
        <v>54</v>
      </c>
    </row>
    <row r="21" spans="1:14">
      <c r="A21" s="16">
        <v>0.590150462962963</v>
      </c>
      <c r="B21" s="14">
        <v>305.743</v>
      </c>
      <c r="C21">
        <v>7.1</v>
      </c>
      <c r="D21">
        <v>7.09</v>
      </c>
      <c r="E21">
        <v>6.6</v>
      </c>
      <c r="F21">
        <v>10.06</v>
      </c>
      <c r="G21" s="15">
        <v>42659.3</v>
      </c>
      <c r="H21">
        <f t="shared" ref="H21:H30" si="2">SUM(G21*3.14*$G$2*$G$2/4/$G$3/100)</f>
        <v>68.2916645146794</v>
      </c>
      <c r="K21">
        <v>18.042</v>
      </c>
      <c r="L21">
        <v>20.238</v>
      </c>
      <c r="M21">
        <v>86</v>
      </c>
      <c r="N21" s="3">
        <f t="shared" ref="N21:N23" si="3">M21/(L21-K21)</f>
        <v>39.1621129326048</v>
      </c>
    </row>
    <row r="22" spans="1:14">
      <c r="A22" s="16">
        <v>0.590844907407407</v>
      </c>
      <c r="B22" s="14">
        <f t="shared" ref="B22:B30" si="4">B21-0.2</f>
        <v>305.543</v>
      </c>
      <c r="C22">
        <v>7.1</v>
      </c>
      <c r="D22">
        <v>7.09</v>
      </c>
      <c r="E22">
        <v>6.6</v>
      </c>
      <c r="F22">
        <v>10.06</v>
      </c>
      <c r="G22" s="15">
        <v>42632.8</v>
      </c>
      <c r="H22">
        <f t="shared" si="2"/>
        <v>68.249241664102</v>
      </c>
      <c r="K22">
        <v>18.042</v>
      </c>
      <c r="L22">
        <v>20.527</v>
      </c>
      <c r="M22">
        <v>96</v>
      </c>
      <c r="N22" s="3">
        <f t="shared" si="3"/>
        <v>38.6317907444668</v>
      </c>
    </row>
    <row r="23" spans="1:14">
      <c r="A23" s="16">
        <v>0.591539351851852</v>
      </c>
      <c r="B23" s="14">
        <f t="shared" si="4"/>
        <v>305.343</v>
      </c>
      <c r="C23">
        <v>7.1</v>
      </c>
      <c r="D23">
        <v>7.09</v>
      </c>
      <c r="E23">
        <v>6.6</v>
      </c>
      <c r="F23">
        <v>10.06</v>
      </c>
      <c r="G23" s="15">
        <v>42926.1</v>
      </c>
      <c r="H23">
        <f t="shared" si="2"/>
        <v>68.7187745725687</v>
      </c>
      <c r="K23">
        <v>17.697</v>
      </c>
      <c r="L23">
        <v>19.781</v>
      </c>
      <c r="M23">
        <v>82</v>
      </c>
      <c r="N23" s="3">
        <f t="shared" si="3"/>
        <v>39.3474088291747</v>
      </c>
    </row>
    <row r="24" spans="1:14">
      <c r="A24" s="16">
        <v>0.592233796296296</v>
      </c>
      <c r="B24" s="14">
        <f t="shared" si="4"/>
        <v>305.143</v>
      </c>
      <c r="C24">
        <v>7.1</v>
      </c>
      <c r="D24">
        <v>7.09</v>
      </c>
      <c r="E24">
        <v>6.6</v>
      </c>
      <c r="F24">
        <v>10.06</v>
      </c>
      <c r="G24" s="15">
        <v>42906.5</v>
      </c>
      <c r="H24">
        <f t="shared" si="2"/>
        <v>68.6873976717642</v>
      </c>
      <c r="N24" s="18">
        <f>AVERAGE(N21:N23)</f>
        <v>39.0471041687488</v>
      </c>
    </row>
    <row r="25" spans="1:14">
      <c r="A25" s="16">
        <v>0.592928240740741</v>
      </c>
      <c r="B25" s="14">
        <f t="shared" si="4"/>
        <v>304.943</v>
      </c>
      <c r="C25">
        <v>7.1</v>
      </c>
      <c r="D25">
        <v>7.09</v>
      </c>
      <c r="E25">
        <v>6.6</v>
      </c>
      <c r="F25">
        <v>10.06</v>
      </c>
      <c r="G25" s="15">
        <v>42932.2</v>
      </c>
      <c r="H25">
        <f t="shared" si="2"/>
        <v>68.728539832513</v>
      </c>
      <c r="N25" s="3"/>
    </row>
    <row r="26" spans="1:14">
      <c r="A26" s="16">
        <v>0.593622685185185</v>
      </c>
      <c r="B26" s="14">
        <f t="shared" si="4"/>
        <v>304.743</v>
      </c>
      <c r="C26">
        <v>7.1</v>
      </c>
      <c r="D26">
        <v>7.09</v>
      </c>
      <c r="E26">
        <v>6.6</v>
      </c>
      <c r="F26">
        <v>10.06</v>
      </c>
      <c r="G26" s="15">
        <v>42892</v>
      </c>
      <c r="H26">
        <f t="shared" si="2"/>
        <v>68.6641851686181</v>
      </c>
      <c r="N26" s="3"/>
    </row>
    <row r="27" spans="1:14">
      <c r="A27" s="16">
        <v>0.59431712962963</v>
      </c>
      <c r="B27" s="14">
        <f t="shared" si="4"/>
        <v>304.543</v>
      </c>
      <c r="C27">
        <v>7.1</v>
      </c>
      <c r="D27">
        <v>7.09</v>
      </c>
      <c r="E27">
        <v>6.6</v>
      </c>
      <c r="F27">
        <v>10.06</v>
      </c>
      <c r="G27" s="15">
        <v>42946.7</v>
      </c>
      <c r="H27">
        <f t="shared" si="2"/>
        <v>68.7517523356591</v>
      </c>
      <c r="N27" s="3"/>
    </row>
    <row r="28" spans="1:14">
      <c r="A28" s="16">
        <v>0.595011574074074</v>
      </c>
      <c r="B28" s="14">
        <f t="shared" si="4"/>
        <v>304.343</v>
      </c>
      <c r="C28">
        <v>7.1</v>
      </c>
      <c r="D28">
        <v>7.09</v>
      </c>
      <c r="E28">
        <v>6.6</v>
      </c>
      <c r="F28">
        <v>10.06</v>
      </c>
      <c r="G28" s="15">
        <v>42981.6</v>
      </c>
      <c r="H28">
        <f t="shared" si="2"/>
        <v>68.8076224294385</v>
      </c>
      <c r="N28" s="3"/>
    </row>
    <row r="29" spans="1:14">
      <c r="A29" s="16">
        <v>0.595706018518519</v>
      </c>
      <c r="B29" s="14">
        <f t="shared" si="4"/>
        <v>304.143</v>
      </c>
      <c r="C29">
        <v>7.1</v>
      </c>
      <c r="D29">
        <v>7.09</v>
      </c>
      <c r="E29">
        <v>6.6</v>
      </c>
      <c r="F29">
        <v>10.06</v>
      </c>
      <c r="G29" s="15">
        <v>42955.2</v>
      </c>
      <c r="H29">
        <f t="shared" si="2"/>
        <v>68.7653596650896</v>
      </c>
      <c r="N29" s="3"/>
    </row>
    <row r="30" spans="1:14">
      <c r="A30" s="16">
        <v>0.596400462962963</v>
      </c>
      <c r="B30" s="14">
        <f t="shared" si="4"/>
        <v>303.943</v>
      </c>
      <c r="C30">
        <v>7.1</v>
      </c>
      <c r="D30">
        <v>7.09</v>
      </c>
      <c r="E30">
        <v>6.6</v>
      </c>
      <c r="F30">
        <v>10.06</v>
      </c>
      <c r="G30" s="15">
        <v>43006.1</v>
      </c>
      <c r="H30">
        <f t="shared" si="2"/>
        <v>68.8468435554441</v>
      </c>
      <c r="N30" s="3"/>
    </row>
    <row r="31" spans="1:14">
      <c r="A31" s="12" t="s">
        <v>15</v>
      </c>
      <c r="B31" s="12"/>
      <c r="C31" s="12"/>
      <c r="G31" s="6"/>
      <c r="H31">
        <f>AVERAGE(H21:H30)</f>
        <v>68.6511381409876</v>
      </c>
      <c r="N31" s="3"/>
    </row>
    <row r="32" spans="1:14">
      <c r="A32" s="12"/>
      <c r="B32" s="12"/>
      <c r="C32" s="12"/>
      <c r="G32" s="6"/>
      <c r="N32" s="3"/>
    </row>
    <row r="33" ht="14.5" spans="1:14">
      <c r="A33" t="s">
        <v>6</v>
      </c>
      <c r="B33" t="s">
        <v>7</v>
      </c>
      <c r="C33" s="10" t="s">
        <v>8</v>
      </c>
      <c r="D33" s="10" t="s">
        <v>9</v>
      </c>
      <c r="E33" s="10" t="s">
        <v>10</v>
      </c>
      <c r="F33" s="10" t="s">
        <v>11</v>
      </c>
      <c r="G33" s="11" t="s">
        <v>12</v>
      </c>
      <c r="H33" t="s">
        <v>19</v>
      </c>
      <c r="K33" t="s">
        <v>51</v>
      </c>
      <c r="L33" t="s">
        <v>52</v>
      </c>
      <c r="M33" t="s">
        <v>53</v>
      </c>
      <c r="N33" s="3" t="s">
        <v>54</v>
      </c>
    </row>
    <row r="34" spans="1:14">
      <c r="A34" s="17">
        <v>0.831122685185185</v>
      </c>
      <c r="B34">
        <v>259.981</v>
      </c>
      <c r="C34">
        <v>7.74</v>
      </c>
      <c r="D34">
        <v>7.75</v>
      </c>
      <c r="E34">
        <v>7.2</v>
      </c>
      <c r="F34">
        <v>10.61</v>
      </c>
      <c r="G34" s="1">
        <v>41641.7</v>
      </c>
      <c r="H34">
        <f t="shared" ref="H34:H43" si="5">SUM(G34*3.14*$G$2*$G$2/4/$G$3/100)</f>
        <v>66.662627052505</v>
      </c>
      <c r="K34">
        <v>18.042</v>
      </c>
      <c r="L34">
        <v>20.33</v>
      </c>
      <c r="M34">
        <v>90</v>
      </c>
      <c r="N34" s="3">
        <f t="shared" ref="N34:N36" si="6">M34/(L34-K34)</f>
        <v>39.3356643356644</v>
      </c>
    </row>
    <row r="35" spans="1:14">
      <c r="A35" s="17">
        <v>0.83181712962963</v>
      </c>
      <c r="B35">
        <f t="shared" ref="B35:B43" si="7">B34-0.2</f>
        <v>259.781</v>
      </c>
      <c r="C35">
        <v>7.74</v>
      </c>
      <c r="D35">
        <v>7.75</v>
      </c>
      <c r="E35">
        <v>7.2</v>
      </c>
      <c r="F35">
        <v>10.61</v>
      </c>
      <c r="G35" s="1">
        <v>41868.6</v>
      </c>
      <c r="H35">
        <f t="shared" si="5"/>
        <v>67.0258627051852</v>
      </c>
      <c r="K35">
        <v>17.697</v>
      </c>
      <c r="L35">
        <v>19.999</v>
      </c>
      <c r="M35">
        <v>91</v>
      </c>
      <c r="N35" s="3">
        <f t="shared" si="6"/>
        <v>39.5308427454388</v>
      </c>
    </row>
    <row r="36" spans="1:14">
      <c r="A36" s="17">
        <v>0.832511574074074</v>
      </c>
      <c r="B36">
        <f t="shared" si="7"/>
        <v>259.581</v>
      </c>
      <c r="C36">
        <v>7.74</v>
      </c>
      <c r="D36">
        <v>7.75</v>
      </c>
      <c r="E36">
        <v>7.2</v>
      </c>
      <c r="F36">
        <v>10.61</v>
      </c>
      <c r="G36" s="1">
        <v>41936.7</v>
      </c>
      <c r="H36">
        <f t="shared" si="5"/>
        <v>67.1348814268578</v>
      </c>
      <c r="K36">
        <v>17.697</v>
      </c>
      <c r="L36">
        <v>19.906</v>
      </c>
      <c r="M36">
        <v>86</v>
      </c>
      <c r="N36" s="3">
        <f t="shared" si="6"/>
        <v>38.9316432775011</v>
      </c>
    </row>
    <row r="37" spans="1:14">
      <c r="A37" s="17">
        <v>0.833206018518518</v>
      </c>
      <c r="B37">
        <f t="shared" si="7"/>
        <v>259.381</v>
      </c>
      <c r="C37">
        <v>7.74</v>
      </c>
      <c r="D37">
        <v>7.75</v>
      </c>
      <c r="E37">
        <v>7.2</v>
      </c>
      <c r="F37">
        <v>10.61</v>
      </c>
      <c r="G37" s="1">
        <v>41979.9</v>
      </c>
      <c r="H37">
        <f t="shared" si="5"/>
        <v>67.2040386776105</v>
      </c>
      <c r="N37" s="18">
        <f>AVERAGE(N34:N36)</f>
        <v>39.2660501195348</v>
      </c>
    </row>
    <row r="38" spans="1:14">
      <c r="A38" s="17">
        <v>0.833900462962963</v>
      </c>
      <c r="B38">
        <f t="shared" si="7"/>
        <v>259.181</v>
      </c>
      <c r="C38">
        <v>7.74</v>
      </c>
      <c r="D38">
        <v>7.75</v>
      </c>
      <c r="E38">
        <v>7.2</v>
      </c>
      <c r="F38">
        <v>10.61</v>
      </c>
      <c r="G38" s="1">
        <v>42008.8</v>
      </c>
      <c r="H38">
        <f t="shared" si="5"/>
        <v>67.2503035976742</v>
      </c>
      <c r="N38" s="3"/>
    </row>
    <row r="39" spans="1:14">
      <c r="A39" s="17">
        <v>0.834594907407407</v>
      </c>
      <c r="B39">
        <f t="shared" si="7"/>
        <v>258.981</v>
      </c>
      <c r="C39">
        <v>7.74</v>
      </c>
      <c r="D39">
        <v>7.75</v>
      </c>
      <c r="E39">
        <v>7.2</v>
      </c>
      <c r="F39">
        <v>10.61</v>
      </c>
      <c r="G39" s="1">
        <v>41974.5</v>
      </c>
      <c r="H39">
        <f t="shared" si="5"/>
        <v>67.1953940212664</v>
      </c>
      <c r="N39" s="3"/>
    </row>
    <row r="40" spans="1:14">
      <c r="A40" s="17">
        <v>0.835289351851852</v>
      </c>
      <c r="B40">
        <f t="shared" si="7"/>
        <v>258.781</v>
      </c>
      <c r="C40">
        <v>7.74</v>
      </c>
      <c r="D40">
        <v>7.75</v>
      </c>
      <c r="E40">
        <v>7.2</v>
      </c>
      <c r="F40">
        <v>10.61</v>
      </c>
      <c r="G40" s="1">
        <v>42007.1</v>
      </c>
      <c r="H40">
        <f t="shared" si="5"/>
        <v>67.2475821317881</v>
      </c>
      <c r="N40" s="3"/>
    </row>
    <row r="41" spans="1:14">
      <c r="A41" s="17">
        <v>0.835983796296296</v>
      </c>
      <c r="B41">
        <f t="shared" si="7"/>
        <v>258.581</v>
      </c>
      <c r="C41">
        <v>7.74</v>
      </c>
      <c r="D41">
        <v>7.75</v>
      </c>
      <c r="E41">
        <v>7.2</v>
      </c>
      <c r="F41">
        <v>10.61</v>
      </c>
      <c r="G41" s="1">
        <v>41961.9</v>
      </c>
      <c r="H41">
        <f t="shared" si="5"/>
        <v>67.1752231564636</v>
      </c>
      <c r="N41" s="3"/>
    </row>
    <row r="42" spans="1:14">
      <c r="A42" s="17">
        <v>0.836678240740741</v>
      </c>
      <c r="B42">
        <f t="shared" si="7"/>
        <v>258.381</v>
      </c>
      <c r="C42">
        <v>7.74</v>
      </c>
      <c r="D42">
        <v>7.75</v>
      </c>
      <c r="E42">
        <v>7.2</v>
      </c>
      <c r="F42">
        <v>10.61</v>
      </c>
      <c r="G42" s="1">
        <v>41899.6</v>
      </c>
      <c r="H42">
        <f t="shared" si="5"/>
        <v>67.0754894360494</v>
      </c>
      <c r="N42" s="3"/>
    </row>
    <row r="43" spans="1:14">
      <c r="A43" s="17">
        <v>0.837372685185185</v>
      </c>
      <c r="B43">
        <f t="shared" si="7"/>
        <v>258.181</v>
      </c>
      <c r="C43">
        <v>7.74</v>
      </c>
      <c r="D43">
        <v>7.75</v>
      </c>
      <c r="E43">
        <v>7.2</v>
      </c>
      <c r="F43">
        <v>10.61</v>
      </c>
      <c r="G43" s="1">
        <v>41867.8</v>
      </c>
      <c r="H43">
        <f t="shared" si="5"/>
        <v>67.0245820153564</v>
      </c>
      <c r="N43" s="3"/>
    </row>
    <row r="44" spans="1:14">
      <c r="A44" s="12" t="s">
        <v>16</v>
      </c>
      <c r="B44" s="12"/>
      <c r="C44" s="12"/>
      <c r="G44" s="6"/>
      <c r="H44">
        <f>AVERAGE(H34:H43)</f>
        <v>67.0995984220757</v>
      </c>
      <c r="N44" s="3"/>
    </row>
    <row r="45" spans="1:14">
      <c r="A45" s="12"/>
      <c r="B45" s="12"/>
      <c r="C45" s="12"/>
      <c r="G45" s="6"/>
      <c r="N45" s="3"/>
    </row>
    <row r="46" spans="1:14">
      <c r="A46" t="s">
        <v>6</v>
      </c>
      <c r="B46" t="s">
        <v>7</v>
      </c>
      <c r="C46" s="10" t="s">
        <v>8</v>
      </c>
      <c r="D46" s="10" t="s">
        <v>9</v>
      </c>
      <c r="E46" s="10" t="s">
        <v>10</v>
      </c>
      <c r="F46" s="10" t="s">
        <v>11</v>
      </c>
      <c r="G46" s="11" t="s">
        <v>12</v>
      </c>
      <c r="H46" t="s">
        <v>13</v>
      </c>
      <c r="K46" t="s">
        <v>51</v>
      </c>
      <c r="L46" t="s">
        <v>52</v>
      </c>
      <c r="M46" t="s">
        <v>53</v>
      </c>
      <c r="N46" s="3" t="s">
        <v>54</v>
      </c>
    </row>
    <row r="47" spans="1:14">
      <c r="A47" s="17">
        <v>0.606967592592593</v>
      </c>
      <c r="B47">
        <v>333.851</v>
      </c>
      <c r="C47">
        <v>12.04</v>
      </c>
      <c r="D47">
        <v>12.05</v>
      </c>
      <c r="E47">
        <v>11.7</v>
      </c>
      <c r="F47">
        <v>15.13</v>
      </c>
      <c r="G47" s="1">
        <v>41668.8</v>
      </c>
      <c r="H47">
        <f t="shared" ref="H47:H56" si="8">SUM(G47*3.14*$G$2*$G$2/4/$G$3/100)</f>
        <v>66.706010420454</v>
      </c>
      <c r="K47">
        <v>18.042</v>
      </c>
      <c r="L47">
        <v>20.223</v>
      </c>
      <c r="M47">
        <v>86</v>
      </c>
      <c r="N47" s="3">
        <f t="shared" ref="N47:N49" si="9">M47/(L47-K47)</f>
        <v>39.4314534617149</v>
      </c>
    </row>
    <row r="48" spans="1:14">
      <c r="A48" s="17">
        <v>0.607662037037037</v>
      </c>
      <c r="B48">
        <v>333.651</v>
      </c>
      <c r="C48">
        <v>12.04</v>
      </c>
      <c r="D48">
        <v>12.05</v>
      </c>
      <c r="E48">
        <v>11.7</v>
      </c>
      <c r="F48">
        <v>15.13</v>
      </c>
      <c r="G48" s="1">
        <v>41598.6</v>
      </c>
      <c r="H48">
        <f t="shared" si="8"/>
        <v>66.5936298879809</v>
      </c>
      <c r="K48">
        <v>17.697</v>
      </c>
      <c r="L48">
        <v>19.857</v>
      </c>
      <c r="M48">
        <v>88</v>
      </c>
      <c r="N48" s="3">
        <f t="shared" si="9"/>
        <v>40.7407407407407</v>
      </c>
    </row>
    <row r="49" spans="1:14">
      <c r="A49" s="17">
        <v>0.608356481481481</v>
      </c>
      <c r="B49">
        <v>333.451</v>
      </c>
      <c r="C49">
        <v>12.04</v>
      </c>
      <c r="D49">
        <v>12.05</v>
      </c>
      <c r="E49">
        <v>11.7</v>
      </c>
      <c r="F49">
        <v>15.13</v>
      </c>
      <c r="G49" s="1">
        <v>41756</v>
      </c>
      <c r="H49">
        <f t="shared" si="8"/>
        <v>66.8456056117881</v>
      </c>
      <c r="K49">
        <v>17.697</v>
      </c>
      <c r="L49">
        <v>19.798</v>
      </c>
      <c r="M49">
        <v>86</v>
      </c>
      <c r="N49" s="3">
        <f t="shared" si="9"/>
        <v>40.9328891004284</v>
      </c>
    </row>
    <row r="50" spans="1:14">
      <c r="A50" s="17">
        <v>0.609050925925926</v>
      </c>
      <c r="B50">
        <v>333.251</v>
      </c>
      <c r="C50">
        <v>12.04</v>
      </c>
      <c r="D50">
        <v>12.05</v>
      </c>
      <c r="E50">
        <v>11.7</v>
      </c>
      <c r="F50">
        <v>15.13</v>
      </c>
      <c r="G50" s="1">
        <v>42054</v>
      </c>
      <c r="H50">
        <f t="shared" si="8"/>
        <v>67.3226625729988</v>
      </c>
      <c r="N50" s="18">
        <f>AVERAGE(N47:N49)</f>
        <v>40.3683611009613</v>
      </c>
    </row>
    <row r="51" spans="1:14">
      <c r="A51" s="17">
        <v>0.60974537037037</v>
      </c>
      <c r="B51">
        <v>333.051</v>
      </c>
      <c r="C51">
        <v>12.04</v>
      </c>
      <c r="D51">
        <v>12.05</v>
      </c>
      <c r="E51">
        <v>11.7</v>
      </c>
      <c r="F51">
        <v>15.13</v>
      </c>
      <c r="G51" s="1">
        <v>41887</v>
      </c>
      <c r="H51">
        <f t="shared" si="8"/>
        <v>67.0553185712465</v>
      </c>
      <c r="N51" s="3"/>
    </row>
    <row r="52" spans="1:14">
      <c r="A52" s="17">
        <v>0.610439814814815</v>
      </c>
      <c r="B52">
        <v>332.851</v>
      </c>
      <c r="C52">
        <v>12.04</v>
      </c>
      <c r="D52">
        <v>12.05</v>
      </c>
      <c r="E52">
        <v>11.7</v>
      </c>
      <c r="F52">
        <v>15.13</v>
      </c>
      <c r="G52" s="1">
        <v>41408.5</v>
      </c>
      <c r="H52">
        <f t="shared" si="8"/>
        <v>66.2893059674233</v>
      </c>
      <c r="N52" s="3"/>
    </row>
    <row r="53" spans="1:14">
      <c r="A53" s="17">
        <v>0.611134259259259</v>
      </c>
      <c r="B53">
        <v>332.651</v>
      </c>
      <c r="C53">
        <v>12.04</v>
      </c>
      <c r="D53">
        <v>12.05</v>
      </c>
      <c r="E53">
        <v>11.7</v>
      </c>
      <c r="F53">
        <v>15.13</v>
      </c>
      <c r="G53" s="1">
        <v>41164.9</v>
      </c>
      <c r="H53">
        <f t="shared" si="8"/>
        <v>65.8993359145679</v>
      </c>
      <c r="N53" s="3"/>
    </row>
    <row r="54" spans="1:14">
      <c r="A54" s="17">
        <v>0.611828703703704</v>
      </c>
      <c r="B54">
        <v>332.451</v>
      </c>
      <c r="C54">
        <v>12.04</v>
      </c>
      <c r="D54">
        <v>12.05</v>
      </c>
      <c r="E54">
        <v>11.7</v>
      </c>
      <c r="F54">
        <v>15.13</v>
      </c>
      <c r="G54" s="1">
        <v>41257</v>
      </c>
      <c r="H54">
        <f t="shared" si="8"/>
        <v>66.0467753311031</v>
      </c>
      <c r="N54" s="3"/>
    </row>
    <row r="55" spans="1:14">
      <c r="A55" s="17">
        <v>0.612523148148148</v>
      </c>
      <c r="B55">
        <v>332.251</v>
      </c>
      <c r="C55">
        <v>12.04</v>
      </c>
      <c r="D55">
        <v>12.05</v>
      </c>
      <c r="E55">
        <v>11.7</v>
      </c>
      <c r="F55">
        <v>15.13</v>
      </c>
      <c r="G55" s="1">
        <v>41318.7</v>
      </c>
      <c r="H55">
        <f t="shared" si="8"/>
        <v>66.1455485341458</v>
      </c>
      <c r="N55" s="3"/>
    </row>
    <row r="56" spans="1:14">
      <c r="A56" s="17">
        <v>0.613217592592593</v>
      </c>
      <c r="B56">
        <v>332.051</v>
      </c>
      <c r="C56">
        <v>12.04</v>
      </c>
      <c r="D56">
        <v>12.05</v>
      </c>
      <c r="E56">
        <v>11.7</v>
      </c>
      <c r="F56">
        <v>15.13</v>
      </c>
      <c r="G56" s="1">
        <v>41349</v>
      </c>
      <c r="H56">
        <f t="shared" si="8"/>
        <v>66.1940546614098</v>
      </c>
      <c r="N56" s="3"/>
    </row>
    <row r="57" spans="1:14">
      <c r="A57" s="12" t="s">
        <v>17</v>
      </c>
      <c r="B57" s="12"/>
      <c r="C57" s="12"/>
      <c r="G57" s="6"/>
      <c r="H57">
        <f>AVERAGE(H47:H56)</f>
        <v>66.5098247473118</v>
      </c>
      <c r="N57" s="3"/>
    </row>
    <row r="58" spans="1:14">
      <c r="A58" s="12"/>
      <c r="B58" s="12"/>
      <c r="C58" s="12"/>
      <c r="G58" s="6"/>
      <c r="N58" s="3"/>
    </row>
    <row r="59" spans="1:18">
      <c r="A59" t="s">
        <v>6</v>
      </c>
      <c r="B59" t="s">
        <v>7</v>
      </c>
      <c r="C59" s="10" t="s">
        <v>8</v>
      </c>
      <c r="D59" s="10" t="s">
        <v>9</v>
      </c>
      <c r="E59" s="10" t="s">
        <v>10</v>
      </c>
      <c r="F59" s="10" t="s">
        <v>11</v>
      </c>
      <c r="G59" s="11" t="s">
        <v>12</v>
      </c>
      <c r="H59" t="s">
        <v>13</v>
      </c>
      <c r="K59" t="s">
        <v>51</v>
      </c>
      <c r="L59" t="s">
        <v>52</v>
      </c>
      <c r="M59" t="s">
        <v>53</v>
      </c>
      <c r="N59" s="3" t="s">
        <v>54</v>
      </c>
      <c r="Q59" s="6"/>
      <c r="R59" s="19"/>
    </row>
    <row r="60" spans="1:18">
      <c r="A60" s="17">
        <v>0.939456018518519</v>
      </c>
      <c r="B60">
        <v>308.093</v>
      </c>
      <c r="C60">
        <v>20.28</v>
      </c>
      <c r="D60">
        <v>20.31</v>
      </c>
      <c r="E60">
        <v>19.5</v>
      </c>
      <c r="F60">
        <v>23.26</v>
      </c>
      <c r="G60" s="1">
        <v>36491.3</v>
      </c>
      <c r="H60">
        <f t="shared" ref="H60:H69" si="10">SUM(G60*3.14*$G$2*$G$2/4/$G$3/100)</f>
        <v>58.41754593499</v>
      </c>
      <c r="K60">
        <v>18.042</v>
      </c>
      <c r="L60">
        <v>20.114</v>
      </c>
      <c r="M60">
        <v>86</v>
      </c>
      <c r="N60" s="3">
        <f t="shared" ref="N60:N62" si="11">M60/(L60-K60)</f>
        <v>41.5057915057915</v>
      </c>
      <c r="Q60" s="5"/>
      <c r="R60" s="20"/>
    </row>
    <row r="61" spans="1:18">
      <c r="A61" s="17">
        <v>0.940150462962963</v>
      </c>
      <c r="B61">
        <v>307.893</v>
      </c>
      <c r="C61">
        <v>20.28</v>
      </c>
      <c r="D61">
        <v>20.31</v>
      </c>
      <c r="E61">
        <v>19.5</v>
      </c>
      <c r="F61">
        <v>23.26</v>
      </c>
      <c r="G61" s="1">
        <v>36414.7</v>
      </c>
      <c r="H61">
        <f t="shared" si="10"/>
        <v>58.2949198838869</v>
      </c>
      <c r="K61">
        <v>17.697</v>
      </c>
      <c r="L61">
        <v>19.772</v>
      </c>
      <c r="M61">
        <v>88</v>
      </c>
      <c r="N61" s="3">
        <f t="shared" si="11"/>
        <v>42.4096385542169</v>
      </c>
      <c r="Q61" s="5"/>
      <c r="R61" s="20"/>
    </row>
    <row r="62" spans="1:18">
      <c r="A62" s="17">
        <v>0.940844907407407</v>
      </c>
      <c r="B62">
        <v>307.693</v>
      </c>
      <c r="C62">
        <v>20.28</v>
      </c>
      <c r="D62">
        <v>20.31</v>
      </c>
      <c r="E62">
        <v>19.5</v>
      </c>
      <c r="F62">
        <v>23.26</v>
      </c>
      <c r="G62" s="1">
        <v>36301.3</v>
      </c>
      <c r="H62">
        <f t="shared" si="10"/>
        <v>58.1133821006611</v>
      </c>
      <c r="K62">
        <v>18.042</v>
      </c>
      <c r="L62">
        <v>20.177</v>
      </c>
      <c r="M62">
        <v>89</v>
      </c>
      <c r="N62" s="3">
        <f t="shared" si="11"/>
        <v>41.6861826697893</v>
      </c>
      <c r="Q62" s="5"/>
      <c r="R62" s="20"/>
    </row>
    <row r="63" spans="1:18">
      <c r="A63" s="17">
        <v>0.941539351851852</v>
      </c>
      <c r="B63">
        <v>307.493</v>
      </c>
      <c r="C63">
        <v>20.28</v>
      </c>
      <c r="D63">
        <v>20.31</v>
      </c>
      <c r="E63">
        <v>19.5</v>
      </c>
      <c r="F63">
        <v>23.26</v>
      </c>
      <c r="G63" s="1">
        <v>36173.5</v>
      </c>
      <c r="H63">
        <f t="shared" si="10"/>
        <v>57.9087919005177</v>
      </c>
      <c r="N63" s="3"/>
      <c r="Q63" s="5"/>
      <c r="R63" s="20"/>
    </row>
    <row r="64" spans="1:18">
      <c r="A64" s="17">
        <v>0.942233796296296</v>
      </c>
      <c r="B64">
        <v>307.293</v>
      </c>
      <c r="C64">
        <v>20.28</v>
      </c>
      <c r="D64">
        <v>20.31</v>
      </c>
      <c r="E64">
        <v>19.5</v>
      </c>
      <c r="F64">
        <v>23.26</v>
      </c>
      <c r="G64" s="1">
        <v>36114.9</v>
      </c>
      <c r="H64">
        <f t="shared" si="10"/>
        <v>57.8149813705615</v>
      </c>
      <c r="N64" s="3"/>
      <c r="Q64" s="5"/>
      <c r="R64" s="20"/>
    </row>
    <row r="65" spans="1:14">
      <c r="A65" s="17">
        <v>0.942928240740741</v>
      </c>
      <c r="B65">
        <v>307.093</v>
      </c>
      <c r="C65">
        <v>20.28</v>
      </c>
      <c r="D65">
        <v>20.31</v>
      </c>
      <c r="E65">
        <v>19.5</v>
      </c>
      <c r="F65">
        <v>23.26</v>
      </c>
      <c r="G65" s="1">
        <v>35988.7</v>
      </c>
      <c r="H65">
        <f t="shared" si="10"/>
        <v>57.6129525500757</v>
      </c>
      <c r="N65" s="18">
        <f>AVERAGE(N60:N64)</f>
        <v>41.8672042432659</v>
      </c>
    </row>
    <row r="66" spans="1:18">
      <c r="A66" s="17">
        <v>0.943622685185185</v>
      </c>
      <c r="B66">
        <v>306.893</v>
      </c>
      <c r="C66">
        <v>20.28</v>
      </c>
      <c r="D66">
        <v>20.31</v>
      </c>
      <c r="E66">
        <v>19.5</v>
      </c>
      <c r="F66">
        <v>23.26</v>
      </c>
      <c r="G66" s="1">
        <v>35904.1</v>
      </c>
      <c r="H66">
        <f t="shared" si="10"/>
        <v>57.477519600685</v>
      </c>
      <c r="N66" s="3"/>
      <c r="Q66" s="6"/>
      <c r="R66" s="19"/>
    </row>
    <row r="67" spans="1:18">
      <c r="A67" s="17">
        <v>0.94431712962963</v>
      </c>
      <c r="B67">
        <v>306.693</v>
      </c>
      <c r="C67">
        <v>20.28</v>
      </c>
      <c r="D67">
        <v>20.31</v>
      </c>
      <c r="E67">
        <v>19.5</v>
      </c>
      <c r="F67">
        <v>23.26</v>
      </c>
      <c r="G67" s="1">
        <v>35778.4</v>
      </c>
      <c r="H67">
        <f t="shared" si="10"/>
        <v>57.2762912113421</v>
      </c>
      <c r="N67" s="3"/>
      <c r="Q67" s="6"/>
      <c r="R67" s="19"/>
    </row>
    <row r="68" spans="1:18">
      <c r="A68" s="17">
        <v>0.945011574074074</v>
      </c>
      <c r="B68">
        <v>306.493</v>
      </c>
      <c r="C68">
        <v>20.28</v>
      </c>
      <c r="D68">
        <v>20.31</v>
      </c>
      <c r="E68">
        <v>19.5</v>
      </c>
      <c r="F68">
        <v>23.26</v>
      </c>
      <c r="G68" s="1">
        <v>35667.3</v>
      </c>
      <c r="H68">
        <f t="shared" si="10"/>
        <v>57.098435411374</v>
      </c>
      <c r="N68" s="3"/>
      <c r="Q68" s="6"/>
      <c r="R68" s="19"/>
    </row>
    <row r="69" spans="1:18">
      <c r="A69" s="17">
        <v>0.945706018518519</v>
      </c>
      <c r="B69">
        <v>306.293</v>
      </c>
      <c r="C69">
        <v>20.28</v>
      </c>
      <c r="D69">
        <v>20.31</v>
      </c>
      <c r="E69">
        <v>19.5</v>
      </c>
      <c r="F69">
        <v>23.26</v>
      </c>
      <c r="G69" s="1">
        <v>35557.8</v>
      </c>
      <c r="H69">
        <f t="shared" si="10"/>
        <v>56.9231409910633</v>
      </c>
      <c r="N69" s="3"/>
      <c r="Q69" s="6"/>
      <c r="R69" s="19"/>
    </row>
    <row r="70" spans="8:18">
      <c r="H70">
        <f>AVERAGE(H60:H69)</f>
        <v>57.6937960955157</v>
      </c>
      <c r="N70" s="3"/>
      <c r="Q70" s="6"/>
      <c r="R70" s="19"/>
    </row>
    <row r="71" spans="1:18">
      <c r="A71" s="21" t="s">
        <v>18</v>
      </c>
      <c r="B71" s="21"/>
      <c r="C71" s="21"/>
      <c r="N71" s="3"/>
      <c r="Q71" s="6"/>
      <c r="R71" s="19"/>
    </row>
    <row r="72" spans="1:18">
      <c r="A72" s="21"/>
      <c r="B72" s="21"/>
      <c r="C72" s="21"/>
      <c r="N72" s="3"/>
      <c r="Q72" s="6"/>
      <c r="R72" s="19"/>
    </row>
    <row r="73" spans="1:18">
      <c r="A73" t="s">
        <v>6</v>
      </c>
      <c r="B73" t="s">
        <v>7</v>
      </c>
      <c r="C73" s="10" t="s">
        <v>8</v>
      </c>
      <c r="D73" s="10" t="s">
        <v>9</v>
      </c>
      <c r="E73" s="10" t="s">
        <v>10</v>
      </c>
      <c r="F73" s="10" t="s">
        <v>11</v>
      </c>
      <c r="G73" s="22" t="s">
        <v>12</v>
      </c>
      <c r="H73" t="s">
        <v>13</v>
      </c>
      <c r="K73" t="s">
        <v>51</v>
      </c>
      <c r="L73" t="s">
        <v>52</v>
      </c>
      <c r="M73" t="s">
        <v>53</v>
      </c>
      <c r="N73" s="3" t="s">
        <v>54</v>
      </c>
      <c r="Q73" s="6"/>
      <c r="R73" s="19"/>
    </row>
    <row r="74" spans="1:18">
      <c r="A74" s="17">
        <v>0.397905092592593</v>
      </c>
      <c r="B74" s="14">
        <v>328.563</v>
      </c>
      <c r="C74">
        <v>5</v>
      </c>
      <c r="D74">
        <v>4.97</v>
      </c>
      <c r="E74">
        <v>4.7</v>
      </c>
      <c r="F74">
        <v>8.04</v>
      </c>
      <c r="G74" s="1">
        <v>38293.9</v>
      </c>
      <c r="H74">
        <f t="shared" ref="H74:H83" si="12">SUM(G74*3.14*$G$2*$G$2/4/$G$3/100)</f>
        <v>61.3032602916288</v>
      </c>
      <c r="K74">
        <v>18.042</v>
      </c>
      <c r="L74">
        <v>20.894</v>
      </c>
      <c r="M74">
        <v>86</v>
      </c>
      <c r="N74" s="3">
        <f t="shared" ref="N74:N76" si="13">M74/(L74-K74)</f>
        <v>30.1542776998598</v>
      </c>
      <c r="Q74" s="6"/>
      <c r="R74" s="19"/>
    </row>
    <row r="75" spans="1:18">
      <c r="A75" s="17">
        <v>0.398599537037037</v>
      </c>
      <c r="B75" s="14">
        <v>328.363</v>
      </c>
      <c r="C75">
        <v>5</v>
      </c>
      <c r="D75">
        <v>4.97</v>
      </c>
      <c r="E75">
        <v>4.7</v>
      </c>
      <c r="F75">
        <v>8.04</v>
      </c>
      <c r="G75" s="1">
        <v>38293.7</v>
      </c>
      <c r="H75">
        <f t="shared" si="12"/>
        <v>61.3029401191716</v>
      </c>
      <c r="K75">
        <v>18.042</v>
      </c>
      <c r="L75">
        <v>20.864</v>
      </c>
      <c r="M75">
        <v>84</v>
      </c>
      <c r="N75" s="3">
        <f t="shared" si="13"/>
        <v>29.7661233167966</v>
      </c>
      <c r="Q75" s="6"/>
      <c r="R75" s="19"/>
    </row>
    <row r="76" spans="1:18">
      <c r="A76" s="17">
        <v>0.399293981481481</v>
      </c>
      <c r="B76" s="14">
        <v>328.163</v>
      </c>
      <c r="C76">
        <v>5</v>
      </c>
      <c r="D76">
        <v>4.97</v>
      </c>
      <c r="E76">
        <v>4.7</v>
      </c>
      <c r="F76">
        <v>8.04</v>
      </c>
      <c r="G76" s="1">
        <v>38329.3</v>
      </c>
      <c r="H76">
        <f t="shared" si="12"/>
        <v>61.3599308165512</v>
      </c>
      <c r="K76">
        <v>18.042</v>
      </c>
      <c r="L76">
        <v>20.929</v>
      </c>
      <c r="M76">
        <v>84</v>
      </c>
      <c r="N76" s="3">
        <f t="shared" si="13"/>
        <v>29.0959473501905</v>
      </c>
      <c r="Q76" s="6"/>
      <c r="R76" s="19"/>
    </row>
    <row r="77" spans="1:18">
      <c r="A77" s="17">
        <v>0.399988425925926</v>
      </c>
      <c r="B77" s="14">
        <v>327.963</v>
      </c>
      <c r="C77">
        <v>5</v>
      </c>
      <c r="D77">
        <v>4.97</v>
      </c>
      <c r="E77">
        <v>4.7</v>
      </c>
      <c r="F77">
        <v>8.04</v>
      </c>
      <c r="G77" s="1">
        <v>38333.7</v>
      </c>
      <c r="H77">
        <f t="shared" si="12"/>
        <v>61.3669746106093</v>
      </c>
      <c r="N77" s="3"/>
      <c r="Q77" s="6"/>
      <c r="R77" s="19"/>
    </row>
    <row r="78" spans="1:18">
      <c r="A78" s="17">
        <v>0.40068287037037</v>
      </c>
      <c r="B78" s="14">
        <v>327.763</v>
      </c>
      <c r="C78">
        <v>5</v>
      </c>
      <c r="D78">
        <v>4.97</v>
      </c>
      <c r="E78">
        <v>4.7</v>
      </c>
      <c r="F78">
        <v>8.04</v>
      </c>
      <c r="G78" s="1">
        <v>38341.2</v>
      </c>
      <c r="H78">
        <f t="shared" si="12"/>
        <v>61.3789810777539</v>
      </c>
      <c r="N78" s="3"/>
      <c r="Q78" s="6"/>
      <c r="R78" s="19"/>
    </row>
    <row r="79" spans="1:18">
      <c r="A79" s="17">
        <v>0.401377314814815</v>
      </c>
      <c r="B79" s="14">
        <v>327.563</v>
      </c>
      <c r="C79">
        <v>5</v>
      </c>
      <c r="D79">
        <v>4.97</v>
      </c>
      <c r="E79">
        <v>4.7</v>
      </c>
      <c r="F79">
        <v>8.04</v>
      </c>
      <c r="G79" s="1">
        <v>38304.4</v>
      </c>
      <c r="H79">
        <f t="shared" si="12"/>
        <v>61.3200693456312</v>
      </c>
      <c r="N79" s="18">
        <f>AVERAGE(N74:N78)</f>
        <v>29.6721161222823</v>
      </c>
      <c r="Q79" s="6"/>
      <c r="R79" s="19"/>
    </row>
    <row r="80" spans="1:18">
      <c r="A80" s="17">
        <v>0.402071759259259</v>
      </c>
      <c r="B80" s="14">
        <v>327.363</v>
      </c>
      <c r="C80">
        <v>5</v>
      </c>
      <c r="D80">
        <v>4.97</v>
      </c>
      <c r="E80">
        <v>4.7</v>
      </c>
      <c r="F80">
        <v>8.04</v>
      </c>
      <c r="G80" s="1">
        <v>38297.7</v>
      </c>
      <c r="H80">
        <f t="shared" si="12"/>
        <v>61.3093435683154</v>
      </c>
      <c r="N80" s="3"/>
      <c r="Q80" s="6"/>
      <c r="R80" s="19"/>
    </row>
    <row r="81" spans="1:18">
      <c r="A81" s="17">
        <v>0.402766203703704</v>
      </c>
      <c r="B81" s="14">
        <v>327.163</v>
      </c>
      <c r="C81">
        <v>5</v>
      </c>
      <c r="D81">
        <v>4.97</v>
      </c>
      <c r="E81">
        <v>4.7</v>
      </c>
      <c r="F81">
        <v>8.04</v>
      </c>
      <c r="G81" s="1">
        <v>38316.5</v>
      </c>
      <c r="H81">
        <f t="shared" si="12"/>
        <v>61.3394397792911</v>
      </c>
      <c r="N81" s="3"/>
      <c r="Q81" s="6"/>
      <c r="R81" s="19"/>
    </row>
    <row r="82" spans="1:18">
      <c r="A82" s="17">
        <v>0.403460648148148</v>
      </c>
      <c r="B82" s="14">
        <v>326.963</v>
      </c>
      <c r="C82">
        <v>5</v>
      </c>
      <c r="D82">
        <v>4.97</v>
      </c>
      <c r="E82">
        <v>4.7</v>
      </c>
      <c r="F82">
        <v>8.04</v>
      </c>
      <c r="G82" s="1">
        <v>38312.8</v>
      </c>
      <c r="H82">
        <f t="shared" si="12"/>
        <v>61.3335165888331</v>
      </c>
      <c r="N82" s="3"/>
      <c r="Q82" s="6"/>
      <c r="R82" s="19"/>
    </row>
    <row r="83" spans="1:18">
      <c r="A83" s="17">
        <v>0.404155092592593</v>
      </c>
      <c r="B83" s="14">
        <v>326.763</v>
      </c>
      <c r="C83">
        <v>5</v>
      </c>
      <c r="D83">
        <v>4.97</v>
      </c>
      <c r="E83">
        <v>4.7</v>
      </c>
      <c r="F83">
        <v>8.04</v>
      </c>
      <c r="G83" s="1">
        <v>38291.4</v>
      </c>
      <c r="H83">
        <f t="shared" si="12"/>
        <v>61.299258135914</v>
      </c>
      <c r="N83" s="3"/>
      <c r="Q83" s="6"/>
      <c r="R83" s="19"/>
    </row>
    <row r="84" spans="1:18">
      <c r="A84" s="21" t="s">
        <v>23</v>
      </c>
      <c r="B84" s="21"/>
      <c r="C84" s="21"/>
      <c r="H84">
        <f>AVERAGE(H74:H83)</f>
        <v>61.33137143337</v>
      </c>
      <c r="N84" s="3"/>
      <c r="Q84" s="6"/>
      <c r="R84" s="19"/>
    </row>
    <row r="85" spans="1:18">
      <c r="A85" s="21"/>
      <c r="B85" s="21"/>
      <c r="C85" s="21"/>
      <c r="G85" s="6"/>
      <c r="N85" s="3"/>
      <c r="Q85" s="6"/>
      <c r="R85" s="24"/>
    </row>
    <row r="86" spans="1:14">
      <c r="A86" t="s">
        <v>6</v>
      </c>
      <c r="B86" t="s">
        <v>7</v>
      </c>
      <c r="C86" s="10" t="s">
        <v>8</v>
      </c>
      <c r="D86" s="10" t="s">
        <v>9</v>
      </c>
      <c r="E86" s="10" t="s">
        <v>10</v>
      </c>
      <c r="F86" s="10" t="s">
        <v>11</v>
      </c>
      <c r="G86" s="11" t="s">
        <v>12</v>
      </c>
      <c r="H86" t="s">
        <v>13</v>
      </c>
      <c r="K86" t="s">
        <v>51</v>
      </c>
      <c r="L86" t="s">
        <v>52</v>
      </c>
      <c r="M86" t="s">
        <v>53</v>
      </c>
      <c r="N86" s="3" t="s">
        <v>54</v>
      </c>
    </row>
    <row r="87" spans="1:14">
      <c r="A87" s="17">
        <v>0.43818287037037</v>
      </c>
      <c r="B87" s="3">
        <v>303.48</v>
      </c>
      <c r="C87">
        <v>7.09</v>
      </c>
      <c r="D87">
        <v>7.1</v>
      </c>
      <c r="E87">
        <v>6.6</v>
      </c>
      <c r="F87">
        <v>10.9</v>
      </c>
      <c r="G87" s="1">
        <v>35856.4</v>
      </c>
      <c r="H87">
        <f t="shared" ref="H87:H96" si="14">SUM(G87*3.14*$G$2*$G$2/4/$G$3/100)</f>
        <v>57.4011584696456</v>
      </c>
      <c r="K87">
        <v>18.042</v>
      </c>
      <c r="L87">
        <v>20.498</v>
      </c>
      <c r="M87">
        <v>90</v>
      </c>
      <c r="N87" s="3">
        <f t="shared" ref="N87:N89" si="15">M87/(L87-K87)</f>
        <v>36.6449511400652</v>
      </c>
    </row>
    <row r="88" spans="1:14">
      <c r="A88" s="17">
        <v>0.438877314814815</v>
      </c>
      <c r="B88" s="3">
        <v>303.28</v>
      </c>
      <c r="C88">
        <v>7.09</v>
      </c>
      <c r="D88">
        <v>7.1</v>
      </c>
      <c r="E88">
        <v>6.6</v>
      </c>
      <c r="F88">
        <v>10.9</v>
      </c>
      <c r="G88" s="1">
        <v>35836.7</v>
      </c>
      <c r="H88">
        <f t="shared" si="14"/>
        <v>57.3696214826125</v>
      </c>
      <c r="K88">
        <v>17.697</v>
      </c>
      <c r="L88">
        <v>19.961</v>
      </c>
      <c r="M88">
        <v>82</v>
      </c>
      <c r="N88" s="3">
        <f t="shared" si="15"/>
        <v>36.2190812720848</v>
      </c>
    </row>
    <row r="89" spans="1:14">
      <c r="A89" s="17">
        <v>0.439571759259259</v>
      </c>
      <c r="B89" s="3">
        <v>303.08</v>
      </c>
      <c r="C89">
        <v>7.09</v>
      </c>
      <c r="D89">
        <v>7.1</v>
      </c>
      <c r="E89">
        <v>6.6</v>
      </c>
      <c r="F89">
        <v>10.9</v>
      </c>
      <c r="G89" s="1">
        <v>35819.4</v>
      </c>
      <c r="H89">
        <f t="shared" si="14"/>
        <v>57.3419265650657</v>
      </c>
      <c r="K89">
        <v>17.697</v>
      </c>
      <c r="L89">
        <v>19.996</v>
      </c>
      <c r="M89">
        <v>85</v>
      </c>
      <c r="N89" s="3">
        <f t="shared" si="15"/>
        <v>36.9725967812092</v>
      </c>
    </row>
    <row r="90" spans="1:14">
      <c r="A90" s="17">
        <v>0.440266203703704</v>
      </c>
      <c r="B90" s="3">
        <v>302.88</v>
      </c>
      <c r="C90">
        <v>7.09</v>
      </c>
      <c r="D90">
        <v>7.1</v>
      </c>
      <c r="E90">
        <v>6.6</v>
      </c>
      <c r="F90">
        <v>10.9</v>
      </c>
      <c r="G90" s="1">
        <v>35811.7</v>
      </c>
      <c r="H90">
        <f t="shared" si="14"/>
        <v>57.329599925464</v>
      </c>
      <c r="N90" s="18">
        <f>AVERAGE(N87:N89)</f>
        <v>36.6122097311197</v>
      </c>
    </row>
    <row r="91" spans="1:14">
      <c r="A91" s="17">
        <v>0.440960648148148</v>
      </c>
      <c r="B91" s="3">
        <v>302.68</v>
      </c>
      <c r="C91">
        <v>7.09</v>
      </c>
      <c r="D91">
        <v>7.1</v>
      </c>
      <c r="E91">
        <v>6.6</v>
      </c>
      <c r="F91">
        <v>10.9</v>
      </c>
      <c r="G91" s="1">
        <v>35768.3</v>
      </c>
      <c r="H91">
        <f t="shared" si="14"/>
        <v>57.2601225022541</v>
      </c>
      <c r="N91" s="3"/>
    </row>
    <row r="92" spans="1:14">
      <c r="A92" s="17">
        <v>0.441655092592593</v>
      </c>
      <c r="B92" s="3">
        <v>302.48</v>
      </c>
      <c r="C92">
        <v>7.09</v>
      </c>
      <c r="D92">
        <v>7.1</v>
      </c>
      <c r="E92">
        <v>6.6</v>
      </c>
      <c r="F92">
        <v>10.9</v>
      </c>
      <c r="G92" s="1">
        <v>35706.9</v>
      </c>
      <c r="H92">
        <f t="shared" si="14"/>
        <v>57.1618295578973</v>
      </c>
      <c r="N92" s="3"/>
    </row>
    <row r="93" spans="1:14">
      <c r="A93" s="17">
        <v>0.442349537037037</v>
      </c>
      <c r="B93" s="3">
        <v>302.28</v>
      </c>
      <c r="C93">
        <v>7.09</v>
      </c>
      <c r="D93">
        <v>7.1</v>
      </c>
      <c r="E93">
        <v>6.6</v>
      </c>
      <c r="F93">
        <v>10.9</v>
      </c>
      <c r="G93" s="1">
        <v>35779.7</v>
      </c>
      <c r="H93">
        <f t="shared" si="14"/>
        <v>57.2783723323138</v>
      </c>
      <c r="N93" s="3"/>
    </row>
    <row r="94" spans="1:14">
      <c r="A94" s="17">
        <v>0.443043981481481</v>
      </c>
      <c r="B94" s="3">
        <v>302.08</v>
      </c>
      <c r="C94">
        <v>7.09</v>
      </c>
      <c r="D94">
        <v>7.1</v>
      </c>
      <c r="E94">
        <v>6.6</v>
      </c>
      <c r="F94">
        <v>10.9</v>
      </c>
      <c r="G94" s="1">
        <v>35817.5</v>
      </c>
      <c r="H94">
        <f t="shared" si="14"/>
        <v>57.3388849267224</v>
      </c>
      <c r="N94" s="3"/>
    </row>
    <row r="95" spans="1:14">
      <c r="A95" s="17">
        <v>0.443738425925926</v>
      </c>
      <c r="B95" s="3">
        <v>301.88</v>
      </c>
      <c r="C95">
        <v>7.09</v>
      </c>
      <c r="D95">
        <v>7.1</v>
      </c>
      <c r="E95">
        <v>6.6</v>
      </c>
      <c r="F95">
        <v>10.9</v>
      </c>
      <c r="G95" s="1">
        <v>35792.5</v>
      </c>
      <c r="H95">
        <f t="shared" si="14"/>
        <v>57.2988633695739</v>
      </c>
      <c r="N95" s="3"/>
    </row>
    <row r="96" spans="1:14">
      <c r="A96" s="17">
        <v>0.44443287037037</v>
      </c>
      <c r="B96" s="3">
        <v>301.68</v>
      </c>
      <c r="C96">
        <v>7.09</v>
      </c>
      <c r="D96">
        <v>7.1</v>
      </c>
      <c r="E96">
        <v>6.6</v>
      </c>
      <c r="F96">
        <v>10.9</v>
      </c>
      <c r="G96" s="1">
        <v>35794</v>
      </c>
      <c r="H96">
        <f t="shared" si="14"/>
        <v>57.3012646630028</v>
      </c>
      <c r="N96" s="3"/>
    </row>
    <row r="97" spans="1:14">
      <c r="A97" s="21" t="s">
        <v>24</v>
      </c>
      <c r="B97" s="21"/>
      <c r="C97" s="21"/>
      <c r="G97" s="6"/>
      <c r="H97">
        <f>AVERAGE(H87:H96)</f>
        <v>57.3081643794552</v>
      </c>
      <c r="N97" s="3"/>
    </row>
    <row r="98" spans="1:14">
      <c r="A98" s="21"/>
      <c r="B98" s="21"/>
      <c r="C98" s="21"/>
      <c r="N98" s="3"/>
    </row>
    <row r="99" spans="1:14">
      <c r="A99" t="s">
        <v>6</v>
      </c>
      <c r="B99" t="s">
        <v>7</v>
      </c>
      <c r="C99" s="10" t="s">
        <v>8</v>
      </c>
      <c r="D99" s="10" t="s">
        <v>9</v>
      </c>
      <c r="E99" s="10" t="s">
        <v>10</v>
      </c>
      <c r="F99" s="10" t="s">
        <v>11</v>
      </c>
      <c r="G99" s="22" t="s">
        <v>12</v>
      </c>
      <c r="H99" t="s">
        <v>13</v>
      </c>
      <c r="K99" t="s">
        <v>51</v>
      </c>
      <c r="L99" t="s">
        <v>52</v>
      </c>
      <c r="M99" t="s">
        <v>53</v>
      </c>
      <c r="N99" s="3" t="s">
        <v>54</v>
      </c>
    </row>
    <row r="100" spans="1:14">
      <c r="A100" s="17">
        <v>0.470821759259259</v>
      </c>
      <c r="B100" s="6">
        <v>269.373</v>
      </c>
      <c r="C100" s="6">
        <v>7.54</v>
      </c>
      <c r="D100" s="6">
        <v>7.53</v>
      </c>
      <c r="E100" s="6">
        <v>7.1</v>
      </c>
      <c r="F100" s="6">
        <v>10.57</v>
      </c>
      <c r="G100" s="1">
        <v>35414.6</v>
      </c>
      <c r="H100" s="6">
        <f t="shared" ref="H100:H109" si="16">SUM(G100*3.14*$G$2*$G$2/4/$G$3/100)</f>
        <v>56.6938975117165</v>
      </c>
      <c r="K100">
        <v>18.042</v>
      </c>
      <c r="L100">
        <v>20.376</v>
      </c>
      <c r="M100">
        <v>85</v>
      </c>
      <c r="N100" s="3">
        <f t="shared" ref="N100:N102" si="17">M100/(L100-K100)</f>
        <v>36.4181662382177</v>
      </c>
    </row>
    <row r="101" spans="1:14">
      <c r="A101" s="17">
        <v>0.471516203703704</v>
      </c>
      <c r="B101" s="6">
        <v>269.173</v>
      </c>
      <c r="C101" s="6">
        <v>7.54</v>
      </c>
      <c r="D101" s="6">
        <v>7.53</v>
      </c>
      <c r="E101" s="6">
        <v>7.1</v>
      </c>
      <c r="F101" s="6">
        <v>10.57</v>
      </c>
      <c r="G101" s="1">
        <v>35409.1</v>
      </c>
      <c r="H101" s="6">
        <f t="shared" si="16"/>
        <v>56.6850927691438</v>
      </c>
      <c r="K101">
        <v>17.697</v>
      </c>
      <c r="L101">
        <v>20.021</v>
      </c>
      <c r="M101">
        <v>86</v>
      </c>
      <c r="N101" s="3">
        <f t="shared" si="17"/>
        <v>37.0051635111876</v>
      </c>
    </row>
    <row r="102" spans="1:14">
      <c r="A102" s="17">
        <v>0.472210648148148</v>
      </c>
      <c r="B102" s="6">
        <v>268.973</v>
      </c>
      <c r="C102" s="6">
        <v>7.54</v>
      </c>
      <c r="D102" s="6">
        <v>7.53</v>
      </c>
      <c r="E102" s="6">
        <v>7.1</v>
      </c>
      <c r="F102" s="6">
        <v>10.57</v>
      </c>
      <c r="G102" s="1">
        <v>35401.5</v>
      </c>
      <c r="H102" s="6">
        <f t="shared" si="16"/>
        <v>56.6729262157706</v>
      </c>
      <c r="K102">
        <v>18.042</v>
      </c>
      <c r="L102">
        <v>20.505</v>
      </c>
      <c r="M102">
        <v>90</v>
      </c>
      <c r="N102" s="3">
        <f t="shared" si="17"/>
        <v>36.5408038976858</v>
      </c>
    </row>
    <row r="103" spans="1:14">
      <c r="A103" s="17">
        <v>0.472905092592593</v>
      </c>
      <c r="B103" s="6">
        <v>268.773</v>
      </c>
      <c r="C103" s="6">
        <v>7.54</v>
      </c>
      <c r="D103" s="6">
        <v>7.53</v>
      </c>
      <c r="E103" s="6">
        <v>7.1</v>
      </c>
      <c r="F103" s="6">
        <v>10.57</v>
      </c>
      <c r="G103" s="1">
        <v>35395.6</v>
      </c>
      <c r="H103" s="6">
        <f t="shared" si="16"/>
        <v>56.6634811282836</v>
      </c>
      <c r="N103" s="3"/>
    </row>
    <row r="104" spans="1:14">
      <c r="A104" s="17">
        <v>0.473599537037037</v>
      </c>
      <c r="B104" s="6">
        <v>268.573</v>
      </c>
      <c r="C104" s="6">
        <v>7.54</v>
      </c>
      <c r="D104" s="6">
        <v>7.53</v>
      </c>
      <c r="E104" s="6">
        <v>7.1</v>
      </c>
      <c r="F104" s="6">
        <v>10.57</v>
      </c>
      <c r="G104" s="1">
        <v>35383.5</v>
      </c>
      <c r="H104" s="6">
        <f t="shared" si="16"/>
        <v>56.6441106946237</v>
      </c>
      <c r="N104" s="18">
        <f>AVERAGE(N100:N103)</f>
        <v>36.654711215697</v>
      </c>
    </row>
    <row r="105" spans="1:14">
      <c r="A105" s="17">
        <v>0.474293981481481</v>
      </c>
      <c r="B105" s="6">
        <v>268.373</v>
      </c>
      <c r="C105" s="6">
        <v>7.54</v>
      </c>
      <c r="D105" s="6">
        <v>7.53</v>
      </c>
      <c r="E105" s="6">
        <v>7.1</v>
      </c>
      <c r="F105" s="6">
        <v>10.57</v>
      </c>
      <c r="G105" s="1">
        <v>35331.9</v>
      </c>
      <c r="H105" s="6">
        <f t="shared" si="16"/>
        <v>56.5615062006691</v>
      </c>
      <c r="N105" s="3"/>
    </row>
    <row r="106" spans="1:14">
      <c r="A106" s="17">
        <v>0.474988425925926</v>
      </c>
      <c r="B106" s="6">
        <v>268.173</v>
      </c>
      <c r="C106" s="6">
        <v>7.54</v>
      </c>
      <c r="D106" s="6">
        <v>7.53</v>
      </c>
      <c r="E106" s="6">
        <v>7.1</v>
      </c>
      <c r="F106" s="6">
        <v>10.57</v>
      </c>
      <c r="G106" s="1">
        <v>35346.6</v>
      </c>
      <c r="H106" s="6">
        <f t="shared" si="16"/>
        <v>56.5850388762724</v>
      </c>
      <c r="N106" s="3"/>
    </row>
    <row r="107" spans="1:14">
      <c r="A107" s="17">
        <v>0.47568287037037</v>
      </c>
      <c r="B107" s="6">
        <v>267.973</v>
      </c>
      <c r="C107" s="6">
        <v>7.54</v>
      </c>
      <c r="D107" s="6">
        <v>7.53</v>
      </c>
      <c r="E107" s="6">
        <v>7.1</v>
      </c>
      <c r="F107" s="6">
        <v>10.57</v>
      </c>
      <c r="G107" s="1">
        <v>35332.9</v>
      </c>
      <c r="H107" s="6">
        <f t="shared" si="16"/>
        <v>56.563107062955</v>
      </c>
      <c r="N107" s="3"/>
    </row>
    <row r="108" spans="1:14">
      <c r="A108" s="17">
        <v>0.476377314814815</v>
      </c>
      <c r="B108" s="6">
        <v>267.773</v>
      </c>
      <c r="C108" s="6">
        <v>7.54</v>
      </c>
      <c r="D108" s="6">
        <v>7.53</v>
      </c>
      <c r="E108" s="6">
        <v>7.1</v>
      </c>
      <c r="F108" s="6">
        <v>10.57</v>
      </c>
      <c r="G108" s="1">
        <v>35307.4</v>
      </c>
      <c r="H108" s="6">
        <f t="shared" si="16"/>
        <v>56.5222850746635</v>
      </c>
      <c r="N108" s="3"/>
    </row>
    <row r="109" spans="1:14">
      <c r="A109" s="17">
        <v>0.477071759259259</v>
      </c>
      <c r="B109" s="6">
        <v>267.573</v>
      </c>
      <c r="C109" s="6">
        <v>7.54</v>
      </c>
      <c r="D109" s="6">
        <v>7.53</v>
      </c>
      <c r="E109" s="6">
        <v>7.1</v>
      </c>
      <c r="F109" s="6">
        <v>10.57</v>
      </c>
      <c r="G109" s="1">
        <v>35290.6</v>
      </c>
      <c r="H109" s="6">
        <f t="shared" si="16"/>
        <v>56.4953905882597</v>
      </c>
      <c r="N109" s="3"/>
    </row>
    <row r="110" spans="1:14">
      <c r="A110" s="21" t="s">
        <v>25</v>
      </c>
      <c r="B110" s="21"/>
      <c r="C110" s="21"/>
      <c r="H110">
        <f>AVERAGE(H100:H109)</f>
        <v>56.6086836122358</v>
      </c>
      <c r="N110" s="3"/>
    </row>
    <row r="111" spans="1:14">
      <c r="A111" s="21"/>
      <c r="B111" s="21"/>
      <c r="C111" s="21"/>
      <c r="N111" s="3"/>
    </row>
    <row r="112" spans="1:14">
      <c r="A112" t="s">
        <v>6</v>
      </c>
      <c r="B112" t="s">
        <v>7</v>
      </c>
      <c r="C112" s="10" t="s">
        <v>8</v>
      </c>
      <c r="D112" s="10" t="s">
        <v>9</v>
      </c>
      <c r="E112" s="10" t="s">
        <v>10</v>
      </c>
      <c r="F112" s="10" t="s">
        <v>11</v>
      </c>
      <c r="G112" s="22" t="s">
        <v>12</v>
      </c>
      <c r="H112" t="s">
        <v>13</v>
      </c>
      <c r="K112" t="s">
        <v>51</v>
      </c>
      <c r="L112" t="s">
        <v>52</v>
      </c>
      <c r="M112" t="s">
        <v>53</v>
      </c>
      <c r="N112" s="3" t="s">
        <v>54</v>
      </c>
    </row>
    <row r="113" spans="1:14">
      <c r="A113" s="17">
        <v>0.531238425925926</v>
      </c>
      <c r="B113">
        <v>244.716</v>
      </c>
      <c r="C113">
        <v>12.11</v>
      </c>
      <c r="D113">
        <v>12.1</v>
      </c>
      <c r="E113">
        <v>11.5</v>
      </c>
      <c r="F113">
        <v>15.16</v>
      </c>
      <c r="G113" s="1">
        <v>33055.6</v>
      </c>
      <c r="H113">
        <f t="shared" ref="H113:H122" si="18">SUM(G113*3.14*$G$2*$G$2/4/$G$3/100)</f>
        <v>52.9174633791796</v>
      </c>
      <c r="N113" s="3"/>
    </row>
    <row r="114" spans="1:14">
      <c r="A114" s="17">
        <v>0.53193287037037</v>
      </c>
      <c r="B114">
        <v>244.516</v>
      </c>
      <c r="C114">
        <v>12.11</v>
      </c>
      <c r="D114">
        <v>12.1</v>
      </c>
      <c r="E114">
        <v>11.5</v>
      </c>
      <c r="F114">
        <v>15.16</v>
      </c>
      <c r="G114" s="1">
        <v>33025.3</v>
      </c>
      <c r="H114">
        <f t="shared" si="18"/>
        <v>52.8689572519156</v>
      </c>
      <c r="K114">
        <v>17.697</v>
      </c>
      <c r="L114">
        <v>20.037</v>
      </c>
      <c r="M114">
        <v>88</v>
      </c>
      <c r="N114" s="3">
        <f t="shared" ref="N114:N116" si="19">M114/(L114-K114)</f>
        <v>37.6068376068376</v>
      </c>
    </row>
    <row r="115" spans="1:14">
      <c r="A115" s="17">
        <v>0.532627314814815</v>
      </c>
      <c r="B115">
        <v>244.316</v>
      </c>
      <c r="C115">
        <v>12.11</v>
      </c>
      <c r="D115">
        <v>12.1</v>
      </c>
      <c r="E115">
        <v>11.5</v>
      </c>
      <c r="F115">
        <v>15.16</v>
      </c>
      <c r="G115" s="1">
        <v>33010.8</v>
      </c>
      <c r="H115">
        <f t="shared" si="18"/>
        <v>52.8457447487694</v>
      </c>
      <c r="K115">
        <v>18.042</v>
      </c>
      <c r="L115">
        <v>20.465</v>
      </c>
      <c r="M115">
        <v>92</v>
      </c>
      <c r="N115" s="3">
        <f t="shared" si="19"/>
        <v>37.9694593479158</v>
      </c>
    </row>
    <row r="116" spans="1:14">
      <c r="A116" s="17">
        <v>0.533321759259259</v>
      </c>
      <c r="B116">
        <v>244.116</v>
      </c>
      <c r="C116">
        <v>12.11</v>
      </c>
      <c r="D116">
        <v>12.1</v>
      </c>
      <c r="E116">
        <v>11.5</v>
      </c>
      <c r="F116">
        <v>15.16</v>
      </c>
      <c r="G116" s="1">
        <v>32965.5</v>
      </c>
      <c r="H116">
        <f t="shared" si="18"/>
        <v>52.7732256872162</v>
      </c>
      <c r="K116">
        <v>17.697</v>
      </c>
      <c r="L116">
        <v>19.982</v>
      </c>
      <c r="M116">
        <v>85</v>
      </c>
      <c r="N116" s="3">
        <f t="shared" si="19"/>
        <v>37.199124726477</v>
      </c>
    </row>
    <row r="117" spans="1:14">
      <c r="A117" s="17">
        <v>0.534016203703704</v>
      </c>
      <c r="B117">
        <v>243.916</v>
      </c>
      <c r="C117">
        <v>12.11</v>
      </c>
      <c r="D117">
        <v>12.1</v>
      </c>
      <c r="E117">
        <v>11.5</v>
      </c>
      <c r="F117">
        <v>15.16</v>
      </c>
      <c r="G117" s="1">
        <v>32976.7</v>
      </c>
      <c r="H117">
        <f t="shared" si="18"/>
        <v>52.7911553448188</v>
      </c>
      <c r="N117" s="3"/>
    </row>
    <row r="118" spans="1:14">
      <c r="A118" s="17">
        <v>0.534710648148148</v>
      </c>
      <c r="B118">
        <v>243.716</v>
      </c>
      <c r="C118">
        <v>12.11</v>
      </c>
      <c r="D118">
        <v>12.1</v>
      </c>
      <c r="E118">
        <v>11.5</v>
      </c>
      <c r="F118">
        <v>15.16</v>
      </c>
      <c r="G118" s="1">
        <v>32952.6</v>
      </c>
      <c r="H118">
        <f t="shared" si="18"/>
        <v>52.7525745637276</v>
      </c>
      <c r="N118" s="18">
        <f>AVERAGE(N113:N117)</f>
        <v>37.5918072270768</v>
      </c>
    </row>
    <row r="119" spans="1:14">
      <c r="A119" s="17">
        <v>0.535405092592593</v>
      </c>
      <c r="B119">
        <v>243.516</v>
      </c>
      <c r="C119">
        <v>12.11</v>
      </c>
      <c r="D119">
        <v>12.1</v>
      </c>
      <c r="E119">
        <v>11.5</v>
      </c>
      <c r="F119">
        <v>15.16</v>
      </c>
      <c r="G119" s="1">
        <v>32941.2</v>
      </c>
      <c r="H119">
        <f t="shared" si="18"/>
        <v>52.7343247336679</v>
      </c>
      <c r="N119" s="3"/>
    </row>
    <row r="120" spans="1:14">
      <c r="A120" s="17">
        <v>0.536099537037037</v>
      </c>
      <c r="B120">
        <v>243.316</v>
      </c>
      <c r="C120">
        <v>12.11</v>
      </c>
      <c r="D120">
        <v>12.1</v>
      </c>
      <c r="E120">
        <v>11.5</v>
      </c>
      <c r="F120">
        <v>15.16</v>
      </c>
      <c r="G120" s="1">
        <v>32903</v>
      </c>
      <c r="H120">
        <f t="shared" si="18"/>
        <v>52.6731717943449</v>
      </c>
      <c r="N120" s="3"/>
    </row>
    <row r="121" spans="1:14">
      <c r="A121" s="17">
        <v>0.536793981481481</v>
      </c>
      <c r="B121">
        <v>243.116</v>
      </c>
      <c r="C121">
        <v>12.11</v>
      </c>
      <c r="D121">
        <v>12.1</v>
      </c>
      <c r="E121">
        <v>11.5</v>
      </c>
      <c r="F121">
        <v>15.16</v>
      </c>
      <c r="G121" s="1">
        <v>32902.7</v>
      </c>
      <c r="H121">
        <f t="shared" si="18"/>
        <v>52.6726915356591</v>
      </c>
      <c r="N121" s="3"/>
    </row>
    <row r="122" spans="1:20">
      <c r="A122" s="17">
        <v>0.537488425925926</v>
      </c>
      <c r="B122">
        <v>242.916</v>
      </c>
      <c r="C122">
        <v>12.11</v>
      </c>
      <c r="D122">
        <v>12.1</v>
      </c>
      <c r="E122">
        <v>11.5</v>
      </c>
      <c r="F122">
        <v>15.16</v>
      </c>
      <c r="G122" s="1">
        <v>32942.2</v>
      </c>
      <c r="H122">
        <f t="shared" si="18"/>
        <v>52.7359255959538</v>
      </c>
      <c r="N122" s="3"/>
      <c r="Q122" t="s">
        <v>20</v>
      </c>
      <c r="R122" s="6" t="s">
        <v>55</v>
      </c>
      <c r="S122" s="19" t="s">
        <v>22</v>
      </c>
      <c r="T122" s="3" t="s">
        <v>54</v>
      </c>
    </row>
    <row r="123" spans="1:20">
      <c r="A123" s="21" t="s">
        <v>26</v>
      </c>
      <c r="B123" s="21"/>
      <c r="C123" s="21"/>
      <c r="H123">
        <f>AVERAGE(H113:H122)</f>
        <v>52.7765234635253</v>
      </c>
      <c r="N123" s="3"/>
      <c r="Q123">
        <v>26</v>
      </c>
      <c r="R123" s="6">
        <v>5</v>
      </c>
      <c r="S123" s="25">
        <v>71.33</v>
      </c>
      <c r="T123" s="7">
        <f>N11</f>
        <v>33.1597492921847</v>
      </c>
    </row>
    <row r="124" spans="1:20">
      <c r="A124" s="21"/>
      <c r="B124" s="21"/>
      <c r="C124" s="21"/>
      <c r="F124" s="6"/>
      <c r="G124" s="6"/>
      <c r="H124" s="6"/>
      <c r="N124" s="3"/>
      <c r="R124" s="6">
        <v>7</v>
      </c>
      <c r="S124" s="26">
        <f>H31</f>
        <v>68.6511381409876</v>
      </c>
      <c r="T124" s="7">
        <f>N24</f>
        <v>39.0471041687488</v>
      </c>
    </row>
    <row r="125" ht="14.5" spans="1:20">
      <c r="A125" t="s">
        <v>6</v>
      </c>
      <c r="B125" t="s">
        <v>7</v>
      </c>
      <c r="C125" s="10" t="s">
        <v>8</v>
      </c>
      <c r="D125" s="10" t="s">
        <v>9</v>
      </c>
      <c r="E125" s="10" t="s">
        <v>10</v>
      </c>
      <c r="F125" s="23" t="s">
        <v>11</v>
      </c>
      <c r="G125" s="11" t="s">
        <v>12</v>
      </c>
      <c r="H125" s="6" t="s">
        <v>56</v>
      </c>
      <c r="K125" t="s">
        <v>51</v>
      </c>
      <c r="L125" t="s">
        <v>52</v>
      </c>
      <c r="M125" t="s">
        <v>53</v>
      </c>
      <c r="N125" s="3" t="s">
        <v>54</v>
      </c>
      <c r="R125" s="6">
        <v>7.5</v>
      </c>
      <c r="S125" s="26">
        <f>H44</f>
        <v>67.0995984220757</v>
      </c>
      <c r="T125" s="7">
        <f>N37</f>
        <v>39.2660501195348</v>
      </c>
    </row>
    <row r="126" spans="1:20">
      <c r="A126" s="17">
        <v>0.579155092592593</v>
      </c>
      <c r="B126">
        <v>217.188</v>
      </c>
      <c r="C126">
        <v>20.2</v>
      </c>
      <c r="D126">
        <v>20.23</v>
      </c>
      <c r="E126">
        <v>19.45</v>
      </c>
      <c r="F126" s="6">
        <v>23.1</v>
      </c>
      <c r="G126" s="1">
        <v>30747</v>
      </c>
      <c r="H126" s="6">
        <f t="shared" ref="H126:H135" si="20">SUM(G126*3.14*$G$2*$G$2/4/$G$3/100)</f>
        <v>49.2217127058542</v>
      </c>
      <c r="K126">
        <v>18.042</v>
      </c>
      <c r="L126">
        <v>20.093</v>
      </c>
      <c r="M126">
        <v>82</v>
      </c>
      <c r="N126" s="3">
        <f>M126/(L126-K126)</f>
        <v>39.9804973183813</v>
      </c>
      <c r="R126" s="6">
        <v>12</v>
      </c>
      <c r="S126" s="26">
        <f>H57</f>
        <v>66.5098247473118</v>
      </c>
      <c r="T126" s="7">
        <f>N50</f>
        <v>40.3683611009613</v>
      </c>
    </row>
    <row r="127" spans="1:20">
      <c r="A127" s="17">
        <v>0.579849537037037</v>
      </c>
      <c r="B127">
        <v>216.988</v>
      </c>
      <c r="C127">
        <v>20.2</v>
      </c>
      <c r="D127">
        <v>20.23</v>
      </c>
      <c r="E127">
        <v>19.45</v>
      </c>
      <c r="F127" s="6">
        <v>23.1</v>
      </c>
      <c r="G127" s="1">
        <v>30703.8</v>
      </c>
      <c r="H127" s="6">
        <f t="shared" si="20"/>
        <v>49.1525554551015</v>
      </c>
      <c r="K127">
        <v>17.697</v>
      </c>
      <c r="L127">
        <v>19.686</v>
      </c>
      <c r="M127">
        <v>85</v>
      </c>
      <c r="N127" s="3">
        <f>M127/(L127-K127)</f>
        <v>42.7350427350427</v>
      </c>
      <c r="R127" s="6">
        <v>20</v>
      </c>
      <c r="S127" s="26">
        <f>H70</f>
        <v>57.6937960955157</v>
      </c>
      <c r="T127" s="7">
        <f>N65</f>
        <v>41.8672042432659</v>
      </c>
    </row>
    <row r="128" spans="1:20">
      <c r="A128" s="17">
        <v>0.580543981481481</v>
      </c>
      <c r="B128">
        <v>216.788</v>
      </c>
      <c r="C128">
        <v>20.2</v>
      </c>
      <c r="D128">
        <v>20.23</v>
      </c>
      <c r="E128">
        <v>19.45</v>
      </c>
      <c r="F128" s="6">
        <v>23.1</v>
      </c>
      <c r="G128" s="1">
        <v>30673.2</v>
      </c>
      <c r="H128" s="6">
        <f t="shared" si="20"/>
        <v>49.1035690691517</v>
      </c>
      <c r="K128">
        <v>18.042</v>
      </c>
      <c r="L128">
        <v>20.272</v>
      </c>
      <c r="M128">
        <v>92</v>
      </c>
      <c r="N128" s="3">
        <f>M128/(L128-K128)</f>
        <v>41.255605381166</v>
      </c>
      <c r="Q128">
        <v>31</v>
      </c>
      <c r="R128" s="6">
        <v>5</v>
      </c>
      <c r="S128" s="26">
        <f>H84</f>
        <v>61.33137143337</v>
      </c>
      <c r="T128" s="7">
        <f>N79</f>
        <v>29.6721161222823</v>
      </c>
    </row>
    <row r="129" spans="1:20">
      <c r="A129" s="17">
        <v>0.581238425925926</v>
      </c>
      <c r="B129">
        <v>216.588</v>
      </c>
      <c r="C129">
        <v>20.2</v>
      </c>
      <c r="D129">
        <v>20.23</v>
      </c>
      <c r="E129">
        <v>19.45</v>
      </c>
      <c r="F129" s="6">
        <v>23.1</v>
      </c>
      <c r="G129" s="1">
        <v>30634.7</v>
      </c>
      <c r="H129" s="6">
        <f t="shared" si="20"/>
        <v>49.041935871143</v>
      </c>
      <c r="K129">
        <v>17.697</v>
      </c>
      <c r="L129">
        <v>19.828</v>
      </c>
      <c r="M129">
        <v>88</v>
      </c>
      <c r="N129" s="3">
        <f>M129/(L129-K129)</f>
        <v>41.2951665884561</v>
      </c>
      <c r="R129" s="6">
        <v>7</v>
      </c>
      <c r="S129" s="26">
        <f>H97</f>
        <v>57.3081643794552</v>
      </c>
      <c r="T129" s="7">
        <f>N90</f>
        <v>36.6122097311197</v>
      </c>
    </row>
    <row r="130" spans="1:20">
      <c r="A130" s="17">
        <v>0.58193287037037</v>
      </c>
      <c r="B130">
        <v>216.388</v>
      </c>
      <c r="C130">
        <v>20.2</v>
      </c>
      <c r="D130">
        <v>20.23</v>
      </c>
      <c r="E130">
        <v>19.45</v>
      </c>
      <c r="F130" s="6">
        <v>23.1</v>
      </c>
      <c r="G130" s="1">
        <v>30605.6</v>
      </c>
      <c r="H130" s="6">
        <f t="shared" si="20"/>
        <v>48.9953507786221</v>
      </c>
      <c r="N130" s="3">
        <f>AVERAGE(N126:N129)</f>
        <v>41.3165780057615</v>
      </c>
      <c r="R130" s="6">
        <v>7.5</v>
      </c>
      <c r="S130" s="26">
        <f>H110</f>
        <v>56.6086836122358</v>
      </c>
      <c r="T130" s="7">
        <f>N104</f>
        <v>36.654711215697</v>
      </c>
    </row>
    <row r="131" spans="1:20">
      <c r="A131" s="17">
        <v>0.582627314814815</v>
      </c>
      <c r="B131">
        <v>216.188</v>
      </c>
      <c r="C131">
        <v>20.2</v>
      </c>
      <c r="D131">
        <v>20.23</v>
      </c>
      <c r="E131">
        <v>19.45</v>
      </c>
      <c r="F131" s="6">
        <v>23.1</v>
      </c>
      <c r="G131" s="1">
        <v>30574.5</v>
      </c>
      <c r="H131" s="6">
        <f t="shared" si="20"/>
        <v>48.9455639615293</v>
      </c>
      <c r="N131" s="3"/>
      <c r="R131" s="6">
        <v>12</v>
      </c>
      <c r="S131" s="26">
        <f>H123</f>
        <v>52.7765234635253</v>
      </c>
      <c r="T131" s="7">
        <f>N118</f>
        <v>37.5918072270768</v>
      </c>
    </row>
    <row r="132" spans="1:20">
      <c r="A132" s="17">
        <v>0.583321759259259</v>
      </c>
      <c r="B132">
        <v>215.988</v>
      </c>
      <c r="C132">
        <v>20.2</v>
      </c>
      <c r="D132">
        <v>20.23</v>
      </c>
      <c r="E132">
        <v>19.45</v>
      </c>
      <c r="F132" s="6">
        <v>23.1</v>
      </c>
      <c r="G132" s="1">
        <v>30553.3</v>
      </c>
      <c r="H132" s="6">
        <f t="shared" si="20"/>
        <v>48.9116256810673</v>
      </c>
      <c r="N132" s="3"/>
      <c r="R132" s="6">
        <v>20</v>
      </c>
      <c r="S132" s="26">
        <f>H136</f>
        <v>48.9813432336201</v>
      </c>
      <c r="T132" s="7">
        <f>N130</f>
        <v>41.3165780057615</v>
      </c>
    </row>
    <row r="133" spans="1:20">
      <c r="A133" s="17">
        <v>0.584016203703704</v>
      </c>
      <c r="B133">
        <v>215.788</v>
      </c>
      <c r="C133">
        <v>20.2</v>
      </c>
      <c r="D133">
        <v>20.23</v>
      </c>
      <c r="E133">
        <v>19.45</v>
      </c>
      <c r="F133" s="6">
        <v>23.1</v>
      </c>
      <c r="G133" s="1">
        <v>30547.2</v>
      </c>
      <c r="H133" s="6">
        <f t="shared" si="20"/>
        <v>48.9018604211231</v>
      </c>
      <c r="N133" s="3"/>
      <c r="Q133">
        <v>35</v>
      </c>
      <c r="R133" s="6">
        <v>5</v>
      </c>
      <c r="S133" s="26">
        <f>H150</f>
        <v>52.0472346405416</v>
      </c>
      <c r="T133" s="7">
        <f>N143</f>
        <v>27.34375385261</v>
      </c>
    </row>
    <row r="134" spans="1:20">
      <c r="A134" s="17">
        <v>0.584710648148148</v>
      </c>
      <c r="B134">
        <v>215.588</v>
      </c>
      <c r="C134">
        <v>20.2</v>
      </c>
      <c r="D134">
        <v>20.23</v>
      </c>
      <c r="E134">
        <v>19.45</v>
      </c>
      <c r="F134" s="6">
        <v>23.1</v>
      </c>
      <c r="G134" s="1">
        <v>30470</v>
      </c>
      <c r="H134" s="6">
        <f t="shared" si="20"/>
        <v>48.7782738526483</v>
      </c>
      <c r="N134" s="3"/>
      <c r="R134" s="6">
        <v>7</v>
      </c>
      <c r="S134" s="26">
        <f>H163</f>
        <v>47.5186833888236</v>
      </c>
      <c r="T134" s="7">
        <f>N156</f>
        <v>30.9050443288863</v>
      </c>
    </row>
    <row r="135" spans="1:20">
      <c r="A135" s="17">
        <v>0.585405092592593</v>
      </c>
      <c r="B135">
        <v>215.388</v>
      </c>
      <c r="C135">
        <v>20.2</v>
      </c>
      <c r="D135">
        <v>20.23</v>
      </c>
      <c r="E135">
        <v>19.45</v>
      </c>
      <c r="F135" s="6">
        <v>23.1</v>
      </c>
      <c r="G135" s="1">
        <v>30459.2</v>
      </c>
      <c r="H135" s="6">
        <f t="shared" si="20"/>
        <v>48.7609845399602</v>
      </c>
      <c r="N135" s="3"/>
      <c r="R135" s="6">
        <v>7.5</v>
      </c>
      <c r="S135" s="26">
        <f>H176</f>
        <v>47.1708320227113</v>
      </c>
      <c r="T135" s="7">
        <f>N169</f>
        <v>34.2407564557618</v>
      </c>
    </row>
    <row r="136" spans="6:20">
      <c r="F136" s="6"/>
      <c r="G136" s="6"/>
      <c r="H136" s="6">
        <f>AVERAGE(H126:H135)</f>
        <v>48.9813432336201</v>
      </c>
      <c r="N136" s="3"/>
      <c r="R136" s="6">
        <v>12</v>
      </c>
      <c r="S136" s="26">
        <f>H189</f>
        <v>45.1588042672481</v>
      </c>
      <c r="T136" s="7">
        <f>N182</f>
        <v>35.9840819602316</v>
      </c>
    </row>
    <row r="137" spans="1:20">
      <c r="A137" s="27" t="s">
        <v>27</v>
      </c>
      <c r="B137" s="27"/>
      <c r="C137" s="27"/>
      <c r="F137" s="6"/>
      <c r="G137" s="6"/>
      <c r="H137" s="6"/>
      <c r="N137" s="3"/>
      <c r="R137" s="6">
        <v>20</v>
      </c>
      <c r="S137" s="26">
        <f>H202</f>
        <v>42.7568384761752</v>
      </c>
      <c r="T137" s="7">
        <f>N195</f>
        <v>40.6623536220641</v>
      </c>
    </row>
    <row r="138" spans="1:20">
      <c r="A138" s="27"/>
      <c r="B138" s="27"/>
      <c r="C138" s="27"/>
      <c r="N138" s="3"/>
      <c r="Q138">
        <v>50</v>
      </c>
      <c r="R138" s="6">
        <v>5</v>
      </c>
      <c r="S138" s="26">
        <f>H216</f>
        <v>49.122555295863</v>
      </c>
      <c r="T138" s="7">
        <f>N210</f>
        <v>21.4798806228662</v>
      </c>
    </row>
    <row r="139" spans="1:20">
      <c r="A139" t="s">
        <v>6</v>
      </c>
      <c r="B139" t="s">
        <v>7</v>
      </c>
      <c r="C139" s="10" t="s">
        <v>8</v>
      </c>
      <c r="D139" s="10" t="s">
        <v>9</v>
      </c>
      <c r="E139" s="10" t="s">
        <v>10</v>
      </c>
      <c r="F139" s="10" t="s">
        <v>11</v>
      </c>
      <c r="G139" s="22" t="s">
        <v>12</v>
      </c>
      <c r="H139" t="s">
        <v>13</v>
      </c>
      <c r="K139" t="s">
        <v>51</v>
      </c>
      <c r="L139" t="s">
        <v>52</v>
      </c>
      <c r="M139" t="s">
        <v>53</v>
      </c>
      <c r="N139" s="3" t="s">
        <v>54</v>
      </c>
      <c r="R139" s="6">
        <v>7</v>
      </c>
      <c r="S139" s="26">
        <f>H229</f>
        <v>41.6583427841848</v>
      </c>
      <c r="T139" s="7">
        <f>N222</f>
        <v>25.0388672076615</v>
      </c>
    </row>
    <row r="140" spans="1:20">
      <c r="A140" s="17">
        <v>0.680543981481481</v>
      </c>
      <c r="B140" s="28">
        <v>281.581</v>
      </c>
      <c r="C140" s="9">
        <v>5.05</v>
      </c>
      <c r="D140">
        <v>5.04</v>
      </c>
      <c r="E140">
        <v>4.5</v>
      </c>
      <c r="F140">
        <v>8.06</v>
      </c>
      <c r="G140" s="15">
        <v>32504.2</v>
      </c>
      <c r="H140">
        <f t="shared" ref="H140:H149" si="21">SUM(G140*3.14*$G$2*$G$2/4/$G$3/100)</f>
        <v>52.0347479147113</v>
      </c>
      <c r="K140">
        <v>18.042</v>
      </c>
      <c r="L140">
        <v>21.286</v>
      </c>
      <c r="M140">
        <v>88</v>
      </c>
      <c r="N140" s="3">
        <f t="shared" ref="N140:N142" si="22">M140/(L140-K140)</f>
        <v>27.1270036991369</v>
      </c>
      <c r="R140" s="6">
        <v>7.5</v>
      </c>
      <c r="S140" s="26">
        <f>H242</f>
        <v>39.1705227487168</v>
      </c>
      <c r="T140" s="7">
        <f>N236</f>
        <v>26.3406350956921</v>
      </c>
    </row>
    <row r="141" spans="1:20">
      <c r="A141" s="17">
        <v>0.681238425925926</v>
      </c>
      <c r="B141" s="29">
        <v>281.381</v>
      </c>
      <c r="C141" s="9">
        <v>5.05</v>
      </c>
      <c r="D141">
        <v>5.04</v>
      </c>
      <c r="E141">
        <v>4.5</v>
      </c>
      <c r="F141">
        <v>8.06</v>
      </c>
      <c r="G141" s="15">
        <v>32543.1</v>
      </c>
      <c r="H141">
        <f t="shared" si="21"/>
        <v>52.0970214576344</v>
      </c>
      <c r="K141">
        <v>17.697</v>
      </c>
      <c r="L141">
        <v>20.809</v>
      </c>
      <c r="M141">
        <v>84</v>
      </c>
      <c r="N141" s="3">
        <f t="shared" si="22"/>
        <v>26.9922879177378</v>
      </c>
      <c r="R141" s="6">
        <v>12</v>
      </c>
      <c r="S141" s="26">
        <f>H255</f>
        <v>35.178644569738</v>
      </c>
      <c r="T141" s="7">
        <f>N249</f>
        <v>31.5194264734992</v>
      </c>
    </row>
    <row r="142" spans="1:20">
      <c r="A142" s="17">
        <v>0.68193287037037</v>
      </c>
      <c r="B142" s="28">
        <v>281.181</v>
      </c>
      <c r="C142" s="9">
        <v>5.05</v>
      </c>
      <c r="D142">
        <v>5.04</v>
      </c>
      <c r="E142">
        <v>4.5</v>
      </c>
      <c r="F142">
        <v>8.06</v>
      </c>
      <c r="G142" s="15">
        <v>32512.8</v>
      </c>
      <c r="H142">
        <f t="shared" si="21"/>
        <v>52.0485153303704</v>
      </c>
      <c r="K142">
        <v>18.042</v>
      </c>
      <c r="L142">
        <v>21.768</v>
      </c>
      <c r="M142">
        <v>104</v>
      </c>
      <c r="N142" s="3">
        <f t="shared" si="22"/>
        <v>27.9119699409555</v>
      </c>
      <c r="R142" s="6">
        <v>20</v>
      </c>
      <c r="S142" s="26">
        <f>H268</f>
        <v>32.667596022501</v>
      </c>
      <c r="T142" s="7">
        <f>N262</f>
        <v>35.8213074831976</v>
      </c>
    </row>
    <row r="143" spans="1:20">
      <c r="A143" s="17">
        <v>0.682627314814815</v>
      </c>
      <c r="B143" s="29">
        <v>280.981</v>
      </c>
      <c r="C143" s="9">
        <v>5.05</v>
      </c>
      <c r="D143">
        <v>5.04</v>
      </c>
      <c r="E143">
        <v>4.5</v>
      </c>
      <c r="F143">
        <v>8.06</v>
      </c>
      <c r="G143" s="15">
        <v>32543.1</v>
      </c>
      <c r="H143">
        <f t="shared" si="21"/>
        <v>52.0970214576344</v>
      </c>
      <c r="N143" s="3">
        <f>AVERAGE(N140:N142)</f>
        <v>27.34375385261</v>
      </c>
      <c r="Q143">
        <v>70</v>
      </c>
      <c r="R143" s="6">
        <v>5</v>
      </c>
      <c r="S143" s="26">
        <f>H281</f>
        <v>43.0689105701967</v>
      </c>
      <c r="T143" s="7">
        <f>N275</f>
        <v>16.3670541637845</v>
      </c>
    </row>
    <row r="144" spans="1:20">
      <c r="A144" s="17">
        <v>0.683321759259259</v>
      </c>
      <c r="B144" s="28">
        <v>280.781</v>
      </c>
      <c r="C144" s="9">
        <v>5.05</v>
      </c>
      <c r="D144">
        <v>5.04</v>
      </c>
      <c r="E144">
        <v>4.5</v>
      </c>
      <c r="F144">
        <v>8.06</v>
      </c>
      <c r="G144" s="15">
        <v>32532.9</v>
      </c>
      <c r="H144">
        <f t="shared" si="21"/>
        <v>52.0806926623178</v>
      </c>
      <c r="N144" s="3"/>
      <c r="R144" s="6">
        <v>7</v>
      </c>
      <c r="S144" s="26">
        <f>H294</f>
        <v>27.654847963777</v>
      </c>
      <c r="T144" s="7">
        <f>N287</f>
        <v>20.2233082254358</v>
      </c>
    </row>
    <row r="145" spans="1:20">
      <c r="A145" s="17">
        <v>0.684016203703704</v>
      </c>
      <c r="B145" s="29">
        <v>280.581</v>
      </c>
      <c r="C145" s="9">
        <v>5.05</v>
      </c>
      <c r="D145">
        <v>5.04</v>
      </c>
      <c r="E145">
        <v>4.5</v>
      </c>
      <c r="F145">
        <v>8.06</v>
      </c>
      <c r="G145" s="15">
        <v>32516.9</v>
      </c>
      <c r="H145">
        <f t="shared" si="21"/>
        <v>52.0550788657427</v>
      </c>
      <c r="N145" s="3"/>
      <c r="R145" s="6">
        <v>7.5</v>
      </c>
      <c r="S145" s="26">
        <f>H307</f>
        <v>26.8404733102955</v>
      </c>
      <c r="T145" s="7">
        <f>N300</f>
        <v>21.8118928280392</v>
      </c>
    </row>
    <row r="146" spans="1:20">
      <c r="A146" s="17">
        <v>0.684710648148148</v>
      </c>
      <c r="B146" s="28">
        <v>280.381</v>
      </c>
      <c r="C146" s="9">
        <v>5.05</v>
      </c>
      <c r="D146">
        <v>5.04</v>
      </c>
      <c r="E146">
        <v>4.5</v>
      </c>
      <c r="F146">
        <v>8.06</v>
      </c>
      <c r="G146" s="15">
        <v>32510.5</v>
      </c>
      <c r="H146">
        <f t="shared" si="21"/>
        <v>52.0448333471127</v>
      </c>
      <c r="N146" s="3"/>
      <c r="R146" s="6">
        <v>12</v>
      </c>
      <c r="S146" s="26">
        <f>H320</f>
        <v>22.6079855297395</v>
      </c>
      <c r="T146" s="7">
        <f>N313</f>
        <v>27.3142345869182</v>
      </c>
    </row>
    <row r="147" spans="1:20">
      <c r="A147" s="17">
        <v>0.685405092592593</v>
      </c>
      <c r="B147" s="29">
        <v>280.181</v>
      </c>
      <c r="C147" s="9">
        <v>5.05</v>
      </c>
      <c r="D147">
        <v>5.04</v>
      </c>
      <c r="E147">
        <v>4.5</v>
      </c>
      <c r="F147">
        <v>8.06</v>
      </c>
      <c r="G147" s="15">
        <v>32506.5</v>
      </c>
      <c r="H147">
        <f t="shared" si="21"/>
        <v>52.0384298979689</v>
      </c>
      <c r="N147" s="3"/>
      <c r="R147" s="6">
        <v>20</v>
      </c>
      <c r="S147" s="20">
        <v>21.23</v>
      </c>
      <c r="T147" s="33">
        <v>31.24</v>
      </c>
    </row>
    <row r="148" spans="1:14">
      <c r="A148" s="17">
        <v>0.686099537037037</v>
      </c>
      <c r="B148" s="28">
        <v>279.981</v>
      </c>
      <c r="C148" s="9">
        <v>5.05</v>
      </c>
      <c r="D148">
        <v>5.04</v>
      </c>
      <c r="E148">
        <v>4.5</v>
      </c>
      <c r="F148">
        <v>8.06</v>
      </c>
      <c r="G148" s="15">
        <v>32452.9</v>
      </c>
      <c r="H148">
        <f t="shared" si="21"/>
        <v>51.9526236794425</v>
      </c>
      <c r="N148" s="3"/>
    </row>
    <row r="149" spans="1:14">
      <c r="A149" s="17">
        <v>0.686793981481482</v>
      </c>
      <c r="B149" s="29">
        <v>279.781</v>
      </c>
      <c r="C149" s="9">
        <v>5.05</v>
      </c>
      <c r="D149">
        <v>5.04</v>
      </c>
      <c r="E149">
        <v>4.5</v>
      </c>
      <c r="F149">
        <v>8.06</v>
      </c>
      <c r="G149" s="15">
        <v>32497.1</v>
      </c>
      <c r="H149">
        <f t="shared" si="21"/>
        <v>52.0233817924811</v>
      </c>
      <c r="N149" s="3"/>
    </row>
    <row r="150" spans="1:14">
      <c r="A150" s="30" t="s">
        <v>28</v>
      </c>
      <c r="B150" s="30"/>
      <c r="C150" s="30"/>
      <c r="H150">
        <f>AVERAGE(H140:H149)</f>
        <v>52.0472346405416</v>
      </c>
      <c r="N150" s="3"/>
    </row>
    <row r="151" spans="1:14">
      <c r="A151" s="30"/>
      <c r="B151" s="30"/>
      <c r="C151" s="30"/>
      <c r="N151" s="3"/>
    </row>
    <row r="152" spans="1:14">
      <c r="A152" t="s">
        <v>6</v>
      </c>
      <c r="B152" t="s">
        <v>7</v>
      </c>
      <c r="C152" s="10" t="s">
        <v>8</v>
      </c>
      <c r="D152" s="10" t="s">
        <v>9</v>
      </c>
      <c r="E152" s="10" t="s">
        <v>10</v>
      </c>
      <c r="F152" s="10" t="s">
        <v>11</v>
      </c>
      <c r="G152" s="22" t="s">
        <v>12</v>
      </c>
      <c r="H152" t="s">
        <v>13</v>
      </c>
      <c r="K152" s="6" t="s">
        <v>51</v>
      </c>
      <c r="L152" s="6" t="s">
        <v>52</v>
      </c>
      <c r="M152" s="6" t="s">
        <v>53</v>
      </c>
      <c r="N152" s="3" t="s">
        <v>54</v>
      </c>
    </row>
    <row r="153" spans="1:14">
      <c r="A153" s="17">
        <v>0.709016203703704</v>
      </c>
      <c r="B153" s="9">
        <v>200.734</v>
      </c>
      <c r="C153" s="9">
        <v>7.09</v>
      </c>
      <c r="D153">
        <v>7.07</v>
      </c>
      <c r="E153">
        <v>6.5</v>
      </c>
      <c r="F153">
        <v>10.06</v>
      </c>
      <c r="G153" s="1">
        <v>29629</v>
      </c>
      <c r="H153">
        <f t="shared" ref="H153:H162" si="23">SUM(G153*3.14*$G$2*$G$2/4/$G$3/100)</f>
        <v>47.4319486701712</v>
      </c>
      <c r="K153" s="6">
        <v>18.042</v>
      </c>
      <c r="L153" s="6">
        <v>20.882</v>
      </c>
      <c r="M153" s="6">
        <v>86</v>
      </c>
      <c r="N153" s="3">
        <f t="shared" ref="N153:N155" si="24">M153/(L153-K153)</f>
        <v>30.2816901408451</v>
      </c>
    </row>
    <row r="154" spans="1:14">
      <c r="A154" s="17">
        <v>0.709710648148148</v>
      </c>
      <c r="B154" s="9">
        <v>200.534</v>
      </c>
      <c r="C154" s="9">
        <v>7.09</v>
      </c>
      <c r="D154">
        <v>7.07</v>
      </c>
      <c r="E154">
        <v>6.5</v>
      </c>
      <c r="F154">
        <v>10.06</v>
      </c>
      <c r="G154" s="1">
        <v>29611.9</v>
      </c>
      <c r="H154">
        <f t="shared" si="23"/>
        <v>47.4045739250816</v>
      </c>
      <c r="K154" s="6">
        <v>17.697</v>
      </c>
      <c r="L154" s="6">
        <v>20.413</v>
      </c>
      <c r="M154" s="6">
        <v>86</v>
      </c>
      <c r="N154" s="3">
        <f t="shared" si="24"/>
        <v>31.6642120765832</v>
      </c>
    </row>
    <row r="155" spans="1:14">
      <c r="A155" s="17">
        <v>0.710405092592593</v>
      </c>
      <c r="B155" s="9">
        <v>200.334</v>
      </c>
      <c r="C155" s="9">
        <v>7.09</v>
      </c>
      <c r="D155">
        <v>7.07</v>
      </c>
      <c r="E155">
        <v>6.5</v>
      </c>
      <c r="F155">
        <v>10.06</v>
      </c>
      <c r="G155" s="1">
        <v>29635.7</v>
      </c>
      <c r="H155">
        <f t="shared" si="23"/>
        <v>47.4426744474871</v>
      </c>
      <c r="K155" s="6">
        <v>18.042</v>
      </c>
      <c r="L155" s="6">
        <v>20.902</v>
      </c>
      <c r="M155" s="6">
        <v>88</v>
      </c>
      <c r="N155" s="3">
        <f t="shared" si="24"/>
        <v>30.7692307692308</v>
      </c>
    </row>
    <row r="156" spans="1:14">
      <c r="A156" s="17">
        <v>0.711099537037037</v>
      </c>
      <c r="B156" s="9">
        <v>200.134</v>
      </c>
      <c r="C156" s="9">
        <v>7.09</v>
      </c>
      <c r="D156">
        <v>7.07</v>
      </c>
      <c r="E156">
        <v>6.5</v>
      </c>
      <c r="F156">
        <v>10.06</v>
      </c>
      <c r="G156" s="1">
        <v>29689.8</v>
      </c>
      <c r="H156">
        <f t="shared" si="23"/>
        <v>47.5292810971565</v>
      </c>
      <c r="K156" s="6"/>
      <c r="L156" s="6"/>
      <c r="M156" s="6"/>
      <c r="N156" s="3">
        <f>AVERAGE(N153:N155)</f>
        <v>30.9050443288863</v>
      </c>
    </row>
    <row r="157" spans="1:14">
      <c r="A157" s="17">
        <v>0.711793981481481</v>
      </c>
      <c r="B157" s="9">
        <v>199.934</v>
      </c>
      <c r="C157" s="9">
        <v>7.09</v>
      </c>
      <c r="D157">
        <v>7.07</v>
      </c>
      <c r="E157">
        <v>6.5</v>
      </c>
      <c r="F157">
        <v>10.06</v>
      </c>
      <c r="G157" s="1">
        <v>29701.1</v>
      </c>
      <c r="H157">
        <f t="shared" si="23"/>
        <v>47.5473708409877</v>
      </c>
      <c r="N157" s="3"/>
    </row>
    <row r="158" spans="1:14">
      <c r="A158" s="17">
        <v>0.712488425925926</v>
      </c>
      <c r="B158" s="9">
        <v>199.734</v>
      </c>
      <c r="C158" s="9">
        <v>7.09</v>
      </c>
      <c r="D158">
        <v>7.07</v>
      </c>
      <c r="E158">
        <v>6.5</v>
      </c>
      <c r="F158">
        <v>10.06</v>
      </c>
      <c r="G158" s="1">
        <v>29675.1</v>
      </c>
      <c r="H158">
        <f t="shared" si="23"/>
        <v>47.5057484215532</v>
      </c>
      <c r="N158" s="3"/>
    </row>
    <row r="159" spans="1:14">
      <c r="A159" s="17">
        <v>0.71318287037037</v>
      </c>
      <c r="B159" s="9">
        <v>199.534</v>
      </c>
      <c r="C159" s="9">
        <v>7.09</v>
      </c>
      <c r="D159">
        <v>7.07</v>
      </c>
      <c r="E159">
        <v>6.5</v>
      </c>
      <c r="F159">
        <v>10.06</v>
      </c>
      <c r="G159" s="1">
        <v>29721.4</v>
      </c>
      <c r="H159">
        <f t="shared" si="23"/>
        <v>47.5798683453923</v>
      </c>
      <c r="N159" s="3"/>
    </row>
    <row r="160" spans="1:24">
      <c r="A160" s="17">
        <v>0.713877314814815</v>
      </c>
      <c r="B160" s="9">
        <v>199.334</v>
      </c>
      <c r="C160" s="9">
        <v>7.09</v>
      </c>
      <c r="D160">
        <v>7.07</v>
      </c>
      <c r="E160">
        <v>6.5</v>
      </c>
      <c r="F160">
        <v>10.06</v>
      </c>
      <c r="G160" s="1">
        <v>29728.8</v>
      </c>
      <c r="H160">
        <f t="shared" si="23"/>
        <v>47.5917147263082</v>
      </c>
      <c r="N160" s="3"/>
      <c r="Q160" t="s">
        <v>57</v>
      </c>
      <c r="S160" s="5" t="s">
        <v>58</v>
      </c>
      <c r="X160" t="s">
        <v>59</v>
      </c>
    </row>
    <row r="161" spans="1:29">
      <c r="A161" s="17">
        <v>0.714571759259259</v>
      </c>
      <c r="B161" s="9">
        <v>199.134</v>
      </c>
      <c r="C161" s="9">
        <v>7.09</v>
      </c>
      <c r="D161">
        <v>7.07</v>
      </c>
      <c r="E161">
        <v>6.5</v>
      </c>
      <c r="F161">
        <v>10.06</v>
      </c>
      <c r="G161" s="1">
        <v>29738.5</v>
      </c>
      <c r="H161">
        <f t="shared" si="23"/>
        <v>47.6072430904819</v>
      </c>
      <c r="N161" s="3"/>
      <c r="Q161">
        <v>5</v>
      </c>
      <c r="R161">
        <v>71.33</v>
      </c>
      <c r="S161">
        <v>61.33</v>
      </c>
      <c r="T161">
        <v>57.05</v>
      </c>
      <c r="U161">
        <v>45.298</v>
      </c>
      <c r="V161">
        <v>30.295</v>
      </c>
      <c r="X161" s="6">
        <v>5</v>
      </c>
      <c r="Y161" s="7">
        <v>33.2</v>
      </c>
      <c r="Z161" s="7">
        <v>29.7</v>
      </c>
      <c r="AA161">
        <v>27.34375</v>
      </c>
      <c r="AB161">
        <v>21.47988</v>
      </c>
      <c r="AC161">
        <v>16.36705</v>
      </c>
    </row>
    <row r="162" spans="1:29">
      <c r="A162" s="17">
        <v>0.715266203703704</v>
      </c>
      <c r="B162" s="9">
        <v>198.934</v>
      </c>
      <c r="C162" s="9">
        <v>7.09</v>
      </c>
      <c r="D162">
        <v>7.07</v>
      </c>
      <c r="E162">
        <v>6.5</v>
      </c>
      <c r="F162">
        <v>10.06</v>
      </c>
      <c r="G162" s="1">
        <v>29700.5</v>
      </c>
      <c r="H162">
        <f t="shared" si="23"/>
        <v>47.5464103236161</v>
      </c>
      <c r="N162" s="3"/>
      <c r="Q162">
        <v>7</v>
      </c>
      <c r="R162">
        <v>68.65</v>
      </c>
      <c r="S162">
        <v>57.31</v>
      </c>
      <c r="T162">
        <v>52.52</v>
      </c>
      <c r="U162">
        <v>40.66</v>
      </c>
      <c r="V162">
        <v>27.65</v>
      </c>
      <c r="X162" s="6">
        <v>7</v>
      </c>
      <c r="Y162" s="7">
        <v>39</v>
      </c>
      <c r="Z162" s="7">
        <v>36.6</v>
      </c>
      <c r="AA162">
        <v>32.90504</v>
      </c>
      <c r="AB162">
        <v>25.03887</v>
      </c>
      <c r="AC162">
        <v>20.22331</v>
      </c>
    </row>
    <row r="163" spans="1:29">
      <c r="A163" s="30" t="s">
        <v>29</v>
      </c>
      <c r="B163" s="30"/>
      <c r="C163" s="30"/>
      <c r="H163">
        <f>AVERAGE(H153:H162)</f>
        <v>47.5186833888236</v>
      </c>
      <c r="I163" s="6"/>
      <c r="J163" s="6"/>
      <c r="K163" s="6"/>
      <c r="L163" s="6"/>
      <c r="M163" s="6"/>
      <c r="N163" s="31"/>
      <c r="O163" s="6"/>
      <c r="Q163">
        <v>7.5</v>
      </c>
      <c r="R163">
        <v>67.1</v>
      </c>
      <c r="S163">
        <v>56.61</v>
      </c>
      <c r="T163">
        <v>51.029</v>
      </c>
      <c r="U163">
        <v>39.17</v>
      </c>
      <c r="V163">
        <v>26.84</v>
      </c>
      <c r="X163" s="6">
        <v>7.5</v>
      </c>
      <c r="Y163" s="7">
        <v>39.3</v>
      </c>
      <c r="Z163" s="7">
        <v>36.7</v>
      </c>
      <c r="AA163">
        <v>34.24076</v>
      </c>
      <c r="AB163">
        <v>26.34064</v>
      </c>
      <c r="AC163">
        <v>21.81189</v>
      </c>
    </row>
    <row r="164" spans="1:29">
      <c r="A164" s="30"/>
      <c r="B164" s="30"/>
      <c r="C164" s="30"/>
      <c r="I164" s="6"/>
      <c r="J164" s="6"/>
      <c r="K164" s="6"/>
      <c r="L164" s="6"/>
      <c r="M164" s="6"/>
      <c r="N164" s="31"/>
      <c r="O164" s="6"/>
      <c r="Q164">
        <v>12</v>
      </c>
      <c r="R164">
        <v>63.234</v>
      </c>
      <c r="S164">
        <v>52.78</v>
      </c>
      <c r="T164">
        <v>48.16</v>
      </c>
      <c r="U164">
        <v>35.18</v>
      </c>
      <c r="V164">
        <v>22.61</v>
      </c>
      <c r="X164" s="6">
        <v>12</v>
      </c>
      <c r="Y164" s="7">
        <v>40.4</v>
      </c>
      <c r="Z164" s="7">
        <v>38.6</v>
      </c>
      <c r="AA164">
        <v>35.98408</v>
      </c>
      <c r="AB164">
        <v>31.51943</v>
      </c>
      <c r="AC164">
        <v>27.31423</v>
      </c>
    </row>
    <row r="165" spans="1:29">
      <c r="A165" t="s">
        <v>6</v>
      </c>
      <c r="B165" t="s">
        <v>7</v>
      </c>
      <c r="C165" s="10" t="s">
        <v>8</v>
      </c>
      <c r="D165" s="10" t="s">
        <v>9</v>
      </c>
      <c r="E165" s="10" t="s">
        <v>10</v>
      </c>
      <c r="F165" s="10" t="s">
        <v>11</v>
      </c>
      <c r="G165" s="22" t="s">
        <v>12</v>
      </c>
      <c r="H165" t="s">
        <v>13</v>
      </c>
      <c r="I165" s="6"/>
      <c r="J165" s="6"/>
      <c r="K165" s="6" t="s">
        <v>51</v>
      </c>
      <c r="L165" s="6" t="s">
        <v>52</v>
      </c>
      <c r="M165" s="6" t="s">
        <v>53</v>
      </c>
      <c r="N165" s="31" t="s">
        <v>54</v>
      </c>
      <c r="O165" s="6"/>
      <c r="Q165">
        <v>20</v>
      </c>
      <c r="R165">
        <v>57.69</v>
      </c>
      <c r="S165">
        <v>48.98</v>
      </c>
      <c r="T165">
        <v>43.76</v>
      </c>
      <c r="U165">
        <v>32.67</v>
      </c>
      <c r="V165">
        <v>21.23</v>
      </c>
      <c r="X165" s="6">
        <v>20</v>
      </c>
      <c r="Y165" s="7">
        <v>42.9</v>
      </c>
      <c r="Z165" s="7">
        <v>41.3</v>
      </c>
      <c r="AA165">
        <v>39.66235</v>
      </c>
      <c r="AB165">
        <v>35.82131</v>
      </c>
      <c r="AC165">
        <v>31.24</v>
      </c>
    </row>
    <row r="166" spans="1:15">
      <c r="A166" s="17">
        <v>0.773599537037037</v>
      </c>
      <c r="B166" s="9">
        <v>149.381</v>
      </c>
      <c r="C166" s="9">
        <v>7.53</v>
      </c>
      <c r="D166">
        <v>7.5</v>
      </c>
      <c r="E166">
        <v>7.3</v>
      </c>
      <c r="F166">
        <v>10.53</v>
      </c>
      <c r="G166" s="1">
        <v>29452.2</v>
      </c>
      <c r="H166">
        <f t="shared" ref="H166:H175" si="25">SUM(G166*3.14*$G$2*$G$2/4/$G$3/100)</f>
        <v>47.1489162180167</v>
      </c>
      <c r="I166" s="6"/>
      <c r="J166" s="6"/>
      <c r="K166" s="6">
        <v>18.042</v>
      </c>
      <c r="L166" s="6">
        <v>20.705</v>
      </c>
      <c r="M166" s="6">
        <v>92</v>
      </c>
      <c r="N166" s="31">
        <f t="shared" ref="N166:N168" si="26">M166/(L166-K166)</f>
        <v>34.5475028163726</v>
      </c>
      <c r="O166" s="6"/>
    </row>
    <row r="167" spans="1:15">
      <c r="A167" s="17">
        <v>0.774293981481481</v>
      </c>
      <c r="B167" s="9">
        <v>149.181</v>
      </c>
      <c r="C167" s="9">
        <v>7.53</v>
      </c>
      <c r="D167">
        <v>7.5</v>
      </c>
      <c r="E167">
        <v>7.3</v>
      </c>
      <c r="F167">
        <v>10.53</v>
      </c>
      <c r="G167" s="1">
        <v>29469.5</v>
      </c>
      <c r="H167">
        <f t="shared" si="25"/>
        <v>47.1766111355635</v>
      </c>
      <c r="I167" s="6"/>
      <c r="J167" s="6"/>
      <c r="K167" s="6">
        <v>17.697</v>
      </c>
      <c r="L167" s="6">
        <v>20.1</v>
      </c>
      <c r="M167" s="6">
        <v>82</v>
      </c>
      <c r="N167" s="31">
        <f t="shared" si="26"/>
        <v>34.1240116521015</v>
      </c>
      <c r="O167" s="6"/>
    </row>
    <row r="168" spans="1:24">
      <c r="A168" s="17">
        <v>0.774988425925926</v>
      </c>
      <c r="B168" s="9">
        <v>148.981</v>
      </c>
      <c r="C168" s="9">
        <v>7.53</v>
      </c>
      <c r="D168">
        <v>7.5</v>
      </c>
      <c r="E168">
        <v>7.3</v>
      </c>
      <c r="F168">
        <v>10.53</v>
      </c>
      <c r="G168" s="1">
        <v>29493.4</v>
      </c>
      <c r="H168">
        <f t="shared" si="25"/>
        <v>47.2148717441975</v>
      </c>
      <c r="I168" s="6"/>
      <c r="J168" s="6"/>
      <c r="K168" s="6">
        <v>17.697</v>
      </c>
      <c r="L168" s="6">
        <v>20.81</v>
      </c>
      <c r="M168" s="6">
        <v>106</v>
      </c>
      <c r="N168" s="31">
        <f t="shared" si="26"/>
        <v>34.0507548988114</v>
      </c>
      <c r="O168" s="6"/>
      <c r="Q168" t="s">
        <v>60</v>
      </c>
      <c r="S168" s="5" t="s">
        <v>61</v>
      </c>
      <c r="X168" t="s">
        <v>62</v>
      </c>
    </row>
    <row r="169" spans="1:29">
      <c r="A169" s="17">
        <v>0.77568287037037</v>
      </c>
      <c r="B169" s="9">
        <v>148.781</v>
      </c>
      <c r="C169" s="9">
        <v>7.53</v>
      </c>
      <c r="D169">
        <v>7.5</v>
      </c>
      <c r="E169">
        <v>7.3</v>
      </c>
      <c r="F169">
        <v>10.53</v>
      </c>
      <c r="G169" s="1">
        <v>29492.6</v>
      </c>
      <c r="H169">
        <f t="shared" si="25"/>
        <v>47.2135910543688</v>
      </c>
      <c r="I169" s="6"/>
      <c r="J169" s="6"/>
      <c r="K169" s="6"/>
      <c r="L169" s="6"/>
      <c r="M169" s="6"/>
      <c r="N169" s="31">
        <f>AVERAGE(N166:N168)</f>
        <v>34.2407564557618</v>
      </c>
      <c r="O169" s="6"/>
      <c r="Q169">
        <v>5</v>
      </c>
      <c r="R169">
        <v>58.67</v>
      </c>
      <c r="S169">
        <v>50.33</v>
      </c>
      <c r="T169">
        <v>46.08</v>
      </c>
      <c r="U169">
        <v>33.998</v>
      </c>
      <c r="V169">
        <v>19.994</v>
      </c>
      <c r="X169">
        <v>5</v>
      </c>
      <c r="Y169">
        <v>26.2</v>
      </c>
      <c r="Z169">
        <v>24.7</v>
      </c>
      <c r="AA169">
        <v>22.34375</v>
      </c>
      <c r="AB169">
        <v>16.47988</v>
      </c>
      <c r="AC169">
        <v>8.36705</v>
      </c>
    </row>
    <row r="170" spans="1:29">
      <c r="A170" s="17">
        <v>0.776377314814815</v>
      </c>
      <c r="B170" s="9">
        <v>148.581</v>
      </c>
      <c r="C170" s="9">
        <v>7.53</v>
      </c>
      <c r="D170">
        <v>7.5</v>
      </c>
      <c r="E170">
        <v>7.3</v>
      </c>
      <c r="F170">
        <v>10.53</v>
      </c>
      <c r="G170" s="1">
        <v>29460.9</v>
      </c>
      <c r="H170">
        <f t="shared" si="25"/>
        <v>47.1628437199044</v>
      </c>
      <c r="I170" s="6"/>
      <c r="J170" s="6"/>
      <c r="K170" s="6"/>
      <c r="L170" s="6"/>
      <c r="M170" s="6"/>
      <c r="N170" s="31"/>
      <c r="O170" s="6"/>
      <c r="Q170">
        <v>7</v>
      </c>
      <c r="R170">
        <v>56.44</v>
      </c>
      <c r="S170">
        <v>47.98</v>
      </c>
      <c r="T170">
        <v>42.54</v>
      </c>
      <c r="U170">
        <v>30.225</v>
      </c>
      <c r="V170">
        <v>17.62</v>
      </c>
      <c r="X170">
        <v>7</v>
      </c>
      <c r="Y170">
        <v>32.243</v>
      </c>
      <c r="Z170">
        <v>31.1</v>
      </c>
      <c r="AA170">
        <v>28.90504</v>
      </c>
      <c r="AB170">
        <v>20.03887</v>
      </c>
      <c r="AC170">
        <v>12.72331</v>
      </c>
    </row>
    <row r="171" spans="1:29">
      <c r="A171" s="17">
        <v>0.777071759259259</v>
      </c>
      <c r="B171" s="9">
        <v>148.381</v>
      </c>
      <c r="C171" s="9">
        <v>7.53</v>
      </c>
      <c r="D171">
        <v>7.5</v>
      </c>
      <c r="E171">
        <v>7.3</v>
      </c>
      <c r="F171">
        <v>10.53</v>
      </c>
      <c r="G171" s="1">
        <v>29489.9</v>
      </c>
      <c r="H171">
        <f t="shared" si="25"/>
        <v>47.2092687261967</v>
      </c>
      <c r="N171" s="3"/>
      <c r="Q171">
        <v>7.5</v>
      </c>
      <c r="R171">
        <v>55.62</v>
      </c>
      <c r="S171">
        <v>46.71</v>
      </c>
      <c r="T171">
        <v>41.03</v>
      </c>
      <c r="U171">
        <v>29.713</v>
      </c>
      <c r="V171">
        <v>16.84</v>
      </c>
      <c r="X171">
        <v>7.5</v>
      </c>
      <c r="Y171">
        <v>33.3</v>
      </c>
      <c r="Z171">
        <v>31.7</v>
      </c>
      <c r="AA171">
        <v>29.24076</v>
      </c>
      <c r="AB171">
        <v>21.34064</v>
      </c>
      <c r="AC171">
        <v>13.81189</v>
      </c>
    </row>
    <row r="172" spans="1:29">
      <c r="A172" s="17">
        <v>0.777766203703704</v>
      </c>
      <c r="B172" s="9">
        <v>148.181</v>
      </c>
      <c r="C172" s="9">
        <v>7.53</v>
      </c>
      <c r="D172">
        <v>7.5</v>
      </c>
      <c r="E172">
        <v>7.3</v>
      </c>
      <c r="F172">
        <v>10.53</v>
      </c>
      <c r="G172" s="1">
        <v>29476</v>
      </c>
      <c r="H172">
        <f t="shared" si="25"/>
        <v>47.1870167404221</v>
      </c>
      <c r="N172" s="3"/>
      <c r="Q172">
        <v>12</v>
      </c>
      <c r="R172">
        <v>52.668</v>
      </c>
      <c r="S172">
        <v>42.68</v>
      </c>
      <c r="T172">
        <v>37.24</v>
      </c>
      <c r="U172">
        <v>25.689</v>
      </c>
      <c r="V172">
        <v>12.661</v>
      </c>
      <c r="X172">
        <v>12</v>
      </c>
      <c r="Y172">
        <v>34.46</v>
      </c>
      <c r="Z172">
        <v>32.9</v>
      </c>
      <c r="AA172">
        <v>30.98408</v>
      </c>
      <c r="AB172">
        <v>26.51943</v>
      </c>
      <c r="AC172">
        <v>20.31423</v>
      </c>
    </row>
    <row r="173" spans="1:29">
      <c r="A173" s="17">
        <v>0.778460648148148</v>
      </c>
      <c r="B173" s="9">
        <v>147.981</v>
      </c>
      <c r="C173" s="9">
        <v>7.53</v>
      </c>
      <c r="D173">
        <v>7.5</v>
      </c>
      <c r="E173">
        <v>7.3</v>
      </c>
      <c r="F173">
        <v>10.53</v>
      </c>
      <c r="G173" s="1">
        <v>29464.9</v>
      </c>
      <c r="H173">
        <f t="shared" si="25"/>
        <v>47.1692471690482</v>
      </c>
      <c r="N173" s="3"/>
      <c r="Q173">
        <v>20</v>
      </c>
      <c r="R173">
        <v>46.79</v>
      </c>
      <c r="S173">
        <v>38.97</v>
      </c>
      <c r="T173">
        <v>33.78</v>
      </c>
      <c r="U173">
        <v>22.676</v>
      </c>
      <c r="V173">
        <v>9.24</v>
      </c>
      <c r="X173">
        <v>20</v>
      </c>
      <c r="Y173">
        <v>36.9</v>
      </c>
      <c r="Z173">
        <v>35.3</v>
      </c>
      <c r="AA173">
        <v>33.66235</v>
      </c>
      <c r="AB173">
        <v>29.82131</v>
      </c>
      <c r="AC173">
        <v>22.24</v>
      </c>
    </row>
    <row r="174" spans="1:14">
      <c r="A174" s="17">
        <v>0.779155092592593</v>
      </c>
      <c r="B174" s="9">
        <v>147.781</v>
      </c>
      <c r="C174" s="9">
        <v>7.53</v>
      </c>
      <c r="D174">
        <v>7.5</v>
      </c>
      <c r="E174">
        <v>7.3</v>
      </c>
      <c r="F174">
        <v>10.53</v>
      </c>
      <c r="G174" s="1">
        <v>29454.2</v>
      </c>
      <c r="H174">
        <f t="shared" si="25"/>
        <v>47.1521179425886</v>
      </c>
      <c r="N174" s="3"/>
    </row>
    <row r="175" spans="1:14">
      <c r="A175" s="17">
        <v>0.779849537037037</v>
      </c>
      <c r="B175" s="9">
        <v>147.581</v>
      </c>
      <c r="C175" s="9">
        <v>7.53</v>
      </c>
      <c r="D175">
        <v>7.5</v>
      </c>
      <c r="E175">
        <v>7.3</v>
      </c>
      <c r="F175">
        <v>10.53</v>
      </c>
      <c r="G175" s="1">
        <v>29405.3</v>
      </c>
      <c r="H175">
        <f t="shared" si="25"/>
        <v>47.0738357768061</v>
      </c>
      <c r="N175" s="3"/>
    </row>
    <row r="176" spans="1:14">
      <c r="A176" s="30" t="s">
        <v>30</v>
      </c>
      <c r="B176" s="30"/>
      <c r="C176" s="30"/>
      <c r="H176">
        <f>AVERAGE(H166:H175)</f>
        <v>47.1708320227113</v>
      </c>
      <c r="N176" s="3"/>
    </row>
    <row r="177" spans="1:14">
      <c r="A177" s="30"/>
      <c r="B177" s="30"/>
      <c r="C177" s="30"/>
      <c r="N177" s="3"/>
    </row>
    <row r="178" spans="1:14">
      <c r="A178" t="s">
        <v>6</v>
      </c>
      <c r="B178" t="s">
        <v>7</v>
      </c>
      <c r="C178" s="10" t="s">
        <v>8</v>
      </c>
      <c r="D178" s="10" t="s">
        <v>9</v>
      </c>
      <c r="E178" s="10" t="s">
        <v>10</v>
      </c>
      <c r="F178" s="10" t="s">
        <v>11</v>
      </c>
      <c r="G178" s="22" t="s">
        <v>12</v>
      </c>
      <c r="H178" t="s">
        <v>13</v>
      </c>
      <c r="K178" t="s">
        <v>51</v>
      </c>
      <c r="L178" t="s">
        <v>52</v>
      </c>
      <c r="M178" t="s">
        <v>53</v>
      </c>
      <c r="N178" s="3" t="s">
        <v>54</v>
      </c>
    </row>
    <row r="179" spans="1:14">
      <c r="A179" s="17">
        <v>0.812488425925926</v>
      </c>
      <c r="B179">
        <v>97.375</v>
      </c>
      <c r="C179" s="10">
        <v>12.01</v>
      </c>
      <c r="D179" s="10">
        <v>12.02</v>
      </c>
      <c r="E179" s="10">
        <v>11.7</v>
      </c>
      <c r="F179" s="10">
        <v>15.04</v>
      </c>
      <c r="G179" s="1">
        <v>28279.4</v>
      </c>
      <c r="H179">
        <f t="shared" ref="H179:H188" si="27">SUM(G179*3.14*$G$2*$G$2/4/$G$3/100)</f>
        <v>45.2714249290641</v>
      </c>
      <c r="K179">
        <v>18.042</v>
      </c>
      <c r="L179">
        <v>20.379</v>
      </c>
      <c r="M179">
        <v>84</v>
      </c>
      <c r="N179" s="3">
        <f>M179/(L179-K179)</f>
        <v>35.9435173299101</v>
      </c>
    </row>
    <row r="180" spans="1:14">
      <c r="A180" s="17">
        <v>0.81318287037037</v>
      </c>
      <c r="B180">
        <v>97.175</v>
      </c>
      <c r="C180" s="10">
        <v>12.01</v>
      </c>
      <c r="D180" s="10">
        <v>12.02</v>
      </c>
      <c r="E180" s="10">
        <v>11.7</v>
      </c>
      <c r="F180" s="10">
        <v>15.04</v>
      </c>
      <c r="G180" s="1">
        <v>28243.2</v>
      </c>
      <c r="H180">
        <f t="shared" si="27"/>
        <v>45.213473714313</v>
      </c>
      <c r="K180">
        <v>17.697</v>
      </c>
      <c r="L180">
        <v>20.037</v>
      </c>
      <c r="M180">
        <v>85</v>
      </c>
      <c r="N180" s="3">
        <f>M180/(L180-K180)</f>
        <v>36.3247863247863</v>
      </c>
    </row>
    <row r="181" spans="1:14">
      <c r="A181" s="17">
        <v>0.813877314814815</v>
      </c>
      <c r="B181">
        <v>96.975</v>
      </c>
      <c r="C181" s="10">
        <v>12.01</v>
      </c>
      <c r="D181" s="10">
        <v>12.02</v>
      </c>
      <c r="E181" s="10">
        <v>11.7</v>
      </c>
      <c r="F181" s="10">
        <v>15.04</v>
      </c>
      <c r="G181" s="1">
        <v>28235.2</v>
      </c>
      <c r="H181">
        <f t="shared" si="27"/>
        <v>45.2006668160255</v>
      </c>
      <c r="K181">
        <v>17.697</v>
      </c>
      <c r="L181">
        <v>20.051</v>
      </c>
      <c r="M181">
        <v>84</v>
      </c>
      <c r="N181" s="3">
        <f>M181/(L181-K181)</f>
        <v>35.6839422259983</v>
      </c>
    </row>
    <row r="182" spans="1:14">
      <c r="A182" s="17">
        <v>0.814571759259259</v>
      </c>
      <c r="B182">
        <v>96.775</v>
      </c>
      <c r="C182" s="10">
        <v>12.01</v>
      </c>
      <c r="D182" s="10">
        <v>12.02</v>
      </c>
      <c r="E182" s="10">
        <v>11.7</v>
      </c>
      <c r="F182" s="10">
        <v>15.04</v>
      </c>
      <c r="G182" s="1">
        <v>28259.2</v>
      </c>
      <c r="H182">
        <f t="shared" si="27"/>
        <v>45.2390875108881</v>
      </c>
      <c r="N182" s="32">
        <f>AVERAGE(N179:N181)</f>
        <v>35.9840819602316</v>
      </c>
    </row>
    <row r="183" spans="1:14">
      <c r="A183" s="17">
        <v>0.815266203703704</v>
      </c>
      <c r="B183">
        <v>96.575</v>
      </c>
      <c r="C183" s="10">
        <v>12.01</v>
      </c>
      <c r="D183" s="10">
        <v>12.02</v>
      </c>
      <c r="E183" s="10">
        <v>11.7</v>
      </c>
      <c r="F183" s="10">
        <v>15.04</v>
      </c>
      <c r="G183" s="1">
        <v>28238.5</v>
      </c>
      <c r="H183">
        <f t="shared" si="27"/>
        <v>45.2059496615691</v>
      </c>
      <c r="N183" s="3"/>
    </row>
    <row r="184" spans="1:14">
      <c r="A184" s="17">
        <v>0.815960648148148</v>
      </c>
      <c r="B184">
        <v>96.375</v>
      </c>
      <c r="C184" s="10">
        <v>12.01</v>
      </c>
      <c r="D184" s="10">
        <v>12.02</v>
      </c>
      <c r="E184" s="10">
        <v>11.7</v>
      </c>
      <c r="F184" s="10">
        <v>15.04</v>
      </c>
      <c r="G184" s="1">
        <v>28226.5</v>
      </c>
      <c r="H184">
        <f t="shared" si="27"/>
        <v>45.1867393141378</v>
      </c>
      <c r="N184" s="3"/>
    </row>
    <row r="185" spans="1:14">
      <c r="A185" s="17">
        <v>0.816655092592593</v>
      </c>
      <c r="B185">
        <v>96.175</v>
      </c>
      <c r="C185" s="10">
        <v>12.01</v>
      </c>
      <c r="D185" s="10">
        <v>12.02</v>
      </c>
      <c r="E185" s="10">
        <v>11.7</v>
      </c>
      <c r="F185" s="10">
        <v>15.04</v>
      </c>
      <c r="G185" s="1">
        <v>28213.4</v>
      </c>
      <c r="H185">
        <f t="shared" si="27"/>
        <v>45.165768018192</v>
      </c>
      <c r="N185" s="3"/>
    </row>
    <row r="186" spans="1:14">
      <c r="A186" s="17">
        <v>0.817349537037037</v>
      </c>
      <c r="B186">
        <v>95.975</v>
      </c>
      <c r="C186" s="10">
        <v>12.01</v>
      </c>
      <c r="D186" s="10">
        <v>12.02</v>
      </c>
      <c r="E186" s="10">
        <v>11.7</v>
      </c>
      <c r="F186" s="10">
        <v>15.04</v>
      </c>
      <c r="G186" s="1">
        <v>28147.8</v>
      </c>
      <c r="H186">
        <f t="shared" si="27"/>
        <v>45.0607514522342</v>
      </c>
      <c r="N186" s="3"/>
    </row>
    <row r="187" spans="1:14">
      <c r="A187" s="17">
        <v>0.818043981481481</v>
      </c>
      <c r="B187">
        <v>95.775</v>
      </c>
      <c r="C187" s="10">
        <v>12.01</v>
      </c>
      <c r="D187" s="10">
        <v>12.02</v>
      </c>
      <c r="E187" s="10">
        <v>11.7</v>
      </c>
      <c r="F187" s="10">
        <v>15.04</v>
      </c>
      <c r="G187" s="1">
        <v>28130.8</v>
      </c>
      <c r="H187">
        <f t="shared" si="27"/>
        <v>45.0335367933732</v>
      </c>
      <c r="N187" s="3"/>
    </row>
    <row r="188" spans="1:14">
      <c r="A188" s="17">
        <v>0.818738425925926</v>
      </c>
      <c r="B188">
        <v>95.575</v>
      </c>
      <c r="C188" s="10">
        <v>12.01</v>
      </c>
      <c r="D188" s="10">
        <v>12.02</v>
      </c>
      <c r="E188" s="10">
        <v>11.7</v>
      </c>
      <c r="F188" s="10">
        <v>15.04</v>
      </c>
      <c r="G188" s="1">
        <v>28116.5</v>
      </c>
      <c r="H188">
        <f t="shared" si="27"/>
        <v>45.0106444626842</v>
      </c>
      <c r="N188" s="3"/>
    </row>
    <row r="189" spans="1:14">
      <c r="A189" s="30" t="s">
        <v>31</v>
      </c>
      <c r="B189" s="30"/>
      <c r="C189" s="30"/>
      <c r="H189">
        <f>AVERAGE(H179:H188)</f>
        <v>45.1588042672481</v>
      </c>
      <c r="N189" s="3"/>
    </row>
    <row r="190" spans="1:14">
      <c r="A190" s="30"/>
      <c r="B190" s="30"/>
      <c r="C190" s="30"/>
      <c r="N190" s="3"/>
    </row>
    <row r="191" spans="1:14">
      <c r="A191" t="s">
        <v>6</v>
      </c>
      <c r="B191" t="s">
        <v>7</v>
      </c>
      <c r="C191" s="10" t="s">
        <v>8</v>
      </c>
      <c r="D191" s="10" t="s">
        <v>9</v>
      </c>
      <c r="E191" s="10" t="s">
        <v>10</v>
      </c>
      <c r="F191" s="10" t="s">
        <v>11</v>
      </c>
      <c r="G191" s="22" t="s">
        <v>12</v>
      </c>
      <c r="H191" t="s">
        <v>13</v>
      </c>
      <c r="K191" t="s">
        <v>51</v>
      </c>
      <c r="L191" t="s">
        <v>52</v>
      </c>
      <c r="M191" t="s">
        <v>53</v>
      </c>
      <c r="N191" s="3" t="s">
        <v>54</v>
      </c>
    </row>
    <row r="192" spans="1:14">
      <c r="A192" s="17">
        <v>0.873599537037037</v>
      </c>
      <c r="B192" s="9">
        <v>47.154</v>
      </c>
      <c r="C192" s="9">
        <v>20.09</v>
      </c>
      <c r="D192">
        <v>20.14</v>
      </c>
      <c r="E192">
        <v>19.6</v>
      </c>
      <c r="F192">
        <v>23.11</v>
      </c>
      <c r="G192" s="1">
        <v>26640.9</v>
      </c>
      <c r="H192">
        <f t="shared" ref="H192:H201" si="28">SUM(G192*3.14*$G$2*$G$2/4/$G$3/100)</f>
        <v>42.6484120735484</v>
      </c>
      <c r="K192">
        <v>18.042</v>
      </c>
      <c r="L192">
        <v>20.074</v>
      </c>
      <c r="M192">
        <v>82</v>
      </c>
      <c r="N192" s="3">
        <f t="shared" ref="N192:N194" si="29">M192/(L192-K192)</f>
        <v>40.3543307086614</v>
      </c>
    </row>
    <row r="193" spans="1:14">
      <c r="A193" s="17">
        <v>0.874293981481482</v>
      </c>
      <c r="B193" s="9">
        <v>46.954</v>
      </c>
      <c r="C193" s="9">
        <v>20.09</v>
      </c>
      <c r="D193">
        <v>20.14</v>
      </c>
      <c r="E193">
        <v>19.6</v>
      </c>
      <c r="F193">
        <v>23.11</v>
      </c>
      <c r="G193" s="1">
        <v>26860.5</v>
      </c>
      <c r="H193">
        <f t="shared" si="28"/>
        <v>42.9999614315412</v>
      </c>
      <c r="K193">
        <v>17.697</v>
      </c>
      <c r="L193">
        <v>19.757</v>
      </c>
      <c r="M193">
        <v>84</v>
      </c>
      <c r="N193" s="3">
        <f t="shared" si="29"/>
        <v>40.7766990291262</v>
      </c>
    </row>
    <row r="194" spans="1:14">
      <c r="A194" s="17">
        <v>0.874988425925926</v>
      </c>
      <c r="B194" s="9">
        <v>46.754</v>
      </c>
      <c r="C194" s="9">
        <v>20.09</v>
      </c>
      <c r="D194">
        <v>20.14</v>
      </c>
      <c r="E194">
        <v>19.6</v>
      </c>
      <c r="F194">
        <v>23.11</v>
      </c>
      <c r="G194" s="1">
        <v>26613</v>
      </c>
      <c r="H194">
        <f t="shared" si="28"/>
        <v>42.6037480157706</v>
      </c>
      <c r="K194">
        <v>18.042</v>
      </c>
      <c r="L194">
        <v>20.098</v>
      </c>
      <c r="M194">
        <v>84</v>
      </c>
      <c r="N194" s="3">
        <f t="shared" si="29"/>
        <v>40.8560311284047</v>
      </c>
    </row>
    <row r="195" spans="1:14">
      <c r="A195" s="17">
        <v>0.87568287037037</v>
      </c>
      <c r="B195" s="9">
        <v>46.554</v>
      </c>
      <c r="C195" s="9">
        <v>20.09</v>
      </c>
      <c r="D195">
        <v>20.14</v>
      </c>
      <c r="E195">
        <v>19.6</v>
      </c>
      <c r="F195">
        <v>23.11</v>
      </c>
      <c r="G195" s="1">
        <v>26643.7</v>
      </c>
      <c r="H195">
        <f t="shared" si="28"/>
        <v>42.652894487949</v>
      </c>
      <c r="N195" s="3">
        <f>AVERAGE(N192:N194)</f>
        <v>40.6623536220641</v>
      </c>
    </row>
    <row r="196" spans="1:14">
      <c r="A196" s="17">
        <v>0.876377314814815</v>
      </c>
      <c r="B196" s="9">
        <v>46.354</v>
      </c>
      <c r="C196" s="9">
        <v>20.09</v>
      </c>
      <c r="D196">
        <v>20.14</v>
      </c>
      <c r="E196">
        <v>19.6</v>
      </c>
      <c r="F196">
        <v>23.11</v>
      </c>
      <c r="G196" s="1">
        <v>26668.6</v>
      </c>
      <c r="H196">
        <f t="shared" si="28"/>
        <v>42.692755958869</v>
      </c>
      <c r="N196" s="3"/>
    </row>
    <row r="197" spans="1:14">
      <c r="A197" s="17">
        <v>0.877071759259259</v>
      </c>
      <c r="B197" s="9">
        <v>46.154</v>
      </c>
      <c r="C197" s="9">
        <v>20.09</v>
      </c>
      <c r="D197">
        <v>20.14</v>
      </c>
      <c r="E197">
        <v>19.6</v>
      </c>
      <c r="F197">
        <v>23.11</v>
      </c>
      <c r="G197" s="1">
        <v>27108.6</v>
      </c>
      <c r="H197">
        <f t="shared" si="28"/>
        <v>43.3971353646834</v>
      </c>
      <c r="N197" s="3"/>
    </row>
    <row r="198" spans="1:14">
      <c r="A198" s="17">
        <v>0.877766203703704</v>
      </c>
      <c r="B198" s="9">
        <v>45.954</v>
      </c>
      <c r="C198" s="9">
        <v>20.09</v>
      </c>
      <c r="D198">
        <v>20.14</v>
      </c>
      <c r="E198">
        <v>19.6</v>
      </c>
      <c r="F198">
        <v>23.11</v>
      </c>
      <c r="G198" s="1">
        <v>26635.8</v>
      </c>
      <c r="H198">
        <f t="shared" si="28"/>
        <v>42.6402476758901</v>
      </c>
      <c r="N198" s="3"/>
    </row>
    <row r="199" spans="1:14">
      <c r="A199" s="17">
        <v>0.878460648148148</v>
      </c>
      <c r="B199" s="9">
        <v>45.754</v>
      </c>
      <c r="C199" s="9">
        <v>20.09</v>
      </c>
      <c r="D199">
        <v>20.14</v>
      </c>
      <c r="E199">
        <v>19.6</v>
      </c>
      <c r="F199">
        <v>23.11</v>
      </c>
      <c r="G199" s="1">
        <v>26699</v>
      </c>
      <c r="H199">
        <f t="shared" si="28"/>
        <v>42.7414221723616</v>
      </c>
      <c r="N199" s="3"/>
    </row>
    <row r="200" spans="1:14">
      <c r="A200" s="17">
        <v>0.879155092592593</v>
      </c>
      <c r="B200" s="9">
        <v>45.554</v>
      </c>
      <c r="C200" s="9">
        <v>20.09</v>
      </c>
      <c r="D200">
        <v>20.14</v>
      </c>
      <c r="E200">
        <v>19.6</v>
      </c>
      <c r="F200">
        <v>23.11</v>
      </c>
      <c r="G200" s="1">
        <v>26602</v>
      </c>
      <c r="H200">
        <f t="shared" si="28"/>
        <v>42.5861385306252</v>
      </c>
      <c r="N200" s="3"/>
    </row>
    <row r="201" spans="1:14">
      <c r="A201" s="17">
        <v>0.879849537037037</v>
      </c>
      <c r="B201" s="9">
        <v>45.354</v>
      </c>
      <c r="C201" s="9">
        <v>20.09</v>
      </c>
      <c r="D201">
        <v>20.12</v>
      </c>
      <c r="E201">
        <v>19.45</v>
      </c>
      <c r="F201">
        <v>23.06</v>
      </c>
      <c r="G201" s="1">
        <v>26614.2</v>
      </c>
      <c r="H201">
        <f t="shared" si="28"/>
        <v>42.6056690505137</v>
      </c>
      <c r="N201" s="3"/>
    </row>
    <row r="202" spans="1:14">
      <c r="A202" s="17"/>
      <c r="C202" s="9"/>
      <c r="H202">
        <f>AVERAGE(H192:H201)</f>
        <v>42.7568384761752</v>
      </c>
      <c r="N202" s="3"/>
    </row>
    <row r="203" spans="1:14">
      <c r="A203" s="34" t="s">
        <v>32</v>
      </c>
      <c r="B203" s="34"/>
      <c r="C203" s="34"/>
      <c r="N203" s="3"/>
    </row>
    <row r="204" spans="1:14">
      <c r="A204" s="34"/>
      <c r="B204" s="34"/>
      <c r="C204" s="34"/>
      <c r="N204" s="3"/>
    </row>
    <row r="205" spans="1:14">
      <c r="A205" t="s">
        <v>6</v>
      </c>
      <c r="B205" t="s">
        <v>7</v>
      </c>
      <c r="C205" s="10" t="s">
        <v>8</v>
      </c>
      <c r="D205" s="10" t="s">
        <v>9</v>
      </c>
      <c r="E205" s="10" t="s">
        <v>10</v>
      </c>
      <c r="F205" s="10" t="s">
        <v>11</v>
      </c>
      <c r="G205" s="22" t="s">
        <v>12</v>
      </c>
      <c r="H205" t="s">
        <v>13</v>
      </c>
      <c r="K205" t="s">
        <v>51</v>
      </c>
      <c r="L205" t="s">
        <v>52</v>
      </c>
      <c r="M205" t="s">
        <v>53</v>
      </c>
      <c r="N205" s="3" t="s">
        <v>54</v>
      </c>
    </row>
    <row r="206" spans="1:14">
      <c r="A206" s="17">
        <v>0.380543981481481</v>
      </c>
      <c r="B206">
        <v>167.406</v>
      </c>
      <c r="C206">
        <v>5.06</v>
      </c>
      <c r="D206">
        <v>5.05</v>
      </c>
      <c r="E206">
        <v>4.6</v>
      </c>
      <c r="F206" s="6">
        <v>8.14</v>
      </c>
      <c r="G206" s="1">
        <v>30793.2</v>
      </c>
      <c r="H206" s="6">
        <f t="shared" ref="H206:H215" si="30">SUM(G206*3.14*$G$2*$G$2/4/$G$3/100)</f>
        <v>49.2956725434648</v>
      </c>
      <c r="K206">
        <v>18.042</v>
      </c>
      <c r="L206">
        <v>21.799</v>
      </c>
      <c r="M206">
        <v>86</v>
      </c>
      <c r="N206" s="3">
        <f t="shared" ref="N206:N209" si="31">M206/(L206-K206)</f>
        <v>22.8906042054831</v>
      </c>
    </row>
    <row r="207" spans="1:14">
      <c r="A207" s="17">
        <v>0.381238425925926</v>
      </c>
      <c r="B207">
        <v>167.206</v>
      </c>
      <c r="C207">
        <v>5.06</v>
      </c>
      <c r="D207">
        <v>5.05</v>
      </c>
      <c r="E207">
        <v>4.6</v>
      </c>
      <c r="F207" s="6">
        <v>8.14</v>
      </c>
      <c r="G207" s="1">
        <v>30782.1</v>
      </c>
      <c r="H207" s="6">
        <f t="shared" si="30"/>
        <v>49.2779029720908</v>
      </c>
      <c r="K207">
        <v>17.697</v>
      </c>
      <c r="L207">
        <v>22.452</v>
      </c>
      <c r="M207">
        <v>102</v>
      </c>
      <c r="N207" s="3">
        <f t="shared" si="31"/>
        <v>21.4511041009464</v>
      </c>
    </row>
    <row r="208" spans="1:14">
      <c r="A208" s="17">
        <v>0.38193287037037</v>
      </c>
      <c r="B208">
        <v>167.006</v>
      </c>
      <c r="C208">
        <v>5.06</v>
      </c>
      <c r="D208">
        <v>5.05</v>
      </c>
      <c r="E208">
        <v>4.6</v>
      </c>
      <c r="F208" s="6">
        <v>8.14</v>
      </c>
      <c r="G208" s="1">
        <v>30756.3</v>
      </c>
      <c r="H208" s="6">
        <f t="shared" si="30"/>
        <v>49.2366007251135</v>
      </c>
      <c r="K208">
        <v>18.042</v>
      </c>
      <c r="L208">
        <v>23.053</v>
      </c>
      <c r="M208">
        <v>104</v>
      </c>
      <c r="N208" s="3">
        <f t="shared" si="31"/>
        <v>20.7543404510078</v>
      </c>
    </row>
    <row r="209" spans="1:14">
      <c r="A209" s="17">
        <v>0.382627314814815</v>
      </c>
      <c r="B209">
        <v>166.806</v>
      </c>
      <c r="C209">
        <v>5.06</v>
      </c>
      <c r="D209">
        <v>5.05</v>
      </c>
      <c r="E209">
        <v>4.6</v>
      </c>
      <c r="F209" s="6">
        <v>8.14</v>
      </c>
      <c r="G209" s="1">
        <v>30696.4</v>
      </c>
      <c r="H209" s="6">
        <f t="shared" si="30"/>
        <v>49.1407090741856</v>
      </c>
      <c r="K209">
        <v>17.697</v>
      </c>
      <c r="L209">
        <v>21.923</v>
      </c>
      <c r="M209">
        <v>88</v>
      </c>
      <c r="N209" s="3">
        <f t="shared" si="31"/>
        <v>20.8234737340275</v>
      </c>
    </row>
    <row r="210" spans="1:14">
      <c r="A210" s="17">
        <v>0.383321759259259</v>
      </c>
      <c r="B210">
        <v>166.606</v>
      </c>
      <c r="C210">
        <v>5.06</v>
      </c>
      <c r="D210">
        <v>5.05</v>
      </c>
      <c r="E210">
        <v>4.6</v>
      </c>
      <c r="F210" s="6">
        <v>8.14</v>
      </c>
      <c r="G210" s="1">
        <v>30713.7</v>
      </c>
      <c r="H210" s="6">
        <f t="shared" si="30"/>
        <v>49.1684039917324</v>
      </c>
      <c r="N210" s="3">
        <f>AVERAGE(N206:N209)</f>
        <v>21.4798806228662</v>
      </c>
    </row>
    <row r="211" spans="1:14">
      <c r="A211" s="17">
        <v>0.384016203703704</v>
      </c>
      <c r="B211">
        <v>166.406</v>
      </c>
      <c r="C211">
        <v>5.06</v>
      </c>
      <c r="D211">
        <v>5.05</v>
      </c>
      <c r="E211">
        <v>4.6</v>
      </c>
      <c r="F211" s="6">
        <v>8.14</v>
      </c>
      <c r="G211" s="1">
        <v>30703.8</v>
      </c>
      <c r="H211" s="6">
        <f t="shared" si="30"/>
        <v>49.1525554551015</v>
      </c>
      <c r="N211" s="3"/>
    </row>
    <row r="212" spans="1:14">
      <c r="A212" s="17">
        <v>0.384710648148148</v>
      </c>
      <c r="B212">
        <v>166.206</v>
      </c>
      <c r="C212">
        <v>5.06</v>
      </c>
      <c r="D212">
        <v>5.05</v>
      </c>
      <c r="E212">
        <v>4.6</v>
      </c>
      <c r="F212" s="6">
        <v>8.14</v>
      </c>
      <c r="G212" s="1">
        <v>30670</v>
      </c>
      <c r="H212" s="6">
        <f t="shared" si="30"/>
        <v>49.0984463098367</v>
      </c>
      <c r="N212" s="3"/>
    </row>
    <row r="213" spans="1:14">
      <c r="A213" s="17">
        <v>0.385405092592593</v>
      </c>
      <c r="B213">
        <v>166.006</v>
      </c>
      <c r="C213">
        <v>5.06</v>
      </c>
      <c r="D213">
        <v>5.05</v>
      </c>
      <c r="E213">
        <v>4.6</v>
      </c>
      <c r="F213" s="6">
        <v>8.14</v>
      </c>
      <c r="G213" s="1">
        <v>30619.6</v>
      </c>
      <c r="H213" s="6">
        <f t="shared" si="30"/>
        <v>49.0177628506252</v>
      </c>
      <c r="N213" s="3"/>
    </row>
    <row r="214" spans="1:14">
      <c r="A214" s="17">
        <v>0.386099537037037</v>
      </c>
      <c r="B214">
        <v>165.806</v>
      </c>
      <c r="C214">
        <v>5.06</v>
      </c>
      <c r="D214">
        <v>5.05</v>
      </c>
      <c r="E214">
        <v>4.6</v>
      </c>
      <c r="F214" s="6">
        <v>8.14</v>
      </c>
      <c r="G214" s="1">
        <v>30565.8</v>
      </c>
      <c r="H214" s="6">
        <f t="shared" si="30"/>
        <v>48.9316364596416</v>
      </c>
      <c r="N214" s="3"/>
    </row>
    <row r="215" spans="1:14">
      <c r="A215" s="17">
        <v>0.386793981481481</v>
      </c>
      <c r="B215">
        <v>165.606</v>
      </c>
      <c r="C215">
        <v>5.06</v>
      </c>
      <c r="D215">
        <v>5.05</v>
      </c>
      <c r="E215">
        <v>4.6</v>
      </c>
      <c r="F215" s="6">
        <v>8.14</v>
      </c>
      <c r="G215" s="1">
        <v>30549.7</v>
      </c>
      <c r="H215" s="6">
        <f t="shared" si="30"/>
        <v>48.9058625768379</v>
      </c>
      <c r="N215" s="3"/>
    </row>
    <row r="216" spans="1:14">
      <c r="A216" s="34" t="s">
        <v>33</v>
      </c>
      <c r="B216" s="34"/>
      <c r="C216" s="34"/>
      <c r="H216">
        <f>AVERAGE(H206:H215)</f>
        <v>49.122555295863</v>
      </c>
      <c r="N216" s="3"/>
    </row>
    <row r="217" spans="1:14">
      <c r="A217" s="34"/>
      <c r="B217" s="34"/>
      <c r="C217" s="34"/>
      <c r="N217" s="3"/>
    </row>
    <row r="218" spans="1:14">
      <c r="A218" t="s">
        <v>6</v>
      </c>
      <c r="B218" t="s">
        <v>7</v>
      </c>
      <c r="C218" s="10" t="s">
        <v>8</v>
      </c>
      <c r="D218" s="10" t="s">
        <v>9</v>
      </c>
      <c r="E218" s="10" t="s">
        <v>10</v>
      </c>
      <c r="F218" s="10" t="s">
        <v>11</v>
      </c>
      <c r="G218" s="22" t="s">
        <v>12</v>
      </c>
      <c r="H218" t="s">
        <v>13</v>
      </c>
      <c r="K218" t="s">
        <v>51</v>
      </c>
      <c r="L218" t="s">
        <v>52</v>
      </c>
      <c r="M218" t="s">
        <v>53</v>
      </c>
      <c r="N218" s="3" t="s">
        <v>54</v>
      </c>
    </row>
    <row r="219" spans="1:14">
      <c r="A219" s="17">
        <v>0.413877314814815</v>
      </c>
      <c r="B219" s="9">
        <v>297.363</v>
      </c>
      <c r="C219">
        <v>7.04</v>
      </c>
      <c r="D219">
        <v>7.02</v>
      </c>
      <c r="E219">
        <v>6.7</v>
      </c>
      <c r="F219">
        <v>10.03</v>
      </c>
      <c r="G219" s="1">
        <v>25991.6</v>
      </c>
      <c r="H219">
        <f t="shared" ref="H219:H228" si="32">SUM(G219*3.14*$G$2*$G$2/4/$G$3/100)</f>
        <v>41.6089721912863</v>
      </c>
      <c r="K219">
        <v>18.042</v>
      </c>
      <c r="L219">
        <v>21.404</v>
      </c>
      <c r="M219">
        <v>84</v>
      </c>
      <c r="N219" s="3">
        <f t="shared" ref="N219:N221" si="33">M219/(L219-K219)</f>
        <v>24.9851279000595</v>
      </c>
    </row>
    <row r="220" spans="1:14">
      <c r="A220" s="17">
        <v>0.414571759259259</v>
      </c>
      <c r="B220" s="35">
        <v>297.163</v>
      </c>
      <c r="C220">
        <v>7.04</v>
      </c>
      <c r="D220">
        <v>7.02</v>
      </c>
      <c r="E220">
        <v>6.7</v>
      </c>
      <c r="F220">
        <v>10.03</v>
      </c>
      <c r="G220" s="1">
        <v>26012.6</v>
      </c>
      <c r="H220">
        <f t="shared" si="32"/>
        <v>41.6425902992911</v>
      </c>
      <c r="K220">
        <v>17.697</v>
      </c>
      <c r="L220">
        <v>21.318</v>
      </c>
      <c r="M220">
        <v>90</v>
      </c>
      <c r="N220" s="3">
        <f t="shared" si="33"/>
        <v>24.8550124275062</v>
      </c>
    </row>
    <row r="221" spans="1:14">
      <c r="A221" s="17">
        <v>0.415266203703704</v>
      </c>
      <c r="B221" s="9">
        <v>296.963</v>
      </c>
      <c r="C221">
        <v>7.04</v>
      </c>
      <c r="D221">
        <v>7.02</v>
      </c>
      <c r="E221">
        <v>6.7</v>
      </c>
      <c r="F221">
        <v>10.03</v>
      </c>
      <c r="G221" s="1">
        <v>26013.1</v>
      </c>
      <c r="H221">
        <f t="shared" si="32"/>
        <v>41.6433907304341</v>
      </c>
      <c r="K221">
        <v>18.042</v>
      </c>
      <c r="L221">
        <v>21.207</v>
      </c>
      <c r="M221">
        <v>80</v>
      </c>
      <c r="N221" s="3">
        <f t="shared" si="33"/>
        <v>25.2764612954186</v>
      </c>
    </row>
    <row r="222" spans="1:14">
      <c r="A222" s="17">
        <v>0.415960648148148</v>
      </c>
      <c r="B222" s="35">
        <v>296.763</v>
      </c>
      <c r="C222">
        <v>7.04</v>
      </c>
      <c r="D222">
        <v>7.02</v>
      </c>
      <c r="E222">
        <v>6.7</v>
      </c>
      <c r="F222">
        <v>10.03</v>
      </c>
      <c r="G222" s="1">
        <v>26005.5</v>
      </c>
      <c r="H222">
        <f t="shared" si="32"/>
        <v>41.6312241770609</v>
      </c>
      <c r="N222" s="3">
        <f>AVERAGE(N219:N221)</f>
        <v>25.0388672076615</v>
      </c>
    </row>
    <row r="223" spans="1:14">
      <c r="A223" s="17">
        <v>0.416655092592593</v>
      </c>
      <c r="B223" s="9">
        <v>296.563</v>
      </c>
      <c r="C223">
        <v>7.04</v>
      </c>
      <c r="D223">
        <v>7.02</v>
      </c>
      <c r="E223">
        <v>6.7</v>
      </c>
      <c r="F223">
        <v>10.03</v>
      </c>
      <c r="G223" s="1">
        <v>26004.6</v>
      </c>
      <c r="H223">
        <f t="shared" si="32"/>
        <v>41.6297834010036</v>
      </c>
      <c r="N223" s="3"/>
    </row>
    <row r="224" spans="1:14">
      <c r="A224" s="17">
        <v>0.417349537037037</v>
      </c>
      <c r="B224" s="35">
        <v>296.363</v>
      </c>
      <c r="C224">
        <v>7.04</v>
      </c>
      <c r="D224">
        <v>7.02</v>
      </c>
      <c r="E224">
        <v>6.7</v>
      </c>
      <c r="F224">
        <v>10.03</v>
      </c>
      <c r="G224" s="1">
        <v>26034.7</v>
      </c>
      <c r="H224">
        <f t="shared" si="32"/>
        <v>41.6779693558104</v>
      </c>
      <c r="N224" s="3"/>
    </row>
    <row r="225" spans="1:14">
      <c r="A225" s="17">
        <v>0.418043981481481</v>
      </c>
      <c r="B225" s="9">
        <v>296.163</v>
      </c>
      <c r="C225">
        <v>7.04</v>
      </c>
      <c r="D225">
        <v>7.02</v>
      </c>
      <c r="E225">
        <v>6.7</v>
      </c>
      <c r="F225">
        <v>10.03</v>
      </c>
      <c r="G225" s="1">
        <v>26035.6</v>
      </c>
      <c r="H225">
        <f t="shared" si="32"/>
        <v>41.6794101318678</v>
      </c>
      <c r="N225" s="3"/>
    </row>
    <row r="226" spans="1:14">
      <c r="A226" s="17">
        <v>0.418738425925926</v>
      </c>
      <c r="B226" s="35">
        <v>295.963</v>
      </c>
      <c r="C226">
        <v>7.04</v>
      </c>
      <c r="D226">
        <v>7.02</v>
      </c>
      <c r="E226">
        <v>6.7</v>
      </c>
      <c r="F226">
        <v>10.03</v>
      </c>
      <c r="G226" s="1">
        <v>26049.1</v>
      </c>
      <c r="H226">
        <f t="shared" si="32"/>
        <v>41.701021772728</v>
      </c>
      <c r="N226" s="3"/>
    </row>
    <row r="227" spans="1:14">
      <c r="A227" s="17">
        <v>0.41943287037037</v>
      </c>
      <c r="B227" s="9">
        <v>295.763</v>
      </c>
      <c r="C227">
        <v>7.04</v>
      </c>
      <c r="D227">
        <v>7.02</v>
      </c>
      <c r="E227">
        <v>6.7</v>
      </c>
      <c r="F227">
        <v>10.03</v>
      </c>
      <c r="G227" s="1">
        <v>26044.3</v>
      </c>
      <c r="H227">
        <f t="shared" si="32"/>
        <v>41.6933376337555</v>
      </c>
      <c r="N227" s="3"/>
    </row>
    <row r="228" spans="1:14">
      <c r="A228" s="17">
        <v>0.420127314814815</v>
      </c>
      <c r="B228" s="35">
        <v>295.563</v>
      </c>
      <c r="C228">
        <v>7.04</v>
      </c>
      <c r="D228">
        <v>7.02</v>
      </c>
      <c r="E228">
        <v>6.7</v>
      </c>
      <c r="F228">
        <v>10.03</v>
      </c>
      <c r="G228" s="1">
        <v>26033.3</v>
      </c>
      <c r="H228">
        <f t="shared" si="32"/>
        <v>41.6757281486101</v>
      </c>
      <c r="N228" s="3"/>
    </row>
    <row r="229" spans="1:14">
      <c r="A229" s="34" t="s">
        <v>34</v>
      </c>
      <c r="B229" s="34"/>
      <c r="C229" s="34"/>
      <c r="H229">
        <f>AVERAGE(H219:H228)</f>
        <v>41.6583427841848</v>
      </c>
      <c r="N229" s="3"/>
    </row>
    <row r="230" spans="1:14">
      <c r="A230" s="34"/>
      <c r="B230" s="34"/>
      <c r="C230" s="34"/>
      <c r="N230" s="3"/>
    </row>
    <row r="231" spans="1:14">
      <c r="A231" t="s">
        <v>6</v>
      </c>
      <c r="B231" t="s">
        <v>7</v>
      </c>
      <c r="C231" s="10" t="s">
        <v>8</v>
      </c>
      <c r="D231" s="10" t="s">
        <v>9</v>
      </c>
      <c r="E231" s="10" t="s">
        <v>10</v>
      </c>
      <c r="F231" s="10" t="s">
        <v>11</v>
      </c>
      <c r="G231" s="22" t="s">
        <v>12</v>
      </c>
      <c r="H231" t="s">
        <v>13</v>
      </c>
      <c r="K231" t="s">
        <v>51</v>
      </c>
      <c r="L231" t="s">
        <v>52</v>
      </c>
      <c r="M231" t="s">
        <v>53</v>
      </c>
      <c r="N231" s="3" t="s">
        <v>54</v>
      </c>
    </row>
    <row r="232" spans="1:14">
      <c r="A232" s="17">
        <v>0.454155092592593</v>
      </c>
      <c r="B232" s="9">
        <v>418.291</v>
      </c>
      <c r="C232">
        <v>7.59</v>
      </c>
      <c r="D232">
        <v>7.58</v>
      </c>
      <c r="E232">
        <v>7.2</v>
      </c>
      <c r="F232">
        <v>10.59</v>
      </c>
      <c r="G232" s="1">
        <v>24618.3</v>
      </c>
      <c r="H232">
        <f t="shared" ref="H232:H241" si="34">SUM(G232*3.14*$G$2*$G$2/4/$G$3/100)</f>
        <v>39.4105080140024</v>
      </c>
      <c r="K232">
        <v>18.042</v>
      </c>
      <c r="L232">
        <v>21.5</v>
      </c>
      <c r="M232">
        <v>86</v>
      </c>
      <c r="N232" s="3">
        <f t="shared" ref="N232:N235" si="35">M232/(L232-K232)</f>
        <v>24.8698669751301</v>
      </c>
    </row>
    <row r="233" spans="1:14">
      <c r="A233" s="17">
        <v>0.454849537037037</v>
      </c>
      <c r="B233" s="35">
        <v>418.091</v>
      </c>
      <c r="C233">
        <v>7.59</v>
      </c>
      <c r="D233">
        <v>7.58</v>
      </c>
      <c r="E233">
        <v>7.2</v>
      </c>
      <c r="F233">
        <v>10.59</v>
      </c>
      <c r="G233" s="1">
        <v>24589.4</v>
      </c>
      <c r="H233">
        <f t="shared" si="34"/>
        <v>39.3642430939387</v>
      </c>
      <c r="K233">
        <v>17.697</v>
      </c>
      <c r="L233">
        <v>20.988</v>
      </c>
      <c r="M233">
        <v>87</v>
      </c>
      <c r="N233" s="3">
        <f t="shared" si="35"/>
        <v>26.4357338195077</v>
      </c>
    </row>
    <row r="234" spans="1:14">
      <c r="A234" s="17">
        <v>0.455543981481482</v>
      </c>
      <c r="B234" s="9">
        <v>417.891</v>
      </c>
      <c r="C234">
        <v>7.59</v>
      </c>
      <c r="D234">
        <v>7.58</v>
      </c>
      <c r="E234">
        <v>7.2</v>
      </c>
      <c r="F234">
        <v>10.59</v>
      </c>
      <c r="G234" s="1">
        <v>24551.6</v>
      </c>
      <c r="H234">
        <f t="shared" si="34"/>
        <v>39.3037304995301</v>
      </c>
      <c r="K234">
        <v>18.042</v>
      </c>
      <c r="L234">
        <v>21.198</v>
      </c>
      <c r="M234">
        <v>84</v>
      </c>
      <c r="N234" s="3">
        <f t="shared" si="35"/>
        <v>26.6159695817491</v>
      </c>
    </row>
    <row r="235" spans="1:14">
      <c r="A235" s="17">
        <v>0.456238425925926</v>
      </c>
      <c r="B235" s="35">
        <v>417.691</v>
      </c>
      <c r="C235">
        <v>7.59</v>
      </c>
      <c r="D235">
        <v>7.58</v>
      </c>
      <c r="E235">
        <v>7.2</v>
      </c>
      <c r="F235">
        <v>10.59</v>
      </c>
      <c r="G235" s="1">
        <v>24551</v>
      </c>
      <c r="H235">
        <f t="shared" si="34"/>
        <v>39.3027699821585</v>
      </c>
      <c r="K235">
        <v>17.697</v>
      </c>
      <c r="L235">
        <v>20.831</v>
      </c>
      <c r="M235">
        <v>86</v>
      </c>
      <c r="N235" s="3">
        <f t="shared" si="35"/>
        <v>27.4409700063816</v>
      </c>
    </row>
    <row r="236" spans="1:14">
      <c r="A236" s="17">
        <v>0.45693287037037</v>
      </c>
      <c r="B236" s="9">
        <v>417.491</v>
      </c>
      <c r="C236">
        <v>7.59</v>
      </c>
      <c r="D236">
        <v>7.58</v>
      </c>
      <c r="E236">
        <v>7.2</v>
      </c>
      <c r="F236">
        <v>10.59</v>
      </c>
      <c r="G236" s="1">
        <v>24531.7</v>
      </c>
      <c r="H236">
        <f t="shared" si="34"/>
        <v>39.2718733400398</v>
      </c>
      <c r="N236" s="18">
        <f>AVERAGE(N232:N235)</f>
        <v>26.3406350956921</v>
      </c>
    </row>
    <row r="237" spans="1:14">
      <c r="A237" s="17">
        <v>0.457627314814815</v>
      </c>
      <c r="B237" s="35">
        <v>417.291</v>
      </c>
      <c r="C237">
        <v>7.59</v>
      </c>
      <c r="D237">
        <v>7.58</v>
      </c>
      <c r="E237">
        <v>7.2</v>
      </c>
      <c r="F237">
        <v>10.59</v>
      </c>
      <c r="G237" s="1">
        <v>24468.3</v>
      </c>
      <c r="H237">
        <f t="shared" si="34"/>
        <v>39.1703786711111</v>
      </c>
      <c r="N237" s="3"/>
    </row>
    <row r="238" spans="1:14">
      <c r="A238" s="17">
        <v>0.458321759259259</v>
      </c>
      <c r="B238" s="9">
        <v>417.091</v>
      </c>
      <c r="C238">
        <v>7.59</v>
      </c>
      <c r="D238">
        <v>7.58</v>
      </c>
      <c r="E238">
        <v>7.2</v>
      </c>
      <c r="F238">
        <v>10.59</v>
      </c>
      <c r="G238" s="1">
        <v>24408.5</v>
      </c>
      <c r="H238">
        <f t="shared" si="34"/>
        <v>39.0746471064118</v>
      </c>
      <c r="N238" s="3"/>
    </row>
    <row r="239" spans="1:14">
      <c r="A239" s="17">
        <v>0.459016203703704</v>
      </c>
      <c r="B239" s="35">
        <v>416.891</v>
      </c>
      <c r="C239">
        <v>7.59</v>
      </c>
      <c r="D239">
        <v>7.58</v>
      </c>
      <c r="E239">
        <v>7.2</v>
      </c>
      <c r="F239">
        <v>10.59</v>
      </c>
      <c r="G239" s="1">
        <v>24376</v>
      </c>
      <c r="H239">
        <f t="shared" si="34"/>
        <v>39.0226190821187</v>
      </c>
      <c r="N239" s="3"/>
    </row>
    <row r="240" spans="1:14">
      <c r="A240" s="17">
        <v>0.459710648148148</v>
      </c>
      <c r="B240" s="9">
        <v>416.691</v>
      </c>
      <c r="C240">
        <v>7.59</v>
      </c>
      <c r="D240">
        <v>7.58</v>
      </c>
      <c r="E240">
        <v>7.2</v>
      </c>
      <c r="F240">
        <v>10.59</v>
      </c>
      <c r="G240" s="1">
        <v>24305.6</v>
      </c>
      <c r="H240">
        <f t="shared" si="34"/>
        <v>38.9099183771884</v>
      </c>
      <c r="N240" s="3"/>
    </row>
    <row r="241" spans="1:14">
      <c r="A241" s="17">
        <v>0.460405092592593</v>
      </c>
      <c r="B241" s="35">
        <v>416.491</v>
      </c>
      <c r="C241">
        <v>7.59</v>
      </c>
      <c r="D241">
        <v>7.58</v>
      </c>
      <c r="E241">
        <v>7.2</v>
      </c>
      <c r="F241">
        <v>10.59</v>
      </c>
      <c r="G241" s="1">
        <v>24283.5</v>
      </c>
      <c r="H241">
        <f t="shared" si="34"/>
        <v>38.8745393206691</v>
      </c>
      <c r="N241" s="3"/>
    </row>
    <row r="242" spans="1:14">
      <c r="A242" s="34" t="s">
        <v>35</v>
      </c>
      <c r="B242" s="34"/>
      <c r="C242" s="34"/>
      <c r="G242" s="6"/>
      <c r="H242">
        <f>AVERAGE(H232:H241)</f>
        <v>39.1705227487168</v>
      </c>
      <c r="N242" s="3"/>
    </row>
    <row r="243" spans="1:14">
      <c r="A243" s="34"/>
      <c r="B243" s="34"/>
      <c r="C243" s="34"/>
      <c r="G243" s="6"/>
      <c r="N243" s="3"/>
    </row>
    <row r="244" spans="1:14">
      <c r="A244" t="s">
        <v>6</v>
      </c>
      <c r="B244" t="s">
        <v>7</v>
      </c>
      <c r="C244" s="10" t="s">
        <v>8</v>
      </c>
      <c r="D244" s="10" t="s">
        <v>9</v>
      </c>
      <c r="E244" s="10" t="s">
        <v>10</v>
      </c>
      <c r="F244" s="10" t="s">
        <v>11</v>
      </c>
      <c r="G244" s="11" t="s">
        <v>12</v>
      </c>
      <c r="H244" t="s">
        <v>13</v>
      </c>
      <c r="K244" t="s">
        <v>51</v>
      </c>
      <c r="L244" t="s">
        <v>52</v>
      </c>
      <c r="M244" t="s">
        <v>53</v>
      </c>
      <c r="N244" s="3" t="s">
        <v>54</v>
      </c>
    </row>
    <row r="245" spans="1:14">
      <c r="A245" s="17">
        <v>0.497210648148148</v>
      </c>
      <c r="B245">
        <v>351.442</v>
      </c>
      <c r="C245">
        <v>12.1</v>
      </c>
      <c r="D245">
        <v>12.11</v>
      </c>
      <c r="E245">
        <v>11.45</v>
      </c>
      <c r="F245">
        <v>15.08</v>
      </c>
      <c r="G245" s="1">
        <v>22272.1</v>
      </c>
      <c r="H245">
        <f t="shared" ref="H245:H254" si="36">SUM(G245*3.14*$G$2*$G$2/4/$G$3/100)</f>
        <v>35.6545649187256</v>
      </c>
      <c r="K245">
        <v>18.042</v>
      </c>
      <c r="L245">
        <v>20.879</v>
      </c>
      <c r="M245">
        <v>84</v>
      </c>
      <c r="N245" s="3">
        <f t="shared" ref="N245:N248" si="37">M245/(L245-K245)</f>
        <v>29.6087416284808</v>
      </c>
    </row>
    <row r="246" spans="1:14">
      <c r="A246" s="17">
        <v>0.497905092592593</v>
      </c>
      <c r="B246">
        <v>351.242</v>
      </c>
      <c r="C246">
        <v>12.1</v>
      </c>
      <c r="D246">
        <v>12.11</v>
      </c>
      <c r="E246">
        <v>11.45</v>
      </c>
      <c r="F246">
        <v>15.08</v>
      </c>
      <c r="G246" s="1">
        <v>22211.8</v>
      </c>
      <c r="H246">
        <f t="shared" si="36"/>
        <v>35.5580329228833</v>
      </c>
      <c r="K246">
        <v>17.697</v>
      </c>
      <c r="L246">
        <v>20.311</v>
      </c>
      <c r="M246">
        <v>85</v>
      </c>
      <c r="N246" s="3">
        <f t="shared" si="37"/>
        <v>32.5172149961744</v>
      </c>
    </row>
    <row r="247" spans="1:14">
      <c r="A247" s="17">
        <v>0.498599537037037</v>
      </c>
      <c r="B247">
        <v>351.042</v>
      </c>
      <c r="C247">
        <v>12.1</v>
      </c>
      <c r="D247">
        <v>12.11</v>
      </c>
      <c r="E247">
        <v>11.45</v>
      </c>
      <c r="F247">
        <v>15.08</v>
      </c>
      <c r="G247" s="1">
        <v>21986.2</v>
      </c>
      <c r="H247">
        <f t="shared" si="36"/>
        <v>35.1968783911748</v>
      </c>
      <c r="K247">
        <v>18.042</v>
      </c>
      <c r="L247">
        <v>20.661</v>
      </c>
      <c r="M247">
        <v>82</v>
      </c>
      <c r="N247" s="3">
        <f t="shared" si="37"/>
        <v>31.3096601756396</v>
      </c>
    </row>
    <row r="248" spans="1:14">
      <c r="A248" s="17">
        <v>0.499293981481481</v>
      </c>
      <c r="B248">
        <v>350.842</v>
      </c>
      <c r="C248">
        <v>12.1</v>
      </c>
      <c r="D248">
        <v>12.11</v>
      </c>
      <c r="E248">
        <v>11.45</v>
      </c>
      <c r="F248">
        <v>15.08</v>
      </c>
      <c r="G248" s="1">
        <v>21977.8</v>
      </c>
      <c r="H248">
        <f t="shared" si="36"/>
        <v>35.1834311479729</v>
      </c>
      <c r="K248">
        <v>17.697</v>
      </c>
      <c r="L248">
        <v>20.301</v>
      </c>
      <c r="M248">
        <v>85</v>
      </c>
      <c r="N248" s="3">
        <f t="shared" si="37"/>
        <v>32.642089093702</v>
      </c>
    </row>
    <row r="249" spans="1:14">
      <c r="A249" s="17">
        <v>0.499988425925926</v>
      </c>
      <c r="B249">
        <v>350.642</v>
      </c>
      <c r="C249">
        <v>12.1</v>
      </c>
      <c r="D249">
        <v>12.11</v>
      </c>
      <c r="E249">
        <v>11.45</v>
      </c>
      <c r="F249">
        <v>15.08</v>
      </c>
      <c r="G249" s="1">
        <v>21759.5</v>
      </c>
      <c r="H249">
        <f t="shared" si="36"/>
        <v>34.8339629109518</v>
      </c>
      <c r="N249" s="3">
        <f>AVERAGE(N245:N248)</f>
        <v>31.5194264734992</v>
      </c>
    </row>
    <row r="250" spans="1:14">
      <c r="A250" s="17">
        <v>0.50068287037037</v>
      </c>
      <c r="B250">
        <v>350.442</v>
      </c>
      <c r="C250">
        <v>12.1</v>
      </c>
      <c r="D250">
        <v>12.11</v>
      </c>
      <c r="E250">
        <v>11.45</v>
      </c>
      <c r="F250">
        <v>15.08</v>
      </c>
      <c r="G250" s="1">
        <v>21751.8</v>
      </c>
      <c r="H250">
        <f t="shared" si="36"/>
        <v>34.8216362713501</v>
      </c>
      <c r="N250" s="3"/>
    </row>
    <row r="251" spans="1:14">
      <c r="A251" s="17">
        <v>0.501377314814815</v>
      </c>
      <c r="B251">
        <v>350.242</v>
      </c>
      <c r="C251">
        <v>12.1</v>
      </c>
      <c r="D251">
        <v>12.11</v>
      </c>
      <c r="E251">
        <v>11.45</v>
      </c>
      <c r="F251">
        <v>15.08</v>
      </c>
      <c r="G251" s="1">
        <v>21866.9</v>
      </c>
      <c r="H251">
        <f t="shared" si="36"/>
        <v>35.005895520462</v>
      </c>
      <c r="N251" s="3"/>
    </row>
    <row r="252" spans="1:14">
      <c r="A252" s="17">
        <v>0.502071759259259</v>
      </c>
      <c r="B252">
        <v>350.042</v>
      </c>
      <c r="C252">
        <v>12.1</v>
      </c>
      <c r="D252">
        <v>12.11</v>
      </c>
      <c r="E252">
        <v>11.45</v>
      </c>
      <c r="F252">
        <v>15.08</v>
      </c>
      <c r="G252" s="1">
        <v>21948.8</v>
      </c>
      <c r="H252">
        <f t="shared" si="36"/>
        <v>35.1370061416806</v>
      </c>
      <c r="N252" s="3"/>
    </row>
    <row r="253" spans="1:14">
      <c r="A253" s="17">
        <v>0.502766203703704</v>
      </c>
      <c r="B253">
        <v>349.842</v>
      </c>
      <c r="C253">
        <v>12.1</v>
      </c>
      <c r="D253">
        <v>12.11</v>
      </c>
      <c r="E253">
        <v>11.45</v>
      </c>
      <c r="F253">
        <v>15.08</v>
      </c>
      <c r="G253" s="1">
        <v>21982.9</v>
      </c>
      <c r="H253">
        <f t="shared" si="36"/>
        <v>35.1915955456312</v>
      </c>
      <c r="N253" s="3"/>
    </row>
    <row r="254" spans="1:14">
      <c r="A254" s="17">
        <v>0.503460648148148</v>
      </c>
      <c r="B254">
        <v>349.642</v>
      </c>
      <c r="C254">
        <v>12.1</v>
      </c>
      <c r="D254">
        <v>12.11</v>
      </c>
      <c r="E254">
        <v>11.45</v>
      </c>
      <c r="F254">
        <v>15.08</v>
      </c>
      <c r="G254" s="1">
        <v>21990.3</v>
      </c>
      <c r="H254">
        <f t="shared" si="36"/>
        <v>35.2034419265472</v>
      </c>
      <c r="N254" s="3"/>
    </row>
    <row r="255" spans="1:14">
      <c r="A255" s="34" t="s">
        <v>36</v>
      </c>
      <c r="B255" s="34"/>
      <c r="C255" s="34"/>
      <c r="H255">
        <f>AVERAGE(H245:H254)</f>
        <v>35.178644569738</v>
      </c>
      <c r="N255" s="3"/>
    </row>
    <row r="256" spans="1:14">
      <c r="A256" s="34"/>
      <c r="B256" s="34"/>
      <c r="C256" s="34"/>
      <c r="N256" s="3"/>
    </row>
    <row r="257" spans="1:14">
      <c r="A257" t="s">
        <v>6</v>
      </c>
      <c r="B257" t="s">
        <v>7</v>
      </c>
      <c r="C257" s="10" t="s">
        <v>8</v>
      </c>
      <c r="D257" s="10" t="s">
        <v>9</v>
      </c>
      <c r="E257" s="10" t="s">
        <v>10</v>
      </c>
      <c r="F257" s="10" t="s">
        <v>11</v>
      </c>
      <c r="G257" s="22" t="s">
        <v>12</v>
      </c>
      <c r="H257" t="s">
        <v>13</v>
      </c>
      <c r="K257" t="s">
        <v>51</v>
      </c>
      <c r="L257" t="s">
        <v>52</v>
      </c>
      <c r="M257" t="s">
        <v>53</v>
      </c>
      <c r="N257" s="3" t="s">
        <v>54</v>
      </c>
    </row>
    <row r="258" spans="1:14">
      <c r="A258" s="36">
        <v>0.554155092592593</v>
      </c>
      <c r="B258" s="6">
        <v>122.802</v>
      </c>
      <c r="C258" s="6">
        <v>20.18</v>
      </c>
      <c r="D258" s="6">
        <v>20.19</v>
      </c>
      <c r="E258" s="6">
        <v>19.5</v>
      </c>
      <c r="F258">
        <v>23.1</v>
      </c>
      <c r="G258" s="1">
        <v>20246.9</v>
      </c>
      <c r="H258">
        <f t="shared" ref="H258:H267" si="38">SUM(G258*3.14*$G$2*$G$2/4/$G$3/100)</f>
        <v>32.4124986172362</v>
      </c>
      <c r="K258">
        <v>18.042</v>
      </c>
      <c r="L258">
        <v>20.32</v>
      </c>
      <c r="M258">
        <v>84</v>
      </c>
      <c r="N258" s="3">
        <f t="shared" ref="N258:N261" si="39">M258/(L258-K258)</f>
        <v>36.8744512730466</v>
      </c>
    </row>
    <row r="259" spans="1:14">
      <c r="A259" s="36">
        <v>0.554849537037037</v>
      </c>
      <c r="B259" s="6">
        <v>122.602</v>
      </c>
      <c r="C259" s="6">
        <v>20.18</v>
      </c>
      <c r="D259" s="6">
        <v>20.19</v>
      </c>
      <c r="E259" s="6">
        <v>19.5</v>
      </c>
      <c r="F259">
        <v>23.1</v>
      </c>
      <c r="G259" s="1">
        <v>20296</v>
      </c>
      <c r="H259">
        <f t="shared" si="38"/>
        <v>32.4911009554759</v>
      </c>
      <c r="K259">
        <v>17.697</v>
      </c>
      <c r="L259">
        <v>20.134</v>
      </c>
      <c r="M259">
        <v>88</v>
      </c>
      <c r="N259" s="3">
        <f t="shared" si="39"/>
        <v>36.1099712761592</v>
      </c>
    </row>
    <row r="260" spans="1:14">
      <c r="A260" s="36">
        <v>0.555543981481481</v>
      </c>
      <c r="B260" s="6">
        <v>122.402</v>
      </c>
      <c r="C260" s="6">
        <v>20.18</v>
      </c>
      <c r="D260" s="6">
        <v>20.19</v>
      </c>
      <c r="E260" s="6">
        <v>19.5</v>
      </c>
      <c r="F260">
        <v>23.1</v>
      </c>
      <c r="G260" s="1">
        <v>20321.4</v>
      </c>
      <c r="H260">
        <f t="shared" si="38"/>
        <v>32.5317628575388</v>
      </c>
      <c r="K260">
        <v>18.042</v>
      </c>
      <c r="L260">
        <v>20.589</v>
      </c>
      <c r="M260">
        <v>89</v>
      </c>
      <c r="N260" s="3">
        <f t="shared" si="39"/>
        <v>34.9430702787594</v>
      </c>
    </row>
    <row r="261" customHeight="1" spans="1:14">
      <c r="A261" s="36">
        <v>0.556238425925926</v>
      </c>
      <c r="B261" s="6">
        <v>122.202</v>
      </c>
      <c r="C261" s="6">
        <v>20.18</v>
      </c>
      <c r="D261" s="6">
        <v>20.19</v>
      </c>
      <c r="E261" s="6">
        <v>19.5</v>
      </c>
      <c r="F261">
        <v>23.1</v>
      </c>
      <c r="G261" s="1">
        <v>20336.8</v>
      </c>
      <c r="H261">
        <f t="shared" si="38"/>
        <v>32.5564161367423</v>
      </c>
      <c r="I261" s="40"/>
      <c r="K261">
        <v>17.697</v>
      </c>
      <c r="L261">
        <v>20.101</v>
      </c>
      <c r="M261">
        <v>85</v>
      </c>
      <c r="N261" s="3">
        <f t="shared" si="39"/>
        <v>35.3577371048253</v>
      </c>
    </row>
    <row r="262" spans="1:14">
      <c r="A262" s="36">
        <v>0.55693287037037</v>
      </c>
      <c r="B262" s="6">
        <v>122.002</v>
      </c>
      <c r="C262" s="6">
        <v>20.18</v>
      </c>
      <c r="D262" s="6">
        <v>20.19</v>
      </c>
      <c r="E262" s="6">
        <v>19.5</v>
      </c>
      <c r="F262">
        <v>23.1</v>
      </c>
      <c r="G262" s="1">
        <v>20367.8</v>
      </c>
      <c r="H262">
        <f t="shared" si="38"/>
        <v>32.6060428676065</v>
      </c>
      <c r="N262" s="3">
        <f>AVERAGE(N258:N261)</f>
        <v>35.8213074831976</v>
      </c>
    </row>
    <row r="263" spans="1:14">
      <c r="A263" s="36">
        <v>0.557627314814815</v>
      </c>
      <c r="B263" s="6">
        <v>121.802</v>
      </c>
      <c r="C263" s="6">
        <v>20.18</v>
      </c>
      <c r="D263" s="6">
        <v>20.19</v>
      </c>
      <c r="E263" s="6">
        <v>19.5</v>
      </c>
      <c r="F263">
        <v>23.1</v>
      </c>
      <c r="G263" s="1">
        <v>20391.7</v>
      </c>
      <c r="H263">
        <f t="shared" si="38"/>
        <v>32.6443034762405</v>
      </c>
      <c r="N263" s="3"/>
    </row>
    <row r="264" spans="1:14">
      <c r="A264" s="36">
        <v>0.558321759259259</v>
      </c>
      <c r="B264" s="6">
        <v>121.602</v>
      </c>
      <c r="C264" s="6">
        <v>20.18</v>
      </c>
      <c r="D264" s="6">
        <v>20.19</v>
      </c>
      <c r="E264" s="6">
        <v>19.5</v>
      </c>
      <c r="F264">
        <v>23.1</v>
      </c>
      <c r="G264" s="1">
        <v>20378.6</v>
      </c>
      <c r="H264">
        <f t="shared" si="38"/>
        <v>32.6233321802947</v>
      </c>
      <c r="N264" s="3"/>
    </row>
    <row r="265" spans="1:14">
      <c r="A265" s="36">
        <v>0.559016203703704</v>
      </c>
      <c r="B265" s="6">
        <v>121.402</v>
      </c>
      <c r="C265" s="6">
        <v>20.18</v>
      </c>
      <c r="D265" s="6">
        <v>20.19</v>
      </c>
      <c r="E265" s="6">
        <v>19.5</v>
      </c>
      <c r="F265">
        <v>23.1</v>
      </c>
      <c r="G265" s="1">
        <v>20426.5</v>
      </c>
      <c r="H265">
        <f t="shared" si="38"/>
        <v>32.7000134837913</v>
      </c>
      <c r="N265" s="3"/>
    </row>
    <row r="266" spans="1:14">
      <c r="A266" s="17">
        <v>0.559710648148148</v>
      </c>
      <c r="B266">
        <v>121.202</v>
      </c>
      <c r="C266">
        <v>20.18</v>
      </c>
      <c r="D266">
        <v>20.19</v>
      </c>
      <c r="E266">
        <v>19.5</v>
      </c>
      <c r="F266">
        <v>23.1</v>
      </c>
      <c r="G266" s="1">
        <v>20468.2</v>
      </c>
      <c r="H266">
        <f t="shared" si="38"/>
        <v>32.7667694411151</v>
      </c>
      <c r="N266" s="3"/>
    </row>
    <row r="267" spans="1:14">
      <c r="A267" s="17">
        <v>0.560405092592593</v>
      </c>
      <c r="B267">
        <v>121.002</v>
      </c>
      <c r="C267">
        <v>20.18</v>
      </c>
      <c r="D267">
        <v>20.19</v>
      </c>
      <c r="E267">
        <v>19.5</v>
      </c>
      <c r="F267">
        <v>23.1</v>
      </c>
      <c r="G267" s="1">
        <v>20828.6</v>
      </c>
      <c r="H267">
        <f t="shared" si="38"/>
        <v>33.3437202089685</v>
      </c>
      <c r="N267" s="3"/>
    </row>
    <row r="268" spans="1:14">
      <c r="A268" s="37" t="s">
        <v>37</v>
      </c>
      <c r="B268" s="37"/>
      <c r="C268" s="37"/>
      <c r="H268">
        <f>AVERAGE(H258:H267)</f>
        <v>32.667596022501</v>
      </c>
      <c r="N268" s="3"/>
    </row>
    <row r="269" spans="1:14">
      <c r="A269" s="37"/>
      <c r="B269" s="37"/>
      <c r="C269" s="37"/>
      <c r="N269" s="3"/>
    </row>
    <row r="270" spans="1:14">
      <c r="A270" t="s">
        <v>6</v>
      </c>
      <c r="B270" t="s">
        <v>7</v>
      </c>
      <c r="C270" s="10" t="s">
        <v>8</v>
      </c>
      <c r="D270" s="10" t="s">
        <v>9</v>
      </c>
      <c r="E270" s="10" t="s">
        <v>10</v>
      </c>
      <c r="F270" s="10" t="s">
        <v>11</v>
      </c>
      <c r="G270" s="22" t="s">
        <v>12</v>
      </c>
      <c r="H270" t="s">
        <v>13</v>
      </c>
      <c r="K270" t="s">
        <v>51</v>
      </c>
      <c r="L270" t="s">
        <v>52</v>
      </c>
      <c r="M270" t="s">
        <v>53</v>
      </c>
      <c r="N270" s="3" t="s">
        <v>54</v>
      </c>
    </row>
    <row r="271" spans="1:14">
      <c r="A271" s="17">
        <v>0.690960648148148</v>
      </c>
      <c r="B271" s="3">
        <v>461.301</v>
      </c>
      <c r="C271">
        <v>5.11</v>
      </c>
      <c r="D271">
        <v>5.09</v>
      </c>
      <c r="E271">
        <v>4.5</v>
      </c>
      <c r="F271">
        <v>8.1</v>
      </c>
      <c r="G271" s="1">
        <v>26475.9</v>
      </c>
      <c r="H271">
        <f t="shared" ref="H271:H280" si="40">SUM(G271*3.14*$G$2*$G$2/4/$G$3/100)</f>
        <v>42.384269796368</v>
      </c>
      <c r="K271">
        <v>18.042</v>
      </c>
      <c r="L271">
        <v>22.98</v>
      </c>
      <c r="M271">
        <v>84</v>
      </c>
      <c r="N271" s="3">
        <f t="shared" ref="N271:N274" si="41">M271/(L271-K271)</f>
        <v>17.0109356014581</v>
      </c>
    </row>
    <row r="272" spans="1:14">
      <c r="A272" s="17">
        <v>0.691655092592593</v>
      </c>
      <c r="B272" s="3">
        <v>461.101</v>
      </c>
      <c r="C272">
        <v>5.11</v>
      </c>
      <c r="D272">
        <v>5.09</v>
      </c>
      <c r="E272">
        <v>4.5</v>
      </c>
      <c r="F272">
        <v>8.1</v>
      </c>
      <c r="G272" s="1">
        <v>26391.9</v>
      </c>
      <c r="H272">
        <f t="shared" si="40"/>
        <v>42.2497973643489</v>
      </c>
      <c r="K272">
        <v>17.697</v>
      </c>
      <c r="L272">
        <v>23.096</v>
      </c>
      <c r="M272">
        <v>88</v>
      </c>
      <c r="N272" s="3">
        <f t="shared" si="41"/>
        <v>16.2993146879052</v>
      </c>
    </row>
    <row r="273" spans="1:14">
      <c r="A273" s="17">
        <v>0.692349537037037</v>
      </c>
      <c r="B273" s="3">
        <v>460.901</v>
      </c>
      <c r="C273">
        <v>5.11</v>
      </c>
      <c r="D273">
        <v>5.09</v>
      </c>
      <c r="E273">
        <v>4.5</v>
      </c>
      <c r="F273">
        <v>8.1</v>
      </c>
      <c r="G273" s="1">
        <v>26560.1</v>
      </c>
      <c r="H273">
        <f t="shared" si="40"/>
        <v>42.5190624008443</v>
      </c>
      <c r="K273">
        <v>18.042</v>
      </c>
      <c r="L273">
        <v>23.398</v>
      </c>
      <c r="M273">
        <v>86</v>
      </c>
      <c r="N273" s="3">
        <f t="shared" si="41"/>
        <v>16.0567587752054</v>
      </c>
    </row>
    <row r="274" spans="1:14">
      <c r="A274" s="17">
        <v>0.693043981481481</v>
      </c>
      <c r="B274" s="3">
        <v>460.701</v>
      </c>
      <c r="C274">
        <v>5.11</v>
      </c>
      <c r="D274">
        <v>5.09</v>
      </c>
      <c r="E274">
        <v>4.5</v>
      </c>
      <c r="F274">
        <v>8.1</v>
      </c>
      <c r="G274" s="1">
        <v>26547.5</v>
      </c>
      <c r="H274">
        <f t="shared" si="40"/>
        <v>42.4988915360414</v>
      </c>
      <c r="K274">
        <v>17.697</v>
      </c>
      <c r="L274">
        <v>22.914</v>
      </c>
      <c r="M274">
        <v>84</v>
      </c>
      <c r="N274" s="3">
        <f t="shared" si="41"/>
        <v>16.1012075905693</v>
      </c>
    </row>
    <row r="275" spans="1:14">
      <c r="A275" s="17">
        <v>0.693738425925926</v>
      </c>
      <c r="B275" s="3">
        <v>460.501</v>
      </c>
      <c r="C275">
        <v>5.11</v>
      </c>
      <c r="D275">
        <v>5.09</v>
      </c>
      <c r="E275">
        <v>4.5</v>
      </c>
      <c r="F275">
        <v>8.1</v>
      </c>
      <c r="G275" s="1">
        <v>26470.3</v>
      </c>
      <c r="H275">
        <f t="shared" si="40"/>
        <v>42.3753049675667</v>
      </c>
      <c r="N275" s="3">
        <f>AVERAGE(N271:N274)</f>
        <v>16.3670541637845</v>
      </c>
    </row>
    <row r="276" spans="1:14">
      <c r="A276" s="17">
        <v>0.69443287037037</v>
      </c>
      <c r="B276" s="3">
        <v>460.301</v>
      </c>
      <c r="C276">
        <v>5.11</v>
      </c>
      <c r="D276">
        <v>5.09</v>
      </c>
      <c r="E276">
        <v>4.5</v>
      </c>
      <c r="F276">
        <v>8.1</v>
      </c>
      <c r="G276" s="1">
        <v>26703.3</v>
      </c>
      <c r="H276">
        <f t="shared" si="40"/>
        <v>42.7483058801912</v>
      </c>
      <c r="N276" s="3"/>
    </row>
    <row r="277" spans="1:14">
      <c r="A277" s="17">
        <v>0.695127314814815</v>
      </c>
      <c r="B277" s="3">
        <v>460.101</v>
      </c>
      <c r="C277">
        <v>5.11</v>
      </c>
      <c r="D277">
        <v>5.09</v>
      </c>
      <c r="E277">
        <v>4.5</v>
      </c>
      <c r="F277">
        <v>8.1</v>
      </c>
      <c r="G277" s="1">
        <v>27096.5</v>
      </c>
      <c r="H277">
        <f t="shared" si="40"/>
        <v>43.3777649310235</v>
      </c>
      <c r="N277" s="3"/>
    </row>
    <row r="278" spans="1:14">
      <c r="A278" s="17">
        <v>0.695821759259259</v>
      </c>
      <c r="B278" s="3">
        <v>459.901</v>
      </c>
      <c r="C278">
        <v>5.11</v>
      </c>
      <c r="D278">
        <v>5.09</v>
      </c>
      <c r="E278">
        <v>4.5</v>
      </c>
      <c r="F278">
        <v>8.1</v>
      </c>
      <c r="G278" s="1">
        <v>27599.8</v>
      </c>
      <c r="H278">
        <f t="shared" si="40"/>
        <v>44.183478919538</v>
      </c>
      <c r="N278" s="3"/>
    </row>
    <row r="279" spans="1:14">
      <c r="A279" s="17">
        <v>0.696516203703704</v>
      </c>
      <c r="B279" s="3">
        <v>459.701</v>
      </c>
      <c r="C279">
        <v>5.11</v>
      </c>
      <c r="D279">
        <v>5.09</v>
      </c>
      <c r="E279">
        <v>4.5</v>
      </c>
      <c r="F279">
        <v>8.1</v>
      </c>
      <c r="G279" s="1">
        <v>27602.1</v>
      </c>
      <c r="H279">
        <f t="shared" si="40"/>
        <v>44.1871609027957</v>
      </c>
      <c r="N279" s="3"/>
    </row>
    <row r="280" spans="1:14">
      <c r="A280" s="17">
        <v>0.697210648148148</v>
      </c>
      <c r="B280" s="3">
        <v>459.501</v>
      </c>
      <c r="C280">
        <v>5.11</v>
      </c>
      <c r="D280">
        <v>5.09</v>
      </c>
      <c r="E280">
        <v>4.5</v>
      </c>
      <c r="F280">
        <v>8.1</v>
      </c>
      <c r="G280" s="1">
        <v>27588.3</v>
      </c>
      <c r="H280">
        <f t="shared" si="40"/>
        <v>44.1650690032497</v>
      </c>
      <c r="N280" s="3"/>
    </row>
    <row r="281" spans="1:14">
      <c r="A281" s="37" t="s">
        <v>38</v>
      </c>
      <c r="B281" s="37"/>
      <c r="C281" s="37"/>
      <c r="H281">
        <f>AVERAGE(H271:H280)</f>
        <v>43.0689105701967</v>
      </c>
      <c r="N281" s="3"/>
    </row>
    <row r="282" spans="1:14">
      <c r="A282" s="37"/>
      <c r="B282" s="37"/>
      <c r="C282" s="37"/>
      <c r="N282" s="3"/>
    </row>
    <row r="283" spans="1:14">
      <c r="A283" t="s">
        <v>6</v>
      </c>
      <c r="B283" t="s">
        <v>7</v>
      </c>
      <c r="C283" s="10" t="s">
        <v>8</v>
      </c>
      <c r="D283" s="10" t="s">
        <v>9</v>
      </c>
      <c r="E283" s="10" t="s">
        <v>10</v>
      </c>
      <c r="F283" s="10" t="s">
        <v>11</v>
      </c>
      <c r="G283" s="22" t="s">
        <v>12</v>
      </c>
      <c r="H283" t="s">
        <v>13</v>
      </c>
      <c r="K283" t="s">
        <v>51</v>
      </c>
      <c r="L283" t="s">
        <v>52</v>
      </c>
      <c r="M283" t="s">
        <v>53</v>
      </c>
      <c r="N283" s="3" t="s">
        <v>54</v>
      </c>
    </row>
    <row r="284" spans="1:14">
      <c r="A284" s="17">
        <v>0.627071759259259</v>
      </c>
      <c r="B284">
        <v>329.232</v>
      </c>
      <c r="C284">
        <v>7.05</v>
      </c>
      <c r="D284">
        <v>7.03</v>
      </c>
      <c r="E284">
        <v>6.7</v>
      </c>
      <c r="F284">
        <v>10.02</v>
      </c>
      <c r="G284" s="1">
        <v>17411.8</v>
      </c>
      <c r="H284">
        <f t="shared" ref="H284:H293" si="42">SUM(G284*3.14*$G$2*$G$2/4/$G$3/100)</f>
        <v>27.8738939503624</v>
      </c>
      <c r="K284">
        <v>18.042</v>
      </c>
      <c r="L284">
        <v>22.112</v>
      </c>
      <c r="M284">
        <v>82</v>
      </c>
      <c r="N284" s="3">
        <f t="shared" ref="N284:N286" si="43">M284/(L284-K284)</f>
        <v>20.1474201474202</v>
      </c>
    </row>
    <row r="285" spans="1:14">
      <c r="A285" s="17">
        <v>0.627766203703704</v>
      </c>
      <c r="B285">
        <v>329.032</v>
      </c>
      <c r="C285">
        <v>7.05</v>
      </c>
      <c r="D285">
        <v>7.03</v>
      </c>
      <c r="E285">
        <v>6.7</v>
      </c>
      <c r="F285">
        <v>10.02</v>
      </c>
      <c r="G285" s="1">
        <v>17362.5</v>
      </c>
      <c r="H285">
        <f t="shared" si="42"/>
        <v>27.7949714396655</v>
      </c>
      <c r="K285">
        <v>17.697</v>
      </c>
      <c r="L285">
        <v>21.687</v>
      </c>
      <c r="M285">
        <v>82</v>
      </c>
      <c r="N285" s="3">
        <f t="shared" si="43"/>
        <v>20.5513784461153</v>
      </c>
    </row>
    <row r="286" spans="1:14">
      <c r="A286" s="17">
        <v>0.628460648148148</v>
      </c>
      <c r="B286">
        <v>328.832</v>
      </c>
      <c r="C286">
        <v>7.05</v>
      </c>
      <c r="D286">
        <v>7.03</v>
      </c>
      <c r="E286">
        <v>6.7</v>
      </c>
      <c r="F286">
        <v>10.02</v>
      </c>
      <c r="G286" s="1">
        <v>17315.3</v>
      </c>
      <c r="H286">
        <f t="shared" si="42"/>
        <v>27.719410739769</v>
      </c>
      <c r="K286">
        <v>18.042</v>
      </c>
      <c r="L286">
        <v>22.198</v>
      </c>
      <c r="M286">
        <v>83</v>
      </c>
      <c r="N286" s="3">
        <f t="shared" si="43"/>
        <v>19.9711260827719</v>
      </c>
    </row>
    <row r="287" spans="1:14">
      <c r="A287" s="17">
        <v>0.629155092592593</v>
      </c>
      <c r="B287">
        <v>328.632</v>
      </c>
      <c r="C287">
        <v>7.05</v>
      </c>
      <c r="D287">
        <v>7.03</v>
      </c>
      <c r="E287">
        <v>6.7</v>
      </c>
      <c r="F287">
        <v>10.02</v>
      </c>
      <c r="G287" s="1">
        <v>17278.1</v>
      </c>
      <c r="H287">
        <f t="shared" si="42"/>
        <v>27.659858662732</v>
      </c>
      <c r="N287" s="3">
        <f>AVERAGE(N284:N286)</f>
        <v>20.2233082254358</v>
      </c>
    </row>
    <row r="288" spans="1:14">
      <c r="A288" s="17">
        <v>0.629849537037037</v>
      </c>
      <c r="B288">
        <v>328.432</v>
      </c>
      <c r="C288">
        <v>7.05</v>
      </c>
      <c r="D288">
        <v>7.03</v>
      </c>
      <c r="E288">
        <v>6.7</v>
      </c>
      <c r="F288">
        <v>10.02</v>
      </c>
      <c r="G288" s="1">
        <v>17356.3</v>
      </c>
      <c r="H288">
        <f t="shared" si="42"/>
        <v>27.7850460934926</v>
      </c>
      <c r="N288" s="3"/>
    </row>
    <row r="289" spans="1:14">
      <c r="A289" s="17">
        <v>0.630543981481481</v>
      </c>
      <c r="B289">
        <v>328.232</v>
      </c>
      <c r="C289">
        <v>7.05</v>
      </c>
      <c r="D289">
        <v>7.03</v>
      </c>
      <c r="E289">
        <v>6.7</v>
      </c>
      <c r="F289">
        <v>10.02</v>
      </c>
      <c r="G289" s="1">
        <v>17273</v>
      </c>
      <c r="H289">
        <f t="shared" si="42"/>
        <v>27.6516942650737</v>
      </c>
      <c r="N289" s="3"/>
    </row>
    <row r="290" spans="1:14">
      <c r="A290" s="17">
        <v>0.631238425925926</v>
      </c>
      <c r="B290">
        <v>328.032</v>
      </c>
      <c r="C290">
        <v>7.05</v>
      </c>
      <c r="D290">
        <v>7.03</v>
      </c>
      <c r="E290">
        <v>6.7</v>
      </c>
      <c r="F290">
        <v>10.02</v>
      </c>
      <c r="G290" s="1">
        <v>17222</v>
      </c>
      <c r="H290">
        <f t="shared" si="42"/>
        <v>27.5700502884906</v>
      </c>
      <c r="N290" s="3"/>
    </row>
    <row r="291" spans="1:14">
      <c r="A291" s="17">
        <v>0.63193287037037</v>
      </c>
      <c r="B291">
        <v>327.832</v>
      </c>
      <c r="C291">
        <v>7.05</v>
      </c>
      <c r="D291">
        <v>7.03</v>
      </c>
      <c r="E291">
        <v>6.7</v>
      </c>
      <c r="F291">
        <v>10.02</v>
      </c>
      <c r="G291" s="1">
        <v>17168.6</v>
      </c>
      <c r="H291">
        <f t="shared" si="42"/>
        <v>27.4845642424213</v>
      </c>
      <c r="N291" s="3"/>
    </row>
    <row r="292" spans="1:14">
      <c r="A292" s="17">
        <v>0.632627314814815</v>
      </c>
      <c r="B292">
        <v>327.632</v>
      </c>
      <c r="C292">
        <v>7.05</v>
      </c>
      <c r="D292">
        <v>7.03</v>
      </c>
      <c r="E292">
        <v>6.7</v>
      </c>
      <c r="F292">
        <v>10.02</v>
      </c>
      <c r="G292" s="1">
        <v>17158.1</v>
      </c>
      <c r="H292">
        <f t="shared" si="42"/>
        <v>27.467755188419</v>
      </c>
      <c r="N292" s="3"/>
    </row>
    <row r="293" spans="1:14">
      <c r="A293" s="17">
        <v>0.633321759259259</v>
      </c>
      <c r="B293">
        <v>327.432</v>
      </c>
      <c r="C293">
        <v>7.05</v>
      </c>
      <c r="D293">
        <v>7.03</v>
      </c>
      <c r="E293">
        <v>6.7</v>
      </c>
      <c r="F293">
        <v>10.02</v>
      </c>
      <c r="G293" s="1">
        <v>17204</v>
      </c>
      <c r="H293">
        <f t="shared" si="42"/>
        <v>27.5412347673437</v>
      </c>
      <c r="N293" s="3"/>
    </row>
    <row r="294" spans="1:14">
      <c r="A294" s="37" t="s">
        <v>39</v>
      </c>
      <c r="B294" s="37"/>
      <c r="C294" s="37"/>
      <c r="H294">
        <f>AVERAGE(H284:H293)</f>
        <v>27.654847963777</v>
      </c>
      <c r="N294" s="3"/>
    </row>
    <row r="295" spans="1:14">
      <c r="A295" s="37"/>
      <c r="B295" s="37"/>
      <c r="C295" s="37"/>
      <c r="F295" s="6"/>
      <c r="G295" s="6"/>
      <c r="H295" s="6"/>
      <c r="N295" s="3"/>
    </row>
    <row r="296" spans="1:14">
      <c r="A296" t="s">
        <v>6</v>
      </c>
      <c r="B296" t="s">
        <v>7</v>
      </c>
      <c r="C296" s="10" t="s">
        <v>8</v>
      </c>
      <c r="D296" s="10" t="s">
        <v>9</v>
      </c>
      <c r="E296" s="10" t="s">
        <v>10</v>
      </c>
      <c r="F296" s="23" t="s">
        <v>11</v>
      </c>
      <c r="G296" s="11" t="s">
        <v>12</v>
      </c>
      <c r="H296" s="6" t="s">
        <v>13</v>
      </c>
      <c r="K296" t="s">
        <v>51</v>
      </c>
      <c r="L296" t="s">
        <v>52</v>
      </c>
      <c r="M296" t="s">
        <v>53</v>
      </c>
      <c r="N296" s="3" t="s">
        <v>54</v>
      </c>
    </row>
    <row r="297" spans="1:14">
      <c r="A297" s="17">
        <v>0.81943287037037</v>
      </c>
      <c r="B297" s="3">
        <v>328.03</v>
      </c>
      <c r="C297">
        <v>7.62</v>
      </c>
      <c r="D297">
        <v>7.6</v>
      </c>
      <c r="E297">
        <v>7</v>
      </c>
      <c r="F297" s="6">
        <v>10.58</v>
      </c>
      <c r="G297" s="6">
        <v>16742.1</v>
      </c>
      <c r="H297" s="6">
        <f t="shared" ref="H297:H306" si="44">SUM(G297*3.14*$G$2*$G$2/4/$G$3/100)</f>
        <v>26.8017964774671</v>
      </c>
      <c r="K297">
        <v>18.042</v>
      </c>
      <c r="L297">
        <v>21.994</v>
      </c>
      <c r="M297">
        <v>88</v>
      </c>
      <c r="N297" s="3">
        <f t="shared" ref="N297:N299" si="45">M297/(L297-K297)</f>
        <v>22.2672064777328</v>
      </c>
    </row>
    <row r="298" spans="1:14">
      <c r="A298" s="17">
        <v>0.820127314814815</v>
      </c>
      <c r="B298" s="3">
        <v>327.83</v>
      </c>
      <c r="C298">
        <v>7.62</v>
      </c>
      <c r="D298">
        <v>7.6</v>
      </c>
      <c r="E298">
        <v>7</v>
      </c>
      <c r="F298" s="6">
        <v>10.58</v>
      </c>
      <c r="G298" s="6">
        <v>16784.6</v>
      </c>
      <c r="H298" s="6">
        <f t="shared" si="44"/>
        <v>26.8698331246197</v>
      </c>
      <c r="K298">
        <v>17.697</v>
      </c>
      <c r="L298">
        <v>21.792</v>
      </c>
      <c r="M298">
        <v>88</v>
      </c>
      <c r="N298" s="3">
        <f t="shared" si="45"/>
        <v>21.4896214896215</v>
      </c>
    </row>
    <row r="299" spans="1:14">
      <c r="A299" s="17">
        <v>0.820821759259259</v>
      </c>
      <c r="B299" s="3">
        <v>327.63</v>
      </c>
      <c r="C299">
        <v>7.62</v>
      </c>
      <c r="D299">
        <v>7.6</v>
      </c>
      <c r="E299">
        <v>7</v>
      </c>
      <c r="F299" s="6">
        <v>10.58</v>
      </c>
      <c r="G299" s="6">
        <v>16770.4</v>
      </c>
      <c r="H299" s="6">
        <f t="shared" si="44"/>
        <v>26.8471008801593</v>
      </c>
      <c r="K299">
        <v>18.042</v>
      </c>
      <c r="L299">
        <v>22.009</v>
      </c>
      <c r="M299">
        <v>86</v>
      </c>
      <c r="N299" s="3">
        <f t="shared" si="45"/>
        <v>21.6788505167633</v>
      </c>
    </row>
    <row r="300" spans="1:14">
      <c r="A300" s="17">
        <v>0.821516203703704</v>
      </c>
      <c r="B300" s="3">
        <v>327.43</v>
      </c>
      <c r="C300">
        <v>7.62</v>
      </c>
      <c r="D300">
        <v>7.6</v>
      </c>
      <c r="E300">
        <v>7</v>
      </c>
      <c r="F300" s="6">
        <v>10.58</v>
      </c>
      <c r="G300" s="6">
        <v>16755.8</v>
      </c>
      <c r="H300" s="6">
        <f t="shared" si="44"/>
        <v>26.8237282907845</v>
      </c>
      <c r="N300" s="3">
        <f>AVERAGE(N297:N299)</f>
        <v>21.8118928280392</v>
      </c>
    </row>
    <row r="301" spans="1:14">
      <c r="A301" s="17">
        <v>0.822210648148148</v>
      </c>
      <c r="B301" s="3">
        <v>327.23</v>
      </c>
      <c r="C301">
        <v>7.62</v>
      </c>
      <c r="D301">
        <v>7.6</v>
      </c>
      <c r="E301">
        <v>7</v>
      </c>
      <c r="F301" s="6">
        <v>10.58</v>
      </c>
      <c r="G301" s="6">
        <v>16757.6</v>
      </c>
      <c r="H301" s="6">
        <f t="shared" si="44"/>
        <v>26.8266098428992</v>
      </c>
      <c r="N301" s="3"/>
    </row>
    <row r="302" spans="1:14">
      <c r="A302" s="17">
        <v>0.822905092592593</v>
      </c>
      <c r="B302" s="3">
        <v>327.03</v>
      </c>
      <c r="C302">
        <v>7.62</v>
      </c>
      <c r="D302">
        <v>7.6</v>
      </c>
      <c r="E302">
        <v>7</v>
      </c>
      <c r="F302" s="6">
        <v>10.58</v>
      </c>
      <c r="G302" s="6">
        <v>16757.3</v>
      </c>
      <c r="H302" s="6">
        <f t="shared" si="44"/>
        <v>26.8261295842135</v>
      </c>
      <c r="N302" s="3"/>
    </row>
    <row r="303" spans="1:14">
      <c r="A303" s="17">
        <v>0.823599537037037</v>
      </c>
      <c r="B303" s="3">
        <v>326.83</v>
      </c>
      <c r="C303">
        <v>7.62</v>
      </c>
      <c r="D303">
        <v>7.6</v>
      </c>
      <c r="E303">
        <v>7</v>
      </c>
      <c r="F303" s="6">
        <v>10.58</v>
      </c>
      <c r="G303" s="6">
        <v>16762.7</v>
      </c>
      <c r="H303" s="6">
        <f t="shared" si="44"/>
        <v>26.8347742405576</v>
      </c>
      <c r="N303" s="3"/>
    </row>
    <row r="304" spans="1:14">
      <c r="A304" s="17">
        <v>0.824293981481481</v>
      </c>
      <c r="B304" s="3">
        <v>326.63</v>
      </c>
      <c r="C304">
        <v>7.62</v>
      </c>
      <c r="D304">
        <v>7.6</v>
      </c>
      <c r="E304">
        <v>7</v>
      </c>
      <c r="F304" s="6">
        <v>10.58</v>
      </c>
      <c r="G304" s="6">
        <v>16784.1</v>
      </c>
      <c r="H304" s="6">
        <f t="shared" si="44"/>
        <v>26.8690326934767</v>
      </c>
      <c r="N304" s="3"/>
    </row>
    <row r="305" spans="1:14">
      <c r="A305" s="17">
        <v>0.824988425925926</v>
      </c>
      <c r="B305" s="3">
        <v>326.43</v>
      </c>
      <c r="C305">
        <v>7.62</v>
      </c>
      <c r="D305">
        <v>7.6</v>
      </c>
      <c r="E305">
        <v>7</v>
      </c>
      <c r="F305" s="6">
        <v>10.58</v>
      </c>
      <c r="G305" s="6">
        <v>16758.8</v>
      </c>
      <c r="H305" s="6">
        <f t="shared" si="44"/>
        <v>26.8285308776424</v>
      </c>
      <c r="N305" s="3"/>
    </row>
    <row r="306" spans="1:14">
      <c r="A306" s="17">
        <v>0.82568287037037</v>
      </c>
      <c r="B306" s="3">
        <v>326.23</v>
      </c>
      <c r="C306">
        <v>7.62</v>
      </c>
      <c r="D306">
        <v>7.6</v>
      </c>
      <c r="E306">
        <v>7</v>
      </c>
      <c r="F306" s="6">
        <v>10.58</v>
      </c>
      <c r="G306" s="6">
        <v>16789.2</v>
      </c>
      <c r="H306" s="6">
        <f t="shared" si="44"/>
        <v>26.877197091135</v>
      </c>
      <c r="N306" s="3"/>
    </row>
    <row r="307" spans="1:14">
      <c r="A307" s="37" t="s">
        <v>40</v>
      </c>
      <c r="B307" s="37"/>
      <c r="C307" s="37"/>
      <c r="F307" s="6"/>
      <c r="G307" s="6"/>
      <c r="H307" s="6">
        <f>AVERAGE(H297:H306)</f>
        <v>26.8404733102955</v>
      </c>
      <c r="N307" s="3"/>
    </row>
    <row r="308" spans="1:14">
      <c r="A308" s="37"/>
      <c r="B308" s="37"/>
      <c r="C308" s="37"/>
      <c r="F308" s="6"/>
      <c r="G308" s="6"/>
      <c r="H308" s="6"/>
      <c r="N308" s="3"/>
    </row>
    <row r="309" spans="1:14">
      <c r="A309" t="s">
        <v>6</v>
      </c>
      <c r="B309" t="s">
        <v>7</v>
      </c>
      <c r="C309" s="10" t="s">
        <v>8</v>
      </c>
      <c r="D309" s="10" t="s">
        <v>9</v>
      </c>
      <c r="E309" s="10" t="s">
        <v>10</v>
      </c>
      <c r="F309" s="23" t="s">
        <v>11</v>
      </c>
      <c r="G309" s="11" t="s">
        <v>12</v>
      </c>
      <c r="H309" s="6" t="s">
        <v>13</v>
      </c>
      <c r="K309" t="s">
        <v>51</v>
      </c>
      <c r="L309" t="s">
        <v>52</v>
      </c>
      <c r="M309" t="s">
        <v>53</v>
      </c>
      <c r="N309" s="3" t="s">
        <v>54</v>
      </c>
    </row>
    <row r="310" spans="1:14">
      <c r="A310" s="17">
        <v>0.872210648148148</v>
      </c>
      <c r="B310" s="38">
        <v>248.6</v>
      </c>
      <c r="C310">
        <v>12.19</v>
      </c>
      <c r="D310">
        <v>12.18</v>
      </c>
      <c r="E310">
        <v>11.5</v>
      </c>
      <c r="F310" s="6">
        <v>15.07</v>
      </c>
      <c r="G310" s="6">
        <v>14127.3</v>
      </c>
      <c r="H310" s="6">
        <f t="shared" ref="H310:H319" si="46">SUM(G310*3.14*$G$2*$G$2/4/$G$3/100)</f>
        <v>22.6158617721864</v>
      </c>
      <c r="K310">
        <v>18.042</v>
      </c>
      <c r="L310">
        <v>21.308</v>
      </c>
      <c r="M310">
        <v>90</v>
      </c>
      <c r="N310" s="3">
        <f t="shared" ref="N310:N312" si="47">M310/(L310-K310)</f>
        <v>27.5566442131047</v>
      </c>
    </row>
    <row r="311" spans="1:14">
      <c r="A311" s="17">
        <v>0.872905092592593</v>
      </c>
      <c r="B311" s="39">
        <v>248.4</v>
      </c>
      <c r="C311">
        <v>12.19</v>
      </c>
      <c r="D311">
        <v>12.18</v>
      </c>
      <c r="E311">
        <v>11.5</v>
      </c>
      <c r="F311" s="6">
        <v>15.07</v>
      </c>
      <c r="G311" s="6">
        <v>14144.4</v>
      </c>
      <c r="H311" s="6">
        <f t="shared" si="46"/>
        <v>22.643236517276</v>
      </c>
      <c r="K311">
        <v>17.697</v>
      </c>
      <c r="L311">
        <v>21.146</v>
      </c>
      <c r="M311">
        <v>94</v>
      </c>
      <c r="N311" s="3">
        <f t="shared" si="47"/>
        <v>27.2542766019136</v>
      </c>
    </row>
    <row r="312" spans="1:14">
      <c r="A312" s="17">
        <v>0.873599537037037</v>
      </c>
      <c r="B312" s="38">
        <v>248.2</v>
      </c>
      <c r="C312">
        <v>12.19</v>
      </c>
      <c r="D312">
        <v>12.18</v>
      </c>
      <c r="E312">
        <v>11.5</v>
      </c>
      <c r="F312" s="6">
        <v>15.07</v>
      </c>
      <c r="G312" s="6">
        <v>14147.2</v>
      </c>
      <c r="H312" s="6">
        <f t="shared" si="46"/>
        <v>22.6477189316766</v>
      </c>
      <c r="K312">
        <v>18.042</v>
      </c>
      <c r="L312">
        <v>21.396</v>
      </c>
      <c r="M312">
        <v>91</v>
      </c>
      <c r="N312" s="3">
        <f t="shared" si="47"/>
        <v>27.1317829457364</v>
      </c>
    </row>
    <row r="313" spans="1:14">
      <c r="A313" s="17">
        <v>0.874293981481482</v>
      </c>
      <c r="B313" s="39">
        <v>248</v>
      </c>
      <c r="C313">
        <v>12.19</v>
      </c>
      <c r="D313">
        <v>12.18</v>
      </c>
      <c r="E313">
        <v>11.5</v>
      </c>
      <c r="F313" s="6">
        <v>15.07</v>
      </c>
      <c r="G313" s="6">
        <v>14132.6</v>
      </c>
      <c r="H313" s="6">
        <f t="shared" si="46"/>
        <v>22.6243463423019</v>
      </c>
      <c r="N313" s="3">
        <f>AVERAGE(N310:N312)</f>
        <v>27.3142345869182</v>
      </c>
    </row>
    <row r="314" spans="1:14">
      <c r="A314" s="17">
        <v>0.874988425925926</v>
      </c>
      <c r="B314" s="38">
        <v>247.8</v>
      </c>
      <c r="C314">
        <v>12.19</v>
      </c>
      <c r="D314">
        <v>12.18</v>
      </c>
      <c r="E314">
        <v>11.5</v>
      </c>
      <c r="F314" s="6">
        <v>15.07</v>
      </c>
      <c r="G314" s="6">
        <v>14125.8</v>
      </c>
      <c r="H314" s="6">
        <f t="shared" si="46"/>
        <v>22.6134604787575</v>
      </c>
      <c r="N314" s="3"/>
    </row>
    <row r="315" spans="1:14">
      <c r="A315" s="17">
        <v>0.87568287037037</v>
      </c>
      <c r="B315" s="39">
        <v>247.6</v>
      </c>
      <c r="C315">
        <v>12.19</v>
      </c>
      <c r="D315">
        <v>12.18</v>
      </c>
      <c r="E315">
        <v>11.5</v>
      </c>
      <c r="F315" s="6">
        <v>15.07</v>
      </c>
      <c r="G315" s="6">
        <v>14094</v>
      </c>
      <c r="H315" s="6">
        <f t="shared" si="46"/>
        <v>22.5625530580645</v>
      </c>
      <c r="N315" s="3"/>
    </row>
    <row r="316" spans="1:14">
      <c r="A316" s="17">
        <v>0.876377314814815</v>
      </c>
      <c r="B316" s="38">
        <v>247.4</v>
      </c>
      <c r="C316">
        <v>12.19</v>
      </c>
      <c r="D316">
        <v>12.18</v>
      </c>
      <c r="E316">
        <v>11.5</v>
      </c>
      <c r="F316" s="6">
        <v>15.07</v>
      </c>
      <c r="G316" s="6">
        <v>14109.2</v>
      </c>
      <c r="H316" s="6">
        <f t="shared" si="46"/>
        <v>22.5868861648108</v>
      </c>
      <c r="N316" s="3"/>
    </row>
    <row r="317" spans="1:14">
      <c r="A317" s="17">
        <v>0.877071759259259</v>
      </c>
      <c r="B317" s="39">
        <v>247.2</v>
      </c>
      <c r="C317">
        <v>12.19</v>
      </c>
      <c r="D317">
        <v>12.18</v>
      </c>
      <c r="E317">
        <v>11.5</v>
      </c>
      <c r="F317" s="6">
        <v>15.07</v>
      </c>
      <c r="G317" s="6">
        <v>14122.1</v>
      </c>
      <c r="H317" s="6">
        <f t="shared" si="46"/>
        <v>22.6075372882995</v>
      </c>
      <c r="N317" s="3"/>
    </row>
    <row r="318" spans="1:14">
      <c r="A318" s="17">
        <v>0.877766203703704</v>
      </c>
      <c r="B318" s="38">
        <v>247</v>
      </c>
      <c r="C318">
        <v>12.19</v>
      </c>
      <c r="D318">
        <v>12.18</v>
      </c>
      <c r="E318">
        <v>11.5</v>
      </c>
      <c r="F318" s="6">
        <v>15.07</v>
      </c>
      <c r="G318" s="6">
        <v>14103.7</v>
      </c>
      <c r="H318" s="6">
        <f t="shared" si="46"/>
        <v>22.5780814222382</v>
      </c>
      <c r="N318" s="3"/>
    </row>
    <row r="319" spans="1:14">
      <c r="A319" s="17">
        <v>0.878460648148148</v>
      </c>
      <c r="B319" s="39">
        <v>246.8</v>
      </c>
      <c r="C319">
        <v>12.19</v>
      </c>
      <c r="D319">
        <v>12.18</v>
      </c>
      <c r="E319">
        <v>11.5</v>
      </c>
      <c r="F319" s="6">
        <v>15.07</v>
      </c>
      <c r="G319" s="6">
        <v>14117.5</v>
      </c>
      <c r="H319" s="6">
        <f t="shared" si="46"/>
        <v>22.6001733217842</v>
      </c>
      <c r="N319" s="3"/>
    </row>
    <row r="320" spans="1:14">
      <c r="A320" s="37" t="s">
        <v>41</v>
      </c>
      <c r="B320" s="37"/>
      <c r="C320" s="37"/>
      <c r="F320" s="6"/>
      <c r="G320" s="6"/>
      <c r="H320" s="6">
        <f>AVERAGE(H310:H319)</f>
        <v>22.6079855297395</v>
      </c>
      <c r="N320" s="3"/>
    </row>
    <row r="321" spans="1:14">
      <c r="A321" s="37"/>
      <c r="B321" s="37"/>
      <c r="C321" s="37"/>
      <c r="F321" s="6"/>
      <c r="G321" s="6"/>
      <c r="H321" s="6"/>
      <c r="N321" s="3"/>
    </row>
    <row r="322" spans="1:14">
      <c r="A322" t="s">
        <v>6</v>
      </c>
      <c r="B322" t="s">
        <v>7</v>
      </c>
      <c r="C322" s="10" t="s">
        <v>8</v>
      </c>
      <c r="D322" s="10" t="s">
        <v>9</v>
      </c>
      <c r="E322" s="10" t="s">
        <v>10</v>
      </c>
      <c r="F322" s="10" t="s">
        <v>11</v>
      </c>
      <c r="G322" s="22" t="s">
        <v>12</v>
      </c>
      <c r="H322" t="s">
        <v>13</v>
      </c>
      <c r="K322" t="s">
        <v>51</v>
      </c>
      <c r="L322" t="s">
        <v>52</v>
      </c>
      <c r="M322" t="s">
        <v>53</v>
      </c>
      <c r="N322" s="3" t="s">
        <v>54</v>
      </c>
    </row>
    <row r="323" spans="1:14">
      <c r="A323" s="41">
        <v>0.788877314814815</v>
      </c>
      <c r="B323" s="42">
        <v>469.124</v>
      </c>
      <c r="C323" s="42">
        <v>20.11</v>
      </c>
      <c r="D323" s="42">
        <v>20.12</v>
      </c>
      <c r="E323" s="42">
        <v>19.7</v>
      </c>
      <c r="F323" s="42">
        <v>23.1</v>
      </c>
      <c r="G323" s="42">
        <v>25909</v>
      </c>
      <c r="H323" s="42">
        <f t="shared" ref="H323:H332" si="48">SUM(G323*3.14*$G$2*$G$2/4/$G$3/100)</f>
        <v>41.4767409664676</v>
      </c>
      <c r="I323" s="42"/>
      <c r="J323" s="42"/>
      <c r="K323" s="42">
        <v>17.836</v>
      </c>
      <c r="L323" s="42">
        <v>21.439</v>
      </c>
      <c r="M323" s="42">
        <v>110</v>
      </c>
      <c r="N323" s="43">
        <f t="shared" ref="N323:N325" si="49">M323/(L323-K323)</f>
        <v>30.5301137940605</v>
      </c>
    </row>
    <row r="324" spans="1:14">
      <c r="A324" s="41">
        <v>0.789571759259259</v>
      </c>
      <c r="B324" s="42">
        <v>468.924</v>
      </c>
      <c r="C324" s="42">
        <v>20.11</v>
      </c>
      <c r="D324" s="42">
        <v>20.12</v>
      </c>
      <c r="E324" s="42">
        <v>19.7</v>
      </c>
      <c r="F324" s="42">
        <v>23.1</v>
      </c>
      <c r="G324" s="42">
        <v>25895.5</v>
      </c>
      <c r="H324" s="42">
        <f t="shared" si="48"/>
        <v>41.4551293256073</v>
      </c>
      <c r="I324" s="42"/>
      <c r="J324" s="42"/>
      <c r="K324" s="42">
        <v>18.039</v>
      </c>
      <c r="L324" s="42">
        <v>21.423</v>
      </c>
      <c r="M324" s="42">
        <v>106</v>
      </c>
      <c r="N324" s="43">
        <f t="shared" si="49"/>
        <v>31.3238770685579</v>
      </c>
    </row>
    <row r="325" spans="1:14">
      <c r="A325" s="41">
        <v>0.790266203703704</v>
      </c>
      <c r="B325" s="42">
        <v>468.724</v>
      </c>
      <c r="C325" s="42">
        <v>20.11</v>
      </c>
      <c r="D325" s="42">
        <v>20.12</v>
      </c>
      <c r="E325" s="42">
        <v>19.7</v>
      </c>
      <c r="F325" s="42">
        <v>23.1</v>
      </c>
      <c r="G325" s="42">
        <v>25901.9</v>
      </c>
      <c r="H325" s="42">
        <f t="shared" si="48"/>
        <v>41.4653748442374</v>
      </c>
      <c r="I325" s="42"/>
      <c r="J325" s="42"/>
      <c r="K325" s="42">
        <v>17.836</v>
      </c>
      <c r="L325" s="42">
        <v>21.228</v>
      </c>
      <c r="M325" s="42">
        <v>106</v>
      </c>
      <c r="N325" s="43">
        <f t="shared" si="49"/>
        <v>31.25</v>
      </c>
    </row>
    <row r="326" spans="1:14">
      <c r="A326" s="41">
        <v>0.790960648148148</v>
      </c>
      <c r="B326" s="42">
        <v>468.524</v>
      </c>
      <c r="C326" s="42">
        <v>20.11</v>
      </c>
      <c r="D326" s="42">
        <v>20.12</v>
      </c>
      <c r="E326" s="42">
        <v>19.7</v>
      </c>
      <c r="F326" s="42">
        <v>23.1</v>
      </c>
      <c r="G326" s="42">
        <v>25859.6</v>
      </c>
      <c r="H326" s="42">
        <f t="shared" si="48"/>
        <v>41.397658369542</v>
      </c>
      <c r="I326" s="42"/>
      <c r="J326" s="42"/>
      <c r="K326" s="42"/>
      <c r="L326" s="42"/>
      <c r="M326" s="42"/>
      <c r="N326" s="43">
        <f>AVERAGE(N323:N325)</f>
        <v>31.0346636208728</v>
      </c>
    </row>
    <row r="327" spans="1:14">
      <c r="A327" s="41">
        <v>0.791655092592593</v>
      </c>
      <c r="B327" s="42">
        <v>468.324</v>
      </c>
      <c r="C327" s="42">
        <v>20.11</v>
      </c>
      <c r="D327" s="42">
        <v>20.12</v>
      </c>
      <c r="E327" s="42">
        <v>19.7</v>
      </c>
      <c r="F327" s="42">
        <v>23.1</v>
      </c>
      <c r="G327" s="42">
        <v>25846.3</v>
      </c>
      <c r="H327" s="42">
        <f t="shared" si="48"/>
        <v>41.376366901139</v>
      </c>
      <c r="I327" s="42"/>
      <c r="J327" s="42"/>
      <c r="K327" s="42"/>
      <c r="L327" s="42"/>
      <c r="M327" s="42"/>
      <c r="N327" s="43"/>
    </row>
    <row r="328" spans="1:14">
      <c r="A328" s="41">
        <v>0.792349537037037</v>
      </c>
      <c r="B328" s="42">
        <v>468.124</v>
      </c>
      <c r="C328" s="42">
        <v>20.11</v>
      </c>
      <c r="D328" s="42">
        <v>20.12</v>
      </c>
      <c r="E328" s="42">
        <v>19.7</v>
      </c>
      <c r="F328" s="42">
        <v>23.1</v>
      </c>
      <c r="G328" s="42">
        <v>25855.9</v>
      </c>
      <c r="H328" s="42">
        <f t="shared" si="48"/>
        <v>41.391735179084</v>
      </c>
      <c r="I328" s="42"/>
      <c r="J328" s="42"/>
      <c r="K328" s="42"/>
      <c r="L328" s="42"/>
      <c r="M328" s="42"/>
      <c r="N328" s="43"/>
    </row>
    <row r="329" spans="1:14">
      <c r="A329" s="41">
        <v>0.793043981481481</v>
      </c>
      <c r="B329" s="42">
        <v>467.924</v>
      </c>
      <c r="C329" s="42">
        <v>20.11</v>
      </c>
      <c r="D329" s="42">
        <v>20.12</v>
      </c>
      <c r="E329" s="42">
        <v>19.7</v>
      </c>
      <c r="F329" s="42">
        <v>23.1</v>
      </c>
      <c r="G329" s="42">
        <v>25848.2</v>
      </c>
      <c r="H329" s="42">
        <f t="shared" si="48"/>
        <v>41.3794085394823</v>
      </c>
      <c r="I329" s="42"/>
      <c r="J329" s="42"/>
      <c r="K329" s="42"/>
      <c r="L329" s="42"/>
      <c r="M329" s="42"/>
      <c r="N329" s="43"/>
    </row>
    <row r="330" spans="1:14">
      <c r="A330" s="41">
        <v>0.793738425925926</v>
      </c>
      <c r="B330" s="42">
        <v>467.724</v>
      </c>
      <c r="C330" s="42">
        <v>20.11</v>
      </c>
      <c r="D330" s="42">
        <v>20.12</v>
      </c>
      <c r="E330" s="42">
        <v>19.7</v>
      </c>
      <c r="F330" s="42">
        <v>23.1</v>
      </c>
      <c r="G330" s="42">
        <v>25836.4</v>
      </c>
      <c r="H330" s="42">
        <f t="shared" si="48"/>
        <v>41.3605183645082</v>
      </c>
      <c r="I330" s="42"/>
      <c r="J330" s="42"/>
      <c r="K330" s="42"/>
      <c r="L330" s="42"/>
      <c r="M330" s="42"/>
      <c r="N330" s="43"/>
    </row>
    <row r="331" spans="1:14">
      <c r="A331" s="41">
        <v>0.79443287037037</v>
      </c>
      <c r="B331" s="42">
        <v>467.524</v>
      </c>
      <c r="C331" s="42">
        <v>20.11</v>
      </c>
      <c r="D331" s="42">
        <v>20.12</v>
      </c>
      <c r="E331" s="42">
        <v>19.7</v>
      </c>
      <c r="F331" s="42">
        <v>23.1</v>
      </c>
      <c r="G331" s="42">
        <v>25791.8</v>
      </c>
      <c r="H331" s="42">
        <f t="shared" si="48"/>
        <v>41.2891199065552</v>
      </c>
      <c r="I331" s="42"/>
      <c r="J331" s="42"/>
      <c r="K331" s="42"/>
      <c r="L331" s="42"/>
      <c r="M331" s="42"/>
      <c r="N331" s="43"/>
    </row>
    <row r="332" spans="1:14">
      <c r="A332" s="41">
        <v>0.795127314814815</v>
      </c>
      <c r="B332" s="42">
        <v>467.324</v>
      </c>
      <c r="C332" s="42">
        <v>20.11</v>
      </c>
      <c r="D332" s="42">
        <v>20.12</v>
      </c>
      <c r="E332" s="42">
        <v>19.7</v>
      </c>
      <c r="F332" s="42">
        <v>23.1</v>
      </c>
      <c r="G332" s="42">
        <v>25807.2</v>
      </c>
      <c r="H332" s="42">
        <f t="shared" si="48"/>
        <v>41.3137731857587</v>
      </c>
      <c r="I332" s="42"/>
      <c r="J332" s="42"/>
      <c r="K332" s="42"/>
      <c r="L332" s="42"/>
      <c r="M332" s="42"/>
      <c r="N332" s="43"/>
    </row>
    <row r="333" spans="1:14">
      <c r="A333" s="42"/>
      <c r="B333" s="42"/>
      <c r="C333" s="42"/>
      <c r="D333" s="42"/>
      <c r="E333" s="42"/>
      <c r="F333" s="42"/>
      <c r="G333" s="42"/>
      <c r="H333" s="42">
        <f>AVERAGE(H323:H332)</f>
        <v>41.3905825582382</v>
      </c>
      <c r="I333" s="42"/>
      <c r="J333" s="42"/>
      <c r="K333" s="42"/>
      <c r="L333" s="42"/>
      <c r="M333" s="42"/>
      <c r="N333" s="43"/>
    </row>
    <row r="334" spans="1:14">
      <c r="A334" s="42"/>
      <c r="B334" s="42"/>
      <c r="C334" s="42"/>
      <c r="D334" s="42"/>
      <c r="E334" s="42"/>
      <c r="F334" s="42"/>
      <c r="G334" s="42"/>
      <c r="H334" s="42"/>
      <c r="I334" s="42"/>
      <c r="J334" s="42"/>
      <c r="K334" s="42"/>
      <c r="L334" s="42"/>
      <c r="M334" s="42"/>
      <c r="N334" s="43"/>
    </row>
  </sheetData>
  <mergeCells count="27">
    <mergeCell ref="E1:E3"/>
    <mergeCell ref="A307:C308"/>
    <mergeCell ref="A320:C321"/>
    <mergeCell ref="A242:C243"/>
    <mergeCell ref="A255:C256"/>
    <mergeCell ref="A268:C269"/>
    <mergeCell ref="A281:C282"/>
    <mergeCell ref="A294:C295"/>
    <mergeCell ref="A176:C177"/>
    <mergeCell ref="A189:C190"/>
    <mergeCell ref="A203:C204"/>
    <mergeCell ref="A216:C217"/>
    <mergeCell ref="A229:C230"/>
    <mergeCell ref="A110:C111"/>
    <mergeCell ref="A123:C124"/>
    <mergeCell ref="A137:C138"/>
    <mergeCell ref="A150:C151"/>
    <mergeCell ref="A163:C164"/>
    <mergeCell ref="A44:C45"/>
    <mergeCell ref="A57:C58"/>
    <mergeCell ref="A71:C72"/>
    <mergeCell ref="A84:C85"/>
    <mergeCell ref="A97:C98"/>
    <mergeCell ref="A1:D4"/>
    <mergeCell ref="A5:C6"/>
    <mergeCell ref="A18:C19"/>
    <mergeCell ref="A31:C32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6"/>
  <sheetViews>
    <sheetView tabSelected="1" topLeftCell="J22" workbookViewId="0">
      <selection activeCell="Y43" sqref="Y43"/>
    </sheetView>
  </sheetViews>
  <sheetFormatPr defaultColWidth="8.72727272727273" defaultRowHeight="14"/>
  <cols>
    <col min="7" max="7" width="9.54545454545454"/>
    <col min="26" max="26" width="14"/>
  </cols>
  <sheetData>
    <row r="1" spans="1:26">
      <c r="A1" s="1" t="s">
        <v>63</v>
      </c>
      <c r="B1" s="1"/>
      <c r="C1" s="1"/>
      <c r="E1" s="1" t="s">
        <v>64</v>
      </c>
      <c r="F1" s="1"/>
      <c r="G1" s="1"/>
      <c r="I1" s="1" t="s">
        <v>65</v>
      </c>
      <c r="J1" s="1"/>
      <c r="N1" s="1" t="s">
        <v>66</v>
      </c>
      <c r="O1" s="1"/>
      <c r="P1" s="1"/>
      <c r="S1" s="1" t="s">
        <v>67</v>
      </c>
      <c r="T1" s="1"/>
      <c r="U1" s="1"/>
      <c r="X1" s="1" t="s">
        <v>68</v>
      </c>
      <c r="Y1" s="1"/>
      <c r="Z1" s="1"/>
    </row>
    <row r="2" spans="1:26">
      <c r="A2" t="s">
        <v>20</v>
      </c>
      <c r="B2" t="s">
        <v>21</v>
      </c>
      <c r="C2" t="s">
        <v>22</v>
      </c>
      <c r="E2" t="s">
        <v>20</v>
      </c>
      <c r="F2" t="s">
        <v>21</v>
      </c>
      <c r="G2" t="s">
        <v>22</v>
      </c>
      <c r="I2" t="s">
        <v>20</v>
      </c>
      <c r="J2" t="s">
        <v>21</v>
      </c>
      <c r="K2" t="s">
        <v>22</v>
      </c>
      <c r="N2" t="s">
        <v>20</v>
      </c>
      <c r="O2" t="s">
        <v>21</v>
      </c>
      <c r="P2" t="s">
        <v>22</v>
      </c>
      <c r="S2">
        <v>26</v>
      </c>
      <c r="T2">
        <v>5</v>
      </c>
      <c r="U2" s="3">
        <v>33.2</v>
      </c>
      <c r="X2">
        <v>26</v>
      </c>
      <c r="Y2">
        <v>5</v>
      </c>
      <c r="Z2" s="3">
        <v>26.2</v>
      </c>
    </row>
    <row r="3" spans="1:26">
      <c r="A3">
        <v>26</v>
      </c>
      <c r="B3">
        <v>5</v>
      </c>
      <c r="C3">
        <v>950.68</v>
      </c>
      <c r="E3">
        <v>26</v>
      </c>
      <c r="F3">
        <v>5</v>
      </c>
      <c r="G3" s="2">
        <v>11.0501920580566</v>
      </c>
      <c r="I3">
        <v>26</v>
      </c>
      <c r="J3">
        <v>5</v>
      </c>
      <c r="K3">
        <v>71.33</v>
      </c>
      <c r="N3">
        <v>26</v>
      </c>
      <c r="O3">
        <v>5</v>
      </c>
      <c r="P3">
        <v>58.67</v>
      </c>
      <c r="T3">
        <v>7</v>
      </c>
      <c r="U3" s="3">
        <v>39</v>
      </c>
      <c r="Y3">
        <v>7</v>
      </c>
      <c r="Z3" s="3">
        <v>32.243</v>
      </c>
    </row>
    <row r="4" spans="2:26">
      <c r="B4">
        <v>7</v>
      </c>
      <c r="C4">
        <v>941.79</v>
      </c>
      <c r="F4">
        <v>7</v>
      </c>
      <c r="G4" s="2">
        <v>10.9713495904739</v>
      </c>
      <c r="J4">
        <v>7</v>
      </c>
      <c r="K4">
        <v>68.65</v>
      </c>
      <c r="O4">
        <v>7</v>
      </c>
      <c r="P4">
        <v>56.44</v>
      </c>
      <c r="T4">
        <v>7.5</v>
      </c>
      <c r="U4" s="3">
        <v>39.3</v>
      </c>
      <c r="Y4">
        <v>7.5</v>
      </c>
      <c r="Z4" s="3">
        <v>33.3</v>
      </c>
    </row>
    <row r="5" spans="2:28">
      <c r="B5">
        <v>7.5</v>
      </c>
      <c r="C5">
        <v>932.11</v>
      </c>
      <c r="F5">
        <v>7.5</v>
      </c>
      <c r="G5" s="2">
        <v>10.93364928364</v>
      </c>
      <c r="J5">
        <v>7.5</v>
      </c>
      <c r="K5">
        <v>67.1</v>
      </c>
      <c r="O5">
        <v>7.5</v>
      </c>
      <c r="P5">
        <v>55.62</v>
      </c>
      <c r="T5">
        <v>12</v>
      </c>
      <c r="U5" s="3">
        <v>40.4</v>
      </c>
      <c r="Y5">
        <v>12</v>
      </c>
      <c r="Z5" s="3">
        <v>34.46</v>
      </c>
      <c r="AB5" s="5"/>
    </row>
    <row r="6" spans="2:35">
      <c r="B6">
        <v>12</v>
      </c>
      <c r="C6">
        <v>929.46</v>
      </c>
      <c r="F6">
        <v>12</v>
      </c>
      <c r="G6" s="2">
        <v>10.8747375515173</v>
      </c>
      <c r="J6">
        <v>12</v>
      </c>
      <c r="K6">
        <v>63.234</v>
      </c>
      <c r="O6">
        <v>12</v>
      </c>
      <c r="P6">
        <v>52.668</v>
      </c>
      <c r="T6">
        <v>20</v>
      </c>
      <c r="U6" s="3">
        <v>42.9</v>
      </c>
      <c r="Y6">
        <v>20</v>
      </c>
      <c r="Z6" s="3">
        <v>36.9</v>
      </c>
      <c r="AG6" s="6"/>
      <c r="AH6" s="7"/>
      <c r="AI6" s="7"/>
    </row>
    <row r="7" spans="2:35">
      <c r="B7">
        <v>20</v>
      </c>
      <c r="C7">
        <v>925.23</v>
      </c>
      <c r="F7">
        <v>20</v>
      </c>
      <c r="G7" s="2">
        <v>10.6301418028483</v>
      </c>
      <c r="J7">
        <v>20</v>
      </c>
      <c r="K7">
        <v>57.69</v>
      </c>
      <c r="O7">
        <v>20</v>
      </c>
      <c r="P7">
        <v>46.79</v>
      </c>
      <c r="S7">
        <v>31</v>
      </c>
      <c r="T7">
        <v>5</v>
      </c>
      <c r="U7" s="3">
        <v>29.7</v>
      </c>
      <c r="X7">
        <v>31</v>
      </c>
      <c r="Y7">
        <v>5</v>
      </c>
      <c r="Z7" s="3">
        <v>24.7</v>
      </c>
      <c r="AG7" s="6"/>
      <c r="AH7" s="7"/>
      <c r="AI7" s="7"/>
    </row>
    <row r="8" spans="1:35">
      <c r="A8">
        <v>31</v>
      </c>
      <c r="B8">
        <v>5</v>
      </c>
      <c r="C8">
        <v>904.2558</v>
      </c>
      <c r="E8">
        <v>31</v>
      </c>
      <c r="F8">
        <v>5</v>
      </c>
      <c r="G8" s="2">
        <v>9.9591</v>
      </c>
      <c r="I8">
        <v>31</v>
      </c>
      <c r="J8">
        <v>5</v>
      </c>
      <c r="K8">
        <v>61.33</v>
      </c>
      <c r="N8">
        <v>31</v>
      </c>
      <c r="O8">
        <v>5</v>
      </c>
      <c r="P8">
        <v>50.33</v>
      </c>
      <c r="T8">
        <v>7</v>
      </c>
      <c r="U8" s="3">
        <v>36.6</v>
      </c>
      <c r="Y8">
        <v>7</v>
      </c>
      <c r="Z8" s="3">
        <v>31.1</v>
      </c>
      <c r="AG8" s="6"/>
      <c r="AH8" s="7"/>
      <c r="AI8" s="7"/>
    </row>
    <row r="9" spans="2:35">
      <c r="B9">
        <v>7</v>
      </c>
      <c r="C9">
        <v>886.98252</v>
      </c>
      <c r="F9">
        <v>7</v>
      </c>
      <c r="G9" s="2">
        <v>9.8484</v>
      </c>
      <c r="J9">
        <v>7</v>
      </c>
      <c r="K9">
        <v>57.31</v>
      </c>
      <c r="O9">
        <v>7</v>
      </c>
      <c r="P9">
        <v>47.98</v>
      </c>
      <c r="T9">
        <v>7.5</v>
      </c>
      <c r="U9" s="3">
        <v>36.7</v>
      </c>
      <c r="Y9">
        <v>7.5</v>
      </c>
      <c r="Z9" s="3">
        <v>31.7</v>
      </c>
      <c r="AG9" s="6"/>
      <c r="AH9" s="7"/>
      <c r="AI9" s="7"/>
    </row>
    <row r="10" spans="2:35">
      <c r="B10">
        <v>7.5</v>
      </c>
      <c r="C10">
        <v>880.19128</v>
      </c>
      <c r="F10">
        <v>7.5</v>
      </c>
      <c r="G10" s="2">
        <v>9.75</v>
      </c>
      <c r="J10">
        <v>7.5</v>
      </c>
      <c r="K10">
        <v>56.61</v>
      </c>
      <c r="O10">
        <v>7.5</v>
      </c>
      <c r="P10">
        <v>46.71</v>
      </c>
      <c r="T10">
        <v>12</v>
      </c>
      <c r="U10" s="3">
        <v>38.6</v>
      </c>
      <c r="Y10">
        <v>12</v>
      </c>
      <c r="Z10" s="3">
        <v>32.9</v>
      </c>
      <c r="AG10" s="6"/>
      <c r="AH10" s="7"/>
      <c r="AI10" s="7"/>
    </row>
    <row r="11" spans="2:26">
      <c r="B11">
        <v>12</v>
      </c>
      <c r="C11">
        <v>870.36</v>
      </c>
      <c r="F11">
        <v>12</v>
      </c>
      <c r="G11" s="2">
        <v>9.6824</v>
      </c>
      <c r="J11">
        <v>12</v>
      </c>
      <c r="K11">
        <v>52.78</v>
      </c>
      <c r="O11">
        <v>12</v>
      </c>
      <c r="P11">
        <v>42.68</v>
      </c>
      <c r="T11">
        <v>20</v>
      </c>
      <c r="U11" s="3">
        <v>41.3</v>
      </c>
      <c r="Y11">
        <v>20</v>
      </c>
      <c r="Z11" s="3">
        <v>35.3</v>
      </c>
    </row>
    <row r="12" spans="2:26">
      <c r="B12">
        <v>20</v>
      </c>
      <c r="C12">
        <v>848.1166</v>
      </c>
      <c r="F12">
        <v>20</v>
      </c>
      <c r="G12" s="2">
        <v>9.551</v>
      </c>
      <c r="J12">
        <v>20</v>
      </c>
      <c r="K12">
        <v>48.98</v>
      </c>
      <c r="O12">
        <v>20</v>
      </c>
      <c r="P12">
        <v>38.97</v>
      </c>
      <c r="S12">
        <v>35</v>
      </c>
      <c r="T12">
        <v>5</v>
      </c>
      <c r="U12" s="3">
        <v>27.34375</v>
      </c>
      <c r="X12">
        <v>35</v>
      </c>
      <c r="Y12">
        <v>5</v>
      </c>
      <c r="Z12" s="3">
        <v>22.34375</v>
      </c>
    </row>
    <row r="13" spans="1:28">
      <c r="A13">
        <v>35</v>
      </c>
      <c r="B13">
        <v>5</v>
      </c>
      <c r="C13">
        <v>882.98883</v>
      </c>
      <c r="E13">
        <v>35</v>
      </c>
      <c r="F13">
        <v>5</v>
      </c>
      <c r="G13" s="2">
        <v>9.32</v>
      </c>
      <c r="I13">
        <v>35</v>
      </c>
      <c r="J13">
        <v>5</v>
      </c>
      <c r="K13">
        <v>57.05</v>
      </c>
      <c r="N13">
        <v>35</v>
      </c>
      <c r="O13">
        <v>5</v>
      </c>
      <c r="P13">
        <v>46.08</v>
      </c>
      <c r="T13">
        <v>7</v>
      </c>
      <c r="U13" s="3">
        <v>32.90504</v>
      </c>
      <c r="Y13">
        <v>7</v>
      </c>
      <c r="Z13" s="3">
        <v>28.90504</v>
      </c>
      <c r="AB13" s="5"/>
    </row>
    <row r="14" spans="2:26">
      <c r="B14">
        <v>7</v>
      </c>
      <c r="C14">
        <v>865.07138</v>
      </c>
      <c r="F14">
        <v>7</v>
      </c>
      <c r="G14" s="2">
        <v>9.3192</v>
      </c>
      <c r="J14">
        <v>7</v>
      </c>
      <c r="K14">
        <v>52.52</v>
      </c>
      <c r="O14">
        <v>7</v>
      </c>
      <c r="P14">
        <v>42.54</v>
      </c>
      <c r="T14">
        <v>7.5</v>
      </c>
      <c r="U14" s="3">
        <v>34.24076</v>
      </c>
      <c r="Y14">
        <v>7.5</v>
      </c>
      <c r="Z14" s="3">
        <v>29.24076</v>
      </c>
    </row>
    <row r="15" spans="2:26">
      <c r="B15">
        <v>7.5</v>
      </c>
      <c r="C15">
        <v>860.99493</v>
      </c>
      <c r="F15">
        <v>7.5</v>
      </c>
      <c r="G15" s="2">
        <v>9.2903</v>
      </c>
      <c r="J15">
        <v>7.5</v>
      </c>
      <c r="K15">
        <v>51.029</v>
      </c>
      <c r="O15">
        <v>7.5</v>
      </c>
      <c r="P15">
        <v>41.03</v>
      </c>
      <c r="T15">
        <v>12</v>
      </c>
      <c r="U15" s="3">
        <v>35.98408</v>
      </c>
      <c r="Y15">
        <v>12</v>
      </c>
      <c r="Z15" s="3">
        <v>30.98408</v>
      </c>
    </row>
    <row r="16" spans="2:26">
      <c r="B16">
        <v>12</v>
      </c>
      <c r="C16">
        <v>850.39376</v>
      </c>
      <c r="F16">
        <v>12</v>
      </c>
      <c r="G16" s="2">
        <v>9.19</v>
      </c>
      <c r="J16">
        <v>12</v>
      </c>
      <c r="K16">
        <v>48.16</v>
      </c>
      <c r="O16">
        <v>12</v>
      </c>
      <c r="P16">
        <v>37.24</v>
      </c>
      <c r="T16">
        <v>20</v>
      </c>
      <c r="U16" s="3">
        <v>39.66235</v>
      </c>
      <c r="Y16">
        <v>20</v>
      </c>
      <c r="Z16" s="3">
        <v>33.66235</v>
      </c>
    </row>
    <row r="17" spans="2:26">
      <c r="B17">
        <v>20</v>
      </c>
      <c r="C17">
        <v>823.02922</v>
      </c>
      <c r="F17">
        <v>20</v>
      </c>
      <c r="G17" s="2">
        <v>8.9724</v>
      </c>
      <c r="J17">
        <v>20</v>
      </c>
      <c r="K17">
        <v>43.76</v>
      </c>
      <c r="O17">
        <v>20</v>
      </c>
      <c r="P17">
        <v>33.78</v>
      </c>
      <c r="S17">
        <v>50</v>
      </c>
      <c r="T17">
        <v>5</v>
      </c>
      <c r="U17" s="3">
        <v>21.47988</v>
      </c>
      <c r="X17">
        <v>50</v>
      </c>
      <c r="Y17">
        <v>5</v>
      </c>
      <c r="Z17" s="3">
        <v>16.47988</v>
      </c>
    </row>
    <row r="18" spans="1:26">
      <c r="A18">
        <v>50</v>
      </c>
      <c r="B18">
        <v>5</v>
      </c>
      <c r="C18">
        <v>634.721885597372</v>
      </c>
      <c r="E18">
        <v>50</v>
      </c>
      <c r="F18">
        <v>5</v>
      </c>
      <c r="G18" s="2">
        <v>4.7775</v>
      </c>
      <c r="I18">
        <v>50</v>
      </c>
      <c r="J18">
        <v>5</v>
      </c>
      <c r="K18">
        <v>45.298</v>
      </c>
      <c r="N18">
        <v>50</v>
      </c>
      <c r="O18">
        <v>5</v>
      </c>
      <c r="P18">
        <v>33.998</v>
      </c>
      <c r="T18">
        <v>7</v>
      </c>
      <c r="U18" s="3">
        <v>25.03887</v>
      </c>
      <c r="Y18">
        <v>7</v>
      </c>
      <c r="Z18" s="3">
        <v>20.03887</v>
      </c>
    </row>
    <row r="19" spans="2:26">
      <c r="B19">
        <v>7</v>
      </c>
      <c r="C19">
        <v>611.60749930072</v>
      </c>
      <c r="F19">
        <v>7</v>
      </c>
      <c r="G19" s="2">
        <v>4.7221</v>
      </c>
      <c r="J19">
        <v>7</v>
      </c>
      <c r="K19">
        <v>40.66</v>
      </c>
      <c r="O19">
        <v>7</v>
      </c>
      <c r="P19">
        <v>30.225</v>
      </c>
      <c r="T19">
        <v>7.5</v>
      </c>
      <c r="U19" s="3">
        <v>26.34064</v>
      </c>
      <c r="Y19">
        <v>7.5</v>
      </c>
      <c r="Z19" s="3">
        <v>21.34064</v>
      </c>
    </row>
    <row r="20" spans="2:26">
      <c r="B20">
        <v>7.5</v>
      </c>
      <c r="C20">
        <v>599.896343222044</v>
      </c>
      <c r="F20">
        <v>7.5</v>
      </c>
      <c r="G20" s="2">
        <v>4.5657</v>
      </c>
      <c r="J20">
        <v>7.5</v>
      </c>
      <c r="K20">
        <v>39.17</v>
      </c>
      <c r="O20">
        <v>7.5</v>
      </c>
      <c r="P20">
        <v>29.713</v>
      </c>
      <c r="T20">
        <v>12</v>
      </c>
      <c r="U20" s="3">
        <v>31.51943</v>
      </c>
      <c r="Y20">
        <v>12</v>
      </c>
      <c r="Z20" s="3">
        <v>26.51943</v>
      </c>
    </row>
    <row r="21" spans="2:26">
      <c r="B21">
        <v>12</v>
      </c>
      <c r="C21">
        <v>593.123415062681</v>
      </c>
      <c r="F21">
        <v>12</v>
      </c>
      <c r="G21" s="2">
        <v>4.503</v>
      </c>
      <c r="J21">
        <v>12</v>
      </c>
      <c r="K21">
        <v>35.18</v>
      </c>
      <c r="O21">
        <v>12</v>
      </c>
      <c r="P21">
        <v>25.689</v>
      </c>
      <c r="T21">
        <v>20</v>
      </c>
      <c r="U21" s="3">
        <v>35.82131</v>
      </c>
      <c r="Y21">
        <v>20</v>
      </c>
      <c r="Z21" s="3">
        <v>29.82131</v>
      </c>
    </row>
    <row r="22" spans="2:26">
      <c r="B22">
        <v>20</v>
      </c>
      <c r="C22">
        <v>589.565450606307</v>
      </c>
      <c r="F22">
        <v>20</v>
      </c>
      <c r="G22" s="2">
        <v>4.4637</v>
      </c>
      <c r="J22">
        <v>20</v>
      </c>
      <c r="K22">
        <v>32.67</v>
      </c>
      <c r="O22">
        <v>20</v>
      </c>
      <c r="P22">
        <v>22.676</v>
      </c>
      <c r="S22">
        <v>70</v>
      </c>
      <c r="T22">
        <v>5</v>
      </c>
      <c r="U22" s="3">
        <v>16.36705</v>
      </c>
      <c r="X22">
        <v>70</v>
      </c>
      <c r="Y22">
        <v>5</v>
      </c>
      <c r="Z22" s="3">
        <v>8.36705</v>
      </c>
    </row>
    <row r="23" spans="1:26">
      <c r="A23">
        <v>70</v>
      </c>
      <c r="B23">
        <v>5</v>
      </c>
      <c r="C23">
        <v>426.57479357536</v>
      </c>
      <c r="E23">
        <v>70</v>
      </c>
      <c r="F23">
        <v>5</v>
      </c>
      <c r="G23" s="2">
        <v>4.011</v>
      </c>
      <c r="I23">
        <v>70</v>
      </c>
      <c r="J23">
        <v>5</v>
      </c>
      <c r="K23">
        <v>30.295</v>
      </c>
      <c r="N23">
        <v>70</v>
      </c>
      <c r="O23">
        <v>5</v>
      </c>
      <c r="P23">
        <v>19.994</v>
      </c>
      <c r="T23">
        <v>7</v>
      </c>
      <c r="U23" s="3">
        <v>20.22331</v>
      </c>
      <c r="Y23">
        <v>7</v>
      </c>
      <c r="Z23" s="3">
        <v>12.72331</v>
      </c>
    </row>
    <row r="24" spans="2:26">
      <c r="B24">
        <v>7</v>
      </c>
      <c r="C24">
        <v>398.296169621865</v>
      </c>
      <c r="F24">
        <v>7</v>
      </c>
      <c r="G24" s="2">
        <v>3.6558</v>
      </c>
      <c r="J24">
        <v>7</v>
      </c>
      <c r="K24">
        <v>27.65</v>
      </c>
      <c r="O24">
        <v>7</v>
      </c>
      <c r="P24">
        <v>17.62</v>
      </c>
      <c r="T24">
        <v>7.5</v>
      </c>
      <c r="U24" s="3">
        <v>21.81189</v>
      </c>
      <c r="Y24">
        <v>7.5</v>
      </c>
      <c r="Z24" s="3">
        <v>13.81189</v>
      </c>
    </row>
    <row r="25" spans="2:26">
      <c r="B25">
        <v>7.5</v>
      </c>
      <c r="C25">
        <v>388.740334481867</v>
      </c>
      <c r="F25">
        <v>7.5</v>
      </c>
      <c r="G25" s="2">
        <v>3.4899</v>
      </c>
      <c r="J25">
        <v>7.5</v>
      </c>
      <c r="K25">
        <v>26.84</v>
      </c>
      <c r="O25">
        <v>7.5</v>
      </c>
      <c r="P25">
        <v>16.84</v>
      </c>
      <c r="T25">
        <v>12</v>
      </c>
      <c r="U25" s="3">
        <v>27.31423</v>
      </c>
      <c r="Y25">
        <v>12</v>
      </c>
      <c r="Z25" s="3">
        <v>20.31423</v>
      </c>
    </row>
    <row r="26" spans="2:26">
      <c r="B26">
        <v>12</v>
      </c>
      <c r="C26">
        <v>376.891312143126</v>
      </c>
      <c r="F26">
        <v>12</v>
      </c>
      <c r="G26" s="2">
        <v>3.3995</v>
      </c>
      <c r="J26">
        <v>12</v>
      </c>
      <c r="K26">
        <v>22.61</v>
      </c>
      <c r="O26">
        <v>12</v>
      </c>
      <c r="P26">
        <v>12.661</v>
      </c>
      <c r="T26">
        <v>20</v>
      </c>
      <c r="U26" s="3">
        <v>31.24</v>
      </c>
      <c r="Y26">
        <v>20</v>
      </c>
      <c r="Z26" s="3">
        <v>22.24</v>
      </c>
    </row>
    <row r="27" spans="2:16">
      <c r="B27">
        <v>20</v>
      </c>
      <c r="C27">
        <v>375.764657283525</v>
      </c>
      <c r="F27">
        <v>20</v>
      </c>
      <c r="G27" s="2">
        <v>3.27</v>
      </c>
      <c r="J27">
        <v>20</v>
      </c>
      <c r="K27">
        <v>21.23</v>
      </c>
      <c r="O27">
        <v>20</v>
      </c>
      <c r="P27">
        <v>9.24</v>
      </c>
    </row>
    <row r="28" spans="7:7">
      <c r="G28" s="2"/>
    </row>
    <row r="51" spans="22:22">
      <c r="V51" s="4"/>
    </row>
    <row r="55" spans="11:16">
      <c r="K55" s="3"/>
      <c r="P55" s="3"/>
    </row>
    <row r="56" spans="11:19">
      <c r="K56" s="3"/>
      <c r="S56" s="3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去离子水</vt:lpstr>
      <vt:lpstr>地层水</vt:lpstr>
      <vt:lpstr>11.5过饱和二氧化碳</vt:lpstr>
      <vt:lpstr>画图数据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金鑫珂</dc:creator>
  <cp:lastModifiedBy>Lenovo</cp:lastModifiedBy>
  <dcterms:created xsi:type="dcterms:W3CDTF">2023-05-12T11:15:00Z</dcterms:created>
  <dcterms:modified xsi:type="dcterms:W3CDTF">2025-04-11T01:12:00Z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60D2BBD090054794B0CC5E33508EB030_13</vt:lpwstr>
  </property>
</Properties>
</file>