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ygaeddert/Dropbox/Heidelberg work/Childhood TB costing/Stool CEA/writing/BMC HSR submission/"/>
    </mc:Choice>
  </mc:AlternateContent>
  <xr:revisionPtr revIDLastSave="0" documentId="13_ncr:1_{673B79D9-C537-6D41-BF87-9B9FD786B70B}" xr6:coauthVersionLast="47" xr6:coauthVersionMax="47" xr10:uidLastSave="{00000000-0000-0000-0000-000000000000}"/>
  <bookViews>
    <workbookView xWindow="42740" yWindow="-9760" windowWidth="37860" windowHeight="24340" xr2:uid="{00000000-000D-0000-FFFF-FFFF00000000}"/>
  </bookViews>
  <sheets>
    <sheet name="TAM results" sheetId="1" r:id="rId1"/>
    <sheet name="Sucrose batches" sheetId="2" r:id="rId2"/>
  </sheets>
  <definedNames>
    <definedName name="_xlnm._FilterDatabase" localSheetId="0" hidden="1">'TAM results'!$A$1:$Q$1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2" l="1"/>
  <c r="M3" i="2" s="1"/>
  <c r="G4" i="2"/>
  <c r="M4" i="2" s="1"/>
  <c r="G2" i="2"/>
  <c r="M2" i="2" s="1"/>
  <c r="L3" i="2"/>
  <c r="L4" i="2"/>
  <c r="L2" i="2"/>
  <c r="F5" i="2"/>
  <c r="L5" i="2" s="1"/>
  <c r="G5" i="2" l="1"/>
  <c r="M5" i="2" s="1"/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2" i="1"/>
  <c r="Q35" i="1" l="1"/>
  <c r="Q36" i="1"/>
  <c r="Q37" i="1"/>
  <c r="Q38" i="1"/>
  <c r="Q39" i="1"/>
  <c r="Q40" i="1"/>
  <c r="Q41" i="1"/>
  <c r="Q43" i="1"/>
  <c r="Q44" i="1"/>
  <c r="Q45" i="1"/>
  <c r="Q46" i="1"/>
  <c r="Q47" i="1"/>
  <c r="Q49" i="1"/>
  <c r="Q50" i="1"/>
  <c r="Q51" i="1"/>
  <c r="Q34" i="1"/>
  <c r="M35" i="1"/>
  <c r="M36" i="1"/>
  <c r="M37" i="1"/>
  <c r="M38" i="1"/>
  <c r="M40" i="1"/>
  <c r="M41" i="1"/>
  <c r="M42" i="1"/>
  <c r="M43" i="1"/>
  <c r="M44" i="1"/>
  <c r="M46" i="1"/>
  <c r="M47" i="1"/>
  <c r="M48" i="1"/>
  <c r="M49" i="1"/>
  <c r="M50" i="1"/>
  <c r="M51" i="1"/>
  <c r="M52" i="1"/>
  <c r="M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34" i="1"/>
  <c r="Q33" i="1"/>
  <c r="Q31" i="1"/>
  <c r="Q30" i="1"/>
  <c r="Q29" i="1"/>
  <c r="Q28" i="1"/>
  <c r="Q27" i="1"/>
  <c r="Q26" i="1"/>
  <c r="Q25" i="1"/>
  <c r="Q23" i="1"/>
  <c r="Q22" i="1"/>
  <c r="Q21" i="1"/>
  <c r="Q20" i="1"/>
  <c r="Q19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2" i="1"/>
  <c r="M33" i="1"/>
  <c r="M32" i="1"/>
  <c r="M31" i="1"/>
  <c r="M30" i="1"/>
  <c r="M29" i="1"/>
  <c r="M27" i="1"/>
  <c r="M26" i="1"/>
  <c r="M25" i="1"/>
  <c r="M23" i="1"/>
  <c r="M22" i="1"/>
  <c r="M21" i="1"/>
  <c r="M20" i="1"/>
  <c r="M19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2" i="1"/>
  <c r="I33" i="1"/>
  <c r="I32" i="1"/>
  <c r="I31" i="1"/>
  <c r="I30" i="1"/>
  <c r="I29" i="1"/>
  <c r="I27" i="1"/>
  <c r="I26" i="1"/>
  <c r="I25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  <c r="Q18" i="1" l="1"/>
  <c r="M18" i="1" l="1"/>
</calcChain>
</file>

<file path=xl/sharedStrings.xml><?xml version="1.0" encoding="utf-8"?>
<sst xmlns="http://schemas.openxmlformats.org/spreadsheetml/2006/main" count="35" uniqueCount="35">
  <si>
    <t>Start time of assembly for SPK1 processing</t>
  </si>
  <si>
    <t>Start time of processing for SPK1 processing</t>
  </si>
  <si>
    <t>End time for SPK1 processing</t>
  </si>
  <si>
    <t>Start time of assembly for SPK 2 processing</t>
  </si>
  <si>
    <t>Start time of processing for SPK 2 processing</t>
  </si>
  <si>
    <t>End time for SPK 2 processing</t>
  </si>
  <si>
    <t>Start time of assembly for SOS processing</t>
  </si>
  <si>
    <t>Start time of processing for SOS processing</t>
  </si>
  <si>
    <t>End time for SOS processing</t>
  </si>
  <si>
    <t>Start time of assembly for OSF processing</t>
  </si>
  <si>
    <t>Start time of processing for OSF processing</t>
  </si>
  <si>
    <t>End time for OSF processing</t>
  </si>
  <si>
    <t>SPK2_Total Procedure time</t>
  </si>
  <si>
    <t>SOS_total procedure time</t>
  </si>
  <si>
    <t>OSF_total procedure time</t>
  </si>
  <si>
    <t>Batch number</t>
  </si>
  <si>
    <t>Sucrose (grams)</t>
  </si>
  <si>
    <t>Total Procedure time</t>
  </si>
  <si>
    <t>SPK1_Total procedure time</t>
  </si>
  <si>
    <t>Number of aliquots</t>
  </si>
  <si>
    <t>Notes:</t>
  </si>
  <si>
    <t>Autoclave time (2)</t>
  </si>
  <si>
    <t>Start mixing solution</t>
  </si>
  <si>
    <t>End of mixing solution</t>
  </si>
  <si>
    <t>Total mixing time (1)</t>
  </si>
  <si>
    <t>2.) Autoclave is fully auotmated, can do other work during this time</t>
  </si>
  <si>
    <t>3.) Aliquoting time is proportional to the batch volume and number of aliquots</t>
  </si>
  <si>
    <t>Start aliquoting</t>
  </si>
  <si>
    <t>End aliquoting</t>
  </si>
  <si>
    <t>Total aliquoting time</t>
  </si>
  <si>
    <t>Mixing time to calculate</t>
  </si>
  <si>
    <t>Time to cost</t>
  </si>
  <si>
    <t>1.) can do other work during mixing time, but need to check on solution occasionally.  Calculate at half the time</t>
  </si>
  <si>
    <t>PID</t>
  </si>
  <si>
    <t>458-Repeat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</si>
</sst>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164" fontId="0" fillId="0" borderId="10" xfId="0" applyNumberFormat="1" applyBorder="1" applyAlignment="1">
      <alignment wrapText="1"/>
    </xf>
    <xf numFmtId="20" fontId="0" fillId="0" borderId="10" xfId="0" applyNumberFormat="1" applyBorder="1"/>
    <xf numFmtId="164" fontId="18" fillId="0" borderId="0" xfId="0" applyNumberFormat="1" applyFont="1" applyAlignment="1">
      <alignment wrapText="1"/>
    </xf>
    <xf numFmtId="0" fontId="18" fillId="0" borderId="0" xfId="0" applyFont="1" applyAlignment="1">
      <alignment wrapText="1"/>
    </xf>
    <xf numFmtId="164" fontId="18" fillId="0" borderId="0" xfId="0" applyNumberFormat="1" applyFont="1"/>
    <xf numFmtId="0" fontId="18" fillId="0" borderId="0" xfId="0" applyFont="1"/>
    <xf numFmtId="164" fontId="19" fillId="0" borderId="10" xfId="0" applyNumberFormat="1" applyFont="1" applyBorder="1" applyAlignment="1">
      <alignment wrapText="1"/>
    </xf>
    <xf numFmtId="1" fontId="0" fillId="0" borderId="10" xfId="0" applyNumberFormat="1" applyBorder="1"/>
    <xf numFmtId="0" fontId="18" fillId="0" borderId="10" xfId="0" applyFont="1" applyBorder="1" applyAlignment="1">
      <alignment wrapText="1"/>
    </xf>
    <xf numFmtId="164" fontId="18" fillId="0" borderId="10" xfId="0" applyNumberFormat="1" applyFont="1" applyBorder="1" applyAlignment="1">
      <alignment wrapText="1"/>
    </xf>
    <xf numFmtId="0" fontId="18" fillId="0" borderId="10" xfId="0" applyFont="1" applyBorder="1"/>
    <xf numFmtId="20" fontId="18" fillId="0" borderId="10" xfId="0" applyNumberFormat="1" applyFont="1" applyBorder="1"/>
    <xf numFmtId="3" fontId="18" fillId="0" borderId="10" xfId="0" applyNumberFormat="1" applyFont="1" applyBorder="1"/>
    <xf numFmtId="1" fontId="18" fillId="0" borderId="10" xfId="0" applyNumberFormat="1" applyFont="1" applyBorder="1"/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right"/>
    </xf>
    <xf numFmtId="164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4"/>
  <sheetViews>
    <sheetView tabSelected="1" workbookViewId="0">
      <pane ySplit="1" topLeftCell="A2" activePane="bottomLeft" state="frozen"/>
      <selection pane="bottomLeft" activeCell="A52" sqref="A52"/>
    </sheetView>
  </sheetViews>
  <sheetFormatPr baseColWidth="10" defaultColWidth="8.6640625" defaultRowHeight="15" x14ac:dyDescent="0.2"/>
  <cols>
    <col min="1" max="1" width="15.1640625" style="16" customWidth="1"/>
    <col min="2" max="2" width="20.1640625" style="5" customWidth="1"/>
    <col min="3" max="3" width="18.83203125" style="5" customWidth="1"/>
    <col min="4" max="4" width="19.33203125" style="5" customWidth="1"/>
    <col min="5" max="5" width="14.83203125" style="6" customWidth="1"/>
    <col min="6" max="6" width="16.6640625" style="5" customWidth="1"/>
    <col min="7" max="7" width="18.83203125" style="5" customWidth="1"/>
    <col min="8" max="9" width="19" style="5" customWidth="1"/>
    <col min="10" max="10" width="20.6640625" style="5" customWidth="1"/>
    <col min="11" max="11" width="18.1640625" style="5" customWidth="1"/>
    <col min="12" max="12" width="16.5" style="5" customWidth="1"/>
    <col min="13" max="13" width="20.5" style="5" customWidth="1"/>
    <col min="14" max="15" width="19.33203125" style="5" customWidth="1"/>
    <col min="16" max="16" width="15.83203125" style="5" customWidth="1"/>
    <col min="17" max="17" width="13.33203125" style="6" customWidth="1"/>
    <col min="18" max="16384" width="8.6640625" style="6"/>
  </cols>
  <sheetData>
    <row r="1" spans="1:17" s="4" customFormat="1" ht="48" x14ac:dyDescent="0.2">
      <c r="A1" s="15" t="s">
        <v>33</v>
      </c>
      <c r="B1" s="3" t="s">
        <v>0</v>
      </c>
      <c r="C1" s="3" t="s">
        <v>1</v>
      </c>
      <c r="D1" s="3" t="s">
        <v>2</v>
      </c>
      <c r="E1" s="4" t="s">
        <v>18</v>
      </c>
      <c r="F1" s="3" t="s">
        <v>3</v>
      </c>
      <c r="G1" s="3" t="s">
        <v>4</v>
      </c>
      <c r="H1" s="3" t="s">
        <v>5</v>
      </c>
      <c r="I1" s="3" t="s">
        <v>12</v>
      </c>
      <c r="J1" s="3" t="s">
        <v>6</v>
      </c>
      <c r="K1" s="3" t="s">
        <v>7</v>
      </c>
      <c r="L1" s="3" t="s">
        <v>8</v>
      </c>
      <c r="M1" s="3" t="s">
        <v>13</v>
      </c>
      <c r="N1" s="3" t="s">
        <v>9</v>
      </c>
      <c r="O1" s="3" t="s">
        <v>10</v>
      </c>
      <c r="P1" s="3" t="s">
        <v>11</v>
      </c>
      <c r="Q1" s="4" t="s">
        <v>14</v>
      </c>
    </row>
    <row r="2" spans="1:17" x14ac:dyDescent="0.2">
      <c r="A2" s="16">
        <v>436</v>
      </c>
      <c r="B2" s="5">
        <v>44130.429861111108</v>
      </c>
      <c r="C2" s="5">
        <v>44130.431250000001</v>
      </c>
      <c r="D2" s="5">
        <v>44130.453472222223</v>
      </c>
      <c r="E2" s="5">
        <f>D2-B2</f>
        <v>2.3611111115314998E-2</v>
      </c>
      <c r="F2" s="5">
        <v>44130.429861111108</v>
      </c>
      <c r="G2" s="5">
        <v>44130.432638888888</v>
      </c>
      <c r="H2" s="5">
        <v>44130.454861111109</v>
      </c>
      <c r="I2" s="5">
        <f>H2-F2</f>
        <v>2.5000000001455192E-2</v>
      </c>
      <c r="J2" s="5">
        <v>44130.429166666669</v>
      </c>
      <c r="K2" s="5">
        <v>44130.429166666669</v>
      </c>
      <c r="L2" s="5">
        <v>44130.45</v>
      </c>
      <c r="M2" s="5">
        <f>L2-J2</f>
        <v>2.0833333328482695E-2</v>
      </c>
      <c r="N2" s="5">
        <v>44130.421527777777</v>
      </c>
      <c r="O2" s="5">
        <v>44130.428472222222</v>
      </c>
      <c r="P2" s="5">
        <v>44130.473611111112</v>
      </c>
      <c r="Q2" s="5">
        <f>P2-N2</f>
        <v>5.2083333335758653E-2</v>
      </c>
    </row>
    <row r="3" spans="1:17" x14ac:dyDescent="0.2">
      <c r="A3" s="16">
        <v>437</v>
      </c>
      <c r="B3" s="5">
        <v>44130.529861111114</v>
      </c>
      <c r="C3" s="5">
        <v>44130.534722222219</v>
      </c>
      <c r="D3" s="5">
        <v>44130.559027777781</v>
      </c>
      <c r="E3" s="5">
        <f>D3-B3</f>
        <v>2.9166666667151731E-2</v>
      </c>
      <c r="F3" s="5">
        <v>44130.529861111114</v>
      </c>
      <c r="G3" s="5">
        <v>44130.536805555559</v>
      </c>
      <c r="H3" s="5">
        <v>44130.561111111114</v>
      </c>
      <c r="I3" s="5">
        <f>H3-F3</f>
        <v>3.125E-2</v>
      </c>
      <c r="J3" s="5">
        <v>44131.499305555553</v>
      </c>
      <c r="K3" s="5">
        <v>44131.499305555553</v>
      </c>
      <c r="L3" s="5">
        <v>44131.515277777777</v>
      </c>
      <c r="M3" s="5">
        <f>L3-J3</f>
        <v>1.5972222223354038E-2</v>
      </c>
      <c r="N3" s="5">
        <v>44131.490972222222</v>
      </c>
      <c r="O3" s="5">
        <v>44131.49722222222</v>
      </c>
      <c r="P3" s="5">
        <v>44131.532638888886</v>
      </c>
      <c r="Q3" s="5">
        <f>P3-N3</f>
        <v>4.1666666664241347E-2</v>
      </c>
    </row>
    <row r="4" spans="1:17" x14ac:dyDescent="0.2">
      <c r="A4" s="16">
        <v>438</v>
      </c>
      <c r="B4" s="5">
        <v>44131.381944444445</v>
      </c>
      <c r="C4" s="5">
        <v>44131.40625</v>
      </c>
      <c r="D4" s="5">
        <v>44131.415277777778</v>
      </c>
      <c r="E4" s="5">
        <f>D4-B4</f>
        <v>3.3333333332848269E-2</v>
      </c>
      <c r="F4" s="5">
        <v>44131.381944444445</v>
      </c>
      <c r="G4" s="5">
        <v>44131.393750000003</v>
      </c>
      <c r="H4" s="5">
        <v>44131.416666666664</v>
      </c>
      <c r="I4" s="5">
        <f>H4-F4</f>
        <v>3.4722222218988463E-2</v>
      </c>
      <c r="J4" s="5">
        <v>44131.390277777777</v>
      </c>
      <c r="K4" s="5">
        <v>44131.390972222223</v>
      </c>
      <c r="L4" s="5">
        <v>44131.406944444447</v>
      </c>
      <c r="M4" s="5">
        <f>L4-J4</f>
        <v>1.6666666670062114E-2</v>
      </c>
      <c r="N4" s="5">
        <v>44131.385416666664</v>
      </c>
      <c r="O4" s="5">
        <v>44131.38958333333</v>
      </c>
      <c r="P4" s="5">
        <v>44131.423611111109</v>
      </c>
      <c r="Q4" s="5">
        <f>P4-N4</f>
        <v>3.8194444445252884E-2</v>
      </c>
    </row>
    <row r="5" spans="1:17" x14ac:dyDescent="0.2">
      <c r="A5" s="16">
        <v>439</v>
      </c>
      <c r="B5" s="5">
        <v>44132.589583333334</v>
      </c>
      <c r="C5" s="5">
        <v>44132.597222222219</v>
      </c>
      <c r="D5" s="5">
        <v>44132.619444444441</v>
      </c>
      <c r="E5" s="5">
        <f>D5-B5</f>
        <v>2.9861111106583849E-2</v>
      </c>
      <c r="F5" s="5">
        <v>44132.589583333334</v>
      </c>
      <c r="G5" s="5">
        <v>44132.597916666666</v>
      </c>
      <c r="H5" s="5">
        <v>44132.619444444441</v>
      </c>
      <c r="I5" s="5">
        <f>H5-F5</f>
        <v>2.9861111106583849E-2</v>
      </c>
      <c r="J5" s="5">
        <v>44132.561805555553</v>
      </c>
      <c r="K5" s="5">
        <v>44132.56527777778</v>
      </c>
      <c r="L5" s="5">
        <v>44132.580555555556</v>
      </c>
      <c r="M5" s="5">
        <f>L5-J5</f>
        <v>1.8750000002910383E-2</v>
      </c>
      <c r="N5" s="5">
        <v>44132.545138888891</v>
      </c>
      <c r="O5" s="5">
        <v>44132.556250000001</v>
      </c>
      <c r="P5" s="5">
        <v>44132.589583333334</v>
      </c>
      <c r="Q5" s="5">
        <f>P5-N5</f>
        <v>4.4444444443797693E-2</v>
      </c>
    </row>
    <row r="6" spans="1:17" x14ac:dyDescent="0.2">
      <c r="A6" s="16">
        <v>440</v>
      </c>
      <c r="B6" s="5">
        <v>44132.589583333334</v>
      </c>
      <c r="C6" s="5">
        <v>44132.595138888886</v>
      </c>
      <c r="D6" s="5">
        <v>44132.618055555555</v>
      </c>
      <c r="E6" s="5">
        <f>D6-B6</f>
        <v>2.8472222220443655E-2</v>
      </c>
      <c r="F6" s="5">
        <v>44132.589583333334</v>
      </c>
      <c r="G6" s="5">
        <v>44132.597916666666</v>
      </c>
      <c r="H6" s="5">
        <v>44132.618055555555</v>
      </c>
      <c r="I6" s="5">
        <f>H6-F6</f>
        <v>2.8472222220443655E-2</v>
      </c>
      <c r="J6" s="5">
        <v>44132.561805555553</v>
      </c>
      <c r="K6" s="5">
        <v>44132.563888888886</v>
      </c>
      <c r="L6" s="5">
        <v>44132.57916666667</v>
      </c>
      <c r="M6" s="5">
        <f>L6-J6</f>
        <v>1.7361111116770189E-2</v>
      </c>
      <c r="N6" s="5">
        <v>44132.545138888891</v>
      </c>
      <c r="O6" s="5">
        <v>44132.554861111108</v>
      </c>
      <c r="P6" s="5">
        <v>44132.587500000001</v>
      </c>
      <c r="Q6" s="5">
        <f>P6-N6</f>
        <v>4.2361111110949423E-2</v>
      </c>
    </row>
    <row r="7" spans="1:17" x14ac:dyDescent="0.2">
      <c r="A7" s="16">
        <v>441</v>
      </c>
      <c r="B7" s="5">
        <v>44132.589583333334</v>
      </c>
      <c r="C7" s="5">
        <v>44132.593055555553</v>
      </c>
      <c r="D7" s="5">
        <v>44132.615972222222</v>
      </c>
      <c r="E7" s="5">
        <f>D7-B7</f>
        <v>2.6388888887595385E-2</v>
      </c>
      <c r="F7" s="5">
        <v>44132.589583333334</v>
      </c>
      <c r="G7" s="5">
        <v>44132.59375</v>
      </c>
      <c r="H7" s="5">
        <v>44132.616666666669</v>
      </c>
      <c r="I7" s="5">
        <f>H7-F7</f>
        <v>2.7083333334303461E-2</v>
      </c>
      <c r="J7" s="5">
        <v>44132.561805555553</v>
      </c>
      <c r="K7" s="5">
        <v>44132.563194444447</v>
      </c>
      <c r="L7" s="5">
        <v>44132.577777777777</v>
      </c>
      <c r="M7" s="5">
        <f>L7-J7</f>
        <v>1.5972222223354038E-2</v>
      </c>
      <c r="N7" s="5">
        <v>44132.545138888891</v>
      </c>
      <c r="O7" s="5">
        <v>44132.553472222222</v>
      </c>
      <c r="P7" s="5">
        <v>44132.585416666669</v>
      </c>
      <c r="Q7" s="5">
        <f>P7-N7</f>
        <v>4.0277777778101154E-2</v>
      </c>
    </row>
    <row r="8" spans="1:17" x14ac:dyDescent="0.2">
      <c r="A8" s="16">
        <v>442</v>
      </c>
      <c r="B8" s="5">
        <v>44132.589583333334</v>
      </c>
      <c r="C8" s="5">
        <v>44132.59097222222</v>
      </c>
      <c r="D8" s="5">
        <v>44132.613194444442</v>
      </c>
      <c r="E8" s="5">
        <f>D8-B8</f>
        <v>2.361111110803904E-2</v>
      </c>
      <c r="F8" s="5">
        <v>44132.589583333334</v>
      </c>
      <c r="G8" s="5">
        <v>44132.591666666667</v>
      </c>
      <c r="H8" s="5">
        <v>44132.613888888889</v>
      </c>
      <c r="I8" s="5">
        <f>H8-F8</f>
        <v>2.4305555554747116E-2</v>
      </c>
      <c r="J8" s="5">
        <v>44132.561805555553</v>
      </c>
      <c r="K8" s="5">
        <v>44132.561805555553</v>
      </c>
      <c r="L8" s="5">
        <v>44132.576388888891</v>
      </c>
      <c r="M8" s="5">
        <f>L8-J8</f>
        <v>1.4583333337213844E-2</v>
      </c>
      <c r="N8" s="5">
        <v>44132.545138888891</v>
      </c>
      <c r="O8" s="5">
        <v>44132.551388888889</v>
      </c>
      <c r="P8" s="5">
        <v>44138.582638888889</v>
      </c>
      <c r="Q8" s="5">
        <f>P8-N8</f>
        <v>6.0374999999985448</v>
      </c>
    </row>
    <row r="9" spans="1:17" x14ac:dyDescent="0.2">
      <c r="A9" s="16">
        <v>443</v>
      </c>
      <c r="B9" s="5">
        <v>44134.39166666667</v>
      </c>
      <c r="C9" s="5">
        <v>44134.399305555555</v>
      </c>
      <c r="D9" s="5">
        <v>44134.425694444442</v>
      </c>
      <c r="E9" s="5">
        <f>D9-B9</f>
        <v>3.4027777772280388E-2</v>
      </c>
      <c r="F9" s="5">
        <v>44134.39166666667</v>
      </c>
      <c r="G9" s="5">
        <v>44134.400000000001</v>
      </c>
      <c r="H9" s="5">
        <v>44134.426388888889</v>
      </c>
      <c r="I9" s="5">
        <f>H9-F9</f>
        <v>3.4722222218988463E-2</v>
      </c>
      <c r="J9" s="5">
        <v>44134.388194444444</v>
      </c>
      <c r="K9" s="5">
        <v>44134.390277777777</v>
      </c>
      <c r="L9" s="5">
        <v>44134.40625</v>
      </c>
      <c r="M9" s="5">
        <f>L9-J9</f>
        <v>1.8055555556202307E-2</v>
      </c>
      <c r="N9" s="5">
        <v>44134.375</v>
      </c>
      <c r="O9" s="5">
        <v>44134.385416666664</v>
      </c>
      <c r="P9" s="5">
        <v>44134.422222222223</v>
      </c>
      <c r="Q9" s="5">
        <f>P9-N9</f>
        <v>4.7222222223354038E-2</v>
      </c>
    </row>
    <row r="10" spans="1:17" x14ac:dyDescent="0.2">
      <c r="A10" s="16">
        <v>444</v>
      </c>
      <c r="B10" s="5">
        <v>44134.39166666667</v>
      </c>
      <c r="C10" s="5">
        <v>44137.395833333336</v>
      </c>
      <c r="D10" s="5">
        <v>44134.414583333331</v>
      </c>
      <c r="E10" s="5">
        <f>D10-B10</f>
        <v>2.2916666661330964E-2</v>
      </c>
      <c r="F10" s="5">
        <v>44134.39166666667</v>
      </c>
      <c r="G10" s="5">
        <v>44134.397222222222</v>
      </c>
      <c r="H10" s="5">
        <v>44137.415972222225</v>
      </c>
      <c r="I10" s="5">
        <f>H10-F10</f>
        <v>3.0243055555547471</v>
      </c>
      <c r="J10" s="5">
        <v>44134.388194444444</v>
      </c>
      <c r="K10" s="5">
        <v>44134.388888888891</v>
      </c>
      <c r="L10" s="5">
        <v>44137.404166666667</v>
      </c>
      <c r="M10" s="5">
        <f>L10-J10</f>
        <v>3.015972222223354</v>
      </c>
      <c r="N10" s="5">
        <v>44134.375</v>
      </c>
      <c r="O10" s="5">
        <v>44134.385416666664</v>
      </c>
      <c r="P10" s="5">
        <v>44134.420138888891</v>
      </c>
      <c r="Q10" s="5">
        <f>P10-N10</f>
        <v>4.5138888890505768E-2</v>
      </c>
    </row>
    <row r="11" spans="1:17" x14ac:dyDescent="0.2">
      <c r="A11" s="16">
        <v>445</v>
      </c>
      <c r="B11" s="5">
        <v>44138.597916666666</v>
      </c>
      <c r="C11" s="5">
        <v>44138.601388888892</v>
      </c>
      <c r="D11" s="5">
        <v>44138.622916666667</v>
      </c>
      <c r="E11" s="5">
        <f>D11-B11</f>
        <v>2.5000000001455192E-2</v>
      </c>
      <c r="F11" s="5">
        <v>44138.597916666666</v>
      </c>
      <c r="G11" s="5">
        <v>44138.602083333331</v>
      </c>
      <c r="H11" s="5">
        <v>44139.623611111114</v>
      </c>
      <c r="I11" s="5">
        <f>H11-F11</f>
        <v>1.0256944444481633</v>
      </c>
      <c r="J11" s="5">
        <v>44138.611805555556</v>
      </c>
      <c r="K11" s="5">
        <v>44138.612500000003</v>
      </c>
      <c r="L11" s="5">
        <v>44139.627083333333</v>
      </c>
      <c r="M11" s="5">
        <f>L11-J11</f>
        <v>1.015277777776646</v>
      </c>
      <c r="N11" s="5">
        <v>44138.602777777778</v>
      </c>
      <c r="O11" s="5">
        <v>44138.60833333333</v>
      </c>
      <c r="P11" s="5">
        <v>44138.634027777778</v>
      </c>
      <c r="Q11" s="5">
        <f>P11-N11</f>
        <v>3.125E-2</v>
      </c>
    </row>
    <row r="12" spans="1:17" x14ac:dyDescent="0.2">
      <c r="A12" s="16">
        <v>446</v>
      </c>
      <c r="B12" s="5">
        <v>44139.406944444447</v>
      </c>
      <c r="C12" s="5">
        <v>44139.410416666666</v>
      </c>
      <c r="D12" s="5">
        <v>44139.431944444441</v>
      </c>
      <c r="E12" s="5">
        <f>D12-B12</f>
        <v>2.4999999994179234E-2</v>
      </c>
      <c r="F12" s="5">
        <v>44139.406944444447</v>
      </c>
      <c r="G12" s="5">
        <v>44139.411805555559</v>
      </c>
      <c r="H12" s="5">
        <v>44139.432638888888</v>
      </c>
      <c r="I12" s="5">
        <f>H12-F12</f>
        <v>2.569444444088731E-2</v>
      </c>
      <c r="J12" s="5">
        <v>44139.421527777777</v>
      </c>
      <c r="K12" s="5">
        <v>44139.421527777777</v>
      </c>
      <c r="L12" s="5">
        <v>44139.436111111114</v>
      </c>
      <c r="M12" s="5">
        <f>L12-J12</f>
        <v>1.4583333337213844E-2</v>
      </c>
      <c r="N12" s="5">
        <v>44139.413888888892</v>
      </c>
      <c r="O12" s="5">
        <v>44139.420138888891</v>
      </c>
      <c r="P12" s="5">
        <v>44139.453472222223</v>
      </c>
      <c r="Q12" s="5">
        <f>P12-N12</f>
        <v>3.9583333331393078E-2</v>
      </c>
    </row>
    <row r="13" spans="1:17" x14ac:dyDescent="0.2">
      <c r="A13" s="16">
        <v>447</v>
      </c>
      <c r="B13" s="5">
        <v>44140.570833333331</v>
      </c>
      <c r="C13" s="5">
        <v>44140.573611111111</v>
      </c>
      <c r="D13" s="5">
        <v>44140.59652777778</v>
      </c>
      <c r="E13" s="5">
        <f>D13-B13</f>
        <v>2.5694444448163267E-2</v>
      </c>
      <c r="F13" s="5">
        <v>44140.570833333331</v>
      </c>
      <c r="G13" s="5">
        <v>44140.574999999997</v>
      </c>
      <c r="H13" s="5">
        <v>44140.597222222219</v>
      </c>
      <c r="I13" s="5">
        <f>H13-F13</f>
        <v>2.6388888887595385E-2</v>
      </c>
      <c r="J13" s="5">
        <v>44140.581944444442</v>
      </c>
      <c r="K13" s="5">
        <v>44140.581944444442</v>
      </c>
      <c r="L13" s="5">
        <v>44144.597916666666</v>
      </c>
      <c r="M13" s="5">
        <f>L13-J13</f>
        <v>4.015972222223354</v>
      </c>
      <c r="N13" s="5">
        <v>44140.575694444444</v>
      </c>
      <c r="O13" s="5">
        <v>44140.580555555556</v>
      </c>
      <c r="P13" s="5">
        <v>44140.614583333336</v>
      </c>
      <c r="Q13" s="5">
        <f>P13-N13</f>
        <v>3.888888889196096E-2</v>
      </c>
    </row>
    <row r="14" spans="1:17" x14ac:dyDescent="0.2">
      <c r="A14" s="16">
        <v>448</v>
      </c>
      <c r="B14" s="5">
        <v>44144.51666666667</v>
      </c>
      <c r="C14" s="5">
        <v>44144.518750000003</v>
      </c>
      <c r="D14" s="5">
        <v>44144.539583333331</v>
      </c>
      <c r="E14" s="5">
        <f>D14-B14</f>
        <v>2.2916666661330964E-2</v>
      </c>
      <c r="F14" s="5">
        <v>44144.51666666667</v>
      </c>
      <c r="G14" s="5">
        <v>44144.519444444442</v>
      </c>
      <c r="H14" s="5">
        <v>44144.540277777778</v>
      </c>
      <c r="I14" s="5">
        <f>H14-F14</f>
        <v>2.361111110803904E-2</v>
      </c>
      <c r="J14" s="5">
        <v>44144.510416666664</v>
      </c>
      <c r="K14" s="5">
        <v>44144.510416666664</v>
      </c>
      <c r="L14" s="5">
        <v>44144.525694444441</v>
      </c>
      <c r="M14" s="5">
        <f>L14-J14</f>
        <v>1.5277777776645962E-2</v>
      </c>
      <c r="N14" s="5">
        <v>44144.511805555558</v>
      </c>
      <c r="O14" s="5">
        <v>44144.515277777777</v>
      </c>
      <c r="P14" s="5">
        <v>44144.54791666667</v>
      </c>
      <c r="Q14" s="5">
        <f>P14-N14</f>
        <v>3.6111111112404615E-2</v>
      </c>
    </row>
    <row r="15" spans="1:17" x14ac:dyDescent="0.2">
      <c r="A15" s="16">
        <v>449</v>
      </c>
      <c r="B15" s="5">
        <v>44147.631249999999</v>
      </c>
      <c r="C15" s="5">
        <v>44147.634027777778</v>
      </c>
      <c r="D15" s="5">
        <v>44147.665277777778</v>
      </c>
      <c r="E15" s="5">
        <f>D15-B15</f>
        <v>3.4027777779556345E-2</v>
      </c>
      <c r="F15" s="5">
        <v>44147.631249999999</v>
      </c>
      <c r="G15" s="5">
        <v>44147.634722222225</v>
      </c>
      <c r="H15" s="5">
        <v>44147.655555555553</v>
      </c>
      <c r="I15" s="5">
        <f>H15-F15</f>
        <v>2.4305555554747116E-2</v>
      </c>
      <c r="J15" s="5">
        <v>44147.623611111114</v>
      </c>
      <c r="K15" s="5">
        <v>44147.623611111114</v>
      </c>
      <c r="L15" s="5">
        <v>44147.63958333333</v>
      </c>
      <c r="M15" s="5">
        <f>L15-J15</f>
        <v>1.597222221607808E-2</v>
      </c>
      <c r="N15" s="5">
        <v>44147.624305555553</v>
      </c>
      <c r="O15" s="5">
        <v>44147.629861111112</v>
      </c>
      <c r="P15" s="5">
        <v>44147.662499999999</v>
      </c>
      <c r="Q15" s="5">
        <f>P15-N15</f>
        <v>3.8194444445252884E-2</v>
      </c>
    </row>
    <row r="16" spans="1:17" x14ac:dyDescent="0.2">
      <c r="A16" s="16">
        <v>450</v>
      </c>
      <c r="B16" s="5">
        <v>44148.53125</v>
      </c>
      <c r="C16" s="5">
        <v>44155.535416666666</v>
      </c>
      <c r="D16" s="5">
        <v>44148.556944444441</v>
      </c>
      <c r="E16" s="5">
        <f>D16-B16</f>
        <v>2.569444444088731E-2</v>
      </c>
      <c r="F16" s="5">
        <v>44148.53125</v>
      </c>
      <c r="G16" s="5">
        <v>44148.536111111112</v>
      </c>
      <c r="H16" s="5">
        <v>44148.557638888888</v>
      </c>
      <c r="I16" s="5">
        <f>H16-F16</f>
        <v>2.6388888887595385E-2</v>
      </c>
      <c r="J16" s="5">
        <v>44148.521527777775</v>
      </c>
      <c r="K16" s="5">
        <v>44148.521527777775</v>
      </c>
      <c r="L16" s="5">
        <v>44148.536805555559</v>
      </c>
      <c r="M16" s="5">
        <f>L16-J16</f>
        <v>1.527777778392192E-2</v>
      </c>
      <c r="N16" s="5">
        <v>44148.523611111108</v>
      </c>
      <c r="O16" s="5">
        <v>44148.529166666667</v>
      </c>
      <c r="P16" s="5">
        <v>44148.5625</v>
      </c>
      <c r="Q16" s="5">
        <f>P16-N16</f>
        <v>3.888888889196096E-2</v>
      </c>
    </row>
    <row r="17" spans="1:17" x14ac:dyDescent="0.2">
      <c r="A17" s="16">
        <v>451</v>
      </c>
      <c r="B17" s="5">
        <v>44152.515277777777</v>
      </c>
      <c r="C17" s="5">
        <v>44152.518750000003</v>
      </c>
      <c r="D17" s="5">
        <v>44152.540972222225</v>
      </c>
      <c r="E17" s="5">
        <f>D17-B17</f>
        <v>2.5694444448163267E-2</v>
      </c>
      <c r="F17" s="5">
        <v>44152.515277777777</v>
      </c>
      <c r="G17" s="5">
        <v>44152.519444444442</v>
      </c>
      <c r="H17" s="5">
        <v>44152.540972222225</v>
      </c>
      <c r="I17" s="5">
        <f>H17-F17</f>
        <v>2.5694444448163267E-2</v>
      </c>
    </row>
    <row r="18" spans="1:17" x14ac:dyDescent="0.2">
      <c r="A18" s="16">
        <v>452</v>
      </c>
      <c r="B18" s="5">
        <v>44153.538888888892</v>
      </c>
      <c r="C18" s="5">
        <v>44153.544444444444</v>
      </c>
      <c r="D18" s="5">
        <v>44153.56527777778</v>
      </c>
      <c r="E18" s="5">
        <f>D18-B18</f>
        <v>2.6388888887595385E-2</v>
      </c>
      <c r="F18" s="5">
        <v>44153.538888888892</v>
      </c>
      <c r="G18" s="5">
        <v>44153.545138888891</v>
      </c>
      <c r="H18" s="5">
        <v>44153.565972222219</v>
      </c>
      <c r="I18" s="5">
        <f>H18-F18</f>
        <v>2.7083333327027503E-2</v>
      </c>
      <c r="J18" s="5">
        <v>44153.545138888891</v>
      </c>
      <c r="K18" s="5">
        <v>44153.545138888891</v>
      </c>
      <c r="L18" s="5">
        <v>44153.560416666667</v>
      </c>
      <c r="M18" s="5">
        <f>L18-J18</f>
        <v>1.5277777776645962E-2</v>
      </c>
      <c r="N18" s="5">
        <v>44153.54583333333</v>
      </c>
      <c r="O18" s="5">
        <v>0.55069444444444449</v>
      </c>
      <c r="P18" s="5">
        <v>44153.584027777775</v>
      </c>
      <c r="Q18" s="5">
        <f>P18-N18</f>
        <v>3.8194444445252884E-2</v>
      </c>
    </row>
    <row r="19" spans="1:17" x14ac:dyDescent="0.2">
      <c r="A19" s="16">
        <v>454</v>
      </c>
      <c r="B19" s="5">
        <v>44154.496527777781</v>
      </c>
      <c r="C19" s="5">
        <v>44154.5</v>
      </c>
      <c r="D19" s="5">
        <v>44154.524305555555</v>
      </c>
      <c r="E19" s="5">
        <f>D19-B19</f>
        <v>2.7777777773735579E-2</v>
      </c>
      <c r="F19" s="5">
        <v>44154.496527777781</v>
      </c>
      <c r="G19" s="5">
        <v>44154.5</v>
      </c>
      <c r="H19" s="5">
        <v>44154.524305555555</v>
      </c>
      <c r="I19" s="5">
        <f>H19-F19</f>
        <v>2.7777777773735579E-2</v>
      </c>
      <c r="J19" s="5">
        <v>44154.506944444445</v>
      </c>
      <c r="K19" s="5">
        <v>44154.506944444445</v>
      </c>
      <c r="L19" s="5">
        <v>44154.522916666669</v>
      </c>
      <c r="M19" s="5">
        <f>L19-J19</f>
        <v>1.5972222223354038E-2</v>
      </c>
      <c r="N19" s="5">
        <v>44154.510416666664</v>
      </c>
      <c r="O19" s="5">
        <v>44154.522222222222</v>
      </c>
      <c r="P19" s="5">
        <v>44154.556250000001</v>
      </c>
      <c r="Q19" s="5">
        <f>P19-N19</f>
        <v>4.5833333337213844E-2</v>
      </c>
    </row>
    <row r="20" spans="1:17" x14ac:dyDescent="0.2">
      <c r="A20" s="16">
        <v>455</v>
      </c>
      <c r="B20" s="5">
        <v>44160.48541666667</v>
      </c>
      <c r="C20" s="5">
        <v>44160.490277777775</v>
      </c>
      <c r="D20" s="5">
        <v>44160.512499999997</v>
      </c>
      <c r="E20" s="5">
        <f>D20-B20</f>
        <v>2.7083333327027503E-2</v>
      </c>
      <c r="F20" s="5">
        <v>44160.48541666667</v>
      </c>
      <c r="G20" s="5">
        <v>44160.490972222222</v>
      </c>
      <c r="H20" s="5">
        <v>44160.512499999997</v>
      </c>
      <c r="I20" s="5">
        <f>H20-F20</f>
        <v>2.7083333327027503E-2</v>
      </c>
      <c r="J20" s="5">
        <v>44160.493055555555</v>
      </c>
      <c r="K20" s="5">
        <v>44160.493055555555</v>
      </c>
      <c r="L20" s="5">
        <v>44160.507638888892</v>
      </c>
      <c r="M20" s="5">
        <f>L20-J20</f>
        <v>1.4583333337213844E-2</v>
      </c>
      <c r="N20" s="5">
        <v>44160.474305555559</v>
      </c>
      <c r="O20" s="5">
        <v>44160.48333333333</v>
      </c>
      <c r="P20" s="5">
        <v>44160.51666666667</v>
      </c>
      <c r="Q20" s="5">
        <f>P20-N20</f>
        <v>4.2361111110949423E-2</v>
      </c>
    </row>
    <row r="21" spans="1:17" x14ac:dyDescent="0.2">
      <c r="A21" s="16">
        <v>456</v>
      </c>
      <c r="B21" s="5">
        <v>44160.48541666667</v>
      </c>
      <c r="C21" s="5">
        <v>44160.491666666669</v>
      </c>
      <c r="D21" s="5">
        <v>44160.512499999997</v>
      </c>
      <c r="E21" s="5">
        <f>D21-B21</f>
        <v>2.7083333327027503E-2</v>
      </c>
      <c r="F21" s="5">
        <v>44160.48541666667</v>
      </c>
      <c r="G21" s="5">
        <v>44160.491666666669</v>
      </c>
      <c r="H21" s="5">
        <v>44160.512499999997</v>
      </c>
      <c r="I21" s="5">
        <f>H21-F21</f>
        <v>2.7083333327027503E-2</v>
      </c>
      <c r="J21" s="5">
        <v>44160.493055555555</v>
      </c>
      <c r="K21" s="5">
        <v>44160.493750000001</v>
      </c>
      <c r="L21" s="5">
        <v>44160.507638888892</v>
      </c>
      <c r="M21" s="5">
        <f>L21-J21</f>
        <v>1.4583333337213844E-2</v>
      </c>
      <c r="N21" s="5">
        <v>44160.474305555559</v>
      </c>
      <c r="O21" s="5">
        <v>44160.48333333333</v>
      </c>
      <c r="P21" s="5">
        <v>44160.51666666667</v>
      </c>
      <c r="Q21" s="5">
        <f>P21-N21</f>
        <v>4.2361111110949423E-2</v>
      </c>
    </row>
    <row r="22" spans="1:17" x14ac:dyDescent="0.2">
      <c r="A22" s="16">
        <v>457</v>
      </c>
      <c r="B22" s="5">
        <v>44167.393750000003</v>
      </c>
      <c r="C22" s="5">
        <v>44167.397916666669</v>
      </c>
      <c r="D22" s="5">
        <v>44167.420138888891</v>
      </c>
      <c r="E22" s="5">
        <f>D22-B22</f>
        <v>2.6388888887595385E-2</v>
      </c>
      <c r="F22" s="5">
        <v>44168.429166666669</v>
      </c>
      <c r="G22" s="5">
        <v>44168.431250000001</v>
      </c>
      <c r="H22" s="5">
        <v>44168.452777777777</v>
      </c>
      <c r="I22" s="5">
        <f>H22-F22</f>
        <v>2.361111110803904E-2</v>
      </c>
      <c r="J22" s="5">
        <v>44168.432638888888</v>
      </c>
      <c r="K22" s="5">
        <v>44168.432638888888</v>
      </c>
      <c r="L22" s="5">
        <v>44168.446527777778</v>
      </c>
      <c r="M22" s="5">
        <f>L22-J22</f>
        <v>1.3888888890505768E-2</v>
      </c>
      <c r="N22" s="5">
        <v>44168.418749999997</v>
      </c>
      <c r="O22" s="5">
        <v>44168.424305555556</v>
      </c>
      <c r="P22" s="5">
        <v>44168.460416666669</v>
      </c>
      <c r="Q22" s="5">
        <f>P22-N22</f>
        <v>4.1666666671517305E-2</v>
      </c>
    </row>
    <row r="23" spans="1:17" x14ac:dyDescent="0.2">
      <c r="A23" s="16">
        <v>458</v>
      </c>
      <c r="B23" s="5">
        <v>44166.369444444441</v>
      </c>
      <c r="C23" s="5">
        <v>44166.37222222222</v>
      </c>
      <c r="D23" s="5">
        <v>44166.394444444442</v>
      </c>
      <c r="E23" s="5">
        <f>D23-B23</f>
        <v>2.5000000001455192E-2</v>
      </c>
      <c r="F23" s="5">
        <v>44166.369444444441</v>
      </c>
      <c r="G23" s="5">
        <v>44166.37222222222</v>
      </c>
      <c r="H23" s="5">
        <v>44166.394444444442</v>
      </c>
      <c r="I23" s="5">
        <f>H23-F23</f>
        <v>2.5000000001455192E-2</v>
      </c>
      <c r="J23" s="5">
        <v>44166.373611111114</v>
      </c>
      <c r="K23" s="5">
        <v>44166.374305555553</v>
      </c>
      <c r="L23" s="5">
        <v>44166.38958333333</v>
      </c>
      <c r="M23" s="5">
        <f>L23-J23</f>
        <v>1.597222221607808E-2</v>
      </c>
      <c r="N23" s="5">
        <v>44168.418749999997</v>
      </c>
      <c r="O23" s="5">
        <v>44168.426388888889</v>
      </c>
      <c r="P23" s="5">
        <v>44168.461111111108</v>
      </c>
      <c r="Q23" s="17">
        <f>P23-N23</f>
        <v>4.2361111110949423E-2</v>
      </c>
    </row>
    <row r="24" spans="1:17" x14ac:dyDescent="0.2">
      <c r="A24" s="16" t="s">
        <v>34</v>
      </c>
      <c r="B24" s="5">
        <v>0.51458333333333328</v>
      </c>
      <c r="C24" s="5">
        <v>0.51666666666666672</v>
      </c>
      <c r="D24" s="5">
        <v>0.53819444444444442</v>
      </c>
      <c r="E24" s="5">
        <f>D24-B24</f>
        <v>2.3611111111111138E-2</v>
      </c>
    </row>
    <row r="25" spans="1:17" x14ac:dyDescent="0.2">
      <c r="A25" s="16">
        <v>459</v>
      </c>
      <c r="B25" s="5">
        <v>44169.535416666666</v>
      </c>
      <c r="C25" s="5">
        <v>44169.540277777778</v>
      </c>
      <c r="D25" s="5">
        <v>44169.5625</v>
      </c>
      <c r="E25" s="5">
        <f>D25-B25</f>
        <v>2.7083333334303461E-2</v>
      </c>
      <c r="F25" s="5">
        <v>44169.535416666666</v>
      </c>
      <c r="G25" s="5">
        <v>44169.540972222225</v>
      </c>
      <c r="H25" s="5">
        <v>44169.563194444447</v>
      </c>
      <c r="I25" s="5">
        <f>H25-F25</f>
        <v>2.7777777781011537E-2</v>
      </c>
      <c r="J25" s="5">
        <v>44169.543055555558</v>
      </c>
      <c r="K25" s="5">
        <v>44169.543055555558</v>
      </c>
      <c r="L25" s="5">
        <v>44169.556944444441</v>
      </c>
      <c r="M25" s="5">
        <f>L25-J25</f>
        <v>1.3888888883229811E-2</v>
      </c>
      <c r="N25" s="5">
        <v>44169.526388888888</v>
      </c>
      <c r="O25" s="5">
        <v>44169.53125</v>
      </c>
      <c r="P25" s="5">
        <v>44169.564583333333</v>
      </c>
      <c r="Q25" s="5">
        <f>P25-N25</f>
        <v>3.8194444445252884E-2</v>
      </c>
    </row>
    <row r="26" spans="1:17" x14ac:dyDescent="0.2">
      <c r="A26" s="16">
        <v>460</v>
      </c>
      <c r="B26" s="5">
        <v>44169.535416666666</v>
      </c>
      <c r="C26" s="5">
        <v>44169.541666666664</v>
      </c>
      <c r="D26" s="5">
        <v>44169.564583333333</v>
      </c>
      <c r="E26" s="5">
        <f>D26-B26</f>
        <v>2.9166666667151731E-2</v>
      </c>
      <c r="F26" s="5">
        <v>44169.535416666666</v>
      </c>
      <c r="G26" s="5">
        <v>44169.541666666664</v>
      </c>
      <c r="H26" s="5">
        <v>44169.564583333333</v>
      </c>
      <c r="I26" s="5">
        <f>H26-F26</f>
        <v>2.9166666667151731E-2</v>
      </c>
      <c r="J26" s="5">
        <v>44169.543055555558</v>
      </c>
      <c r="K26" s="5">
        <v>44169.543055555558</v>
      </c>
      <c r="L26" s="5">
        <v>44169.558333333334</v>
      </c>
      <c r="M26" s="5">
        <f>L26-J26</f>
        <v>1.5277777776645962E-2</v>
      </c>
      <c r="N26" s="5">
        <v>44169.526388888888</v>
      </c>
      <c r="O26" s="5">
        <v>44172.53125</v>
      </c>
      <c r="P26" s="5">
        <v>44169.565972222219</v>
      </c>
      <c r="Q26" s="5">
        <f>P26-N26</f>
        <v>3.9583333331393078E-2</v>
      </c>
    </row>
    <row r="27" spans="1:17" x14ac:dyDescent="0.2">
      <c r="A27" s="16">
        <v>461</v>
      </c>
      <c r="B27" s="5">
        <v>44174.503472222219</v>
      </c>
      <c r="C27" s="5">
        <v>44174.507638888892</v>
      </c>
      <c r="D27" s="5">
        <v>44174.52847222222</v>
      </c>
      <c r="E27" s="5">
        <f>D27-B27</f>
        <v>2.5000000001455192E-2</v>
      </c>
      <c r="F27" s="5">
        <v>44174.503472222219</v>
      </c>
      <c r="G27" s="5">
        <v>44174.508333333331</v>
      </c>
      <c r="H27" s="5">
        <v>44174.529166666667</v>
      </c>
      <c r="I27" s="5">
        <f>H27-F27</f>
        <v>2.5694444448163267E-2</v>
      </c>
      <c r="J27" s="5">
        <v>44176.298611111109</v>
      </c>
      <c r="K27" s="5">
        <v>44176.3</v>
      </c>
      <c r="L27" s="5">
        <v>44176.314583333333</v>
      </c>
      <c r="M27" s="5">
        <f>L27-J27</f>
        <v>1.5972222223354038E-2</v>
      </c>
      <c r="N27" s="5">
        <v>44176.300694444442</v>
      </c>
      <c r="O27" s="5">
        <v>44176.304166666669</v>
      </c>
      <c r="P27" s="5">
        <v>44176.338194444441</v>
      </c>
      <c r="Q27" s="5">
        <f>P27-N27</f>
        <v>3.7499999998544808E-2</v>
      </c>
    </row>
    <row r="28" spans="1:17" x14ac:dyDescent="0.2">
      <c r="A28" s="16">
        <v>462</v>
      </c>
      <c r="B28" s="5">
        <v>44182.311111111114</v>
      </c>
      <c r="C28" s="5">
        <v>44182.31527777778</v>
      </c>
      <c r="D28" s="5">
        <v>44182.336111111108</v>
      </c>
      <c r="E28" s="5">
        <f>D28-B28</f>
        <v>2.4999999994179234E-2</v>
      </c>
      <c r="N28" s="5">
        <v>44182.32708333333</v>
      </c>
      <c r="O28" s="5">
        <v>44182.330555555556</v>
      </c>
      <c r="P28" s="5">
        <v>44182.363888888889</v>
      </c>
      <c r="Q28" s="5">
        <f>P28-N28</f>
        <v>3.680555555911269E-2</v>
      </c>
    </row>
    <row r="29" spans="1:17" x14ac:dyDescent="0.2">
      <c r="A29" s="16">
        <v>463</v>
      </c>
      <c r="B29" s="5">
        <v>44182.450694444444</v>
      </c>
      <c r="C29" s="5">
        <v>44182.452777777777</v>
      </c>
      <c r="D29" s="5">
        <v>44182.474305555559</v>
      </c>
      <c r="E29" s="5">
        <f>D29-B29</f>
        <v>2.3611111115314998E-2</v>
      </c>
      <c r="F29" s="5">
        <v>44182.450694444444</v>
      </c>
      <c r="G29" s="5">
        <v>44182.453472222223</v>
      </c>
      <c r="H29" s="5">
        <v>44182.474999999999</v>
      </c>
      <c r="I29" s="5">
        <f>H29-F29</f>
        <v>2.4305555554747116E-2</v>
      </c>
      <c r="J29" s="5">
        <v>44182.45416666667</v>
      </c>
      <c r="K29" s="5">
        <v>44182.454861111109</v>
      </c>
      <c r="L29" s="5">
        <v>44182.46875</v>
      </c>
      <c r="M29" s="5">
        <f>L29-J29</f>
        <v>1.4583333329937886E-2</v>
      </c>
      <c r="N29" s="5">
        <v>44182.455555555556</v>
      </c>
      <c r="O29" s="5">
        <v>44182.456944444442</v>
      </c>
      <c r="P29" s="5">
        <v>44182.489583333336</v>
      </c>
      <c r="Q29" s="5">
        <f>P29-N29</f>
        <v>3.4027777779556345E-2</v>
      </c>
    </row>
    <row r="30" spans="1:17" x14ac:dyDescent="0.2">
      <c r="A30" s="16">
        <v>464</v>
      </c>
      <c r="B30" s="5">
        <v>44202.318749999999</v>
      </c>
      <c r="C30" s="5">
        <v>44202.329861111109</v>
      </c>
      <c r="D30" s="5">
        <v>44202.354166666664</v>
      </c>
      <c r="E30" s="5">
        <f>D30-B30</f>
        <v>3.5416666665696539E-2</v>
      </c>
      <c r="F30" s="5">
        <v>44202.318749999999</v>
      </c>
      <c r="G30" s="5">
        <v>44202.330555555556</v>
      </c>
      <c r="H30" s="5">
        <v>44202.354861111111</v>
      </c>
      <c r="I30" s="5">
        <f>H30-F30</f>
        <v>3.6111111112404615E-2</v>
      </c>
      <c r="J30" s="5">
        <v>44202.335416666669</v>
      </c>
      <c r="K30" s="5">
        <v>44202.336805555555</v>
      </c>
      <c r="L30" s="5">
        <v>44202.351388888892</v>
      </c>
      <c r="M30" s="5">
        <f>L30-J30</f>
        <v>1.5972222223354038E-2</v>
      </c>
      <c r="N30" s="5">
        <v>44204.365277777775</v>
      </c>
      <c r="O30" s="5">
        <v>44204.379861111112</v>
      </c>
      <c r="P30" s="5">
        <v>44204.409722222219</v>
      </c>
      <c r="Q30" s="5">
        <f>P30-N30</f>
        <v>4.4444444443797693E-2</v>
      </c>
    </row>
    <row r="31" spans="1:17" x14ac:dyDescent="0.2">
      <c r="A31" s="16">
        <v>465</v>
      </c>
      <c r="B31" s="5">
        <v>44202.318749999999</v>
      </c>
      <c r="C31" s="5">
        <v>44202.331250000003</v>
      </c>
      <c r="D31" s="5">
        <v>44202.355555555558</v>
      </c>
      <c r="E31" s="5">
        <f>D31-B31</f>
        <v>3.680555555911269E-2</v>
      </c>
      <c r="F31" s="5">
        <v>44202.318749999999</v>
      </c>
      <c r="G31" s="5">
        <v>44202.331944444442</v>
      </c>
      <c r="H31" s="5">
        <v>44202.355555555558</v>
      </c>
      <c r="I31" s="5">
        <f>H31-F31</f>
        <v>3.680555555911269E-2</v>
      </c>
      <c r="J31" s="5">
        <v>44202.335416666669</v>
      </c>
      <c r="K31" s="5">
        <v>44202.337500000001</v>
      </c>
      <c r="L31" s="5">
        <v>44202.352083333331</v>
      </c>
      <c r="M31" s="5">
        <f>L31-J31</f>
        <v>1.6666666662786156E-2</v>
      </c>
      <c r="N31" s="5">
        <v>44204.365277777775</v>
      </c>
      <c r="O31" s="5">
        <v>44204.381249999999</v>
      </c>
      <c r="P31" s="5">
        <v>44204.411111111112</v>
      </c>
      <c r="Q31" s="5">
        <f>P31-N31</f>
        <v>4.5833333337213844E-2</v>
      </c>
    </row>
    <row r="32" spans="1:17" x14ac:dyDescent="0.2">
      <c r="A32" s="16">
        <v>466</v>
      </c>
      <c r="B32" s="5">
        <v>44202.459722222222</v>
      </c>
      <c r="C32" s="5">
        <v>44202.463888888888</v>
      </c>
      <c r="D32" s="5">
        <v>44202.486111111109</v>
      </c>
      <c r="E32" s="5">
        <f>D32-B32</f>
        <v>2.6388888887595385E-2</v>
      </c>
      <c r="F32" s="5">
        <v>44202.459722222222</v>
      </c>
      <c r="G32" s="5">
        <v>44202.464583333334</v>
      </c>
      <c r="H32" s="5">
        <v>44202.486111111109</v>
      </c>
      <c r="I32" s="5">
        <f>H32-F32</f>
        <v>2.6388888887595385E-2</v>
      </c>
      <c r="J32" s="5">
        <v>44202.468055555553</v>
      </c>
      <c r="K32" s="5">
        <v>44202.468055555553</v>
      </c>
      <c r="L32" s="5">
        <v>44202.48333333333</v>
      </c>
      <c r="M32" s="5">
        <f>L32-J32</f>
        <v>1.5277777776645962E-2</v>
      </c>
    </row>
    <row r="33" spans="1:17" x14ac:dyDescent="0.2">
      <c r="A33" s="16">
        <v>467</v>
      </c>
      <c r="B33" s="5">
        <v>44202.318749999999</v>
      </c>
      <c r="C33" s="5">
        <v>44202.332638888889</v>
      </c>
      <c r="D33" s="5">
        <v>44202.356249999997</v>
      </c>
      <c r="E33" s="5">
        <f>D33-B33</f>
        <v>3.7499999998544808E-2</v>
      </c>
      <c r="F33" s="5">
        <v>44202.318749999999</v>
      </c>
      <c r="G33" s="5">
        <v>44202.332638888889</v>
      </c>
      <c r="H33" s="5">
        <v>44202.356944444444</v>
      </c>
      <c r="I33" s="5">
        <f>H33-F33</f>
        <v>3.8194444445252884E-2</v>
      </c>
      <c r="J33" s="5">
        <v>44202.335416666669</v>
      </c>
      <c r="K33" s="5">
        <v>44202.338194444441</v>
      </c>
      <c r="L33" s="5">
        <v>44202.352777777778</v>
      </c>
      <c r="M33" s="5">
        <f>L33-J33</f>
        <v>1.7361111109494232E-2</v>
      </c>
      <c r="N33" s="5">
        <v>44204.365277777775</v>
      </c>
      <c r="O33" s="5">
        <v>44204.383333333331</v>
      </c>
      <c r="P33" s="5">
        <v>44204.412499999999</v>
      </c>
      <c r="Q33" s="5">
        <f>P33-N33</f>
        <v>4.7222222223354038E-2</v>
      </c>
    </row>
    <row r="34" spans="1:17" x14ac:dyDescent="0.2">
      <c r="A34" s="16">
        <v>468</v>
      </c>
      <c r="B34" s="5">
        <v>44203.413194444445</v>
      </c>
      <c r="C34" s="5">
        <v>44203.415972222225</v>
      </c>
      <c r="D34" s="5">
        <v>44203.438194444447</v>
      </c>
      <c r="E34" s="5">
        <f>D34-B34</f>
        <v>2.5000000001455192E-2</v>
      </c>
      <c r="F34" s="5">
        <v>44203.413194444445</v>
      </c>
      <c r="G34" s="5">
        <v>44203.416666666664</v>
      </c>
      <c r="H34" s="5">
        <v>44203.438194444447</v>
      </c>
      <c r="I34" s="5">
        <f>H34-F34</f>
        <v>2.5000000001455192E-2</v>
      </c>
      <c r="J34" s="5">
        <v>44203.418055555558</v>
      </c>
      <c r="K34" s="5">
        <v>44203.418055555558</v>
      </c>
      <c r="L34" s="5">
        <v>44203.433333333334</v>
      </c>
      <c r="M34" s="5">
        <f>L34-J34</f>
        <v>1.5277777776645962E-2</v>
      </c>
      <c r="N34" s="5">
        <v>44204.365277777775</v>
      </c>
      <c r="O34" s="5">
        <v>44204.384027777778</v>
      </c>
      <c r="P34" s="5">
        <v>44204.412499999999</v>
      </c>
      <c r="Q34" s="5">
        <f>P34-N34</f>
        <v>4.7222222223354038E-2</v>
      </c>
    </row>
    <row r="35" spans="1:17" x14ac:dyDescent="0.2">
      <c r="A35" s="6">
        <v>469</v>
      </c>
      <c r="B35" s="5">
        <v>44208.474999999999</v>
      </c>
      <c r="C35" s="5">
        <v>44208.477777777778</v>
      </c>
      <c r="D35" s="5">
        <v>44208.499305555553</v>
      </c>
      <c r="E35" s="5">
        <f>D35-B35</f>
        <v>2.4305555554747116E-2</v>
      </c>
      <c r="F35" s="5">
        <v>44208.474999999999</v>
      </c>
      <c r="G35" s="5">
        <v>44208.478472222225</v>
      </c>
      <c r="H35" s="5">
        <v>44208.5</v>
      </c>
      <c r="I35" s="5">
        <f>H35-F35</f>
        <v>2.5000000001455192E-2</v>
      </c>
      <c r="J35" s="5">
        <v>44208.473611111112</v>
      </c>
      <c r="K35" s="5">
        <v>44208.474305555559</v>
      </c>
      <c r="L35" s="5">
        <v>44208.490972222222</v>
      </c>
      <c r="M35" s="5">
        <f>L35-J35</f>
        <v>1.7361111109494232E-2</v>
      </c>
      <c r="N35" s="5">
        <v>44208.479861111111</v>
      </c>
      <c r="O35" s="5">
        <v>44208.48333333333</v>
      </c>
      <c r="P35" s="5">
        <v>44208.51666666667</v>
      </c>
      <c r="Q35" s="5">
        <f>P35-N35</f>
        <v>3.680555555911269E-2</v>
      </c>
    </row>
    <row r="36" spans="1:17" x14ac:dyDescent="0.2">
      <c r="A36" s="6">
        <v>470</v>
      </c>
      <c r="B36" s="5">
        <v>44217.470833333333</v>
      </c>
      <c r="C36" s="5">
        <v>44217.473611111112</v>
      </c>
      <c r="D36" s="5">
        <v>44217.495833333334</v>
      </c>
      <c r="E36" s="5">
        <f>D36-B36</f>
        <v>2.5000000001455192E-2</v>
      </c>
      <c r="F36" s="5">
        <v>44217.470833333333</v>
      </c>
      <c r="G36" s="5">
        <v>44217.474305555559</v>
      </c>
      <c r="H36" s="5">
        <v>44217.495833333334</v>
      </c>
      <c r="I36" s="5">
        <f>H36-F36</f>
        <v>2.5000000001455192E-2</v>
      </c>
      <c r="J36" s="5">
        <v>44217.469444444447</v>
      </c>
      <c r="K36" s="5">
        <v>44217.470138888886</v>
      </c>
      <c r="L36" s="5">
        <v>44217.484722222223</v>
      </c>
      <c r="M36" s="5">
        <f>L36-J36</f>
        <v>1.5277777776645962E-2</v>
      </c>
      <c r="N36" s="5">
        <v>44217.464583333334</v>
      </c>
      <c r="O36" s="5">
        <v>44217.46597222222</v>
      </c>
      <c r="P36" s="5">
        <v>44217.503472222219</v>
      </c>
      <c r="Q36" s="5">
        <f>P36-N36</f>
        <v>3.8888888884685002E-2</v>
      </c>
    </row>
    <row r="37" spans="1:17" x14ac:dyDescent="0.2">
      <c r="A37" s="6">
        <v>471</v>
      </c>
      <c r="B37" s="5">
        <v>44224.515277777777</v>
      </c>
      <c r="C37" s="5">
        <v>44224.520138888889</v>
      </c>
      <c r="D37" s="5">
        <v>44225.540972222225</v>
      </c>
      <c r="E37" s="5">
        <f>D37-B37</f>
        <v>1.0256944444481633</v>
      </c>
      <c r="F37" s="5">
        <v>44224.515277777777</v>
      </c>
      <c r="G37" s="5">
        <v>44224.520138888889</v>
      </c>
      <c r="H37" s="5">
        <v>44224.541666666664</v>
      </c>
      <c r="I37" s="5">
        <f>H37-F37</f>
        <v>2.6388888887595385E-2</v>
      </c>
      <c r="J37" s="5">
        <v>44224.53125</v>
      </c>
      <c r="K37" s="5">
        <v>44224.531944444447</v>
      </c>
      <c r="L37" s="5">
        <v>44224.546527777777</v>
      </c>
      <c r="M37" s="5">
        <f>L37-J37</f>
        <v>1.5277777776645962E-2</v>
      </c>
      <c r="N37" s="5">
        <v>44224.522916666669</v>
      </c>
      <c r="O37" s="5">
        <v>44224.525694444441</v>
      </c>
      <c r="P37" s="5">
        <v>44224.560416666667</v>
      </c>
      <c r="Q37" s="5">
        <f>P37-N37</f>
        <v>3.7499999998544808E-2</v>
      </c>
    </row>
    <row r="38" spans="1:17" x14ac:dyDescent="0.2">
      <c r="A38" s="6">
        <v>472</v>
      </c>
      <c r="B38" s="5">
        <v>44225.383333333331</v>
      </c>
      <c r="C38" s="5">
        <v>44225.386111111111</v>
      </c>
      <c r="D38" s="5">
        <v>44225.408333333333</v>
      </c>
      <c r="E38" s="5">
        <f>D38-B38</f>
        <v>2.5000000001455192E-2</v>
      </c>
      <c r="F38" s="5">
        <v>44225.383333333331</v>
      </c>
      <c r="G38" s="5">
        <v>44225.387499999997</v>
      </c>
      <c r="H38" s="5">
        <v>44225.406944444447</v>
      </c>
      <c r="I38" s="5">
        <f>H38-F38</f>
        <v>2.3611111115314998E-2</v>
      </c>
      <c r="J38" s="5">
        <v>44225.392361111109</v>
      </c>
      <c r="K38" s="5">
        <v>44225.392361111109</v>
      </c>
      <c r="L38" s="5">
        <v>44225.407638888886</v>
      </c>
      <c r="M38" s="5">
        <f>L38-J38</f>
        <v>1.5277777776645962E-2</v>
      </c>
      <c r="N38" s="5">
        <v>44225.388888888891</v>
      </c>
      <c r="O38" s="5">
        <v>44225.390277777777</v>
      </c>
      <c r="P38" s="5">
        <v>44225.42291666667</v>
      </c>
      <c r="Q38" s="5">
        <f>P38-N38</f>
        <v>3.4027777779556345E-2</v>
      </c>
    </row>
    <row r="39" spans="1:17" x14ac:dyDescent="0.2">
      <c r="A39" s="6">
        <v>473</v>
      </c>
      <c r="B39" s="5">
        <v>44224.515277777777</v>
      </c>
      <c r="C39" s="5">
        <v>44225.520833333336</v>
      </c>
      <c r="D39" s="5">
        <v>44224.542361111111</v>
      </c>
      <c r="E39" s="5">
        <f>D39-B39</f>
        <v>2.7083333334303461E-2</v>
      </c>
      <c r="F39" s="5">
        <v>44224.515277777777</v>
      </c>
      <c r="G39" s="5">
        <v>44224.521527777775</v>
      </c>
      <c r="H39" s="5">
        <v>44224.542361111111</v>
      </c>
      <c r="I39" s="5">
        <f>H39-F39</f>
        <v>2.7083333334303461E-2</v>
      </c>
      <c r="J39" s="5">
        <v>44225.53125</v>
      </c>
      <c r="K39" s="5">
        <v>44224.532638888886</v>
      </c>
      <c r="L39" s="5">
        <v>44224.547222222223</v>
      </c>
      <c r="M39" s="5">
        <v>1.5972222222222224E-2</v>
      </c>
      <c r="N39" s="5">
        <v>44224.522916666669</v>
      </c>
      <c r="O39" s="5">
        <v>44224.527083333334</v>
      </c>
      <c r="P39" s="5">
        <v>44224.5625</v>
      </c>
      <c r="Q39" s="5">
        <f>P39-N39</f>
        <v>3.9583333331393078E-2</v>
      </c>
    </row>
    <row r="40" spans="1:17" x14ac:dyDescent="0.2">
      <c r="A40" s="6">
        <v>474</v>
      </c>
      <c r="B40" s="5">
        <v>44224.515277777777</v>
      </c>
      <c r="C40" s="5">
        <v>44224.521527777775</v>
      </c>
      <c r="D40" s="5">
        <v>44224.543055555558</v>
      </c>
      <c r="E40" s="5">
        <f>D40-B40</f>
        <v>2.7777777781011537E-2</v>
      </c>
      <c r="F40" s="5">
        <v>44224.515277777777</v>
      </c>
      <c r="G40" s="5">
        <v>44224.522222222222</v>
      </c>
      <c r="H40" s="5">
        <v>44224.543055555558</v>
      </c>
      <c r="I40" s="5">
        <f>H40-F40</f>
        <v>2.7777777781011537E-2</v>
      </c>
      <c r="J40" s="5">
        <v>44224.53125</v>
      </c>
      <c r="K40" s="5">
        <v>44224.533333333333</v>
      </c>
      <c r="L40" s="5">
        <v>44224.547222222223</v>
      </c>
      <c r="M40" s="5">
        <f>L40-J40</f>
        <v>1.5972222223354038E-2</v>
      </c>
      <c r="N40" s="5">
        <v>44224.522916666669</v>
      </c>
      <c r="O40" s="5">
        <v>44224.52847222222</v>
      </c>
      <c r="P40" s="5">
        <v>44224.563194444447</v>
      </c>
      <c r="Q40" s="5">
        <f>P40-N40</f>
        <v>4.0277777778101154E-2</v>
      </c>
    </row>
    <row r="41" spans="1:17" x14ac:dyDescent="0.2">
      <c r="A41" s="6">
        <v>475</v>
      </c>
      <c r="B41" s="5">
        <v>44230.490972222222</v>
      </c>
      <c r="C41" s="5">
        <v>44230.495138888888</v>
      </c>
      <c r="D41" s="5">
        <v>44230.51666666667</v>
      </c>
      <c r="E41" s="5">
        <f>D41-B41</f>
        <v>2.5694444448163267E-2</v>
      </c>
      <c r="F41" s="5">
        <v>44230.490972222222</v>
      </c>
      <c r="G41" s="5">
        <v>44230.495833333334</v>
      </c>
      <c r="H41" s="5">
        <v>44230.517361111109</v>
      </c>
      <c r="I41" s="5">
        <f>H41-F41</f>
        <v>2.6388888887595385E-2</v>
      </c>
      <c r="J41" s="5">
        <v>44230.498611111114</v>
      </c>
      <c r="K41" s="5">
        <v>44230.498611111114</v>
      </c>
      <c r="L41" s="5">
        <v>44230.513888888891</v>
      </c>
      <c r="M41" s="5">
        <f>L41-J41</f>
        <v>1.5277777776645962E-2</v>
      </c>
      <c r="N41" s="5">
        <v>44230.479861111111</v>
      </c>
      <c r="O41" s="5">
        <v>44230.486805555556</v>
      </c>
      <c r="P41" s="5">
        <v>44230.521527777775</v>
      </c>
      <c r="Q41" s="5">
        <f>P41-N41</f>
        <v>4.1666666664241347E-2</v>
      </c>
    </row>
    <row r="42" spans="1:17" x14ac:dyDescent="0.2">
      <c r="A42" s="6">
        <v>476</v>
      </c>
      <c r="B42" s="5">
        <v>44230.490972222222</v>
      </c>
      <c r="C42" s="5">
        <v>44230.49722222222</v>
      </c>
      <c r="D42" s="5">
        <v>44230.518055555556</v>
      </c>
      <c r="E42" s="5">
        <f>D42-B42</f>
        <v>2.7083333334303461E-2</v>
      </c>
      <c r="F42" s="5">
        <v>44230.490972222222</v>
      </c>
      <c r="G42" s="5">
        <v>44230.49722222222</v>
      </c>
      <c r="H42" s="5">
        <v>44230.518055555556</v>
      </c>
      <c r="I42" s="5">
        <f>H42-F42</f>
        <v>2.7083333334303461E-2</v>
      </c>
      <c r="J42" s="5">
        <v>44230.498611111114</v>
      </c>
      <c r="K42" s="5">
        <v>44230.499305555553</v>
      </c>
      <c r="L42" s="5">
        <v>44230.513888888891</v>
      </c>
      <c r="M42" s="5">
        <f>L42-J42</f>
        <v>1.5277777776645962E-2</v>
      </c>
      <c r="N42" s="5">
        <v>44230.479861111111</v>
      </c>
      <c r="O42" s="5">
        <v>44230.488888888889</v>
      </c>
      <c r="P42" s="5">
        <v>0.54027777777777775</v>
      </c>
      <c r="Q42" s="5">
        <v>6.0416666666666667E-2</v>
      </c>
    </row>
    <row r="43" spans="1:17" x14ac:dyDescent="0.2">
      <c r="A43" s="6">
        <v>478</v>
      </c>
      <c r="B43" s="5">
        <v>44231.443055555559</v>
      </c>
      <c r="C43" s="5">
        <v>44231.445138888892</v>
      </c>
      <c r="D43" s="5">
        <v>44231.467361111114</v>
      </c>
      <c r="E43" s="5">
        <f>D43-B43</f>
        <v>2.4305555554747116E-2</v>
      </c>
      <c r="F43" s="5">
        <v>44231.443055555559</v>
      </c>
      <c r="G43" s="5">
        <v>44231.447916666664</v>
      </c>
      <c r="H43" s="5">
        <v>44231.46875</v>
      </c>
      <c r="I43" s="5">
        <f>H43-F43</f>
        <v>2.569444444088731E-2</v>
      </c>
      <c r="J43" s="5">
        <v>44231.448611111111</v>
      </c>
      <c r="K43" s="5">
        <v>44231.448611111111</v>
      </c>
      <c r="L43" s="5">
        <v>44231.463194444441</v>
      </c>
      <c r="M43" s="5">
        <f>L43-J43</f>
        <v>1.4583333329937886E-2</v>
      </c>
      <c r="N43" s="5">
        <v>44231.4375</v>
      </c>
      <c r="O43" s="5">
        <v>44231.441666666666</v>
      </c>
      <c r="P43" s="5">
        <v>44231.475694444445</v>
      </c>
      <c r="Q43" s="5">
        <f>P43-N43</f>
        <v>3.8194444445252884E-2</v>
      </c>
    </row>
    <row r="44" spans="1:17" x14ac:dyDescent="0.2">
      <c r="A44" s="6">
        <v>479</v>
      </c>
      <c r="B44" s="5">
        <v>44232.551388888889</v>
      </c>
      <c r="C44" s="5">
        <v>44232.554166666669</v>
      </c>
      <c r="D44" s="5">
        <v>44232.575694444444</v>
      </c>
      <c r="E44" s="5">
        <f>D44-B44</f>
        <v>2.4305555554747116E-2</v>
      </c>
      <c r="F44" s="5">
        <v>44232.551388888889</v>
      </c>
      <c r="G44" s="5">
        <v>44232.554861111108</v>
      </c>
      <c r="H44" s="5">
        <v>44232.575694444444</v>
      </c>
      <c r="I44" s="5">
        <f>H44-F44</f>
        <v>2.4305555554747116E-2</v>
      </c>
      <c r="J44" s="5">
        <v>44232.555555555555</v>
      </c>
      <c r="K44" s="5">
        <v>44232.556250000001</v>
      </c>
      <c r="L44" s="5">
        <v>44232.570833333331</v>
      </c>
      <c r="M44" s="5">
        <f>L44-J44</f>
        <v>1.5277777776645962E-2</v>
      </c>
      <c r="N44" s="5">
        <v>44232.547222222223</v>
      </c>
      <c r="O44" s="5">
        <v>44232.550694444442</v>
      </c>
      <c r="P44" s="5">
        <v>44232.582638888889</v>
      </c>
      <c r="Q44" s="5">
        <f>P44-N44</f>
        <v>3.5416666665696539E-2</v>
      </c>
    </row>
    <row r="45" spans="1:17" x14ac:dyDescent="0.2">
      <c r="A45" s="6">
        <v>480</v>
      </c>
      <c r="B45" s="5">
        <v>44231.599305555559</v>
      </c>
      <c r="C45" s="5">
        <v>44231.60833333333</v>
      </c>
      <c r="D45" s="5">
        <v>44231.629861111112</v>
      </c>
      <c r="E45" s="5">
        <f>D45-B45</f>
        <v>3.0555555553291924E-2</v>
      </c>
      <c r="F45" s="5">
        <v>44231.599305555559</v>
      </c>
      <c r="G45" s="5">
        <v>44231.609027777777</v>
      </c>
      <c r="H45" s="5">
        <v>44231.630555555559</v>
      </c>
      <c r="I45" s="5">
        <f>H45-F45</f>
        <v>3.125E-2</v>
      </c>
      <c r="J45" s="5">
        <v>44231.609722222223</v>
      </c>
      <c r="K45" s="5">
        <v>44231.609722222223</v>
      </c>
      <c r="L45" s="5">
        <v>0.62986111111111109</v>
      </c>
      <c r="M45" s="5">
        <v>2.013888888888889E-2</v>
      </c>
      <c r="N45" s="5">
        <v>44231.597222222219</v>
      </c>
      <c r="O45" s="5">
        <v>44231.600694444445</v>
      </c>
      <c r="P45" s="5">
        <v>44231.636805555558</v>
      </c>
      <c r="Q45" s="5">
        <f>P45-N45</f>
        <v>3.9583333338669036E-2</v>
      </c>
    </row>
    <row r="46" spans="1:17" x14ac:dyDescent="0.2">
      <c r="A46" s="6">
        <v>481</v>
      </c>
      <c r="B46" s="5">
        <v>44237.445833333331</v>
      </c>
      <c r="C46" s="5">
        <v>44237.453472222223</v>
      </c>
      <c r="D46" s="5">
        <v>44237.475694444445</v>
      </c>
      <c r="E46" s="5">
        <f>D46-B46</f>
        <v>2.9861111113859806E-2</v>
      </c>
      <c r="F46" s="5">
        <v>44237.445833333331</v>
      </c>
      <c r="G46" s="5">
        <v>44237.45416666667</v>
      </c>
      <c r="H46" s="5">
        <v>44237.475694444445</v>
      </c>
      <c r="I46" s="5">
        <f>H46-F46</f>
        <v>2.9861111113859806E-2</v>
      </c>
      <c r="J46" s="5">
        <v>44237.454861111109</v>
      </c>
      <c r="K46" s="5">
        <v>44237.455555555556</v>
      </c>
      <c r="L46" s="5">
        <v>44237.470138888886</v>
      </c>
      <c r="M46" s="5">
        <f>L46-J46</f>
        <v>1.5277777776645962E-2</v>
      </c>
      <c r="N46" s="5">
        <v>44237.455555555556</v>
      </c>
      <c r="O46" s="5">
        <v>44237.458333333336</v>
      </c>
      <c r="P46" s="5">
        <v>44237.490972222222</v>
      </c>
      <c r="Q46" s="5">
        <f>P46-N46</f>
        <v>3.5416666665696539E-2</v>
      </c>
    </row>
    <row r="47" spans="1:17" x14ac:dyDescent="0.2">
      <c r="A47" s="6">
        <v>482</v>
      </c>
      <c r="B47" s="5">
        <v>44239.574999999997</v>
      </c>
      <c r="C47" s="5">
        <v>44239.586805555555</v>
      </c>
      <c r="D47" s="5">
        <v>44239.60833333333</v>
      </c>
      <c r="E47" s="5">
        <f>D47-B47</f>
        <v>3.3333333332848269E-2</v>
      </c>
      <c r="F47" s="5">
        <v>44239.574999999997</v>
      </c>
      <c r="G47" s="5">
        <v>44239.587500000001</v>
      </c>
      <c r="H47" s="5">
        <v>44239.60833333333</v>
      </c>
      <c r="I47" s="5">
        <f>H47-F47</f>
        <v>3.3333333332848269E-2</v>
      </c>
      <c r="J47" s="5">
        <v>44239.589583333334</v>
      </c>
      <c r="K47" s="5">
        <v>44239.590277777781</v>
      </c>
      <c r="L47" s="5">
        <v>44239.605555555558</v>
      </c>
      <c r="M47" s="5">
        <f>L47-J47</f>
        <v>1.5972222223354038E-2</v>
      </c>
      <c r="N47" s="5">
        <v>44239.591666666667</v>
      </c>
      <c r="O47" s="5">
        <v>44239.595833333333</v>
      </c>
      <c r="P47" s="5">
        <v>44239.629166666666</v>
      </c>
      <c r="Q47" s="5">
        <f>P47-N47</f>
        <v>3.7499999998544808E-2</v>
      </c>
    </row>
    <row r="48" spans="1:17" x14ac:dyDescent="0.2">
      <c r="A48" s="6">
        <v>483</v>
      </c>
      <c r="B48" s="5">
        <v>44238.57708333333</v>
      </c>
      <c r="C48" s="5">
        <v>44238.582638888889</v>
      </c>
      <c r="D48" s="5">
        <v>44238.604861111111</v>
      </c>
      <c r="E48" s="5">
        <f>D48-B48</f>
        <v>2.7777777781011537E-2</v>
      </c>
      <c r="F48" s="5">
        <v>44238.57708333333</v>
      </c>
      <c r="G48" s="5">
        <v>44238.583333333336</v>
      </c>
      <c r="H48" s="5">
        <v>44238.604861111111</v>
      </c>
      <c r="I48" s="5">
        <f>H48-F48</f>
        <v>2.7777777781011537E-2</v>
      </c>
      <c r="J48" s="5">
        <v>44238.584027777775</v>
      </c>
      <c r="K48" s="5">
        <v>44238.584722222222</v>
      </c>
      <c r="L48" s="5">
        <v>44238.599305555559</v>
      </c>
      <c r="M48" s="5">
        <f>L48-J48</f>
        <v>1.527777778392192E-2</v>
      </c>
      <c r="Q48" s="5"/>
    </row>
    <row r="49" spans="1:17" x14ac:dyDescent="0.2">
      <c r="A49" s="6">
        <v>484</v>
      </c>
      <c r="B49" s="5">
        <v>44238.51458333333</v>
      </c>
      <c r="C49" s="5">
        <v>44238.518750000003</v>
      </c>
      <c r="D49" s="5">
        <v>44238.540972222225</v>
      </c>
      <c r="E49" s="5">
        <f>D49-B49</f>
        <v>2.6388888894871343E-2</v>
      </c>
      <c r="F49" s="5">
        <v>44238.51458333333</v>
      </c>
      <c r="G49" s="5">
        <v>44238.520138888889</v>
      </c>
      <c r="H49" s="5">
        <v>44238.540972222225</v>
      </c>
      <c r="I49" s="5">
        <f>H49-F49</f>
        <v>2.6388888894871343E-2</v>
      </c>
      <c r="J49" s="5">
        <v>44238.520833333336</v>
      </c>
      <c r="K49" s="5">
        <v>44238.520833333336</v>
      </c>
      <c r="L49" s="5">
        <v>44238.535416666666</v>
      </c>
      <c r="M49" s="5">
        <f>L49-J49</f>
        <v>1.4583333329937886E-2</v>
      </c>
      <c r="N49" s="5">
        <v>44238.521527777775</v>
      </c>
      <c r="O49" s="5">
        <v>44238.523611111108</v>
      </c>
      <c r="P49" s="5">
        <v>44238.555555555555</v>
      </c>
      <c r="Q49" s="5">
        <f>P49-N49</f>
        <v>3.4027777779556345E-2</v>
      </c>
    </row>
    <row r="50" spans="1:17" x14ac:dyDescent="0.2">
      <c r="A50" s="6">
        <v>485</v>
      </c>
      <c r="B50" s="5">
        <v>44239.574999999997</v>
      </c>
      <c r="C50" s="5">
        <v>44239.588194444441</v>
      </c>
      <c r="D50" s="5">
        <v>44239.609027777777</v>
      </c>
      <c r="E50" s="5">
        <f>D50-B50</f>
        <v>3.4027777779556345E-2</v>
      </c>
      <c r="F50" s="5">
        <v>44239.574999999997</v>
      </c>
      <c r="G50" s="5">
        <v>44239.588194444441</v>
      </c>
      <c r="H50" s="5">
        <v>44239.609027777777</v>
      </c>
      <c r="I50" s="5">
        <f>H50-F50</f>
        <v>3.4027777779556345E-2</v>
      </c>
      <c r="J50" s="5">
        <v>44239.589583333334</v>
      </c>
      <c r="K50" s="5">
        <v>44239.59097222222</v>
      </c>
      <c r="L50" s="5">
        <v>44239.605555555558</v>
      </c>
      <c r="M50" s="5">
        <f>L50-J50</f>
        <v>1.5972222223354038E-2</v>
      </c>
      <c r="N50" s="5">
        <v>44239.591666666667</v>
      </c>
      <c r="O50" s="5">
        <v>44239.59652777778</v>
      </c>
      <c r="P50" s="5">
        <v>44239.629861111112</v>
      </c>
      <c r="Q50" s="5">
        <f>P50-N50</f>
        <v>3.8194444445252884E-2</v>
      </c>
    </row>
    <row r="51" spans="1:17" x14ac:dyDescent="0.2">
      <c r="A51" s="6">
        <v>486</v>
      </c>
      <c r="B51" s="5">
        <v>44239.574999999997</v>
      </c>
      <c r="C51" s="5">
        <v>44239.588888888888</v>
      </c>
      <c r="D51" s="5">
        <v>44239.61041666667</v>
      </c>
      <c r="E51" s="5">
        <f>D51-B51</f>
        <v>3.5416666672972497E-2</v>
      </c>
      <c r="F51" s="5">
        <v>44239.574999999997</v>
      </c>
      <c r="G51" s="5">
        <v>44239.589583333334</v>
      </c>
      <c r="H51" s="5">
        <v>44239.61041666667</v>
      </c>
      <c r="I51" s="5">
        <f>H51-F51</f>
        <v>3.5416666672972497E-2</v>
      </c>
      <c r="J51" s="5">
        <v>44239.589583333334</v>
      </c>
      <c r="K51" s="5">
        <v>44239.591666666667</v>
      </c>
      <c r="L51" s="5">
        <v>44239.605555555558</v>
      </c>
      <c r="M51" s="5">
        <f>L51-J51</f>
        <v>1.5972222223354038E-2</v>
      </c>
      <c r="N51" s="5">
        <v>44239.591666666667</v>
      </c>
      <c r="O51" s="5">
        <v>44239.598611111112</v>
      </c>
      <c r="P51" s="5">
        <v>44239.631249999999</v>
      </c>
      <c r="Q51" s="5">
        <f>P51-N51</f>
        <v>3.9583333331393078E-2</v>
      </c>
    </row>
    <row r="52" spans="1:17" x14ac:dyDescent="0.2">
      <c r="A52" s="6">
        <v>487</v>
      </c>
      <c r="B52" s="5">
        <v>44242.423611111109</v>
      </c>
      <c r="C52" s="5">
        <v>44242.427083333336</v>
      </c>
      <c r="D52" s="5">
        <v>44242.449305555558</v>
      </c>
      <c r="E52" s="5">
        <f>D52-B52</f>
        <v>2.5694444448163267E-2</v>
      </c>
      <c r="F52" s="5">
        <v>44242.423611111109</v>
      </c>
      <c r="G52" s="5">
        <v>44242.427777777775</v>
      </c>
      <c r="H52" s="5">
        <v>44242.449305555558</v>
      </c>
      <c r="I52" s="5">
        <f>H52-F52</f>
        <v>2.5694444448163267E-2</v>
      </c>
      <c r="J52" s="5">
        <v>44242.427777777775</v>
      </c>
      <c r="K52" s="5">
        <v>44242.428472222222</v>
      </c>
      <c r="L52" s="5">
        <v>44242.443749999999</v>
      </c>
      <c r="M52" s="5">
        <f>L52-J52</f>
        <v>1.5972222223354038E-2</v>
      </c>
      <c r="N52" s="5">
        <v>44242.429166666669</v>
      </c>
      <c r="O52" s="5">
        <v>44242.433333333334</v>
      </c>
      <c r="P52" s="5">
        <v>0.46527777777777773</v>
      </c>
      <c r="Q52" s="5">
        <v>3.6111111111111115E-2</v>
      </c>
    </row>
    <row r="53" spans="1:17" x14ac:dyDescent="0.2">
      <c r="A53" s="6"/>
      <c r="Q53" s="5"/>
    </row>
    <row r="54" spans="1:17" x14ac:dyDescent="0.2">
      <c r="A54" s="6"/>
      <c r="Q54" s="5"/>
    </row>
  </sheetData>
  <autoFilter ref="A1:Q1" xr:uid="{1C7432CD-6F98-488E-A6CF-52BD3D626854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A40C5-8AEC-45AD-8F18-FC55CE0A60A0}">
  <dimension ref="A1:M10"/>
  <sheetViews>
    <sheetView zoomScale="130" zoomScaleNormal="130" workbookViewId="0">
      <selection activeCell="C42" sqref="C42"/>
    </sheetView>
  </sheetViews>
  <sheetFormatPr baseColWidth="10" defaultColWidth="8.83203125" defaultRowHeight="15" x14ac:dyDescent="0.2"/>
  <cols>
    <col min="3" max="3" width="9.5" customWidth="1"/>
    <col min="4" max="4" width="10" customWidth="1"/>
    <col min="5" max="5" width="11.83203125" customWidth="1"/>
    <col min="6" max="7" width="15.33203125" customWidth="1"/>
    <col min="8" max="8" width="11.83203125" customWidth="1"/>
    <col min="9" max="9" width="14.6640625" customWidth="1"/>
    <col min="10" max="11" width="12.5" customWidth="1"/>
    <col min="12" max="13" width="12.83203125" customWidth="1"/>
  </cols>
  <sheetData>
    <row r="1" spans="1:13" ht="45" customHeight="1" x14ac:dyDescent="0.2">
      <c r="A1" s="9" t="s">
        <v>15</v>
      </c>
      <c r="B1" s="9" t="s">
        <v>16</v>
      </c>
      <c r="C1" s="9" t="s">
        <v>19</v>
      </c>
      <c r="D1" s="10" t="s">
        <v>22</v>
      </c>
      <c r="E1" s="10" t="s">
        <v>23</v>
      </c>
      <c r="F1" s="10" t="s">
        <v>24</v>
      </c>
      <c r="G1" s="10" t="s">
        <v>30</v>
      </c>
      <c r="H1" s="10" t="s">
        <v>21</v>
      </c>
      <c r="I1" s="1" t="s">
        <v>27</v>
      </c>
      <c r="J1" s="1" t="s">
        <v>28</v>
      </c>
      <c r="K1" s="1" t="s">
        <v>29</v>
      </c>
      <c r="L1" s="7" t="s">
        <v>17</v>
      </c>
      <c r="M1" s="7" t="s">
        <v>31</v>
      </c>
    </row>
    <row r="2" spans="1:13" x14ac:dyDescent="0.2">
      <c r="A2" s="11">
        <v>1</v>
      </c>
      <c r="B2" s="11">
        <v>113.5</v>
      </c>
      <c r="C2" s="11">
        <v>15</v>
      </c>
      <c r="D2" s="12">
        <v>0.375</v>
      </c>
      <c r="E2" s="12">
        <v>0.39583333333333331</v>
      </c>
      <c r="F2" s="13">
        <v>30</v>
      </c>
      <c r="G2" s="13">
        <f>F2*0.5</f>
        <v>15</v>
      </c>
      <c r="H2" s="14">
        <v>30</v>
      </c>
      <c r="I2" s="2">
        <v>0.38541666666666669</v>
      </c>
      <c r="J2" s="2">
        <v>0.39305555555555555</v>
      </c>
      <c r="K2" s="8">
        <v>11</v>
      </c>
      <c r="L2" s="8">
        <f>F2+K2</f>
        <v>41</v>
      </c>
      <c r="M2" s="8">
        <f>G2+K2</f>
        <v>26</v>
      </c>
    </row>
    <row r="3" spans="1:13" x14ac:dyDescent="0.2">
      <c r="A3" s="11">
        <v>2</v>
      </c>
      <c r="B3" s="11">
        <v>113.5</v>
      </c>
      <c r="C3" s="11">
        <v>15</v>
      </c>
      <c r="D3" s="12">
        <v>0.4861111111111111</v>
      </c>
      <c r="E3" s="12">
        <v>0.50694444444444442</v>
      </c>
      <c r="F3" s="13">
        <v>30</v>
      </c>
      <c r="G3" s="13">
        <f t="shared" ref="G3:G5" si="0">F3*0.5</f>
        <v>15</v>
      </c>
      <c r="H3" s="14">
        <v>30</v>
      </c>
      <c r="I3" s="2">
        <v>0.37847222222222227</v>
      </c>
      <c r="J3" s="2">
        <v>0.38750000000000001</v>
      </c>
      <c r="K3" s="8">
        <v>13</v>
      </c>
      <c r="L3" s="8">
        <f>F3+K3</f>
        <v>43</v>
      </c>
      <c r="M3" s="8">
        <f>G3+K3</f>
        <v>28</v>
      </c>
    </row>
    <row r="4" spans="1:13" x14ac:dyDescent="0.2">
      <c r="A4" s="11">
        <v>3</v>
      </c>
      <c r="B4" s="11">
        <v>210.7</v>
      </c>
      <c r="C4" s="11">
        <v>30</v>
      </c>
      <c r="D4" s="12">
        <v>0.4375</v>
      </c>
      <c r="E4" s="12">
        <v>0.48958333333333331</v>
      </c>
      <c r="F4" s="13">
        <v>55</v>
      </c>
      <c r="G4" s="13">
        <f t="shared" si="0"/>
        <v>27.5</v>
      </c>
      <c r="H4" s="14">
        <v>30</v>
      </c>
      <c r="I4" s="2">
        <v>0.50069444444444444</v>
      </c>
      <c r="J4" s="2">
        <v>0.52083333333333337</v>
      </c>
      <c r="K4" s="8">
        <v>29</v>
      </c>
      <c r="L4" s="8">
        <f>F4+K4</f>
        <v>84</v>
      </c>
      <c r="M4" s="8">
        <f>G4+K4</f>
        <v>56.5</v>
      </c>
    </row>
    <row r="5" spans="1:13" x14ac:dyDescent="0.2">
      <c r="A5" s="11">
        <v>4</v>
      </c>
      <c r="B5" s="11">
        <v>504</v>
      </c>
      <c r="C5" s="11">
        <v>65</v>
      </c>
      <c r="D5" s="12">
        <v>0.53819444444444442</v>
      </c>
      <c r="E5" s="12">
        <v>0.61458333333333337</v>
      </c>
      <c r="F5" s="13">
        <f>60+45</f>
        <v>105</v>
      </c>
      <c r="G5" s="13">
        <f t="shared" si="0"/>
        <v>52.5</v>
      </c>
      <c r="H5" s="14">
        <v>30</v>
      </c>
      <c r="I5" s="2">
        <v>0.40625</v>
      </c>
      <c r="J5" s="2">
        <v>0.4375</v>
      </c>
      <c r="K5" s="8">
        <v>45</v>
      </c>
      <c r="L5" s="8">
        <f>F5+K5</f>
        <v>150</v>
      </c>
      <c r="M5" s="8">
        <f>G5+K5</f>
        <v>97.5</v>
      </c>
    </row>
    <row r="7" spans="1:13" x14ac:dyDescent="0.2">
      <c r="A7" t="s">
        <v>20</v>
      </c>
    </row>
    <row r="8" spans="1:13" x14ac:dyDescent="0.2">
      <c r="B8" t="s">
        <v>32</v>
      </c>
    </row>
    <row r="9" spans="1:13" x14ac:dyDescent="0.2">
      <c r="B9" t="s">
        <v>25</v>
      </c>
    </row>
    <row r="10" spans="1:13" x14ac:dyDescent="0.2">
      <c r="B10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TAM results</vt:lpstr>
      <vt:lpstr>Sucrose batches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Mary Gaeddert</cp:lastModifiedBy>
  <dcterms:created xsi:type="dcterms:W3CDTF">2021-01-20T09:39:29Z</dcterms:created>
  <dcterms:modified xsi:type="dcterms:W3CDTF">2025-03-21T13:41:16Z</dcterms:modified>
</cp:coreProperties>
</file>