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Documents/MacA46_12M_Monly_CHDanalysisONLY_EXP23000026Benchling2/Figures_Tables/"/>
    </mc:Choice>
  </mc:AlternateContent>
  <xr:revisionPtr revIDLastSave="0" documentId="13_ncr:1_{DA61F5C3-0578-A848-A2FD-2BEEF17585D3}" xr6:coauthVersionLast="47" xr6:coauthVersionMax="47" xr10:uidLastSave="{00000000-0000-0000-0000-000000000000}"/>
  <bookViews>
    <workbookView xWindow="11880" yWindow="500" windowWidth="39280" windowHeight="21480" xr2:uid="{2F87B972-0D21-D24F-85F9-0931DCDB3E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8" i="1" l="1"/>
  <c r="U13" i="1"/>
  <c r="U6" i="1"/>
  <c r="U2" i="1"/>
  <c r="U4" i="1"/>
  <c r="V3" i="1" l="1"/>
  <c r="V16" i="1" l="1"/>
  <c r="V15" i="1"/>
  <c r="V12" i="1"/>
  <c r="V11" i="1"/>
  <c r="V10" i="1"/>
  <c r="V14" i="1"/>
  <c r="V2" i="1"/>
  <c r="V13" i="1"/>
  <c r="V8" i="1"/>
  <c r="V7" i="1"/>
  <c r="V6" i="1"/>
  <c r="V17" i="1"/>
  <c r="V9" i="1"/>
  <c r="V5" i="1"/>
  <c r="V4" i="1"/>
  <c r="V18" i="1" l="1"/>
</calcChain>
</file>

<file path=xl/sharedStrings.xml><?xml version="1.0" encoding="utf-8"?>
<sst xmlns="http://schemas.openxmlformats.org/spreadsheetml/2006/main" count="2317" uniqueCount="499">
  <si>
    <t>GeneName</t>
  </si>
  <si>
    <t>DMG/DEG</t>
  </si>
  <si>
    <t>chr1:128907248-128907709-ENSMMUG00000001690</t>
  </si>
  <si>
    <t>CNN3</t>
  </si>
  <si>
    <t>chr17:77426640-77426752-ENSMMUG00000005839</t>
  </si>
  <si>
    <t>DZIP1</t>
  </si>
  <si>
    <t>chr11:6192892-6193081-ENSMMUG00000022893</t>
  </si>
  <si>
    <t>VWF</t>
  </si>
  <si>
    <t>chr14:1362619-1362867</t>
  </si>
  <si>
    <t>NA</t>
  </si>
  <si>
    <t>TOLLIP</t>
  </si>
  <si>
    <t>DMG</t>
  </si>
  <si>
    <t>chr14:1355336-1355436</t>
  </si>
  <si>
    <t>chr3:2088678-2088820</t>
  </si>
  <si>
    <t>TSPEAR</t>
  </si>
  <si>
    <t>chr3:2133135-2133404</t>
  </si>
  <si>
    <t>chr9:133072059-133072152</t>
  </si>
  <si>
    <t>INPP5A</t>
  </si>
  <si>
    <t>chr9:133193776-133193816</t>
  </si>
  <si>
    <t>chr17:31336581-31336801</t>
  </si>
  <si>
    <t>PCDH8</t>
  </si>
  <si>
    <t>chr17:31337652-31337944</t>
  </si>
  <si>
    <t>chr16:62838326-62838461</t>
  </si>
  <si>
    <t>PRKCA</t>
  </si>
  <si>
    <t>chr16:62760499-62760579</t>
  </si>
  <si>
    <t>chr17:95145357-95145462</t>
  </si>
  <si>
    <t>RASA3</t>
  </si>
  <si>
    <t>chr17:95147419-95147558</t>
  </si>
  <si>
    <t>chr17:95173785-95173984</t>
  </si>
  <si>
    <t>chr16:866925-867163</t>
  </si>
  <si>
    <t>ABR</t>
  </si>
  <si>
    <t>chr8:39593037-39593283</t>
  </si>
  <si>
    <t>ADAM9</t>
  </si>
  <si>
    <t>chr11:130963577-130963723</t>
  </si>
  <si>
    <t>ADGRD1</t>
  </si>
  <si>
    <t>chr14:11661546-11661617</t>
  </si>
  <si>
    <t>AHNAK</t>
  </si>
  <si>
    <t>chr19:1249117-1249185</t>
  </si>
  <si>
    <t>APC2</t>
  </si>
  <si>
    <t>chr17:94037071-94037220</t>
  </si>
  <si>
    <t>ATP11A</t>
  </si>
  <si>
    <t>chr16:77795373-77795521</t>
  </si>
  <si>
    <t>BAHCC1</t>
  </si>
  <si>
    <t>chr19:49641431-49641616</t>
  </si>
  <si>
    <t>BCL2L12</t>
  </si>
  <si>
    <t>chr8:144553555-144553693</t>
  </si>
  <si>
    <t>BOP1</t>
  </si>
  <si>
    <t>chr3:34127680-34127836</t>
  </si>
  <si>
    <t>C3H7orf50</t>
  </si>
  <si>
    <t>chr1:217072053-217072303</t>
  </si>
  <si>
    <t>CAMTA1</t>
  </si>
  <si>
    <t>chr18:44997473-44997511</t>
  </si>
  <si>
    <t>CELF4</t>
  </si>
  <si>
    <t>chr3:44067837-44067972</t>
  </si>
  <si>
    <t>CUX1</t>
  </si>
  <si>
    <t>chr8:1992960-1993077</t>
  </si>
  <si>
    <t>DLGAP2</t>
  </si>
  <si>
    <t>chr13:105594933-105595079</t>
  </si>
  <si>
    <t>EIPR1</t>
  </si>
  <si>
    <t>chr13:62483713-62483882</t>
  </si>
  <si>
    <t>EPAS1</t>
  </si>
  <si>
    <t>chr4:163779595-163779881</t>
  </si>
  <si>
    <t>F13A1</t>
  </si>
  <si>
    <t>chr9:15152836-15153014</t>
  </si>
  <si>
    <t>FRMD4A</t>
  </si>
  <si>
    <t>chr16:1921464-1921693</t>
  </si>
  <si>
    <t>HIC1</t>
  </si>
  <si>
    <t>chr1:90852756-90852946</t>
  </si>
  <si>
    <t>KCNJ9</t>
  </si>
  <si>
    <t>chr6:75374645-75374853</t>
  </si>
  <si>
    <t>LHFPL2</t>
  </si>
  <si>
    <t>chr15:2054759-2054917</t>
  </si>
  <si>
    <t>LHX3</t>
  </si>
  <si>
    <t>chr19:2136451-2136914</t>
  </si>
  <si>
    <t>LINGO3</t>
  </si>
  <si>
    <t>chr19:39838533-39839167</t>
  </si>
  <si>
    <t>LTBP4</t>
  </si>
  <si>
    <t>chr19:53941959-53942298</t>
  </si>
  <si>
    <t>MBOAT7</t>
  </si>
  <si>
    <t>chr3:156791444-156791628</t>
  </si>
  <si>
    <t>MEST</t>
  </si>
  <si>
    <t>chr20:75666021-75666209</t>
  </si>
  <si>
    <t>MVD</t>
  </si>
  <si>
    <t>chr14:33644922-33645025</t>
  </si>
  <si>
    <t>PAX6</t>
  </si>
  <si>
    <t>chr1:221293324-221293414</t>
  </si>
  <si>
    <t>PRDM16</t>
  </si>
  <si>
    <t>chr3:184502587-184502803</t>
  </si>
  <si>
    <t>PTPRN2</t>
  </si>
  <si>
    <t>chr3:2968731-2969173</t>
  </si>
  <si>
    <t>RRP1</t>
  </si>
  <si>
    <t>chr4:123939406-123939496</t>
  </si>
  <si>
    <t>RUNX2</t>
  </si>
  <si>
    <t>chr1:14795924-14796045</t>
  </si>
  <si>
    <t>SLC35F3</t>
  </si>
  <si>
    <t>chr1:216172311-216172553</t>
  </si>
  <si>
    <t>SLC45A1</t>
  </si>
  <si>
    <t>chr19:53860702-53860814</t>
  </si>
  <si>
    <t>TFPT</t>
  </si>
  <si>
    <t>chr13:107245142-107245284</t>
  </si>
  <si>
    <t>TPO</t>
  </si>
  <si>
    <t>chr16:4616458-4616749</t>
  </si>
  <si>
    <t>VMO1</t>
  </si>
  <si>
    <t>chr2:49523794-49524033</t>
  </si>
  <si>
    <t>ZIC4</t>
  </si>
  <si>
    <t>DEG</t>
  </si>
  <si>
    <t>ENSMMUG00000017236</t>
  </si>
  <si>
    <t>ACSF2</t>
  </si>
  <si>
    <t>ENSMMUG00000009002</t>
  </si>
  <si>
    <t>ACSM5</t>
  </si>
  <si>
    <t>ENSMMUG00000016682</t>
  </si>
  <si>
    <t>ALDH7A1</t>
  </si>
  <si>
    <t>ENSMMUG00000014934</t>
  </si>
  <si>
    <t>AQP4</t>
  </si>
  <si>
    <t>ENSMMUG00000013138</t>
  </si>
  <si>
    <t>ARHGEF7</t>
  </si>
  <si>
    <t>ENSMMUG00000012145</t>
  </si>
  <si>
    <t>ASAP1</t>
  </si>
  <si>
    <t>ENSMMUG00000019938</t>
  </si>
  <si>
    <t>ATP2B2</t>
  </si>
  <si>
    <t>ENSMMUG00000064846</t>
  </si>
  <si>
    <t>ATP5F1D</t>
  </si>
  <si>
    <t>ENSMMUG00000044585</t>
  </si>
  <si>
    <t>ATP5ME</t>
  </si>
  <si>
    <t>ENSMMUG00000017197</t>
  </si>
  <si>
    <t>BCAS3</t>
  </si>
  <si>
    <t>ENSMMUG00000007331</t>
  </si>
  <si>
    <t>BOLA2B</t>
  </si>
  <si>
    <t>ENSMMUG00000064031</t>
  </si>
  <si>
    <t>C11H12orf57</t>
  </si>
  <si>
    <t>ENSMMUG00000014498</t>
  </si>
  <si>
    <t>CACNA1E</t>
  </si>
  <si>
    <t>ENSMMUG00000002043</t>
  </si>
  <si>
    <t>CD81</t>
  </si>
  <si>
    <t>ENSMMUG00000011953</t>
  </si>
  <si>
    <t>CDKN2D</t>
  </si>
  <si>
    <t>ENSMMUG00000005624</t>
  </si>
  <si>
    <t>CHCHD10</t>
  </si>
  <si>
    <t>ENSMMUG00000053930</t>
  </si>
  <si>
    <t>COX8A</t>
  </si>
  <si>
    <t>ENSMMUG00000002741</t>
  </si>
  <si>
    <t>CSMD2</t>
  </si>
  <si>
    <t>ENSMMUG00000063148</t>
  </si>
  <si>
    <t>CTXN1</t>
  </si>
  <si>
    <t>ENSMMUG00000021446</t>
  </si>
  <si>
    <t>DGKZ</t>
  </si>
  <si>
    <t>ENSMMUG00000001471</t>
  </si>
  <si>
    <t>DLGAP1</t>
  </si>
  <si>
    <t>ENSMMUG00000008655</t>
  </si>
  <si>
    <t>DRAP1</t>
  </si>
  <si>
    <t>ENSMMUG00000005051</t>
  </si>
  <si>
    <t>EDF1</t>
  </si>
  <si>
    <t>ENSMMUG00000045123</t>
  </si>
  <si>
    <t>ELOB</t>
  </si>
  <si>
    <t>ENSMMUG00000021515</t>
  </si>
  <si>
    <t>EPHX2</t>
  </si>
  <si>
    <t>ENSMMUG00000004811</t>
  </si>
  <si>
    <t>EPN1</t>
  </si>
  <si>
    <t>ENSMMUG00000020431</t>
  </si>
  <si>
    <t>EPS8</t>
  </si>
  <si>
    <t>ENSMMUG00000007683</t>
  </si>
  <si>
    <t>ERBIN</t>
  </si>
  <si>
    <t>ENSMMUG00000023531</t>
  </si>
  <si>
    <t>ETFB</t>
  </si>
  <si>
    <t>ENSMMUG00000060452</t>
  </si>
  <si>
    <t>FAT3</t>
  </si>
  <si>
    <t>ENSMMUG00000023207</t>
  </si>
  <si>
    <t>FXYD5</t>
  </si>
  <si>
    <t>ENSMMUG00000014263</t>
  </si>
  <si>
    <t>GPR137B</t>
  </si>
  <si>
    <t>ENSMMUG00000007899</t>
  </si>
  <si>
    <t>GRAMD2B</t>
  </si>
  <si>
    <t>ENSMMUG00000023612</t>
  </si>
  <si>
    <t>GRID1</t>
  </si>
  <si>
    <t>ENSMMUG00000012005</t>
  </si>
  <si>
    <t>GRM2</t>
  </si>
  <si>
    <t>ENSMMUG00000023244</t>
  </si>
  <si>
    <t>GUCY1A1</t>
  </si>
  <si>
    <t>ENSMMUG00000018013</t>
  </si>
  <si>
    <t>H2AJ</t>
  </si>
  <si>
    <t>ENSMMUG00000011369</t>
  </si>
  <si>
    <t>HABP4</t>
  </si>
  <si>
    <t>ENSMMUG00000006806</t>
  </si>
  <si>
    <t>HDAC5</t>
  </si>
  <si>
    <t>ENSMMUG00000010316</t>
  </si>
  <si>
    <t>HERC5</t>
  </si>
  <si>
    <t>ENSMMUG00000022768</t>
  </si>
  <si>
    <t>HYPK</t>
  </si>
  <si>
    <t>ENSMMUG00000014691</t>
  </si>
  <si>
    <t>ID4</t>
  </si>
  <si>
    <t>ENSMMUG00000045680</t>
  </si>
  <si>
    <t>IREB2</t>
  </si>
  <si>
    <t>ENSMMUG00000003564</t>
  </si>
  <si>
    <t>ITM2A</t>
  </si>
  <si>
    <t>ENSMMUG00000061649</t>
  </si>
  <si>
    <t>ITPKB</t>
  </si>
  <si>
    <t>ENSMMUG00000019862</t>
  </si>
  <si>
    <t>KANK1</t>
  </si>
  <si>
    <t>ENSMMUG00000015058</t>
  </si>
  <si>
    <t>KIF5B</t>
  </si>
  <si>
    <t>ENSMMUG00000015215</t>
  </si>
  <si>
    <t>LHPP</t>
  </si>
  <si>
    <t>ENSMMUG00000028734</t>
  </si>
  <si>
    <t>LIN7B</t>
  </si>
  <si>
    <t>ENSMMUG00000008849</t>
  </si>
  <si>
    <t>LTB</t>
  </si>
  <si>
    <t>ENSMMUG00000019458</t>
  </si>
  <si>
    <t>LY6K</t>
  </si>
  <si>
    <t>ENSMMUG00000017510</t>
  </si>
  <si>
    <t>MAGI1</t>
  </si>
  <si>
    <t>ENSMMUG00000009014</t>
  </si>
  <si>
    <t>MBD3</t>
  </si>
  <si>
    <t>ENSMMUG00000058908</t>
  </si>
  <si>
    <t>MCRIP2</t>
  </si>
  <si>
    <t>ENSMMUG00000063713</t>
  </si>
  <si>
    <t>METRN</t>
  </si>
  <si>
    <t>ENSMMUG00000011446</t>
  </si>
  <si>
    <t>MGMT</t>
  </si>
  <si>
    <t>ENSMMUG00000015653</t>
  </si>
  <si>
    <t>MSN</t>
  </si>
  <si>
    <t>ENSMMUG00000060235</t>
  </si>
  <si>
    <t>MT3</t>
  </si>
  <si>
    <t>ENSMMUG00000013573</t>
  </si>
  <si>
    <t>MZT2B</t>
  </si>
  <si>
    <t>ENSMMUG00000013917</t>
  </si>
  <si>
    <t>NAA25</t>
  </si>
  <si>
    <t>ENSMMUG00000008178</t>
  </si>
  <si>
    <t>NAA38</t>
  </si>
  <si>
    <t>ENSMMUG00000019831</t>
  </si>
  <si>
    <t>NBEA</t>
  </si>
  <si>
    <t>ENSMMUG00000061502</t>
  </si>
  <si>
    <t>NDUFA12</t>
  </si>
  <si>
    <t>ENSMMUG00000049344</t>
  </si>
  <si>
    <t>NDUFA8</t>
  </si>
  <si>
    <t>ENSMMUG00000015493</t>
  </si>
  <si>
    <t>NDUFB9</t>
  </si>
  <si>
    <t>ENSMMUG00000014658</t>
  </si>
  <si>
    <t>NIN</t>
  </si>
  <si>
    <t>ENSMMUG00000020540</t>
  </si>
  <si>
    <t>NMRAL1</t>
  </si>
  <si>
    <t>ENSMMUG00000013348</t>
  </si>
  <si>
    <t>NOP53</t>
  </si>
  <si>
    <t>ENSMMUG00000028849</t>
  </si>
  <si>
    <t>NR2F6</t>
  </si>
  <si>
    <t>ENSMMUG00000013842</t>
  </si>
  <si>
    <t>NRXN3</t>
  </si>
  <si>
    <t>ENSMMUG00000008197</t>
  </si>
  <si>
    <t>NTNG1</t>
  </si>
  <si>
    <t>ENSMMUG00000010290</t>
  </si>
  <si>
    <t>NUDC</t>
  </si>
  <si>
    <t>ENSMMUG00000047242</t>
  </si>
  <si>
    <t>OPCML</t>
  </si>
  <si>
    <t>ENSMMUG00000014571</t>
  </si>
  <si>
    <t>PCDHAC2</t>
  </si>
  <si>
    <t>ENSMMUG00000016469</t>
  </si>
  <si>
    <t>PCSK1N</t>
  </si>
  <si>
    <t>ENSMMUG00000021389</t>
  </si>
  <si>
    <t>PDK4</t>
  </si>
  <si>
    <t>ENSMMUG00000022246</t>
  </si>
  <si>
    <t>PDLIM5</t>
  </si>
  <si>
    <t>ENSMMUG00000055669</t>
  </si>
  <si>
    <t>PEG3</t>
  </si>
  <si>
    <t>ENSMMUG00000008014</t>
  </si>
  <si>
    <t>PON2</t>
  </si>
  <si>
    <t>ENSMMUG00000022087</t>
  </si>
  <si>
    <t>PRAG1</t>
  </si>
  <si>
    <t>ENSMMUG00000022297</t>
  </si>
  <si>
    <t>PRPF31</t>
  </si>
  <si>
    <t>ENSMMUG00000012043</t>
  </si>
  <si>
    <t>PRSS55</t>
  </si>
  <si>
    <t>ENSMMUG00000046352</t>
  </si>
  <si>
    <t>PTTG1IP</t>
  </si>
  <si>
    <t>ENSMMUG00000052840</t>
  </si>
  <si>
    <t>RAB31</t>
  </si>
  <si>
    <t>ENSMMUG00000018093</t>
  </si>
  <si>
    <t>RALY</t>
  </si>
  <si>
    <t>ENSMMUG00000000477</t>
  </si>
  <si>
    <t>RAPGEF3</t>
  </si>
  <si>
    <t>ENSMMUG00000017489</t>
  </si>
  <si>
    <t>RASSF4</t>
  </si>
  <si>
    <t>ENSMMUG00000022118</t>
  </si>
  <si>
    <t>RFX4</t>
  </si>
  <si>
    <t>ENSMMUG00000021165</t>
  </si>
  <si>
    <t>RHOBTB3</t>
  </si>
  <si>
    <t>ENSMMUG00000010114</t>
  </si>
  <si>
    <t>RIN2</t>
  </si>
  <si>
    <t>ENSMMUG00000002501</t>
  </si>
  <si>
    <t>RNF182</t>
  </si>
  <si>
    <t>ENSMMUG00000004235</t>
  </si>
  <si>
    <t>RPL19</t>
  </si>
  <si>
    <t>ENSMMUG00000013379</t>
  </si>
  <si>
    <t>RPL8</t>
  </si>
  <si>
    <t>ENSMMUG00000005006</t>
  </si>
  <si>
    <t>RPS21</t>
  </si>
  <si>
    <t>ENSMMUG00000028895</t>
  </si>
  <si>
    <t>RPS28</t>
  </si>
  <si>
    <t>ENSMMUG00000008729</t>
  </si>
  <si>
    <t>RPS5</t>
  </si>
  <si>
    <t>ENSMMUG00000002970</t>
  </si>
  <si>
    <t>RSRP1</t>
  </si>
  <si>
    <t>ENSMMUG00000000415</t>
  </si>
  <si>
    <t>SCN8A</t>
  </si>
  <si>
    <t>ENSMMUG00000004736</t>
  </si>
  <si>
    <t>SEPTIN2</t>
  </si>
  <si>
    <t>ENSMMUG00000016052</t>
  </si>
  <si>
    <t>SEZ6L</t>
  </si>
  <si>
    <t>ENSMMUG00000000373</t>
  </si>
  <si>
    <t>SLC2A1</t>
  </si>
  <si>
    <t>ENSMMUG00000021544</t>
  </si>
  <si>
    <t>SLC6A17</t>
  </si>
  <si>
    <t>ENSMMUG00000006687</t>
  </si>
  <si>
    <t>SMARCD3</t>
  </si>
  <si>
    <t>ENSMMUG00000014880</t>
  </si>
  <si>
    <t>SORL1</t>
  </si>
  <si>
    <t>ENSMMUG00000021182</t>
  </si>
  <si>
    <t>SSBP4</t>
  </si>
  <si>
    <t>ENSMMUG00000003375</t>
  </si>
  <si>
    <t>SSR4</t>
  </si>
  <si>
    <t>ENSMMUG00000000271</t>
  </si>
  <si>
    <t>STAP2</t>
  </si>
  <si>
    <t>ENSMMUG00000055529</t>
  </si>
  <si>
    <t>SULT1C4</t>
  </si>
  <si>
    <t>ENSMMUG00000016230</t>
  </si>
  <si>
    <t>TMEM63B</t>
  </si>
  <si>
    <t>ENSMMUG00000019302</t>
  </si>
  <si>
    <t>TNFSF10</t>
  </si>
  <si>
    <t>ENSMMUG00000065311</t>
  </si>
  <si>
    <t>TOMM7</t>
  </si>
  <si>
    <t>ENSMMUG00000011146</t>
  </si>
  <si>
    <t>TP53BP2</t>
  </si>
  <si>
    <t>ENSMMUG00000000338</t>
  </si>
  <si>
    <t>TRIM22</t>
  </si>
  <si>
    <t>ENSMMUG00000029834</t>
  </si>
  <si>
    <t>TTC9B</t>
  </si>
  <si>
    <t>ENSMMUG00000051941</t>
  </si>
  <si>
    <t>UQCRQ</t>
  </si>
  <si>
    <t>ENSMMUG00000015218</t>
  </si>
  <si>
    <t>USP37</t>
  </si>
  <si>
    <t>ENSMMUG00000013091</t>
  </si>
  <si>
    <t>XXYLT1</t>
  </si>
  <si>
    <t>ENSMMUG00000011351</t>
  </si>
  <si>
    <t>YJEFN3</t>
  </si>
  <si>
    <t>ENSMMUG00000053494</t>
  </si>
  <si>
    <t>ZFPM1</t>
  </si>
  <si>
    <t>ENSMMUG00000053175</t>
  </si>
  <si>
    <t>ZNF428</t>
  </si>
  <si>
    <t>ENSMMUG00000062894</t>
  </si>
  <si>
    <t>ENSMMUG00000049833</t>
  </si>
  <si>
    <t>ENSMMUG00000028672</t>
  </si>
  <si>
    <t>ENSMMUG00000041188</t>
  </si>
  <si>
    <t>ENSMMUG00000047481</t>
  </si>
  <si>
    <t>ENSMMUG00000059742</t>
  </si>
  <si>
    <t>ENSMMUG00000028689</t>
  </si>
  <si>
    <t>ENSMMUG00000003780</t>
  </si>
  <si>
    <t>ENSMMUG00000060377</t>
  </si>
  <si>
    <t>ENSMMUG00000018687</t>
  </si>
  <si>
    <t>ENSMMUG00000040417</t>
  </si>
  <si>
    <t>ENSMMUG00000060858</t>
  </si>
  <si>
    <t>ENSMMUG00000007291</t>
  </si>
  <si>
    <t>chr16:1036343-1036561</t>
  </si>
  <si>
    <t>chr16:46317801-46317888</t>
  </si>
  <si>
    <t>ENSMMUG00000006033</t>
  </si>
  <si>
    <t>chr11:130876417-130876511</t>
  </si>
  <si>
    <t>ENSMMUG00000022301</t>
  </si>
  <si>
    <t>ENSMMUG00000003053</t>
  </si>
  <si>
    <t>chr17:92534085-92534181</t>
  </si>
  <si>
    <t>chr8:130653422-130653498</t>
  </si>
  <si>
    <t>chr17:94088785-94089581</t>
  </si>
  <si>
    <t>chr2:141820791-141820963</t>
  </si>
  <si>
    <t>chr16:77745638-77746558</t>
  </si>
  <si>
    <t>chr16:35807147-35807269</t>
  </si>
  <si>
    <t>chr16:35288077-35288176</t>
  </si>
  <si>
    <t>ENSMMUG00000003926</t>
  </si>
  <si>
    <t>ENSMMUG00000014724</t>
  </si>
  <si>
    <t>chr3:34186769-34186987</t>
  </si>
  <si>
    <t>chr1:38700017-38700146</t>
  </si>
  <si>
    <t>chr1:217072205-217072263</t>
  </si>
  <si>
    <t>chr14:2443837-2443865</t>
  </si>
  <si>
    <t>chr18:44996014-44996160</t>
  </si>
  <si>
    <t>ENSMMUG00000001690</t>
  </si>
  <si>
    <t>chr1:190673325-190673538</t>
  </si>
  <si>
    <t>chr3:44272090-44272212</t>
  </si>
  <si>
    <t>chr3:44074891-44074895</t>
  </si>
  <si>
    <t>chr14:19406807-19406926</t>
  </si>
  <si>
    <t>chr18:64941343-64941541</t>
  </si>
  <si>
    <t>chr8:1899968-1900112</t>
  </si>
  <si>
    <t>ENSMMUG00000005839</t>
  </si>
  <si>
    <t>ENSMMUG00000022879</t>
  </si>
  <si>
    <t>ENSMMUG00000023326</t>
  </si>
  <si>
    <t>chr4:163779667-163779898</t>
  </si>
  <si>
    <t>chr14:86158260-86158417</t>
  </si>
  <si>
    <t>chr9:15128252-15128293</t>
  </si>
  <si>
    <t>chr9:51672334-51672558</t>
  </si>
  <si>
    <t>chr2:107796906-107797047</t>
  </si>
  <si>
    <t>chr16:55375747-55375870</t>
  </si>
  <si>
    <t>chr16:1923280-1923473</t>
  </si>
  <si>
    <t>chr9:133016568-133016751</t>
  </si>
  <si>
    <t>chr9:133081829-133082018</t>
  </si>
  <si>
    <t>chr1:84310763-84310959</t>
  </si>
  <si>
    <t>chr6:75374523-75375379</t>
  </si>
  <si>
    <t>chr9:125023357-125023493</t>
  </si>
  <si>
    <t>chr9:125016760-125017016</t>
  </si>
  <si>
    <t>chr15:2054585-2055277</t>
  </si>
  <si>
    <t>chr19:2136820-2138639</t>
  </si>
  <si>
    <t>chr2:121612823-121612923</t>
  </si>
  <si>
    <t>ENSMMUG00000010426</t>
  </si>
  <si>
    <t>chr3:156790475-156790686</t>
  </si>
  <si>
    <t>chr3:156786727-156786995</t>
  </si>
  <si>
    <t>ENSMMUG00000014326</t>
  </si>
  <si>
    <t>chr17:14384625-14384741</t>
  </si>
  <si>
    <t>chr7:141432258-141432482</t>
  </si>
  <si>
    <t>chr1:116831686-116831882</t>
  </si>
  <si>
    <t>chr14:125531055-125531174</t>
  </si>
  <si>
    <t>chr17:31337046-31338357</t>
  </si>
  <si>
    <t>chr6:138309581-138310189</t>
  </si>
  <si>
    <t>chr19:56523695-56523786</t>
  </si>
  <si>
    <t>chr8:12199969-12200382</t>
  </si>
  <si>
    <t>chr1:221282288-221282469</t>
  </si>
  <si>
    <t>chr1:221096348-221096456</t>
  </si>
  <si>
    <t>chr1:221438558-221439105</t>
  </si>
  <si>
    <t>chr16:62803224-62803314</t>
  </si>
  <si>
    <t>chr8:10472765-10472960</t>
  </si>
  <si>
    <t>chr3:184413644-184413770</t>
  </si>
  <si>
    <t>chr3:184504522-184504613</t>
  </si>
  <si>
    <t>chr3:183988997-183989083</t>
  </si>
  <si>
    <t>chr3:183698988-183699061</t>
  </si>
  <si>
    <t>chr3:183567162-183567328</t>
  </si>
  <si>
    <t>chr11:47295500-47295926</t>
  </si>
  <si>
    <t>chr17:95148175-95148442</t>
  </si>
  <si>
    <t>chr17:95143496-95144348</t>
  </si>
  <si>
    <t>chr9:45715843-45715951</t>
  </si>
  <si>
    <t>chr19:57906557-57906845</t>
  </si>
  <si>
    <t>ENSMMUG00000012304</t>
  </si>
  <si>
    <t>ENSMMUG00000019819</t>
  </si>
  <si>
    <t>chr11:51333784-51334003</t>
  </si>
  <si>
    <t>chr10:25385433-25385629</t>
  </si>
  <si>
    <t>chr1:14795730-14795985</t>
  </si>
  <si>
    <t>ENSMMUG00000021398</t>
  </si>
  <si>
    <t>chr1:113977961-113978066</t>
  </si>
  <si>
    <t>chr3:177253236-177253343</t>
  </si>
  <si>
    <t>chr14:114637812-114637971</t>
  </si>
  <si>
    <t>chr19:17979055-17979646</t>
  </si>
  <si>
    <t>ENSMMUG00000022296</t>
  </si>
  <si>
    <t>chr4:125191666-125191785</t>
  </si>
  <si>
    <t>chr14:1361866-1362025</t>
  </si>
  <si>
    <t>chr13:107299661-107299942</t>
  </si>
  <si>
    <t>chr3:2013170-2014544</t>
  </si>
  <si>
    <t>chr3:2019276-2019465</t>
  </si>
  <si>
    <t>chr16:4616511-4616625</t>
  </si>
  <si>
    <t>ENSMMUG00000022893</t>
  </si>
  <si>
    <t>chr2:2849289-2849358</t>
  </si>
  <si>
    <t>chr2:49529183-49529372</t>
  </si>
  <si>
    <t>chr2:49523590-49523795</t>
  </si>
  <si>
    <t>UpR/HypoM</t>
  </si>
  <si>
    <t>HypoM/HypoM</t>
  </si>
  <si>
    <t>UpR/UpR</t>
  </si>
  <si>
    <t>HyperM/UpR</t>
  </si>
  <si>
    <t>HypoM/HyperM</t>
  </si>
  <si>
    <t>HyperM/DownR</t>
  </si>
  <si>
    <t>DownR/HyperM</t>
  </si>
  <si>
    <t>UpR/DownR</t>
  </si>
  <si>
    <t>HyperM/HyperM</t>
  </si>
  <si>
    <t>HyperM/HypoM</t>
  </si>
  <si>
    <t>UpR/HyperM</t>
  </si>
  <si>
    <t>DownR/DownR</t>
  </si>
  <si>
    <t>HypoM/UpR</t>
  </si>
  <si>
    <t>DownR/UpR</t>
  </si>
  <si>
    <t>DownR/HypoM</t>
  </si>
  <si>
    <t>HypoM/DownR</t>
  </si>
  <si>
    <t>Females</t>
  </si>
  <si>
    <t>Males</t>
  </si>
  <si>
    <t>Direction of change (F/M)</t>
  </si>
  <si>
    <t>DMR coordinate/Gene ID</t>
  </si>
  <si>
    <t>Sidak/FDR</t>
  </si>
  <si>
    <t>diffMeth/logFC</t>
  </si>
  <si>
    <t>logFC(DE)</t>
  </si>
  <si>
    <t>DMR(pz)</t>
  </si>
  <si>
    <t>Omics</t>
  </si>
  <si>
    <t>diffMeth</t>
  </si>
  <si>
    <t>DE(p)</t>
  </si>
  <si>
    <t>DMR Sidak</t>
  </si>
  <si>
    <t>DE FDR</t>
  </si>
  <si>
    <t>chr1:90851885-90852249/ENSMMUG00000054510</t>
  </si>
  <si>
    <t>HyperM/HyperM-DownR</t>
  </si>
  <si>
    <t>chr3:34122088-34122154/ENSMMUG00000007206</t>
  </si>
  <si>
    <t>chr3:34097155-34097274/ENSMMUG00000007206</t>
  </si>
  <si>
    <t>chr3:34127851-34127976/ENSMMUG00000007206</t>
  </si>
  <si>
    <t>HyperM/HypoM-DownR</t>
  </si>
  <si>
    <t>chr19:39830462-39830711/ENSMMUG00000016810</t>
  </si>
  <si>
    <t>chr14:33637723-33637752/ENSMMUG00000016810</t>
  </si>
  <si>
    <t>chr14:33640824-33640971/ENSMMUG00000016810</t>
  </si>
  <si>
    <t>HyperM/HypoM-UpR</t>
  </si>
  <si>
    <t>HypoM-UpR/UpR</t>
  </si>
  <si>
    <t>HyperM-UpR/UpR</t>
  </si>
  <si>
    <t>chr19:55433679-55433772/ENSMMUG00000004811</t>
  </si>
  <si>
    <t>UpR/HyperM-DownR</t>
  </si>
  <si>
    <t>Counts</t>
  </si>
  <si>
    <t>%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</si>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</sst>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sz val="12"/>
      <color rgb="FF000000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4"/>
      <color theme="1"/>
      <name val="Aptos Narrow"/>
      <scheme val="minor"/>
    </font>
    <font>
      <sz val="14"/>
      <color theme="1"/>
      <name val="Aptos Narrow"/>
      <scheme val="minor"/>
    </font>
    <font>
      <sz val="12"/>
      <color rgb="FFFFC000"/>
      <name val="Aptos Narrow"/>
      <family val="2"/>
      <scheme val="minor"/>
    </font>
    <font>
      <sz val="12"/>
      <color rgb="FF3AFFB9"/>
      <name val="Aptos Narrow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1FFC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A70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ACFF83"/>
        <bgColor indexed="64"/>
      </patternFill>
    </fill>
    <fill>
      <patternFill patternType="solid">
        <fgColor rgb="FFF759A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quotePrefix="1"/>
    <xf numFmtId="0" fontId="2" fillId="0" borderId="0" xfId="0" applyFont="1"/>
    <xf numFmtId="11" fontId="2" fillId="0" borderId="0" xfId="0" applyNumberFormat="1" applyFont="1"/>
    <xf numFmtId="0" fontId="0" fillId="0" borderId="1" xfId="0" applyBorder="1"/>
    <xf numFmtId="0" fontId="0" fillId="2" borderId="1" xfId="0" applyFill="1" applyBorder="1"/>
    <xf numFmtId="0" fontId="0" fillId="5" borderId="1" xfId="0" applyFill="1" applyBorder="1"/>
    <xf numFmtId="0" fontId="0" fillId="4" borderId="1" xfId="0" applyFill="1" applyBorder="1"/>
    <xf numFmtId="0" fontId="0" fillId="3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9" borderId="1" xfId="0" applyFill="1" applyBorder="1"/>
    <xf numFmtId="0" fontId="2" fillId="0" borderId="1" xfId="0" applyFont="1" applyBorder="1"/>
    <xf numFmtId="0" fontId="0" fillId="10" borderId="1" xfId="0" applyFill="1" applyBorder="1"/>
    <xf numFmtId="0" fontId="0" fillId="11" borderId="1" xfId="0" applyFill="1" applyBorder="1"/>
    <xf numFmtId="0" fontId="0" fillId="12" borderId="1" xfId="0" applyFill="1" applyBorder="1"/>
    <xf numFmtId="11" fontId="0" fillId="0" borderId="1" xfId="0" applyNumberFormat="1" applyBorder="1"/>
    <xf numFmtId="0" fontId="0" fillId="13" borderId="1" xfId="0" applyFill="1" applyBorder="1"/>
    <xf numFmtId="0" fontId="0" fillId="14" borderId="1" xfId="0" applyFill="1" applyBorder="1"/>
    <xf numFmtId="0" fontId="0" fillId="15" borderId="1" xfId="0" applyFill="1" applyBorder="1"/>
    <xf numFmtId="0" fontId="0" fillId="16" borderId="1" xfId="0" applyFill="1" applyBorder="1"/>
    <xf numFmtId="0" fontId="3" fillId="17" borderId="1" xfId="0" applyFont="1" applyFill="1" applyBorder="1"/>
    <xf numFmtId="11" fontId="2" fillId="0" borderId="1" xfId="0" applyNumberFormat="1" applyFont="1" applyBorder="1"/>
    <xf numFmtId="0" fontId="6" fillId="18" borderId="1" xfId="0" applyFont="1" applyFill="1" applyBorder="1"/>
    <xf numFmtId="0" fontId="5" fillId="18" borderId="1" xfId="0" applyFont="1" applyFill="1" applyBorder="1"/>
    <xf numFmtId="11" fontId="0" fillId="0" borderId="1" xfId="0" quotePrefix="1" applyNumberFormat="1" applyBorder="1"/>
    <xf numFmtId="2" fontId="0" fillId="0" borderId="1" xfId="0" applyNumberFormat="1" applyBorder="1"/>
    <xf numFmtId="2" fontId="2" fillId="0" borderId="1" xfId="0" applyNumberFormat="1" applyFont="1" applyBorder="1"/>
    <xf numFmtId="0" fontId="4" fillId="10" borderId="1" xfId="0" applyFont="1" applyFill="1" applyBorder="1"/>
    <xf numFmtId="0" fontId="7" fillId="10" borderId="1" xfId="0" applyFont="1" applyFill="1" applyBorder="1"/>
    <xf numFmtId="0" fontId="8" fillId="10" borderId="1" xfId="0" applyFont="1" applyFill="1" applyBorder="1"/>
    <xf numFmtId="11" fontId="0" fillId="0" borderId="0" xfId="0" applyNumberForma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5" fillId="18" borderId="1" xfId="0" applyFont="1" applyFill="1" applyBorder="1" applyAlignment="1">
      <alignment horizontal="center" wrapText="1"/>
    </xf>
  </cellXfs>
  <cellStyles count="1">
    <cellStyle name="Normal" xfId="0" builtinId="0"/>
  </cellStyles>
  <dxfs count="3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3AFFB9"/>
      <color rgb="FFF759AF"/>
      <color rgb="FFACFF83"/>
      <color rgb="FFFFA70F"/>
      <color rgb="FF61FF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5AE78-3C54-304F-846F-5405A6B3046A}">
  <dimension ref="A1:V209"/>
  <sheetViews>
    <sheetView tabSelected="1" topLeftCell="E1" workbookViewId="0">
      <selection activeCell="T23" sqref="T23"/>
    </sheetView>
  </sheetViews>
  <sheetFormatPr baseColWidth="10" defaultRowHeight="16" x14ac:dyDescent="0.2"/>
  <cols>
    <col min="1" max="1" width="25.33203125" bestFit="1" customWidth="1"/>
    <col min="2" max="2" width="12.1640625" bestFit="1" customWidth="1"/>
    <col min="3" max="3" width="12.33203125" bestFit="1" customWidth="1"/>
    <col min="4" max="5" width="12.1640625" customWidth="1"/>
    <col min="6" max="6" width="13.33203125" bestFit="1" customWidth="1"/>
    <col min="7" max="7" width="12.1640625" bestFit="1" customWidth="1"/>
    <col min="8" max="8" width="13.5" bestFit="1" customWidth="1"/>
    <col min="9" max="9" width="9.6640625" bestFit="1" customWidth="1"/>
    <col min="10" max="10" width="25.33203125" bestFit="1" customWidth="1"/>
    <col min="11" max="11" width="12.1640625" bestFit="1" customWidth="1"/>
    <col min="12" max="12" width="12.33203125" bestFit="1" customWidth="1"/>
    <col min="13" max="13" width="13.5" bestFit="1" customWidth="1"/>
    <col min="14" max="15" width="13.5" customWidth="1"/>
    <col min="16" max="16" width="12" bestFit="1" customWidth="1"/>
    <col min="17" max="17" width="9.6640625" bestFit="1" customWidth="1"/>
    <col min="18" max="18" width="22.33203125" bestFit="1" customWidth="1"/>
    <col min="20" max="20" width="14.5" bestFit="1" customWidth="1"/>
  </cols>
  <sheetData>
    <row r="1" spans="1:22" ht="19" x14ac:dyDescent="0.25">
      <c r="A1" s="35" t="s">
        <v>469</v>
      </c>
      <c r="B1" s="35"/>
      <c r="C1" s="35"/>
      <c r="D1" s="35"/>
      <c r="E1" s="35"/>
      <c r="F1" s="35"/>
      <c r="G1" s="35"/>
      <c r="H1" s="35"/>
      <c r="I1" s="35"/>
      <c r="J1" s="35" t="s">
        <v>470</v>
      </c>
      <c r="K1" s="35"/>
      <c r="L1" s="35"/>
      <c r="M1" s="35"/>
      <c r="N1" s="35"/>
      <c r="O1" s="35"/>
      <c r="P1" s="35"/>
      <c r="Q1" s="35"/>
      <c r="R1" s="24"/>
      <c r="T1" s="4"/>
      <c r="U1" s="34" t="s">
        <v>496</v>
      </c>
      <c r="V1" s="34" t="s">
        <v>497</v>
      </c>
    </row>
    <row r="2" spans="1:22" ht="19" x14ac:dyDescent="0.25">
      <c r="A2" s="25" t="s">
        <v>472</v>
      </c>
      <c r="B2" s="25" t="s">
        <v>476</v>
      </c>
      <c r="C2" s="25" t="s">
        <v>480</v>
      </c>
      <c r="D2" s="25" t="s">
        <v>478</v>
      </c>
      <c r="E2" s="25" t="s">
        <v>479</v>
      </c>
      <c r="F2" s="25" t="s">
        <v>481</v>
      </c>
      <c r="G2" s="25" t="s">
        <v>475</v>
      </c>
      <c r="H2" s="25" t="s">
        <v>0</v>
      </c>
      <c r="I2" s="25" t="s">
        <v>477</v>
      </c>
      <c r="J2" s="25" t="s">
        <v>472</v>
      </c>
      <c r="K2" s="25" t="s">
        <v>476</v>
      </c>
      <c r="L2" s="25" t="s">
        <v>473</v>
      </c>
      <c r="M2" s="25" t="s">
        <v>474</v>
      </c>
      <c r="N2" s="25" t="s">
        <v>479</v>
      </c>
      <c r="O2" s="25" t="s">
        <v>481</v>
      </c>
      <c r="P2" s="25" t="s">
        <v>475</v>
      </c>
      <c r="Q2" s="25" t="s">
        <v>477</v>
      </c>
      <c r="R2" s="25" t="s">
        <v>471</v>
      </c>
      <c r="T2" s="6" t="s">
        <v>455</v>
      </c>
      <c r="U2" s="4">
        <f>35+1</f>
        <v>36</v>
      </c>
      <c r="V2" s="4">
        <f t="shared" ref="V2:V17" si="0">U2/U$18*100</f>
        <v>17.82178217821782</v>
      </c>
    </row>
    <row r="3" spans="1:22" x14ac:dyDescent="0.2">
      <c r="A3" s="4" t="s">
        <v>57</v>
      </c>
      <c r="B3" s="4">
        <v>2.104E-7</v>
      </c>
      <c r="C3" s="4">
        <v>4.1399999999999996E-3</v>
      </c>
      <c r="D3" s="4">
        <v>-7.3043185018403012</v>
      </c>
      <c r="E3" t="s">
        <v>9</v>
      </c>
      <c r="F3" t="s">
        <v>9</v>
      </c>
      <c r="G3" t="s">
        <v>9</v>
      </c>
      <c r="H3" s="4" t="s">
        <v>58</v>
      </c>
      <c r="I3" s="4" t="s">
        <v>11</v>
      </c>
      <c r="J3" s="4" t="s">
        <v>387</v>
      </c>
      <c r="K3" s="4" t="s">
        <v>9</v>
      </c>
      <c r="L3" s="4" t="s">
        <v>9</v>
      </c>
      <c r="M3" s="4" t="s">
        <v>9</v>
      </c>
      <c r="N3" s="17">
        <v>3.1768513458444003E-2</v>
      </c>
      <c r="O3" s="17">
        <v>0.565604149892872</v>
      </c>
      <c r="P3" s="27">
        <v>-0.324400948553627</v>
      </c>
      <c r="Q3" s="4" t="s">
        <v>105</v>
      </c>
      <c r="R3" s="21" t="s">
        <v>468</v>
      </c>
      <c r="T3" s="4" t="s">
        <v>464</v>
      </c>
      <c r="U3" s="4">
        <v>4</v>
      </c>
      <c r="V3" s="4">
        <f t="shared" si="0"/>
        <v>1.9801980198019802</v>
      </c>
    </row>
    <row r="4" spans="1:22" x14ac:dyDescent="0.2">
      <c r="A4" s="4" t="s">
        <v>188</v>
      </c>
      <c r="B4" s="4" t="s">
        <v>9</v>
      </c>
      <c r="C4" s="4" t="s">
        <v>9</v>
      </c>
      <c r="D4" s="4" t="s">
        <v>9</v>
      </c>
      <c r="E4" s="26">
        <v>5.2099999999999999E-5</v>
      </c>
      <c r="F4" s="17">
        <v>4.6480250000000001E-3</v>
      </c>
      <c r="G4" s="27">
        <v>0.76827723199999998</v>
      </c>
      <c r="H4" s="4" t="s">
        <v>189</v>
      </c>
      <c r="I4" s="4" t="s">
        <v>105</v>
      </c>
      <c r="J4" s="4" t="s">
        <v>188</v>
      </c>
      <c r="K4" s="4" t="s">
        <v>9</v>
      </c>
      <c r="L4" s="4" t="s">
        <v>9</v>
      </c>
      <c r="M4" s="4" t="s">
        <v>9</v>
      </c>
      <c r="N4" s="17">
        <v>4.6973433103125302E-2</v>
      </c>
      <c r="O4" s="17">
        <v>0.59887193353475099</v>
      </c>
      <c r="P4" s="27">
        <v>0.34516976606096</v>
      </c>
      <c r="Q4" s="4" t="s">
        <v>105</v>
      </c>
      <c r="R4" s="6" t="s">
        <v>455</v>
      </c>
      <c r="T4" s="14" t="s">
        <v>461</v>
      </c>
      <c r="U4" s="4">
        <f>10+4</f>
        <v>14</v>
      </c>
      <c r="V4" s="4">
        <f t="shared" si="0"/>
        <v>6.9306930693069315</v>
      </c>
    </row>
    <row r="5" spans="1:22" x14ac:dyDescent="0.2">
      <c r="A5" s="4" t="s">
        <v>348</v>
      </c>
      <c r="B5" s="4" t="s">
        <v>9</v>
      </c>
      <c r="C5" s="4" t="s">
        <v>9</v>
      </c>
      <c r="D5" s="4" t="s">
        <v>9</v>
      </c>
      <c r="E5" s="26">
        <v>2.5000000000000001E-5</v>
      </c>
      <c r="F5" s="17">
        <v>3.420902E-3</v>
      </c>
      <c r="G5" s="27">
        <v>-5.2404241440000003</v>
      </c>
      <c r="H5" s="4" t="s">
        <v>9</v>
      </c>
      <c r="I5" s="4" t="s">
        <v>105</v>
      </c>
      <c r="J5" s="13" t="s">
        <v>348</v>
      </c>
      <c r="K5" s="4" t="s">
        <v>9</v>
      </c>
      <c r="L5" s="4" t="s">
        <v>9</v>
      </c>
      <c r="M5" s="4" t="s">
        <v>9</v>
      </c>
      <c r="N5" s="23">
        <v>1.55614938256853E-9</v>
      </c>
      <c r="O5" s="23">
        <v>2.1916807904095201E-5</v>
      </c>
      <c r="P5" s="28">
        <v>-7.56630480300832</v>
      </c>
      <c r="Q5" s="4" t="s">
        <v>105</v>
      </c>
      <c r="R5" s="4" t="s">
        <v>464</v>
      </c>
      <c r="T5" s="5" t="s">
        <v>454</v>
      </c>
      <c r="U5" s="4">
        <v>9</v>
      </c>
      <c r="V5" s="4">
        <f t="shared" si="0"/>
        <v>4.455445544554455</v>
      </c>
    </row>
    <row r="6" spans="1:22" x14ac:dyDescent="0.2">
      <c r="A6" s="4" t="s">
        <v>352</v>
      </c>
      <c r="B6" s="4" t="s">
        <v>9</v>
      </c>
      <c r="C6" s="4" t="s">
        <v>9</v>
      </c>
      <c r="D6" s="4" t="s">
        <v>9</v>
      </c>
      <c r="E6" s="17">
        <v>3.9644399999999997E-4</v>
      </c>
      <c r="F6" s="17">
        <v>1.2747761999999999E-2</v>
      </c>
      <c r="G6" s="27">
        <v>-5.7286179710000003</v>
      </c>
      <c r="H6" s="4" t="s">
        <v>9</v>
      </c>
      <c r="I6" s="4" t="s">
        <v>105</v>
      </c>
      <c r="J6" s="13" t="s">
        <v>352</v>
      </c>
      <c r="K6" s="4" t="s">
        <v>9</v>
      </c>
      <c r="L6" s="4" t="s">
        <v>9</v>
      </c>
      <c r="M6" s="4" t="s">
        <v>9</v>
      </c>
      <c r="N6" s="23">
        <v>2.0903298408478301E-7</v>
      </c>
      <c r="O6" s="23">
        <v>7.3600513696252105E-4</v>
      </c>
      <c r="P6" s="28">
        <v>-8.1541824510147798</v>
      </c>
      <c r="Q6" s="4" t="s">
        <v>105</v>
      </c>
      <c r="R6" s="4" t="s">
        <v>464</v>
      </c>
      <c r="T6" s="12" t="s">
        <v>460</v>
      </c>
      <c r="U6" s="4">
        <f>54+1</f>
        <v>55</v>
      </c>
      <c r="V6" s="4">
        <f t="shared" si="0"/>
        <v>27.227722772277229</v>
      </c>
    </row>
    <row r="7" spans="1:22" x14ac:dyDescent="0.2">
      <c r="A7" s="4" t="s">
        <v>347</v>
      </c>
      <c r="B7" s="4" t="s">
        <v>9</v>
      </c>
      <c r="C7" s="4" t="s">
        <v>9</v>
      </c>
      <c r="D7" s="4" t="s">
        <v>9</v>
      </c>
      <c r="E7" s="26">
        <v>9.2599999999999994E-6</v>
      </c>
      <c r="F7" s="17">
        <v>2.2310759999999998E-3</v>
      </c>
      <c r="G7" s="27">
        <v>-7.45025651</v>
      </c>
      <c r="H7" s="4" t="s">
        <v>9</v>
      </c>
      <c r="I7" s="4" t="s">
        <v>105</v>
      </c>
      <c r="J7" s="13" t="s">
        <v>347</v>
      </c>
      <c r="K7" s="4" t="s">
        <v>9</v>
      </c>
      <c r="L7" s="4" t="s">
        <v>9</v>
      </c>
      <c r="M7" s="4" t="s">
        <v>9</v>
      </c>
      <c r="N7" s="23">
        <v>2.9975617973841903E-8</v>
      </c>
      <c r="O7" s="23">
        <v>2.11088301771794E-4</v>
      </c>
      <c r="P7" s="28">
        <v>-9.0945325328722095</v>
      </c>
      <c r="Q7" s="4" t="s">
        <v>105</v>
      </c>
      <c r="R7" s="4" t="s">
        <v>464</v>
      </c>
      <c r="T7" s="16" t="s">
        <v>463</v>
      </c>
      <c r="U7" s="4">
        <v>6</v>
      </c>
      <c r="V7" s="4">
        <f t="shared" si="0"/>
        <v>2.9702970297029703</v>
      </c>
    </row>
    <row r="8" spans="1:22" x14ac:dyDescent="0.2">
      <c r="A8" s="4" t="s">
        <v>346</v>
      </c>
      <c r="B8" s="4" t="s">
        <v>9</v>
      </c>
      <c r="C8" s="4" t="s">
        <v>9</v>
      </c>
      <c r="D8" s="4" t="s">
        <v>9</v>
      </c>
      <c r="E8" s="26">
        <v>4.2899999999999996E-6</v>
      </c>
      <c r="F8" s="17">
        <v>1.6801559999999999E-3</v>
      </c>
      <c r="G8" s="27">
        <v>-7.7460944420000004</v>
      </c>
      <c r="H8" s="4" t="s">
        <v>9</v>
      </c>
      <c r="I8" s="4" t="s">
        <v>105</v>
      </c>
      <c r="J8" s="13" t="s">
        <v>346</v>
      </c>
      <c r="K8" s="4" t="s">
        <v>9</v>
      </c>
      <c r="L8" s="4" t="s">
        <v>9</v>
      </c>
      <c r="M8" s="4" t="s">
        <v>9</v>
      </c>
      <c r="N8" s="23">
        <v>3.2538023657778201E-7</v>
      </c>
      <c r="O8" s="23">
        <v>7.6377587532691399E-4</v>
      </c>
      <c r="P8" s="28">
        <v>-10.538851690645201</v>
      </c>
      <c r="Q8" s="4" t="s">
        <v>105</v>
      </c>
      <c r="R8" s="4" t="s">
        <v>464</v>
      </c>
      <c r="T8" s="11" t="s">
        <v>453</v>
      </c>
      <c r="U8" s="4">
        <v>6</v>
      </c>
      <c r="V8" s="4">
        <f t="shared" si="0"/>
        <v>2.9702970297029703</v>
      </c>
    </row>
    <row r="9" spans="1:22" x14ac:dyDescent="0.2">
      <c r="A9" s="4" t="s">
        <v>114</v>
      </c>
      <c r="B9" s="4" t="s">
        <v>9</v>
      </c>
      <c r="C9" s="4" t="s">
        <v>9</v>
      </c>
      <c r="D9" s="4" t="s">
        <v>9</v>
      </c>
      <c r="E9" s="17">
        <v>6.8249900000000004E-4</v>
      </c>
      <c r="F9" s="17">
        <v>1.7366432000000001E-2</v>
      </c>
      <c r="G9" s="27">
        <v>-0.55164519700000003</v>
      </c>
      <c r="H9" s="4" t="s">
        <v>115</v>
      </c>
      <c r="I9" s="4" t="s">
        <v>105</v>
      </c>
      <c r="J9" s="4" t="s">
        <v>365</v>
      </c>
      <c r="K9" s="17">
        <v>1.934E-8</v>
      </c>
      <c r="L9" s="17">
        <v>4.9620000000000003E-4</v>
      </c>
      <c r="M9" s="27">
        <v>1.1510222742035059</v>
      </c>
      <c r="N9" s="4" t="s">
        <v>9</v>
      </c>
      <c r="O9" s="4" t="s">
        <v>9</v>
      </c>
      <c r="P9" s="4" t="s">
        <v>9</v>
      </c>
      <c r="Q9" s="4" t="s">
        <v>11</v>
      </c>
      <c r="R9" s="10" t="s">
        <v>459</v>
      </c>
      <c r="T9" s="10" t="s">
        <v>459</v>
      </c>
      <c r="U9" s="4">
        <v>17</v>
      </c>
      <c r="V9" s="4">
        <f t="shared" si="0"/>
        <v>8.4158415841584162</v>
      </c>
    </row>
    <row r="10" spans="1:22" x14ac:dyDescent="0.2">
      <c r="A10" s="4" t="s">
        <v>116</v>
      </c>
      <c r="B10" s="4" t="s">
        <v>9</v>
      </c>
      <c r="C10" s="4" t="s">
        <v>9</v>
      </c>
      <c r="D10" s="4" t="s">
        <v>9</v>
      </c>
      <c r="E10" s="17">
        <v>1.2332650000000001E-3</v>
      </c>
      <c r="F10" s="17">
        <v>2.4763780999999999E-2</v>
      </c>
      <c r="G10" s="27">
        <v>-0.60194163099999998</v>
      </c>
      <c r="H10" s="4" t="s">
        <v>117</v>
      </c>
      <c r="I10" s="4" t="s">
        <v>105</v>
      </c>
      <c r="J10" s="4" t="s">
        <v>366</v>
      </c>
      <c r="K10" s="17">
        <v>1.2110000000000001E-9</v>
      </c>
      <c r="L10" s="17">
        <v>3.9239999999999997E-5</v>
      </c>
      <c r="M10" s="27">
        <v>0.90130275725270048</v>
      </c>
      <c r="N10" s="4" t="s">
        <v>9</v>
      </c>
      <c r="O10" s="4" t="s">
        <v>9</v>
      </c>
      <c r="P10" s="4" t="s">
        <v>9</v>
      </c>
      <c r="Q10" s="4" t="s">
        <v>11</v>
      </c>
      <c r="R10" s="10" t="s">
        <v>459</v>
      </c>
      <c r="T10" s="20" t="s">
        <v>467</v>
      </c>
      <c r="U10" s="4">
        <v>8</v>
      </c>
      <c r="V10" s="4">
        <f t="shared" si="0"/>
        <v>3.9603960396039604</v>
      </c>
    </row>
    <row r="11" spans="1:22" x14ac:dyDescent="0.2">
      <c r="A11" s="4" t="s">
        <v>118</v>
      </c>
      <c r="B11" s="4" t="s">
        <v>9</v>
      </c>
      <c r="C11" s="4" t="s">
        <v>9</v>
      </c>
      <c r="D11" s="4" t="s">
        <v>9</v>
      </c>
      <c r="E11" s="26">
        <v>7.3399999999999995E-5</v>
      </c>
      <c r="F11" s="17">
        <v>5.3955649999999997E-3</v>
      </c>
      <c r="G11" s="27">
        <v>-0.75863808200000005</v>
      </c>
      <c r="H11" s="4" t="s">
        <v>119</v>
      </c>
      <c r="I11" s="4" t="s">
        <v>105</v>
      </c>
      <c r="J11" s="4" t="s">
        <v>368</v>
      </c>
      <c r="K11" s="17">
        <v>4.5349999999999999E-8</v>
      </c>
      <c r="L11" s="17">
        <v>6.4919999999999995E-4</v>
      </c>
      <c r="M11" s="27">
        <v>0.94916730513630032</v>
      </c>
      <c r="N11" s="4" t="s">
        <v>9</v>
      </c>
      <c r="O11" s="4" t="s">
        <v>9</v>
      </c>
      <c r="P11" s="4" t="s">
        <v>9</v>
      </c>
      <c r="Q11" s="4" t="s">
        <v>11</v>
      </c>
      <c r="R11" s="10" t="s">
        <v>459</v>
      </c>
      <c r="T11" s="19" t="s">
        <v>466</v>
      </c>
      <c r="U11" s="4">
        <v>5</v>
      </c>
      <c r="V11" s="4">
        <f t="shared" si="0"/>
        <v>2.4752475247524752</v>
      </c>
    </row>
    <row r="12" spans="1:22" x14ac:dyDescent="0.2">
      <c r="A12" s="4" t="s">
        <v>124</v>
      </c>
      <c r="B12" s="4" t="s">
        <v>9</v>
      </c>
      <c r="C12" s="4" t="s">
        <v>9</v>
      </c>
      <c r="D12" s="4" t="s">
        <v>9</v>
      </c>
      <c r="E12" s="17">
        <v>7.8999199999999999E-4</v>
      </c>
      <c r="F12" s="17">
        <v>1.8954424000000001E-2</v>
      </c>
      <c r="G12" s="27">
        <v>-0.39891545299999998</v>
      </c>
      <c r="H12" s="4" t="s">
        <v>125</v>
      </c>
      <c r="I12" s="4" t="s">
        <v>105</v>
      </c>
      <c r="J12" s="13" t="s">
        <v>370</v>
      </c>
      <c r="K12" s="23">
        <v>1.9589999999999998E-6</v>
      </c>
      <c r="L12" s="23">
        <v>3.8780000000000002E-2</v>
      </c>
      <c r="M12" s="28">
        <v>0.51640161175550148</v>
      </c>
      <c r="N12" s="4" t="s">
        <v>9</v>
      </c>
      <c r="O12" s="4" t="s">
        <v>9</v>
      </c>
      <c r="P12" s="4" t="s">
        <v>9</v>
      </c>
      <c r="Q12" s="4" t="s">
        <v>11</v>
      </c>
      <c r="R12" s="10" t="s">
        <v>459</v>
      </c>
      <c r="T12" s="22" t="s">
        <v>458</v>
      </c>
      <c r="U12" s="4">
        <v>6</v>
      </c>
      <c r="V12" s="4">
        <f t="shared" si="0"/>
        <v>2.9702970297029703</v>
      </c>
    </row>
    <row r="13" spans="1:22" x14ac:dyDescent="0.2">
      <c r="A13" s="4"/>
      <c r="B13" s="4"/>
      <c r="C13" s="4"/>
      <c r="D13" s="4"/>
      <c r="E13" s="17"/>
      <c r="F13" s="17"/>
      <c r="G13" s="27"/>
      <c r="H13" s="4"/>
      <c r="I13" s="4"/>
      <c r="J13" s="13" t="s">
        <v>371</v>
      </c>
      <c r="K13" s="23">
        <v>1.829E-6</v>
      </c>
      <c r="L13" s="23">
        <v>4.4479999999999999E-2</v>
      </c>
      <c r="M13" s="28">
        <v>0.12637997957419822</v>
      </c>
      <c r="N13" s="4" t="s">
        <v>9</v>
      </c>
      <c r="O13" s="4" t="s">
        <v>9</v>
      </c>
      <c r="P13" s="4" t="s">
        <v>9</v>
      </c>
      <c r="Q13" s="4" t="s">
        <v>11</v>
      </c>
      <c r="R13" s="10" t="s">
        <v>459</v>
      </c>
      <c r="T13" s="15" t="s">
        <v>462</v>
      </c>
      <c r="U13" s="4">
        <f>14+2+1</f>
        <v>17</v>
      </c>
      <c r="V13" s="4">
        <f t="shared" si="0"/>
        <v>8.4158415841584162</v>
      </c>
    </row>
    <row r="14" spans="1:22" x14ac:dyDescent="0.2">
      <c r="A14" s="4" t="s">
        <v>130</v>
      </c>
      <c r="B14" s="4" t="s">
        <v>9</v>
      </c>
      <c r="C14" s="4" t="s">
        <v>9</v>
      </c>
      <c r="D14" s="4" t="s">
        <v>9</v>
      </c>
      <c r="E14" s="26">
        <v>7.0199999999999999E-5</v>
      </c>
      <c r="F14" s="17">
        <v>5.2865189999999999E-3</v>
      </c>
      <c r="G14" s="27">
        <v>-0.940550373</v>
      </c>
      <c r="H14" s="4" t="s">
        <v>131</v>
      </c>
      <c r="I14" s="4" t="s">
        <v>105</v>
      </c>
      <c r="J14" s="4" t="s">
        <v>375</v>
      </c>
      <c r="K14" s="17">
        <v>2.5419999999999999E-7</v>
      </c>
      <c r="L14" s="17">
        <v>4.8419999999999999E-3</v>
      </c>
      <c r="M14" s="27">
        <v>0.64292167969714975</v>
      </c>
      <c r="N14" s="4" t="s">
        <v>9</v>
      </c>
      <c r="O14" s="4" t="s">
        <v>9</v>
      </c>
      <c r="P14" s="4" t="s">
        <v>9</v>
      </c>
      <c r="Q14" s="4" t="s">
        <v>11</v>
      </c>
      <c r="R14" s="10" t="s">
        <v>459</v>
      </c>
      <c r="T14" s="7" t="s">
        <v>456</v>
      </c>
      <c r="U14" s="4">
        <v>4</v>
      </c>
      <c r="V14" s="4">
        <f t="shared" si="0"/>
        <v>1.9801980198019802</v>
      </c>
    </row>
    <row r="15" spans="1:22" x14ac:dyDescent="0.2">
      <c r="A15" s="4" t="s">
        <v>140</v>
      </c>
      <c r="B15" s="4" t="s">
        <v>9</v>
      </c>
      <c r="C15" s="4" t="s">
        <v>9</v>
      </c>
      <c r="D15" s="4" t="s">
        <v>9</v>
      </c>
      <c r="E15" s="17">
        <v>3.4820939999999998E-3</v>
      </c>
      <c r="F15" s="17">
        <v>4.6858749999999998E-2</v>
      </c>
      <c r="G15" s="27">
        <v>-0.65375098300000001</v>
      </c>
      <c r="H15" s="4" t="s">
        <v>141</v>
      </c>
      <c r="I15" s="4" t="s">
        <v>105</v>
      </c>
      <c r="J15" s="4" t="s">
        <v>380</v>
      </c>
      <c r="K15" s="17">
        <v>6.6590000000000002E-13</v>
      </c>
      <c r="L15" s="17">
        <v>7.6999999999999995E-9</v>
      </c>
      <c r="M15" s="27">
        <v>6.5233346763231008</v>
      </c>
      <c r="N15" s="4" t="s">
        <v>9</v>
      </c>
      <c r="O15" s="4" t="s">
        <v>9</v>
      </c>
      <c r="P15" s="4" t="s">
        <v>9</v>
      </c>
      <c r="Q15" s="4" t="s">
        <v>11</v>
      </c>
      <c r="R15" s="10" t="s">
        <v>459</v>
      </c>
      <c r="T15" s="21" t="s">
        <v>468</v>
      </c>
      <c r="U15" s="4">
        <v>2</v>
      </c>
      <c r="V15" s="4">
        <f t="shared" si="0"/>
        <v>0.99009900990099009</v>
      </c>
    </row>
    <row r="16" spans="1:22" x14ac:dyDescent="0.2">
      <c r="A16" s="4" t="s">
        <v>146</v>
      </c>
      <c r="B16" s="4" t="s">
        <v>9</v>
      </c>
      <c r="C16" s="4" t="s">
        <v>9</v>
      </c>
      <c r="D16" s="4" t="s">
        <v>9</v>
      </c>
      <c r="E16" s="17">
        <v>2.1371580000000001E-3</v>
      </c>
      <c r="F16" s="17">
        <v>3.4165419000000002E-2</v>
      </c>
      <c r="G16" s="27">
        <v>-0.379326779</v>
      </c>
      <c r="H16" s="4" t="s">
        <v>147</v>
      </c>
      <c r="I16" s="4" t="s">
        <v>105</v>
      </c>
      <c r="J16" s="4" t="s">
        <v>384</v>
      </c>
      <c r="K16" s="17">
        <v>2.6030000000000002E-7</v>
      </c>
      <c r="L16" s="17">
        <v>3.2330000000000002E-3</v>
      </c>
      <c r="M16" s="27">
        <v>2.4008311346570999</v>
      </c>
      <c r="N16" s="4" t="s">
        <v>9</v>
      </c>
      <c r="O16" s="4" t="s">
        <v>9</v>
      </c>
      <c r="P16" s="4" t="s">
        <v>9</v>
      </c>
      <c r="Q16" s="4" t="s">
        <v>11</v>
      </c>
      <c r="R16" s="10" t="s">
        <v>459</v>
      </c>
      <c r="T16" s="8" t="s">
        <v>457</v>
      </c>
      <c r="U16" s="4">
        <v>12</v>
      </c>
      <c r="V16" s="4">
        <f t="shared" si="0"/>
        <v>5.9405940594059405</v>
      </c>
    </row>
    <row r="17" spans="1:22" x14ac:dyDescent="0.2">
      <c r="A17" s="4" t="s">
        <v>172</v>
      </c>
      <c r="B17" s="4" t="s">
        <v>9</v>
      </c>
      <c r="C17" s="4" t="s">
        <v>9</v>
      </c>
      <c r="D17" s="4" t="s">
        <v>9</v>
      </c>
      <c r="E17" s="17">
        <v>2.7699410000000002E-3</v>
      </c>
      <c r="F17" s="17">
        <v>4.0384933999999997E-2</v>
      </c>
      <c r="G17" s="27">
        <v>-0.36051230899999998</v>
      </c>
      <c r="H17" s="4" t="s">
        <v>173</v>
      </c>
      <c r="I17" s="4" t="s">
        <v>105</v>
      </c>
      <c r="J17" s="4" t="s">
        <v>392</v>
      </c>
      <c r="K17" s="17">
        <v>3.364E-11</v>
      </c>
      <c r="L17" s="17">
        <v>3.699E-7</v>
      </c>
      <c r="M17" s="27">
        <v>1.7339123844261395</v>
      </c>
      <c r="N17" s="4" t="s">
        <v>9</v>
      </c>
      <c r="O17" s="4" t="s">
        <v>9</v>
      </c>
      <c r="P17" s="4" t="s">
        <v>9</v>
      </c>
      <c r="Q17" s="4" t="s">
        <v>11</v>
      </c>
      <c r="R17" s="10" t="s">
        <v>459</v>
      </c>
      <c r="T17" s="18" t="s">
        <v>465</v>
      </c>
      <c r="U17" s="4">
        <v>1</v>
      </c>
      <c r="V17" s="4">
        <f t="shared" si="0"/>
        <v>0.49504950495049505</v>
      </c>
    </row>
    <row r="18" spans="1:22" x14ac:dyDescent="0.2">
      <c r="A18" s="4" t="s">
        <v>174</v>
      </c>
      <c r="B18" s="4" t="s">
        <v>9</v>
      </c>
      <c r="C18" s="4" t="s">
        <v>9</v>
      </c>
      <c r="D18" s="4" t="s">
        <v>9</v>
      </c>
      <c r="E18" s="17">
        <v>3.9304999999999999E-4</v>
      </c>
      <c r="F18" s="17">
        <v>1.2723029E-2</v>
      </c>
      <c r="G18" s="27">
        <v>-0.463288425</v>
      </c>
      <c r="H18" s="4" t="s">
        <v>175</v>
      </c>
      <c r="I18" s="4" t="s">
        <v>105</v>
      </c>
      <c r="J18" s="4" t="s">
        <v>393</v>
      </c>
      <c r="K18" s="17">
        <v>2.0480000000000001E-10</v>
      </c>
      <c r="L18" s="17">
        <v>3.5779999999999999E-6</v>
      </c>
      <c r="M18" s="27">
        <v>0.33139030945369408</v>
      </c>
      <c r="N18" s="4" t="s">
        <v>9</v>
      </c>
      <c r="O18" s="4" t="s">
        <v>9</v>
      </c>
      <c r="P18" s="4" t="s">
        <v>9</v>
      </c>
      <c r="Q18" s="4" t="s">
        <v>11</v>
      </c>
      <c r="R18" s="10" t="s">
        <v>459</v>
      </c>
      <c r="T18" s="33" t="s">
        <v>498</v>
      </c>
      <c r="U18" s="33">
        <f>SUM(U2:U17)</f>
        <v>202</v>
      </c>
      <c r="V18" s="33">
        <f>SUM(V2:V17)</f>
        <v>100</v>
      </c>
    </row>
    <row r="19" spans="1:22" x14ac:dyDescent="0.2">
      <c r="A19" s="4" t="s">
        <v>228</v>
      </c>
      <c r="B19" s="4" t="s">
        <v>9</v>
      </c>
      <c r="C19" s="4" t="s">
        <v>9</v>
      </c>
      <c r="D19" s="4" t="s">
        <v>9</v>
      </c>
      <c r="E19" s="17">
        <v>1.1759199999999999E-4</v>
      </c>
      <c r="F19" s="17">
        <v>6.9295729999999996E-3</v>
      </c>
      <c r="G19" s="27">
        <v>-0.68686424000000001</v>
      </c>
      <c r="H19" s="4" t="s">
        <v>229</v>
      </c>
      <c r="I19" s="4" t="s">
        <v>105</v>
      </c>
      <c r="J19" s="4" t="s">
        <v>409</v>
      </c>
      <c r="K19" s="17">
        <v>2.1040000000000001E-6</v>
      </c>
      <c r="L19" s="17">
        <v>4.3679999999999997E-2</v>
      </c>
      <c r="M19" s="27">
        <v>1.6992307724706945</v>
      </c>
      <c r="N19" s="4" t="s">
        <v>9</v>
      </c>
      <c r="O19" s="4" t="s">
        <v>9</v>
      </c>
      <c r="P19" s="4" t="s">
        <v>9</v>
      </c>
      <c r="Q19" s="4" t="s">
        <v>11</v>
      </c>
      <c r="R19" s="10" t="s">
        <v>459</v>
      </c>
    </row>
    <row r="20" spans="1:22" x14ac:dyDescent="0.2">
      <c r="A20" s="4" t="s">
        <v>246</v>
      </c>
      <c r="B20" s="4" t="s">
        <v>9</v>
      </c>
      <c r="C20" s="4" t="s">
        <v>9</v>
      </c>
      <c r="D20" s="4" t="s">
        <v>9</v>
      </c>
      <c r="E20" s="17">
        <v>2.9135139999999999E-3</v>
      </c>
      <c r="F20" s="17">
        <v>4.1999931999999997E-2</v>
      </c>
      <c r="G20" s="27">
        <v>-0.50570775700000004</v>
      </c>
      <c r="H20" s="4" t="s">
        <v>247</v>
      </c>
      <c r="I20" s="4" t="s">
        <v>105</v>
      </c>
      <c r="J20" s="4" t="s">
        <v>411</v>
      </c>
      <c r="K20" s="17">
        <v>8.7159999999999996E-12</v>
      </c>
      <c r="L20" s="17">
        <v>1.0949999999999999E-7</v>
      </c>
      <c r="M20" s="27">
        <v>2.560809882701498</v>
      </c>
      <c r="N20" s="4" t="s">
        <v>9</v>
      </c>
      <c r="O20" s="4" t="s">
        <v>9</v>
      </c>
      <c r="P20" s="4" t="s">
        <v>9</v>
      </c>
      <c r="Q20" s="4" t="s">
        <v>11</v>
      </c>
      <c r="R20" s="10" t="s">
        <v>459</v>
      </c>
    </row>
    <row r="21" spans="1:22" x14ac:dyDescent="0.2">
      <c r="A21" s="4" t="s">
        <v>252</v>
      </c>
      <c r="B21" s="4" t="s">
        <v>9</v>
      </c>
      <c r="C21" s="4" t="s">
        <v>9</v>
      </c>
      <c r="D21" s="4" t="s">
        <v>9</v>
      </c>
      <c r="E21" s="17">
        <v>3.353506E-3</v>
      </c>
      <c r="F21" s="17">
        <v>4.6158920999999999E-2</v>
      </c>
      <c r="G21" s="27">
        <v>-0.39652242999999998</v>
      </c>
      <c r="H21" s="4" t="s">
        <v>253</v>
      </c>
      <c r="I21" s="4" t="s">
        <v>105</v>
      </c>
      <c r="J21" s="4" t="s">
        <v>414</v>
      </c>
      <c r="K21" s="17">
        <v>8.2900000000000002E-7</v>
      </c>
      <c r="L21" s="17">
        <v>3.3530000000000001E-3</v>
      </c>
      <c r="M21" s="27">
        <v>0.79896914825471066</v>
      </c>
      <c r="N21" s="4" t="s">
        <v>9</v>
      </c>
      <c r="O21" s="4" t="s">
        <v>9</v>
      </c>
      <c r="P21" s="4" t="s">
        <v>9</v>
      </c>
      <c r="Q21" s="4" t="s">
        <v>11</v>
      </c>
      <c r="R21" s="10" t="s">
        <v>459</v>
      </c>
    </row>
    <row r="22" spans="1:22" x14ac:dyDescent="0.2">
      <c r="A22" s="4" t="s">
        <v>300</v>
      </c>
      <c r="B22" s="4" t="s">
        <v>9</v>
      </c>
      <c r="C22" s="4" t="s">
        <v>9</v>
      </c>
      <c r="D22" s="4" t="s">
        <v>9</v>
      </c>
      <c r="E22" s="26">
        <v>7.3000000000000004E-6</v>
      </c>
      <c r="F22" s="17">
        <v>2.0574220000000002E-3</v>
      </c>
      <c r="G22" s="27">
        <v>-1.027915495</v>
      </c>
      <c r="H22" s="4" t="s">
        <v>301</v>
      </c>
      <c r="I22" s="4" t="s">
        <v>105</v>
      </c>
      <c r="J22" s="4" t="s">
        <v>434</v>
      </c>
      <c r="K22" s="17">
        <v>3.2489999999999998E-9</v>
      </c>
      <c r="L22" s="17">
        <v>3.6539999999999999E-5</v>
      </c>
      <c r="M22" s="27">
        <v>0.89048555209060021</v>
      </c>
      <c r="N22" s="4" t="s">
        <v>9</v>
      </c>
      <c r="O22" s="4" t="s">
        <v>9</v>
      </c>
      <c r="P22" s="4" t="s">
        <v>9</v>
      </c>
      <c r="Q22" s="4" t="s">
        <v>11</v>
      </c>
      <c r="R22" s="10" t="s">
        <v>459</v>
      </c>
    </row>
    <row r="23" spans="1:22" x14ac:dyDescent="0.2">
      <c r="A23" s="4" t="s">
        <v>304</v>
      </c>
      <c r="B23" s="4" t="s">
        <v>9</v>
      </c>
      <c r="C23" s="4" t="s">
        <v>9</v>
      </c>
      <c r="D23" s="4" t="s">
        <v>9</v>
      </c>
      <c r="E23" s="26">
        <v>3.8099999999999998E-5</v>
      </c>
      <c r="F23" s="17">
        <v>4.0108899999999996E-3</v>
      </c>
      <c r="G23" s="27">
        <v>-0.734442594</v>
      </c>
      <c r="H23" s="4" t="s">
        <v>305</v>
      </c>
      <c r="I23" s="4" t="s">
        <v>105</v>
      </c>
      <c r="J23" s="4" t="s">
        <v>435</v>
      </c>
      <c r="K23" s="17">
        <v>6.4690000000000006E-8</v>
      </c>
      <c r="L23" s="17">
        <v>8.1249999999999996E-4</v>
      </c>
      <c r="M23" s="27">
        <v>1.2736224468431394</v>
      </c>
      <c r="N23" s="4" t="s">
        <v>9</v>
      </c>
      <c r="O23" s="4" t="s">
        <v>9</v>
      </c>
      <c r="P23" s="4" t="s">
        <v>9</v>
      </c>
      <c r="Q23" s="4" t="s">
        <v>11</v>
      </c>
      <c r="R23" s="10" t="s">
        <v>459</v>
      </c>
    </row>
    <row r="24" spans="1:22" x14ac:dyDescent="0.2">
      <c r="A24" s="4" t="s">
        <v>312</v>
      </c>
      <c r="B24" s="4" t="s">
        <v>9</v>
      </c>
      <c r="C24" s="4" t="s">
        <v>9</v>
      </c>
      <c r="D24" s="4" t="s">
        <v>9</v>
      </c>
      <c r="E24" s="17">
        <v>2.4443400000000002E-4</v>
      </c>
      <c r="F24" s="17">
        <v>9.9497170000000003E-3</v>
      </c>
      <c r="G24" s="27">
        <v>-0.66897095900000003</v>
      </c>
      <c r="H24" s="4" t="s">
        <v>313</v>
      </c>
      <c r="I24" s="4" t="s">
        <v>105</v>
      </c>
      <c r="J24" s="4" t="s">
        <v>440</v>
      </c>
      <c r="K24" s="17">
        <v>3.083E-6</v>
      </c>
      <c r="L24" s="17">
        <v>4.6640000000000001E-2</v>
      </c>
      <c r="M24" s="27">
        <v>1.8330894171269985</v>
      </c>
      <c r="N24" s="4" t="s">
        <v>9</v>
      </c>
      <c r="O24" s="4" t="s">
        <v>9</v>
      </c>
      <c r="P24" s="4" t="s">
        <v>9</v>
      </c>
      <c r="Q24" s="4" t="s">
        <v>11</v>
      </c>
      <c r="R24" s="10" t="s">
        <v>459</v>
      </c>
    </row>
    <row r="25" spans="1:22" x14ac:dyDescent="0.2">
      <c r="A25" s="4" t="s">
        <v>208</v>
      </c>
      <c r="B25" s="4" t="s">
        <v>9</v>
      </c>
      <c r="C25" s="4" t="s">
        <v>9</v>
      </c>
      <c r="D25" s="4" t="s">
        <v>9</v>
      </c>
      <c r="E25" s="26">
        <v>4.5899999999999998E-5</v>
      </c>
      <c r="F25" s="17">
        <v>4.4422059999999998E-3</v>
      </c>
      <c r="G25" s="27">
        <v>-0.79295608200000001</v>
      </c>
      <c r="H25" s="4" t="s">
        <v>209</v>
      </c>
      <c r="I25" s="4" t="s">
        <v>105</v>
      </c>
      <c r="J25" s="4" t="s">
        <v>404</v>
      </c>
      <c r="K25" s="17">
        <v>6.4819999999999994E-8</v>
      </c>
      <c r="L25" s="17">
        <v>1.5950000000000001E-3</v>
      </c>
      <c r="M25" s="27">
        <v>-1.5143846241226</v>
      </c>
      <c r="N25" s="4" t="s">
        <v>9</v>
      </c>
      <c r="O25" s="4" t="s">
        <v>9</v>
      </c>
      <c r="P25" s="4" t="s">
        <v>9</v>
      </c>
      <c r="Q25" s="4" t="s">
        <v>11</v>
      </c>
      <c r="R25" s="20" t="s">
        <v>467</v>
      </c>
    </row>
    <row r="26" spans="1:22" x14ac:dyDescent="0.2">
      <c r="A26" s="4" t="s">
        <v>244</v>
      </c>
      <c r="B26" s="4" t="s">
        <v>9</v>
      </c>
      <c r="C26" s="4" t="s">
        <v>9</v>
      </c>
      <c r="D26" s="4" t="s">
        <v>9</v>
      </c>
      <c r="E26" s="26">
        <v>2.3300000000000001E-6</v>
      </c>
      <c r="F26" s="17">
        <v>1.188866E-3</v>
      </c>
      <c r="G26" s="27">
        <v>-0.826187648</v>
      </c>
      <c r="H26" s="4" t="s">
        <v>245</v>
      </c>
      <c r="I26" s="4" t="s">
        <v>105</v>
      </c>
      <c r="J26" s="4" t="s">
        <v>410</v>
      </c>
      <c r="K26" s="17">
        <v>1.428E-12</v>
      </c>
      <c r="L26" s="17">
        <v>1.5700000000000002E-8</v>
      </c>
      <c r="M26" s="27">
        <v>-0.33229080312929815</v>
      </c>
      <c r="N26" s="4" t="s">
        <v>9</v>
      </c>
      <c r="O26" s="4" t="s">
        <v>9</v>
      </c>
      <c r="P26" s="4" t="s">
        <v>9</v>
      </c>
      <c r="Q26" s="4" t="s">
        <v>11</v>
      </c>
      <c r="R26" s="20" t="s">
        <v>467</v>
      </c>
    </row>
    <row r="27" spans="1:22" x14ac:dyDescent="0.2">
      <c r="A27" s="4" t="s">
        <v>250</v>
      </c>
      <c r="B27" s="4" t="s">
        <v>9</v>
      </c>
      <c r="C27" s="4" t="s">
        <v>9</v>
      </c>
      <c r="D27" s="4" t="s">
        <v>9</v>
      </c>
      <c r="E27" s="17">
        <v>3.0917299999999999E-4</v>
      </c>
      <c r="F27" s="17">
        <v>1.1345664E-2</v>
      </c>
      <c r="G27" s="27">
        <v>-0.87682213799999997</v>
      </c>
      <c r="H27" s="4" t="s">
        <v>251</v>
      </c>
      <c r="I27" s="4" t="s">
        <v>105</v>
      </c>
      <c r="J27" s="4" t="s">
        <v>412</v>
      </c>
      <c r="K27" s="17">
        <v>1.5700000000000002E-8</v>
      </c>
      <c r="L27" s="17">
        <v>3.2489999999999998E-4</v>
      </c>
      <c r="M27" s="27">
        <v>-0.2773788210771011</v>
      </c>
      <c r="N27" s="4" t="s">
        <v>9</v>
      </c>
      <c r="O27" s="4" t="s">
        <v>9</v>
      </c>
      <c r="P27" s="4" t="s">
        <v>9</v>
      </c>
      <c r="Q27" s="4" t="s">
        <v>11</v>
      </c>
      <c r="R27" s="20" t="s">
        <v>467</v>
      </c>
    </row>
    <row r="28" spans="1:22" x14ac:dyDescent="0.2">
      <c r="A28" s="4" t="s">
        <v>260</v>
      </c>
      <c r="B28" s="4" t="s">
        <v>9</v>
      </c>
      <c r="C28" s="4" t="s">
        <v>9</v>
      </c>
      <c r="D28" s="4" t="s">
        <v>9</v>
      </c>
      <c r="E28" s="17">
        <v>1.11671E-4</v>
      </c>
      <c r="F28" s="17">
        <v>6.7842980000000002E-3</v>
      </c>
      <c r="G28" s="27">
        <v>-0.85923159199999999</v>
      </c>
      <c r="H28" s="4" t="s">
        <v>261</v>
      </c>
      <c r="I28" s="4" t="s">
        <v>105</v>
      </c>
      <c r="J28" s="4" t="s">
        <v>415</v>
      </c>
      <c r="K28" s="17">
        <v>5.2580000000000001E-7</v>
      </c>
      <c r="L28" s="17">
        <v>1.413E-2</v>
      </c>
      <c r="M28" s="27">
        <v>-1.1990331579223024</v>
      </c>
      <c r="N28" s="4" t="s">
        <v>9</v>
      </c>
      <c r="O28" s="4" t="s">
        <v>9</v>
      </c>
      <c r="P28" s="4" t="s">
        <v>9</v>
      </c>
      <c r="Q28" s="4" t="s">
        <v>11</v>
      </c>
      <c r="R28" s="20" t="s">
        <v>467</v>
      </c>
    </row>
    <row r="29" spans="1:22" x14ac:dyDescent="0.2">
      <c r="A29" s="4" t="s">
        <v>264</v>
      </c>
      <c r="B29" s="4" t="s">
        <v>9</v>
      </c>
      <c r="C29" s="4" t="s">
        <v>9</v>
      </c>
      <c r="D29" s="4" t="s">
        <v>9</v>
      </c>
      <c r="E29" s="17">
        <v>3.582334E-3</v>
      </c>
      <c r="F29" s="17">
        <v>4.7426509999999998E-2</v>
      </c>
      <c r="G29" s="27">
        <v>-0.55776604299999999</v>
      </c>
      <c r="H29" s="4" t="s">
        <v>265</v>
      </c>
      <c r="I29" s="4" t="s">
        <v>105</v>
      </c>
      <c r="J29" s="4" t="s">
        <v>416</v>
      </c>
      <c r="K29" s="17">
        <v>1.5699999999999999E-7</v>
      </c>
      <c r="L29" s="17">
        <v>9.3599999999999998E-4</v>
      </c>
      <c r="M29" s="27">
        <v>-0.13566309404350052</v>
      </c>
      <c r="N29" s="4" t="s">
        <v>9</v>
      </c>
      <c r="O29" s="4" t="s">
        <v>9</v>
      </c>
      <c r="P29" s="4" t="s">
        <v>9</v>
      </c>
      <c r="Q29" s="4" t="s">
        <v>11</v>
      </c>
      <c r="R29" s="20" t="s">
        <v>467</v>
      </c>
    </row>
    <row r="30" spans="1:22" x14ac:dyDescent="0.2">
      <c r="A30" s="4" t="s">
        <v>308</v>
      </c>
      <c r="B30" s="4" t="s">
        <v>9</v>
      </c>
      <c r="C30" s="4" t="s">
        <v>9</v>
      </c>
      <c r="D30" s="4" t="s">
        <v>9</v>
      </c>
      <c r="E30" s="26">
        <v>1.8099999999999999E-5</v>
      </c>
      <c r="F30" s="17">
        <v>2.8937979999999999E-3</v>
      </c>
      <c r="G30" s="27">
        <v>-0.70112335299999995</v>
      </c>
      <c r="H30" s="4" t="s">
        <v>309</v>
      </c>
      <c r="I30" s="4" t="s">
        <v>105</v>
      </c>
      <c r="J30" s="4" t="s">
        <v>438</v>
      </c>
      <c r="K30" s="17">
        <v>6.4060000000000006E-8</v>
      </c>
      <c r="L30" s="17">
        <v>1.5009999999999999E-3</v>
      </c>
      <c r="M30" s="27">
        <v>-0.96116273474390335</v>
      </c>
      <c r="N30" s="4" t="s">
        <v>9</v>
      </c>
      <c r="O30" s="4" t="s">
        <v>9</v>
      </c>
      <c r="P30" s="4" t="s">
        <v>9</v>
      </c>
      <c r="Q30" s="4" t="s">
        <v>11</v>
      </c>
      <c r="R30" s="20" t="s">
        <v>467</v>
      </c>
    </row>
    <row r="31" spans="1:22" x14ac:dyDescent="0.2">
      <c r="A31" s="4" t="s">
        <v>322</v>
      </c>
      <c r="B31" s="4" t="s">
        <v>9</v>
      </c>
      <c r="C31" s="4" t="s">
        <v>9</v>
      </c>
      <c r="D31" s="4" t="s">
        <v>9</v>
      </c>
      <c r="E31" s="17">
        <v>6.61109E-4</v>
      </c>
      <c r="F31" s="17">
        <v>1.7127237E-2</v>
      </c>
      <c r="G31" s="27">
        <v>-0.39351923599999999</v>
      </c>
      <c r="H31" s="4" t="s">
        <v>323</v>
      </c>
      <c r="I31" s="4" t="s">
        <v>105</v>
      </c>
      <c r="J31" s="4" t="s">
        <v>443</v>
      </c>
      <c r="K31" s="17">
        <v>4.587E-8</v>
      </c>
      <c r="L31" s="17">
        <v>9.4890000000000003E-4</v>
      </c>
      <c r="M31" s="27">
        <v>-0.27598020796569811</v>
      </c>
      <c r="N31" s="4" t="s">
        <v>9</v>
      </c>
      <c r="O31" s="4" t="s">
        <v>9</v>
      </c>
      <c r="P31" s="4" t="s">
        <v>9</v>
      </c>
      <c r="Q31" s="4" t="s">
        <v>11</v>
      </c>
      <c r="R31" s="20" t="s">
        <v>467</v>
      </c>
    </row>
    <row r="32" spans="1:22" x14ac:dyDescent="0.2">
      <c r="A32" s="4" t="s">
        <v>176</v>
      </c>
      <c r="B32" s="4" t="s">
        <v>9</v>
      </c>
      <c r="C32" s="4" t="s">
        <v>9</v>
      </c>
      <c r="D32" s="4" t="s">
        <v>9</v>
      </c>
      <c r="E32" s="17">
        <v>2.438763E-3</v>
      </c>
      <c r="F32" s="17">
        <v>3.6956365999999997E-2</v>
      </c>
      <c r="G32" s="27">
        <v>-0.49095651800000001</v>
      </c>
      <c r="H32" s="4" t="s">
        <v>177</v>
      </c>
      <c r="I32" s="4" t="s">
        <v>105</v>
      </c>
      <c r="J32" s="4" t="s">
        <v>176</v>
      </c>
      <c r="K32" s="4" t="s">
        <v>9</v>
      </c>
      <c r="L32" s="4" t="s">
        <v>9</v>
      </c>
      <c r="M32" s="4" t="s">
        <v>9</v>
      </c>
      <c r="N32" s="17">
        <v>1.8166106840217099E-2</v>
      </c>
      <c r="O32" s="17">
        <v>0.55827023895994399</v>
      </c>
      <c r="P32" s="27">
        <v>0.48840265577021402</v>
      </c>
      <c r="Q32" s="4" t="s">
        <v>105</v>
      </c>
      <c r="R32" s="19" t="s">
        <v>466</v>
      </c>
    </row>
    <row r="33" spans="1:18" x14ac:dyDescent="0.2">
      <c r="A33" s="4" t="s">
        <v>190</v>
      </c>
      <c r="B33" s="4" t="s">
        <v>9</v>
      </c>
      <c r="C33" s="4" t="s">
        <v>9</v>
      </c>
      <c r="D33" s="4" t="s">
        <v>9</v>
      </c>
      <c r="E33" s="17">
        <v>3.770088E-3</v>
      </c>
      <c r="F33" s="17">
        <v>4.9073868E-2</v>
      </c>
      <c r="G33" s="27">
        <v>-0.442178289</v>
      </c>
      <c r="H33" s="4" t="s">
        <v>191</v>
      </c>
      <c r="I33" s="4" t="s">
        <v>105</v>
      </c>
      <c r="J33" s="4" t="s">
        <v>190</v>
      </c>
      <c r="K33" s="4" t="s">
        <v>9</v>
      </c>
      <c r="L33" s="4" t="s">
        <v>9</v>
      </c>
      <c r="M33" s="4" t="s">
        <v>9</v>
      </c>
      <c r="N33" s="17">
        <v>3.1409635325150002E-2</v>
      </c>
      <c r="O33" s="17">
        <v>0.565604149892872</v>
      </c>
      <c r="P33" s="27">
        <v>0.35749115182852698</v>
      </c>
      <c r="Q33" s="4" t="s">
        <v>105</v>
      </c>
      <c r="R33" s="19" t="s">
        <v>466</v>
      </c>
    </row>
    <row r="34" spans="1:18" x14ac:dyDescent="0.2">
      <c r="A34" s="4" t="s">
        <v>224</v>
      </c>
      <c r="B34" s="4" t="s">
        <v>9</v>
      </c>
      <c r="C34" s="4" t="s">
        <v>9</v>
      </c>
      <c r="D34" s="4" t="s">
        <v>9</v>
      </c>
      <c r="E34" s="17">
        <v>1.4045400000000001E-4</v>
      </c>
      <c r="F34" s="17">
        <v>7.5571259999999999E-3</v>
      </c>
      <c r="G34" s="27">
        <v>-0.85334581399999998</v>
      </c>
      <c r="H34" s="4" t="s">
        <v>225</v>
      </c>
      <c r="I34" s="4" t="s">
        <v>105</v>
      </c>
      <c r="J34" s="4" t="s">
        <v>224</v>
      </c>
      <c r="K34" s="4" t="s">
        <v>9</v>
      </c>
      <c r="L34" s="4" t="s">
        <v>9</v>
      </c>
      <c r="M34" s="4" t="s">
        <v>9</v>
      </c>
      <c r="N34" s="17">
        <v>3.8934098338166502E-2</v>
      </c>
      <c r="O34" s="17">
        <v>0.58002736642396802</v>
      </c>
      <c r="P34" s="27">
        <v>0.45546402219086302</v>
      </c>
      <c r="Q34" s="4" t="s">
        <v>105</v>
      </c>
      <c r="R34" s="19" t="s">
        <v>466</v>
      </c>
    </row>
    <row r="35" spans="1:18" x14ac:dyDescent="0.2">
      <c r="A35" s="4" t="s">
        <v>236</v>
      </c>
      <c r="B35" s="4" t="s">
        <v>9</v>
      </c>
      <c r="C35" s="4" t="s">
        <v>9</v>
      </c>
      <c r="D35" s="4" t="s">
        <v>9</v>
      </c>
      <c r="E35" s="17">
        <v>1.6769790000000001E-3</v>
      </c>
      <c r="F35" s="17">
        <v>2.9827507999999999E-2</v>
      </c>
      <c r="G35" s="27">
        <v>-0.60013245900000001</v>
      </c>
      <c r="H35" s="4" t="s">
        <v>237</v>
      </c>
      <c r="I35" s="4" t="s">
        <v>105</v>
      </c>
      <c r="J35" s="4" t="s">
        <v>236</v>
      </c>
      <c r="K35" s="4" t="s">
        <v>9</v>
      </c>
      <c r="L35" s="4" t="s">
        <v>9</v>
      </c>
      <c r="M35" s="4" t="s">
        <v>9</v>
      </c>
      <c r="N35" s="17">
        <v>3.47905826921985E-2</v>
      </c>
      <c r="O35" s="17">
        <v>0.56915626170432498</v>
      </c>
      <c r="P35" s="27">
        <v>0.41291079440342998</v>
      </c>
      <c r="Q35" s="4" t="s">
        <v>105</v>
      </c>
      <c r="R35" s="19" t="s">
        <v>466</v>
      </c>
    </row>
    <row r="36" spans="1:18" x14ac:dyDescent="0.2">
      <c r="A36" s="4" t="s">
        <v>240</v>
      </c>
      <c r="B36" s="4" t="s">
        <v>9</v>
      </c>
      <c r="C36" s="4" t="s">
        <v>9</v>
      </c>
      <c r="D36" s="4" t="s">
        <v>9</v>
      </c>
      <c r="E36" s="17">
        <v>6.1912399999999998E-4</v>
      </c>
      <c r="F36" s="17">
        <v>1.6483448000000001E-2</v>
      </c>
      <c r="G36" s="27">
        <v>0.55039581299999996</v>
      </c>
      <c r="H36" s="4" t="s">
        <v>241</v>
      </c>
      <c r="I36" s="4" t="s">
        <v>105</v>
      </c>
      <c r="J36" s="4" t="s">
        <v>240</v>
      </c>
      <c r="K36" s="4" t="s">
        <v>9</v>
      </c>
      <c r="L36" s="4" t="s">
        <v>9</v>
      </c>
      <c r="M36" s="4" t="s">
        <v>9</v>
      </c>
      <c r="N36" s="17">
        <v>4.93835013442597E-2</v>
      </c>
      <c r="O36" s="17">
        <v>0.59887193353475099</v>
      </c>
      <c r="P36" s="27">
        <v>-0.30986049013241401</v>
      </c>
      <c r="Q36" s="4" t="s">
        <v>105</v>
      </c>
      <c r="R36" s="12" t="s">
        <v>460</v>
      </c>
    </row>
    <row r="37" spans="1:18" x14ac:dyDescent="0.2">
      <c r="A37" s="4" t="s">
        <v>336</v>
      </c>
      <c r="B37" s="4" t="s">
        <v>9</v>
      </c>
      <c r="C37" s="4" t="s">
        <v>9</v>
      </c>
      <c r="D37" s="4" t="s">
        <v>9</v>
      </c>
      <c r="E37" s="17">
        <v>1.7066189999999999E-3</v>
      </c>
      <c r="F37" s="17">
        <v>3.0196001E-2</v>
      </c>
      <c r="G37" s="27">
        <v>-0.84598537900000004</v>
      </c>
      <c r="H37" s="4" t="s">
        <v>337</v>
      </c>
      <c r="I37" s="4" t="s">
        <v>105</v>
      </c>
      <c r="J37" s="4" t="s">
        <v>336</v>
      </c>
      <c r="K37" s="4" t="s">
        <v>9</v>
      </c>
      <c r="L37" s="4" t="s">
        <v>9</v>
      </c>
      <c r="M37" s="4" t="s">
        <v>9</v>
      </c>
      <c r="N37" s="17">
        <v>4.5830972505647299E-2</v>
      </c>
      <c r="O37" s="17">
        <v>0.59822374121365696</v>
      </c>
      <c r="P37" s="27">
        <v>0.495820722514283</v>
      </c>
      <c r="Q37" s="4" t="s">
        <v>105</v>
      </c>
      <c r="R37" s="19" t="s">
        <v>466</v>
      </c>
    </row>
    <row r="38" spans="1:18" x14ac:dyDescent="0.2">
      <c r="A38" s="4" t="s">
        <v>338</v>
      </c>
      <c r="B38" s="4" t="s">
        <v>9</v>
      </c>
      <c r="C38" s="4" t="s">
        <v>9</v>
      </c>
      <c r="D38" s="4" t="s">
        <v>9</v>
      </c>
      <c r="E38" s="17">
        <v>3.6125770000000001E-3</v>
      </c>
      <c r="F38" s="17">
        <v>4.7480319E-2</v>
      </c>
      <c r="G38" s="27">
        <v>-0.44512286400000001</v>
      </c>
      <c r="H38" s="4" t="s">
        <v>339</v>
      </c>
      <c r="I38" s="4" t="s">
        <v>105</v>
      </c>
      <c r="J38" s="4" t="s">
        <v>450</v>
      </c>
      <c r="K38" s="17">
        <v>2.693E-8</v>
      </c>
      <c r="L38" s="17">
        <v>9.6089999999999999E-4</v>
      </c>
      <c r="M38" s="27">
        <v>3.8616983528467985</v>
      </c>
      <c r="N38" s="17" t="s">
        <v>9</v>
      </c>
      <c r="O38" s="17" t="s">
        <v>9</v>
      </c>
      <c r="P38" s="27" t="s">
        <v>9</v>
      </c>
      <c r="Q38" s="4" t="s">
        <v>11</v>
      </c>
      <c r="R38" s="10" t="s">
        <v>459</v>
      </c>
    </row>
    <row r="39" spans="1:18" x14ac:dyDescent="0.2">
      <c r="A39" s="4" t="s">
        <v>37</v>
      </c>
      <c r="B39" s="17">
        <v>5.0230000000000004E-7</v>
      </c>
      <c r="C39" s="17">
        <v>2.104E-2</v>
      </c>
      <c r="D39" s="27">
        <v>8.9129396317613026</v>
      </c>
      <c r="E39" s="4" t="s">
        <v>9</v>
      </c>
      <c r="F39" s="4" t="s">
        <v>9</v>
      </c>
      <c r="G39" s="4" t="s">
        <v>9</v>
      </c>
      <c r="H39" s="4" t="s">
        <v>38</v>
      </c>
      <c r="I39" s="4" t="s">
        <v>11</v>
      </c>
      <c r="J39" s="4" t="s">
        <v>364</v>
      </c>
      <c r="K39" s="17" t="s">
        <v>9</v>
      </c>
      <c r="L39" s="17" t="s">
        <v>9</v>
      </c>
      <c r="M39" s="4" t="s">
        <v>9</v>
      </c>
      <c r="N39" s="17">
        <v>1.3195803209954299E-2</v>
      </c>
      <c r="O39" s="17">
        <v>0.52950908148963705</v>
      </c>
      <c r="P39" s="27">
        <v>-0.51320182467354603</v>
      </c>
      <c r="Q39" s="4" t="s">
        <v>105</v>
      </c>
      <c r="R39" s="9" t="s">
        <v>458</v>
      </c>
    </row>
    <row r="40" spans="1:18" x14ac:dyDescent="0.2">
      <c r="A40" s="4" t="s">
        <v>45</v>
      </c>
      <c r="B40" s="17">
        <v>1.6019999999999999E-7</v>
      </c>
      <c r="C40" s="17">
        <v>3.3379999999999998E-3</v>
      </c>
      <c r="D40" s="27">
        <v>7.0204240292100986</v>
      </c>
      <c r="E40" s="4" t="s">
        <v>9</v>
      </c>
      <c r="F40" s="4" t="s">
        <v>9</v>
      </c>
      <c r="G40" s="4" t="s">
        <v>9</v>
      </c>
      <c r="H40" s="4" t="s">
        <v>46</v>
      </c>
      <c r="I40" s="4" t="s">
        <v>11</v>
      </c>
      <c r="J40" s="4" t="s">
        <v>373</v>
      </c>
      <c r="K40" s="17" t="s">
        <v>9</v>
      </c>
      <c r="L40" s="17" t="s">
        <v>9</v>
      </c>
      <c r="M40" s="4" t="s">
        <v>9</v>
      </c>
      <c r="N40" s="17">
        <v>2.5523653543191001E-3</v>
      </c>
      <c r="O40" s="17">
        <v>0.38191858451898197</v>
      </c>
      <c r="P40" s="27">
        <v>-0.517274647269649</v>
      </c>
      <c r="Q40" s="4" t="s">
        <v>105</v>
      </c>
      <c r="R40" s="9" t="s">
        <v>458</v>
      </c>
    </row>
    <row r="41" spans="1:18" x14ac:dyDescent="0.2">
      <c r="A41" s="4" t="s">
        <v>89</v>
      </c>
      <c r="B41" s="17">
        <v>5.1720000000000003E-10</v>
      </c>
      <c r="C41" s="17">
        <v>3.3689999999999998E-6</v>
      </c>
      <c r="D41" s="27">
        <v>6.2636968181768999</v>
      </c>
      <c r="E41" s="4" t="s">
        <v>9</v>
      </c>
      <c r="F41" s="4" t="s">
        <v>9</v>
      </c>
      <c r="G41" s="4" t="s">
        <v>9</v>
      </c>
      <c r="H41" s="4" t="s">
        <v>90</v>
      </c>
      <c r="I41" s="4" t="s">
        <v>11</v>
      </c>
      <c r="J41" s="4" t="s">
        <v>432</v>
      </c>
      <c r="K41" s="17" t="s">
        <v>9</v>
      </c>
      <c r="L41" s="17" t="s">
        <v>9</v>
      </c>
      <c r="M41" s="4" t="s">
        <v>9</v>
      </c>
      <c r="N41" s="17">
        <v>1.4180400131944E-2</v>
      </c>
      <c r="O41" s="17">
        <v>0.53363356543556395</v>
      </c>
      <c r="P41" s="27">
        <v>-0.43356480315659901</v>
      </c>
      <c r="Q41" s="4" t="s">
        <v>105</v>
      </c>
      <c r="R41" s="9" t="s">
        <v>458</v>
      </c>
    </row>
    <row r="42" spans="1:18" x14ac:dyDescent="0.2">
      <c r="A42" s="4" t="s">
        <v>95</v>
      </c>
      <c r="B42" s="17">
        <v>9.0209999999999998E-8</v>
      </c>
      <c r="C42" s="17">
        <v>1.073E-3</v>
      </c>
      <c r="D42" s="27">
        <v>4.7004230603262087</v>
      </c>
      <c r="E42" s="4" t="s">
        <v>9</v>
      </c>
      <c r="F42" s="4" t="s">
        <v>9</v>
      </c>
      <c r="G42" s="4" t="s">
        <v>9</v>
      </c>
      <c r="H42" s="4" t="s">
        <v>96</v>
      </c>
      <c r="I42" s="4" t="s">
        <v>11</v>
      </c>
      <c r="J42" s="4" t="s">
        <v>437</v>
      </c>
      <c r="K42" s="17" t="s">
        <v>9</v>
      </c>
      <c r="L42" s="17" t="s">
        <v>9</v>
      </c>
      <c r="M42" s="4" t="s">
        <v>9</v>
      </c>
      <c r="N42" s="17">
        <v>9.3386169702327701E-3</v>
      </c>
      <c r="O42" s="17">
        <v>0.48691505033621302</v>
      </c>
      <c r="P42" s="27">
        <v>-0.48940587329219098</v>
      </c>
      <c r="Q42" s="4" t="s">
        <v>105</v>
      </c>
      <c r="R42" s="9" t="s">
        <v>458</v>
      </c>
    </row>
    <row r="43" spans="1:18" x14ac:dyDescent="0.2">
      <c r="A43" s="4" t="s">
        <v>43</v>
      </c>
      <c r="B43" s="17">
        <v>1.3869999999999999E-8</v>
      </c>
      <c r="C43" s="17">
        <v>2.1579999999999999E-4</v>
      </c>
      <c r="D43" s="27">
        <v>12.924352182337095</v>
      </c>
      <c r="E43" s="4" t="s">
        <v>9</v>
      </c>
      <c r="F43" s="4" t="s">
        <v>9</v>
      </c>
      <c r="G43" s="4" t="s">
        <v>9</v>
      </c>
      <c r="H43" s="4" t="s">
        <v>44</v>
      </c>
      <c r="I43" s="4" t="s">
        <v>11</v>
      </c>
      <c r="J43" s="4" t="s">
        <v>372</v>
      </c>
      <c r="K43" s="17" t="s">
        <v>9</v>
      </c>
      <c r="L43" s="17" t="s">
        <v>9</v>
      </c>
      <c r="M43" s="4" t="s">
        <v>9</v>
      </c>
      <c r="N43" s="17">
        <v>2.0844994896188601E-2</v>
      </c>
      <c r="O43" s="17">
        <v>0.55827023895994399</v>
      </c>
      <c r="P43" s="27">
        <v>0.76340834311206296</v>
      </c>
      <c r="Q43" s="4" t="s">
        <v>105</v>
      </c>
      <c r="R43" s="7" t="s">
        <v>456</v>
      </c>
    </row>
    <row r="44" spans="1:18" x14ac:dyDescent="0.2">
      <c r="A44" s="4" t="s">
        <v>47</v>
      </c>
      <c r="B44" s="17">
        <v>8.9519999999999997E-9</v>
      </c>
      <c r="C44" s="17">
        <v>1.652E-4</v>
      </c>
      <c r="D44" s="27">
        <v>12.688114360820002</v>
      </c>
      <c r="E44" s="4" t="s">
        <v>9</v>
      </c>
      <c r="F44" s="4" t="s">
        <v>9</v>
      </c>
      <c r="G44" s="4" t="s">
        <v>9</v>
      </c>
      <c r="H44" s="4" t="s">
        <v>48</v>
      </c>
      <c r="I44" s="4" t="s">
        <v>11</v>
      </c>
      <c r="J44" s="13" t="s">
        <v>374</v>
      </c>
      <c r="K44" s="23">
        <v>4.8610000000000001E-11</v>
      </c>
      <c r="L44" s="23">
        <v>5.4919999999999997E-7</v>
      </c>
      <c r="M44" s="28">
        <v>5.9302857284578012</v>
      </c>
      <c r="N44" s="23">
        <v>6.3701061583813102E-3</v>
      </c>
      <c r="O44" s="23">
        <v>0.46227008480298998</v>
      </c>
      <c r="P44" s="28">
        <v>-0.51758378000189398</v>
      </c>
      <c r="Q44" s="4" t="s">
        <v>1</v>
      </c>
      <c r="R44" s="29" t="s">
        <v>483</v>
      </c>
    </row>
    <row r="45" spans="1:18" x14ac:dyDescent="0.2">
      <c r="A45" s="4"/>
      <c r="B45" s="4"/>
      <c r="C45" s="4"/>
      <c r="D45" s="4"/>
      <c r="E45" s="4"/>
      <c r="F45" s="4"/>
      <c r="G45" s="4"/>
      <c r="H45" s="4"/>
      <c r="I45" s="4"/>
      <c r="J45" s="13" t="s">
        <v>484</v>
      </c>
      <c r="K45" s="23">
        <v>6.4550000000000006E-8</v>
      </c>
      <c r="L45" s="23">
        <v>2.4060000000000002E-3</v>
      </c>
      <c r="M45" s="28">
        <v>5.4151667341168999</v>
      </c>
      <c r="N45" s="23">
        <v>6.3701061583813102E-3</v>
      </c>
      <c r="O45" s="23">
        <v>0.46227008480298998</v>
      </c>
      <c r="P45" s="28">
        <v>-0.51758378000189398</v>
      </c>
      <c r="Q45" s="4" t="s">
        <v>1</v>
      </c>
      <c r="R45" s="29" t="s">
        <v>483</v>
      </c>
    </row>
    <row r="46" spans="1:18" x14ac:dyDescent="0.2">
      <c r="A46" s="4"/>
      <c r="B46" s="4"/>
      <c r="C46" s="4"/>
      <c r="D46" s="4"/>
      <c r="E46" s="4"/>
      <c r="F46" s="4"/>
      <c r="G46" s="4"/>
      <c r="H46" s="4"/>
      <c r="I46" s="4"/>
      <c r="J46" s="13" t="s">
        <v>485</v>
      </c>
      <c r="K46" s="23">
        <v>6.5379999999999999E-7</v>
      </c>
      <c r="L46" s="23">
        <v>1.3440000000000001E-2</v>
      </c>
      <c r="M46" s="28">
        <v>1.8324664379663693</v>
      </c>
      <c r="N46" s="23">
        <v>6.3701061583813102E-3</v>
      </c>
      <c r="O46" s="23">
        <v>0.46227008480298998</v>
      </c>
      <c r="P46" s="28">
        <v>-0.51758378000189398</v>
      </c>
      <c r="Q46" s="4" t="s">
        <v>1</v>
      </c>
      <c r="R46" s="29" t="s">
        <v>483</v>
      </c>
    </row>
    <row r="47" spans="1:18" x14ac:dyDescent="0.2">
      <c r="A47" s="4"/>
      <c r="B47" s="4"/>
      <c r="C47" s="4"/>
      <c r="D47" s="4"/>
      <c r="E47" s="4"/>
      <c r="F47" s="4"/>
      <c r="G47" s="4"/>
      <c r="H47" s="4"/>
      <c r="I47" s="4"/>
      <c r="J47" s="13" t="s">
        <v>486</v>
      </c>
      <c r="K47" s="23">
        <v>1.716E-6</v>
      </c>
      <c r="L47" s="23">
        <v>3.3239999999999999E-2</v>
      </c>
      <c r="M47" s="28">
        <v>-3.7812226338443056</v>
      </c>
      <c r="N47" s="23">
        <v>6.3701061583813102E-3</v>
      </c>
      <c r="O47" s="23">
        <v>0.46227008480298998</v>
      </c>
      <c r="P47" s="28">
        <v>-0.51758378000189398</v>
      </c>
      <c r="Q47" s="4" t="s">
        <v>1</v>
      </c>
      <c r="R47" s="30" t="s">
        <v>487</v>
      </c>
    </row>
    <row r="48" spans="1:18" x14ac:dyDescent="0.2">
      <c r="A48" s="4" t="s">
        <v>49</v>
      </c>
      <c r="B48" s="17">
        <v>5.2479999999999997E-8</v>
      </c>
      <c r="C48" s="17">
        <v>6.0409999999999999E-4</v>
      </c>
      <c r="D48" s="27">
        <v>8.401699191933897</v>
      </c>
      <c r="E48" s="4" t="s">
        <v>9</v>
      </c>
      <c r="F48" s="4" t="s">
        <v>9</v>
      </c>
      <c r="G48" s="4" t="s">
        <v>9</v>
      </c>
      <c r="H48" s="4" t="s">
        <v>50</v>
      </c>
      <c r="I48" s="4" t="s">
        <v>11</v>
      </c>
      <c r="J48" s="4" t="s">
        <v>376</v>
      </c>
      <c r="K48" s="17">
        <v>1.2240000000000001E-8</v>
      </c>
      <c r="L48" s="17">
        <v>5.1979999999999995E-4</v>
      </c>
      <c r="M48" s="27">
        <v>1.3504956206472962</v>
      </c>
      <c r="N48" s="4" t="s">
        <v>9</v>
      </c>
      <c r="O48" s="4" t="s">
        <v>9</v>
      </c>
      <c r="P48" s="4" t="s">
        <v>9</v>
      </c>
      <c r="Q48" s="4" t="s">
        <v>11</v>
      </c>
      <c r="R48" s="14" t="s">
        <v>461</v>
      </c>
    </row>
    <row r="49" spans="1:18" x14ac:dyDescent="0.2">
      <c r="A49" s="4" t="s">
        <v>16</v>
      </c>
      <c r="B49" s="17">
        <v>2.8290000000000001E-8</v>
      </c>
      <c r="C49" s="17">
        <v>8.7529999999999997E-4</v>
      </c>
      <c r="D49" s="27">
        <v>16.151481257938404</v>
      </c>
      <c r="E49" s="4" t="s">
        <v>9</v>
      </c>
      <c r="F49" s="4" t="s">
        <v>9</v>
      </c>
      <c r="G49" s="4" t="s">
        <v>9</v>
      </c>
      <c r="H49" s="4" t="s">
        <v>17</v>
      </c>
      <c r="I49" s="4" t="s">
        <v>11</v>
      </c>
      <c r="J49" s="13" t="s">
        <v>396</v>
      </c>
      <c r="K49" s="23">
        <v>4.8580000000000004E-9</v>
      </c>
      <c r="L49" s="23">
        <v>6.5389999999999996E-5</v>
      </c>
      <c r="M49" s="28">
        <v>1.1345425953182997</v>
      </c>
      <c r="N49" s="4" t="s">
        <v>9</v>
      </c>
      <c r="O49" s="4" t="s">
        <v>9</v>
      </c>
      <c r="P49" s="4" t="s">
        <v>9</v>
      </c>
      <c r="Q49" s="4" t="s">
        <v>11</v>
      </c>
      <c r="R49" s="14" t="s">
        <v>461</v>
      </c>
    </row>
    <row r="50" spans="1:18" x14ac:dyDescent="0.2">
      <c r="A50" s="4" t="s">
        <v>18</v>
      </c>
      <c r="B50" s="17">
        <v>5.6240000000000001E-7</v>
      </c>
      <c r="C50" s="17">
        <v>3.9669999999999997E-2</v>
      </c>
      <c r="D50" s="27">
        <v>-10.813936082152297</v>
      </c>
      <c r="E50" s="4" t="s">
        <v>9</v>
      </c>
      <c r="F50" s="4" t="s">
        <v>9</v>
      </c>
      <c r="G50" s="4" t="s">
        <v>9</v>
      </c>
      <c r="H50" s="4" t="s">
        <v>17</v>
      </c>
      <c r="I50" s="4" t="s">
        <v>11</v>
      </c>
      <c r="J50" s="13" t="s">
        <v>397</v>
      </c>
      <c r="K50" s="23">
        <v>5.1240000000000001E-8</v>
      </c>
      <c r="L50" s="23">
        <v>6.6759999999999996E-4</v>
      </c>
      <c r="M50" s="28">
        <v>-0.75261075839480052</v>
      </c>
      <c r="N50" s="4" t="s">
        <v>9</v>
      </c>
      <c r="O50" s="4" t="s">
        <v>9</v>
      </c>
      <c r="P50" s="4" t="s">
        <v>9</v>
      </c>
      <c r="Q50" s="4" t="s">
        <v>11</v>
      </c>
      <c r="R50" s="5" t="s">
        <v>454</v>
      </c>
    </row>
    <row r="51" spans="1:18" x14ac:dyDescent="0.2">
      <c r="A51" s="4" t="s">
        <v>67</v>
      </c>
      <c r="B51" s="17">
        <v>5.2909999999999996E-10</v>
      </c>
      <c r="C51" s="17">
        <v>8.0169999999999996E-6</v>
      </c>
      <c r="D51" s="27">
        <v>6.0941785992083028</v>
      </c>
      <c r="E51" s="4" t="s">
        <v>9</v>
      </c>
      <c r="F51" s="4" t="s">
        <v>9</v>
      </c>
      <c r="G51" s="4" t="s">
        <v>9</v>
      </c>
      <c r="H51" s="4" t="s">
        <v>68</v>
      </c>
      <c r="I51" s="4" t="s">
        <v>11</v>
      </c>
      <c r="J51" s="13" t="s">
        <v>482</v>
      </c>
      <c r="K51" s="23">
        <v>2.6449999999999999E-9</v>
      </c>
      <c r="L51" s="23">
        <v>1.7900000000000001E-5</v>
      </c>
      <c r="M51" s="28">
        <v>2.6408651378495573E-2</v>
      </c>
      <c r="N51" s="23">
        <v>1.9938804464274099E-2</v>
      </c>
      <c r="O51" s="23">
        <v>0.55827023895994399</v>
      </c>
      <c r="P51" s="28">
        <v>-0.36835385811355398</v>
      </c>
      <c r="Q51" s="4" t="s">
        <v>1</v>
      </c>
      <c r="R51" s="29" t="s">
        <v>483</v>
      </c>
    </row>
    <row r="52" spans="1:18" x14ac:dyDescent="0.2">
      <c r="A52" s="4" t="s">
        <v>79</v>
      </c>
      <c r="B52" s="17">
        <v>9.8769999999999999E-11</v>
      </c>
      <c r="C52" s="17">
        <v>1.5460000000000001E-6</v>
      </c>
      <c r="D52" s="27">
        <v>7.3186916970985951</v>
      </c>
      <c r="E52" s="4" t="s">
        <v>9</v>
      </c>
      <c r="F52" s="4" t="s">
        <v>9</v>
      </c>
      <c r="G52" s="4" t="s">
        <v>9</v>
      </c>
      <c r="H52" s="4" t="s">
        <v>80</v>
      </c>
      <c r="I52" s="4" t="s">
        <v>11</v>
      </c>
      <c r="J52" s="13" t="s">
        <v>406</v>
      </c>
      <c r="K52" s="23">
        <v>7.4529999999999996E-22</v>
      </c>
      <c r="L52" s="23">
        <v>8.6999999999999999E-18</v>
      </c>
      <c r="M52" s="28">
        <v>2.373586167688102</v>
      </c>
      <c r="N52" s="4" t="s">
        <v>9</v>
      </c>
      <c r="O52" s="4" t="s">
        <v>9</v>
      </c>
      <c r="P52" s="4" t="s">
        <v>9</v>
      </c>
      <c r="Q52" s="4" t="s">
        <v>11</v>
      </c>
      <c r="R52" s="14" t="s">
        <v>461</v>
      </c>
    </row>
    <row r="53" spans="1:18" x14ac:dyDescent="0.2">
      <c r="A53" s="4"/>
      <c r="B53" s="17"/>
      <c r="C53" s="17"/>
      <c r="D53" s="27"/>
      <c r="E53" s="4"/>
      <c r="F53" s="4"/>
      <c r="G53" s="4"/>
      <c r="H53" s="4"/>
      <c r="I53" s="4"/>
      <c r="J53" s="13" t="s">
        <v>407</v>
      </c>
      <c r="K53" s="23">
        <v>2.0080000000000001E-6</v>
      </c>
      <c r="L53" s="23">
        <v>1.8280000000000001E-2</v>
      </c>
      <c r="M53" s="28">
        <v>-1.338439356999499</v>
      </c>
      <c r="N53" s="4" t="s">
        <v>9</v>
      </c>
      <c r="O53" s="4" t="s">
        <v>9</v>
      </c>
      <c r="P53" s="4" t="s">
        <v>9</v>
      </c>
      <c r="Q53" s="4" t="s">
        <v>11</v>
      </c>
      <c r="R53" s="15" t="s">
        <v>462</v>
      </c>
    </row>
    <row r="54" spans="1:18" x14ac:dyDescent="0.2">
      <c r="A54" s="4" t="s">
        <v>85</v>
      </c>
      <c r="B54" s="17">
        <v>9.0979999999999995E-7</v>
      </c>
      <c r="C54" s="17">
        <v>2.869E-2</v>
      </c>
      <c r="D54" s="27">
        <v>6.5916012353095965</v>
      </c>
      <c r="E54" s="4" t="s">
        <v>9</v>
      </c>
      <c r="F54" s="4" t="s">
        <v>9</v>
      </c>
      <c r="G54" s="4" t="s">
        <v>9</v>
      </c>
      <c r="H54" s="4" t="s">
        <v>86</v>
      </c>
      <c r="I54" s="4" t="s">
        <v>11</v>
      </c>
      <c r="J54" s="13" t="s">
        <v>417</v>
      </c>
      <c r="K54" s="23">
        <v>1.0120000000000001E-7</v>
      </c>
      <c r="L54" s="23">
        <v>1.3760000000000001E-3</v>
      </c>
      <c r="M54" s="28">
        <v>3.2932176627712972</v>
      </c>
      <c r="N54" s="4" t="s">
        <v>9</v>
      </c>
      <c r="O54" s="4" t="s">
        <v>9</v>
      </c>
      <c r="P54" s="4" t="s">
        <v>9</v>
      </c>
      <c r="Q54" s="4" t="s">
        <v>11</v>
      </c>
      <c r="R54" s="14" t="s">
        <v>461</v>
      </c>
    </row>
    <row r="55" spans="1:18" x14ac:dyDescent="0.2">
      <c r="A55" s="4"/>
      <c r="B55" s="17"/>
      <c r="C55" s="17"/>
      <c r="D55" s="27"/>
      <c r="E55" s="4"/>
      <c r="F55" s="4"/>
      <c r="G55" s="4"/>
      <c r="H55" s="4"/>
      <c r="I55" s="4"/>
      <c r="J55" s="13" t="s">
        <v>419</v>
      </c>
      <c r="K55" s="23">
        <v>9.1509999999999993E-6</v>
      </c>
      <c r="L55" s="23">
        <v>4.0370000000000003E-2</v>
      </c>
      <c r="M55" s="28">
        <v>1.116291475599096</v>
      </c>
      <c r="N55" s="4" t="s">
        <v>9</v>
      </c>
      <c r="O55" s="4" t="s">
        <v>9</v>
      </c>
      <c r="P55" s="4" t="s">
        <v>9</v>
      </c>
      <c r="Q55" s="4" t="s">
        <v>11</v>
      </c>
      <c r="R55" s="14" t="s">
        <v>461</v>
      </c>
    </row>
    <row r="56" spans="1:18" x14ac:dyDescent="0.2">
      <c r="A56" s="4"/>
      <c r="B56" s="17"/>
      <c r="C56" s="17"/>
      <c r="D56" s="27"/>
      <c r="E56" s="4"/>
      <c r="F56" s="4"/>
      <c r="G56" s="4"/>
      <c r="H56" s="4"/>
      <c r="I56" s="4"/>
      <c r="J56" s="13" t="s">
        <v>418</v>
      </c>
      <c r="K56" s="23">
        <v>1.14E-7</v>
      </c>
      <c r="L56" s="23">
        <v>2.5960000000000002E-3</v>
      </c>
      <c r="M56" s="28">
        <v>-0.10073640865000399</v>
      </c>
      <c r="N56" s="4" t="s">
        <v>9</v>
      </c>
      <c r="O56" s="4" t="s">
        <v>9</v>
      </c>
      <c r="P56" s="4" t="s">
        <v>9</v>
      </c>
      <c r="Q56" s="4" t="s">
        <v>11</v>
      </c>
      <c r="R56" s="15" t="s">
        <v>462</v>
      </c>
    </row>
    <row r="57" spans="1:18" x14ac:dyDescent="0.2">
      <c r="A57" s="4" t="s">
        <v>22</v>
      </c>
      <c r="B57" s="17">
        <v>5.5049999999999996E-7</v>
      </c>
      <c r="C57" s="17">
        <v>1.167E-2</v>
      </c>
      <c r="D57" s="27">
        <v>13.040801726840002</v>
      </c>
      <c r="E57" s="4" t="s">
        <v>9</v>
      </c>
      <c r="F57" s="4" t="s">
        <v>9</v>
      </c>
      <c r="G57" s="4" t="s">
        <v>9</v>
      </c>
      <c r="H57" s="4" t="s">
        <v>23</v>
      </c>
      <c r="I57" s="4" t="s">
        <v>11</v>
      </c>
      <c r="J57" s="4" t="s">
        <v>420</v>
      </c>
      <c r="K57" s="17">
        <v>5.4940000000000003E-9</v>
      </c>
      <c r="L57" s="17">
        <v>1.504E-4</v>
      </c>
      <c r="M57" s="27">
        <v>2.5543093413943008</v>
      </c>
      <c r="N57" s="4" t="s">
        <v>9</v>
      </c>
      <c r="O57" s="4" t="s">
        <v>9</v>
      </c>
      <c r="P57" s="4" t="s">
        <v>9</v>
      </c>
      <c r="Q57" s="4" t="s">
        <v>11</v>
      </c>
      <c r="R57" s="14" t="s">
        <v>461</v>
      </c>
    </row>
    <row r="58" spans="1:18" x14ac:dyDescent="0.2">
      <c r="A58" s="4" t="s">
        <v>24</v>
      </c>
      <c r="B58" s="17">
        <v>1.353E-6</v>
      </c>
      <c r="C58" s="17">
        <v>4.7509999999999997E-2</v>
      </c>
      <c r="D58" s="27">
        <v>-5.993906329205001</v>
      </c>
      <c r="E58" s="4" t="s">
        <v>9</v>
      </c>
      <c r="F58" s="4" t="s">
        <v>9</v>
      </c>
      <c r="G58" s="4" t="s">
        <v>9</v>
      </c>
      <c r="H58" s="4" t="s">
        <v>23</v>
      </c>
      <c r="I58" s="4" t="s">
        <v>11</v>
      </c>
      <c r="J58" s="4"/>
      <c r="K58" s="4"/>
      <c r="L58" s="4"/>
      <c r="M58" s="4"/>
      <c r="N58" s="4"/>
      <c r="O58" s="4"/>
      <c r="P58" s="4"/>
      <c r="Q58" s="4"/>
      <c r="R58" s="8" t="s">
        <v>457</v>
      </c>
    </row>
    <row r="59" spans="1:18" x14ac:dyDescent="0.2">
      <c r="A59" s="4" t="s">
        <v>8</v>
      </c>
      <c r="B59" s="17">
        <v>2.1430000000000001E-8</v>
      </c>
      <c r="C59" s="17">
        <v>2.4869999999999997E-4</v>
      </c>
      <c r="D59" s="27">
        <v>1.0821894023957945</v>
      </c>
      <c r="E59" s="4" t="s">
        <v>9</v>
      </c>
      <c r="F59" s="4" t="s">
        <v>9</v>
      </c>
      <c r="G59" s="4" t="s">
        <v>9</v>
      </c>
      <c r="H59" s="4" t="s">
        <v>10</v>
      </c>
      <c r="I59" s="4" t="s">
        <v>11</v>
      </c>
      <c r="J59" s="4" t="s">
        <v>444</v>
      </c>
      <c r="K59" s="17">
        <v>1.7879999999999999E-8</v>
      </c>
      <c r="L59" s="17">
        <v>2.7690000000000001E-4</v>
      </c>
      <c r="M59" s="27">
        <v>2.9181580056263923</v>
      </c>
      <c r="N59" s="4" t="s">
        <v>9</v>
      </c>
      <c r="O59" s="4" t="s">
        <v>9</v>
      </c>
      <c r="P59" s="4" t="s">
        <v>9</v>
      </c>
      <c r="Q59" s="4" t="s">
        <v>11</v>
      </c>
      <c r="R59" s="14" t="s">
        <v>461</v>
      </c>
    </row>
    <row r="60" spans="1:18" x14ac:dyDescent="0.2">
      <c r="A60" s="4" t="s">
        <v>12</v>
      </c>
      <c r="B60" s="17">
        <v>2.2000000000000001E-7</v>
      </c>
      <c r="C60" s="17">
        <v>6.3140000000000002E-3</v>
      </c>
      <c r="D60" s="27">
        <v>-8.6927630490952001</v>
      </c>
      <c r="E60" s="4" t="s">
        <v>9</v>
      </c>
      <c r="F60" s="4" t="s">
        <v>9</v>
      </c>
      <c r="G60" s="4" t="s">
        <v>9</v>
      </c>
      <c r="H60" s="4" t="s">
        <v>10</v>
      </c>
      <c r="I60" s="4" t="s">
        <v>11</v>
      </c>
      <c r="J60" s="4"/>
      <c r="K60" s="4"/>
      <c r="L60" s="4"/>
      <c r="M60" s="4"/>
      <c r="N60" s="4"/>
      <c r="O60" s="4"/>
      <c r="P60" s="4"/>
      <c r="Q60" s="4"/>
      <c r="R60" s="8" t="s">
        <v>457</v>
      </c>
    </row>
    <row r="61" spans="1:18" x14ac:dyDescent="0.2">
      <c r="A61" s="4" t="s">
        <v>99</v>
      </c>
      <c r="B61" s="17">
        <v>1.023E-6</v>
      </c>
      <c r="C61" s="17">
        <v>2.053E-2</v>
      </c>
      <c r="D61" s="27">
        <v>3.5658629216536952</v>
      </c>
      <c r="E61" s="4" t="s">
        <v>9</v>
      </c>
      <c r="F61" s="4" t="s">
        <v>9</v>
      </c>
      <c r="G61" s="4" t="s">
        <v>9</v>
      </c>
      <c r="H61" s="4" t="s">
        <v>100</v>
      </c>
      <c r="I61" s="4" t="s">
        <v>11</v>
      </c>
      <c r="J61" s="4" t="s">
        <v>445</v>
      </c>
      <c r="K61" s="17">
        <v>2.3560000000000001E-12</v>
      </c>
      <c r="L61" s="17">
        <v>2.065E-8</v>
      </c>
      <c r="M61" s="27">
        <v>2.2345204702506005</v>
      </c>
      <c r="N61" s="4" t="s">
        <v>9</v>
      </c>
      <c r="O61" s="4" t="s">
        <v>9</v>
      </c>
      <c r="P61" s="4" t="s">
        <v>9</v>
      </c>
      <c r="Q61" s="4" t="s">
        <v>11</v>
      </c>
      <c r="R61" s="14" t="s">
        <v>461</v>
      </c>
    </row>
    <row r="62" spans="1:18" x14ac:dyDescent="0.2">
      <c r="A62" s="4" t="s">
        <v>103</v>
      </c>
      <c r="B62" s="17">
        <v>3.295E-11</v>
      </c>
      <c r="C62" s="17">
        <v>3.9690000000000001E-7</v>
      </c>
      <c r="D62" s="27">
        <v>8.5311481043752018</v>
      </c>
      <c r="E62" s="4" t="s">
        <v>9</v>
      </c>
      <c r="F62" s="4" t="s">
        <v>9</v>
      </c>
      <c r="G62" s="4" t="s">
        <v>9</v>
      </c>
      <c r="H62" s="4" t="s">
        <v>104</v>
      </c>
      <c r="I62" s="4" t="s">
        <v>11</v>
      </c>
      <c r="J62" s="13" t="s">
        <v>451</v>
      </c>
      <c r="K62" s="23">
        <v>1.001E-7</v>
      </c>
      <c r="L62" s="23">
        <v>1.304E-3</v>
      </c>
      <c r="M62" s="28">
        <v>4.1171863488162987</v>
      </c>
      <c r="N62" s="4" t="s">
        <v>9</v>
      </c>
      <c r="O62" s="4" t="s">
        <v>9</v>
      </c>
      <c r="P62" s="4" t="s">
        <v>9</v>
      </c>
      <c r="Q62" s="4" t="s">
        <v>11</v>
      </c>
      <c r="R62" s="14" t="s">
        <v>461</v>
      </c>
    </row>
    <row r="63" spans="1:18" x14ac:dyDescent="0.2">
      <c r="A63" s="4"/>
      <c r="B63" s="17"/>
      <c r="C63" s="17"/>
      <c r="D63" s="27"/>
      <c r="E63" s="4"/>
      <c r="F63" s="4"/>
      <c r="G63" s="4"/>
      <c r="H63" s="4"/>
      <c r="I63" s="4"/>
      <c r="J63" s="13" t="s">
        <v>452</v>
      </c>
      <c r="K63" s="23">
        <v>1.9259999999999999E-7</v>
      </c>
      <c r="L63" s="23">
        <v>2.3110000000000001E-3</v>
      </c>
      <c r="M63" s="28">
        <v>4.2752832555236981</v>
      </c>
      <c r="N63" s="4" t="s">
        <v>9</v>
      </c>
      <c r="O63" s="4" t="s">
        <v>9</v>
      </c>
      <c r="P63" s="4" t="s">
        <v>9</v>
      </c>
      <c r="Q63" s="4" t="s">
        <v>11</v>
      </c>
      <c r="R63" s="14" t="s">
        <v>461</v>
      </c>
    </row>
    <row r="64" spans="1:18" x14ac:dyDescent="0.2">
      <c r="A64" s="4" t="s">
        <v>55</v>
      </c>
      <c r="B64" s="17">
        <v>7.5810000000000002E-9</v>
      </c>
      <c r="C64" s="17">
        <v>1.8650000000000001E-4</v>
      </c>
      <c r="D64" s="27">
        <v>10.445740534591803</v>
      </c>
      <c r="E64" s="4" t="s">
        <v>9</v>
      </c>
      <c r="F64" s="4" t="s">
        <v>9</v>
      </c>
      <c r="G64" s="4" t="s">
        <v>9</v>
      </c>
      <c r="H64" s="4" t="s">
        <v>56</v>
      </c>
      <c r="I64" s="4" t="s">
        <v>11</v>
      </c>
      <c r="J64" s="4" t="s">
        <v>385</v>
      </c>
      <c r="K64" s="17">
        <v>7.5100000000000007E-9</v>
      </c>
      <c r="L64" s="17">
        <v>1.284E-4</v>
      </c>
      <c r="M64" s="27">
        <v>-3.6896306893340003</v>
      </c>
      <c r="N64" s="4" t="s">
        <v>9</v>
      </c>
      <c r="O64" s="4" t="s">
        <v>9</v>
      </c>
      <c r="P64" s="4" t="s">
        <v>9</v>
      </c>
      <c r="Q64" s="4" t="s">
        <v>11</v>
      </c>
      <c r="R64" s="15" t="s">
        <v>462</v>
      </c>
    </row>
    <row r="65" spans="1:18" x14ac:dyDescent="0.2">
      <c r="A65" s="4" t="s">
        <v>63</v>
      </c>
      <c r="B65" s="17">
        <v>2.3429999999999999E-9</v>
      </c>
      <c r="C65" s="17">
        <v>3.79E-5</v>
      </c>
      <c r="D65" s="27">
        <v>8.9183713448605992</v>
      </c>
      <c r="E65" s="4" t="s">
        <v>9</v>
      </c>
      <c r="F65" s="4" t="s">
        <v>9</v>
      </c>
      <c r="G65" s="4" t="s">
        <v>9</v>
      </c>
      <c r="H65" s="4" t="s">
        <v>64</v>
      </c>
      <c r="I65" s="4" t="s">
        <v>11</v>
      </c>
      <c r="J65" s="4" t="s">
        <v>391</v>
      </c>
      <c r="K65" s="17">
        <v>6.6879999999999995E-7</v>
      </c>
      <c r="L65" s="17">
        <v>3.9379999999999998E-2</v>
      </c>
      <c r="M65" s="27">
        <v>-6.6353395239564961</v>
      </c>
      <c r="N65" s="4" t="s">
        <v>9</v>
      </c>
      <c r="O65" s="4" t="s">
        <v>9</v>
      </c>
      <c r="P65" s="4" t="s">
        <v>9</v>
      </c>
      <c r="Q65" s="4" t="s">
        <v>11</v>
      </c>
      <c r="R65" s="15" t="s">
        <v>462</v>
      </c>
    </row>
    <row r="66" spans="1:18" x14ac:dyDescent="0.2">
      <c r="A66" s="4" t="s">
        <v>182</v>
      </c>
      <c r="B66" s="17">
        <v>3.1961199999999999E-4</v>
      </c>
      <c r="C66" s="17">
        <v>1.1560056000000001E-2</v>
      </c>
      <c r="D66" s="27">
        <v>0.49617925000000002</v>
      </c>
      <c r="E66" s="4"/>
      <c r="F66" s="4"/>
      <c r="G66" s="4"/>
      <c r="H66" s="4" t="s">
        <v>183</v>
      </c>
      <c r="I66" s="4" t="s">
        <v>105</v>
      </c>
      <c r="J66" s="4" t="s">
        <v>394</v>
      </c>
      <c r="K66" s="17">
        <v>5.8950000000000002E-8</v>
      </c>
      <c r="L66" s="17">
        <v>1.1800000000000001E-3</v>
      </c>
      <c r="M66" s="27">
        <v>-1.1302885157917997</v>
      </c>
      <c r="N66" s="4" t="s">
        <v>9</v>
      </c>
      <c r="O66" s="4" t="s">
        <v>9</v>
      </c>
      <c r="P66" s="4" t="s">
        <v>9</v>
      </c>
      <c r="Q66" s="4" t="s">
        <v>11</v>
      </c>
      <c r="R66" s="15" t="s">
        <v>462</v>
      </c>
    </row>
    <row r="67" spans="1:18" x14ac:dyDescent="0.2">
      <c r="A67" s="4" t="s">
        <v>65</v>
      </c>
      <c r="B67" s="17">
        <v>1.105E-6</v>
      </c>
      <c r="C67" s="17">
        <v>1.38E-2</v>
      </c>
      <c r="D67" s="27">
        <v>3.9876651656932993</v>
      </c>
      <c r="E67" s="4" t="s">
        <v>9</v>
      </c>
      <c r="F67" s="4" t="s">
        <v>9</v>
      </c>
      <c r="G67" s="4" t="s">
        <v>9</v>
      </c>
      <c r="H67" s="4" t="s">
        <v>66</v>
      </c>
      <c r="I67" s="4" t="s">
        <v>11</v>
      </c>
      <c r="J67" s="4" t="s">
        <v>395</v>
      </c>
      <c r="K67" s="17">
        <v>5.5270000000000002E-7</v>
      </c>
      <c r="L67" s="17">
        <v>7.0289999999999997E-3</v>
      </c>
      <c r="M67" s="27">
        <v>-2.0946991703630014</v>
      </c>
      <c r="N67" s="4" t="s">
        <v>9</v>
      </c>
      <c r="O67" s="4" t="s">
        <v>9</v>
      </c>
      <c r="P67" s="4" t="s">
        <v>9</v>
      </c>
      <c r="Q67" s="4" t="s">
        <v>11</v>
      </c>
      <c r="R67" s="15" t="s">
        <v>462</v>
      </c>
    </row>
    <row r="68" spans="1:18" x14ac:dyDescent="0.2">
      <c r="A68" s="4" t="s">
        <v>71</v>
      </c>
      <c r="B68" s="17">
        <v>1.1230000000000001E-6</v>
      </c>
      <c r="C68" s="17">
        <v>2.026E-2</v>
      </c>
      <c r="D68" s="27">
        <v>9.7198915135071005</v>
      </c>
      <c r="E68" s="4" t="s">
        <v>9</v>
      </c>
      <c r="F68" s="4" t="s">
        <v>9</v>
      </c>
      <c r="G68" s="4" t="s">
        <v>9</v>
      </c>
      <c r="H68" s="4" t="s">
        <v>72</v>
      </c>
      <c r="I68" s="4" t="s">
        <v>11</v>
      </c>
      <c r="J68" s="4" t="s">
        <v>402</v>
      </c>
      <c r="K68" s="17">
        <v>7.2289999999999994E-8</v>
      </c>
      <c r="L68" s="17">
        <v>2.5730000000000002E-4</v>
      </c>
      <c r="M68" s="27">
        <v>-0.58228729461710094</v>
      </c>
      <c r="N68" s="4" t="s">
        <v>9</v>
      </c>
      <c r="O68" s="4" t="s">
        <v>9</v>
      </c>
      <c r="P68" s="4" t="s">
        <v>9</v>
      </c>
      <c r="Q68" s="4" t="s">
        <v>11</v>
      </c>
      <c r="R68" s="15" t="s">
        <v>462</v>
      </c>
    </row>
    <row r="69" spans="1:18" x14ac:dyDescent="0.2">
      <c r="A69" s="4" t="s">
        <v>75</v>
      </c>
      <c r="B69" s="17">
        <v>6.3790000000000002E-12</v>
      </c>
      <c r="C69" s="17">
        <v>2.8970000000000001E-8</v>
      </c>
      <c r="D69" s="27">
        <v>5.2097725369566916</v>
      </c>
      <c r="E69" s="4" t="s">
        <v>9</v>
      </c>
      <c r="F69" s="4" t="s">
        <v>9</v>
      </c>
      <c r="G69" s="4" t="s">
        <v>9</v>
      </c>
      <c r="H69" s="4" t="s">
        <v>76</v>
      </c>
      <c r="I69" s="4" t="s">
        <v>11</v>
      </c>
      <c r="J69" s="4" t="s">
        <v>488</v>
      </c>
      <c r="K69" s="17">
        <v>3.6220000000000001E-9</v>
      </c>
      <c r="L69" s="17">
        <v>3.5830000000000001E-5</v>
      </c>
      <c r="M69" s="27">
        <v>-0.84356727493240946</v>
      </c>
      <c r="N69" s="4" t="s">
        <v>9</v>
      </c>
      <c r="O69" s="4" t="s">
        <v>9</v>
      </c>
      <c r="P69" s="4" t="s">
        <v>9</v>
      </c>
      <c r="Q69" s="4" t="s">
        <v>11</v>
      </c>
      <c r="R69" s="15" t="s">
        <v>462</v>
      </c>
    </row>
    <row r="70" spans="1:18" x14ac:dyDescent="0.2">
      <c r="A70" s="4" t="s">
        <v>83</v>
      </c>
      <c r="B70" s="17">
        <v>1.2249999999999999E-7</v>
      </c>
      <c r="C70" s="17">
        <v>3.4190000000000002E-3</v>
      </c>
      <c r="D70" s="27">
        <v>4.0713395660850002</v>
      </c>
      <c r="E70" s="4" t="s">
        <v>9</v>
      </c>
      <c r="F70" s="4" t="s">
        <v>9</v>
      </c>
      <c r="G70" s="4" t="s">
        <v>9</v>
      </c>
      <c r="H70" s="4" t="s">
        <v>84</v>
      </c>
      <c r="I70" s="4" t="s">
        <v>11</v>
      </c>
      <c r="J70" s="13" t="s">
        <v>489</v>
      </c>
      <c r="K70" s="23">
        <v>3.3729999999999998E-8</v>
      </c>
      <c r="L70" s="23">
        <v>2.8609999999999998E-3</v>
      </c>
      <c r="M70" s="28">
        <v>-5.2540446401844019</v>
      </c>
      <c r="N70" s="23">
        <v>2.0421410333064102E-2</v>
      </c>
      <c r="O70" s="23">
        <v>0.55827023895994399</v>
      </c>
      <c r="P70" s="28">
        <v>0.330395955500419</v>
      </c>
      <c r="Q70" s="4" t="s">
        <v>1</v>
      </c>
      <c r="R70" s="31" t="s">
        <v>491</v>
      </c>
    </row>
    <row r="71" spans="1:18" x14ac:dyDescent="0.2">
      <c r="A71" s="4"/>
      <c r="B71" s="17"/>
      <c r="C71" s="17"/>
      <c r="D71" s="27"/>
      <c r="E71" s="4"/>
      <c r="F71" s="4"/>
      <c r="G71" s="4"/>
      <c r="H71" s="4"/>
      <c r="I71" s="4"/>
      <c r="J71" s="13" t="s">
        <v>490</v>
      </c>
      <c r="K71" s="23">
        <v>4.397E-7</v>
      </c>
      <c r="L71" s="23">
        <v>7.3400000000000002E-3</v>
      </c>
      <c r="M71" s="28">
        <v>-0.29401430301549958</v>
      </c>
      <c r="N71" s="23">
        <v>2.0421410333064102E-2</v>
      </c>
      <c r="O71" s="23">
        <v>0.55827023895994399</v>
      </c>
      <c r="P71" s="28">
        <v>0.330395955500419</v>
      </c>
      <c r="Q71" s="4" t="s">
        <v>1</v>
      </c>
      <c r="R71" s="31" t="s">
        <v>491</v>
      </c>
    </row>
    <row r="72" spans="1:18" x14ac:dyDescent="0.2">
      <c r="A72" s="4" t="s">
        <v>19</v>
      </c>
      <c r="B72" s="17">
        <v>3.9629999999999998E-8</v>
      </c>
      <c r="C72" s="17">
        <v>5.1849999999999997E-4</v>
      </c>
      <c r="D72" s="27">
        <v>6.5538183074538017</v>
      </c>
      <c r="E72" s="4" t="s">
        <v>9</v>
      </c>
      <c r="F72" s="4" t="s">
        <v>9</v>
      </c>
      <c r="G72" s="4" t="s">
        <v>9</v>
      </c>
      <c r="H72" s="4" t="s">
        <v>20</v>
      </c>
      <c r="I72" s="4" t="s">
        <v>11</v>
      </c>
      <c r="J72" s="4" t="s">
        <v>413</v>
      </c>
      <c r="K72" s="17">
        <v>3.578E-13</v>
      </c>
      <c r="L72" s="17">
        <v>6.7199999999999995E-10</v>
      </c>
      <c r="M72" s="27">
        <v>-0.64694276981000076</v>
      </c>
      <c r="N72" s="4" t="s">
        <v>9</v>
      </c>
      <c r="O72" s="4" t="s">
        <v>9</v>
      </c>
      <c r="P72" s="4" t="s">
        <v>9</v>
      </c>
      <c r="Q72" s="4" t="s">
        <v>11</v>
      </c>
      <c r="R72" s="15" t="s">
        <v>462</v>
      </c>
    </row>
    <row r="73" spans="1:18" x14ac:dyDescent="0.2">
      <c r="A73" s="4" t="s">
        <v>21</v>
      </c>
      <c r="B73" s="17">
        <v>1.595E-6</v>
      </c>
      <c r="C73" s="17">
        <v>1.5599999999999999E-2</v>
      </c>
      <c r="D73" s="27">
        <v>3.0165992504477797</v>
      </c>
      <c r="E73" s="4" t="s">
        <v>9</v>
      </c>
      <c r="F73" s="4" t="s">
        <v>9</v>
      </c>
      <c r="G73" s="4" t="s">
        <v>9</v>
      </c>
      <c r="H73" s="4" t="s">
        <v>20</v>
      </c>
      <c r="I73" s="4" t="s">
        <v>11</v>
      </c>
      <c r="J73" s="4"/>
      <c r="K73" s="4"/>
      <c r="L73" s="4"/>
      <c r="M73" s="4"/>
      <c r="N73" s="4"/>
      <c r="O73" s="4"/>
      <c r="P73" s="4"/>
      <c r="Q73" s="4"/>
      <c r="R73" s="15" t="s">
        <v>462</v>
      </c>
    </row>
    <row r="74" spans="1:18" x14ac:dyDescent="0.2">
      <c r="A74" s="4" t="s">
        <v>13</v>
      </c>
      <c r="B74" s="17">
        <v>1.316E-12</v>
      </c>
      <c r="C74" s="17">
        <v>2.6680000000000001E-8</v>
      </c>
      <c r="D74" s="27">
        <v>7.3555759873018989</v>
      </c>
      <c r="E74" s="4" t="s">
        <v>9</v>
      </c>
      <c r="F74" s="4" t="s">
        <v>9</v>
      </c>
      <c r="G74" s="4" t="s">
        <v>9</v>
      </c>
      <c r="H74" s="4" t="s">
        <v>14</v>
      </c>
      <c r="I74" s="4" t="s">
        <v>11</v>
      </c>
      <c r="J74" s="13" t="s">
        <v>446</v>
      </c>
      <c r="K74" s="23">
        <v>4.192E-26</v>
      </c>
      <c r="L74" s="23">
        <v>7.514E-23</v>
      </c>
      <c r="M74" s="28">
        <v>-3.7181317145420003</v>
      </c>
      <c r="N74" s="4" t="s">
        <v>9</v>
      </c>
      <c r="O74" s="4" t="s">
        <v>9</v>
      </c>
      <c r="P74" s="4" t="s">
        <v>9</v>
      </c>
      <c r="Q74" s="4" t="s">
        <v>11</v>
      </c>
      <c r="R74" s="15" t="s">
        <v>462</v>
      </c>
    </row>
    <row r="75" spans="1:18" x14ac:dyDescent="0.2">
      <c r="A75" s="4" t="s">
        <v>15</v>
      </c>
      <c r="B75" s="17">
        <v>1.202E-9</v>
      </c>
      <c r="C75" s="17">
        <v>1.287E-5</v>
      </c>
      <c r="D75" s="27">
        <v>6.4707887462065017</v>
      </c>
      <c r="E75" s="4" t="s">
        <v>9</v>
      </c>
      <c r="F75" s="4" t="s">
        <v>9</v>
      </c>
      <c r="G75" s="4" t="s">
        <v>9</v>
      </c>
      <c r="H75" s="4" t="s">
        <v>14</v>
      </c>
      <c r="I75" s="4" t="s">
        <v>11</v>
      </c>
      <c r="J75" s="13" t="s">
        <v>447</v>
      </c>
      <c r="K75" s="23">
        <v>1.131E-8</v>
      </c>
      <c r="L75" s="23">
        <v>1.473E-4</v>
      </c>
      <c r="M75" s="28">
        <v>-11.854067584946204</v>
      </c>
      <c r="N75" s="4" t="s">
        <v>9</v>
      </c>
      <c r="O75" s="4" t="s">
        <v>9</v>
      </c>
      <c r="P75" s="4" t="s">
        <v>9</v>
      </c>
      <c r="Q75" s="4" t="s">
        <v>11</v>
      </c>
      <c r="R75" s="15" t="s">
        <v>462</v>
      </c>
    </row>
    <row r="76" spans="1:18" x14ac:dyDescent="0.2">
      <c r="A76" s="4" t="s">
        <v>101</v>
      </c>
      <c r="B76" s="17">
        <v>1.3449999999999999E-7</v>
      </c>
      <c r="C76" s="17">
        <v>1.33E-3</v>
      </c>
      <c r="D76" s="27">
        <v>4.304599048640001</v>
      </c>
      <c r="E76" s="4" t="s">
        <v>9</v>
      </c>
      <c r="F76" s="4" t="s">
        <v>9</v>
      </c>
      <c r="G76" s="4" t="s">
        <v>9</v>
      </c>
      <c r="H76" s="4" t="s">
        <v>102</v>
      </c>
      <c r="I76" s="4" t="s">
        <v>11</v>
      </c>
      <c r="J76" s="4" t="s">
        <v>448</v>
      </c>
      <c r="K76" s="17">
        <v>4.7629999999999997E-8</v>
      </c>
      <c r="L76" s="17">
        <v>1.0280000000000001E-3</v>
      </c>
      <c r="M76" s="27">
        <v>-1.4046276978121996</v>
      </c>
      <c r="N76" s="4" t="s">
        <v>9</v>
      </c>
      <c r="O76" s="4" t="s">
        <v>9</v>
      </c>
      <c r="P76" s="4" t="s">
        <v>9</v>
      </c>
      <c r="Q76" s="4" t="s">
        <v>11</v>
      </c>
      <c r="R76" s="15" t="s">
        <v>462</v>
      </c>
    </row>
    <row r="77" spans="1:18" x14ac:dyDescent="0.2">
      <c r="A77" s="4" t="s">
        <v>31</v>
      </c>
      <c r="B77" s="17">
        <v>9.0799999999999993E-9</v>
      </c>
      <c r="C77" s="17">
        <v>1.063E-4</v>
      </c>
      <c r="D77" s="27">
        <v>6.6000209616980001</v>
      </c>
      <c r="E77" s="4" t="s">
        <v>9</v>
      </c>
      <c r="F77" s="4" t="s">
        <v>9</v>
      </c>
      <c r="G77" s="4" t="s">
        <v>9</v>
      </c>
      <c r="H77" s="4" t="s">
        <v>32</v>
      </c>
      <c r="I77" s="4" t="s">
        <v>11</v>
      </c>
      <c r="J77" s="4" t="s">
        <v>361</v>
      </c>
      <c r="K77" s="4" t="s">
        <v>9</v>
      </c>
      <c r="L77" s="4" t="s">
        <v>9</v>
      </c>
      <c r="M77" s="4" t="s">
        <v>9</v>
      </c>
      <c r="N77" s="17">
        <v>1.2686455977324099E-2</v>
      </c>
      <c r="O77" s="17">
        <v>0.52372590606630798</v>
      </c>
      <c r="P77" s="27">
        <v>0.38205640868484098</v>
      </c>
      <c r="Q77" s="4" t="s">
        <v>105</v>
      </c>
      <c r="R77" s="7" t="s">
        <v>456</v>
      </c>
    </row>
    <row r="78" spans="1:18" x14ac:dyDescent="0.2">
      <c r="A78" s="4" t="s">
        <v>35</v>
      </c>
      <c r="B78" s="17">
        <v>4.4859999999999999E-8</v>
      </c>
      <c r="C78" s="17">
        <v>1.818E-3</v>
      </c>
      <c r="D78" s="27">
        <v>8.2671283057927916</v>
      </c>
      <c r="E78" s="4" t="s">
        <v>9</v>
      </c>
      <c r="F78" s="4" t="s">
        <v>9</v>
      </c>
      <c r="G78" s="4" t="s">
        <v>9</v>
      </c>
      <c r="H78" s="4" t="s">
        <v>36</v>
      </c>
      <c r="I78" s="4" t="s">
        <v>11</v>
      </c>
      <c r="J78" s="4" t="s">
        <v>363</v>
      </c>
      <c r="K78" s="4" t="s">
        <v>9</v>
      </c>
      <c r="L78" s="4" t="s">
        <v>9</v>
      </c>
      <c r="M78" s="4" t="s">
        <v>9</v>
      </c>
      <c r="N78" s="17">
        <v>3.3628833940041097E-2</v>
      </c>
      <c r="O78" s="17">
        <v>0.565604149892872</v>
      </c>
      <c r="P78" s="27">
        <v>0.41929469167382399</v>
      </c>
      <c r="Q78" s="4" t="s">
        <v>105</v>
      </c>
      <c r="R78" s="7" t="s">
        <v>456</v>
      </c>
    </row>
    <row r="79" spans="1:18" x14ac:dyDescent="0.2">
      <c r="A79" s="4" t="s">
        <v>91</v>
      </c>
      <c r="B79" s="17">
        <v>8.7779999999999999E-7</v>
      </c>
      <c r="C79" s="17">
        <v>2.7689999999999999E-2</v>
      </c>
      <c r="D79" s="27">
        <v>7.8963684762403981</v>
      </c>
      <c r="E79" s="4" t="s">
        <v>9</v>
      </c>
      <c r="F79" s="4" t="s">
        <v>9</v>
      </c>
      <c r="G79" s="4" t="s">
        <v>9</v>
      </c>
      <c r="H79" s="4" t="s">
        <v>92</v>
      </c>
      <c r="I79" s="4" t="s">
        <v>11</v>
      </c>
      <c r="J79" s="4" t="s">
        <v>433</v>
      </c>
      <c r="K79" s="4" t="s">
        <v>9</v>
      </c>
      <c r="L79" s="4" t="s">
        <v>9</v>
      </c>
      <c r="M79" s="4" t="s">
        <v>9</v>
      </c>
      <c r="N79" s="17">
        <v>4.8157987969840998E-2</v>
      </c>
      <c r="O79" s="17">
        <v>0.59887193353475099</v>
      </c>
      <c r="P79" s="27">
        <v>0.56649364797570301</v>
      </c>
      <c r="Q79" s="4" t="s">
        <v>105</v>
      </c>
      <c r="R79" s="7" t="s">
        <v>456</v>
      </c>
    </row>
    <row r="80" spans="1:18" x14ac:dyDescent="0.2">
      <c r="A80" s="4" t="s">
        <v>77</v>
      </c>
      <c r="B80" s="17">
        <v>1.551E-11</v>
      </c>
      <c r="C80" s="17">
        <v>1.318E-7</v>
      </c>
      <c r="D80" s="27">
        <v>-8.2567503819258032</v>
      </c>
      <c r="E80" s="4" t="s">
        <v>9</v>
      </c>
      <c r="F80" s="4" t="s">
        <v>9</v>
      </c>
      <c r="G80" s="4" t="s">
        <v>9</v>
      </c>
      <c r="H80" s="4" t="s">
        <v>78</v>
      </c>
      <c r="I80" s="4" t="s">
        <v>11</v>
      </c>
      <c r="J80" s="4" t="s">
        <v>405</v>
      </c>
      <c r="K80" s="4" t="s">
        <v>9</v>
      </c>
      <c r="L80" s="4" t="s">
        <v>9</v>
      </c>
      <c r="M80" s="4" t="s">
        <v>9</v>
      </c>
      <c r="N80" s="17">
        <v>3.1190778132955201E-2</v>
      </c>
      <c r="O80" s="17">
        <v>0.565604149892872</v>
      </c>
      <c r="P80" s="27">
        <v>-0.29890228230763699</v>
      </c>
      <c r="Q80" s="4" t="s">
        <v>105</v>
      </c>
      <c r="R80" s="21" t="s">
        <v>468</v>
      </c>
    </row>
    <row r="81" spans="1:18" x14ac:dyDescent="0.2">
      <c r="A81" s="4" t="s">
        <v>97</v>
      </c>
      <c r="B81" s="17">
        <v>8.1720000000000006E-8</v>
      </c>
      <c r="C81" s="17">
        <v>2.098E-3</v>
      </c>
      <c r="D81" s="27">
        <v>9.4162546165908019</v>
      </c>
      <c r="E81" s="4" t="s">
        <v>9</v>
      </c>
      <c r="F81" s="4" t="s">
        <v>9</v>
      </c>
      <c r="G81" s="4" t="s">
        <v>9</v>
      </c>
      <c r="H81" s="4" t="s">
        <v>98</v>
      </c>
      <c r="I81" s="4" t="s">
        <v>11</v>
      </c>
      <c r="J81" s="4" t="s">
        <v>442</v>
      </c>
      <c r="K81" s="4" t="s">
        <v>9</v>
      </c>
      <c r="L81" s="4" t="s">
        <v>9</v>
      </c>
      <c r="M81" s="4" t="s">
        <v>9</v>
      </c>
      <c r="N81" s="17">
        <v>5.7394404234268302E-3</v>
      </c>
      <c r="O81" s="17">
        <v>0.46122551205927398</v>
      </c>
      <c r="P81" s="27">
        <v>-0.44511468300399898</v>
      </c>
      <c r="Q81" s="4" t="s">
        <v>105</v>
      </c>
      <c r="R81" s="9" t="s">
        <v>458</v>
      </c>
    </row>
    <row r="82" spans="1:18" x14ac:dyDescent="0.2">
      <c r="A82" s="4" t="s">
        <v>33</v>
      </c>
      <c r="B82" s="17">
        <v>2.4380000000000001E-8</v>
      </c>
      <c r="C82" s="17">
        <v>4.8069999999999997E-4</v>
      </c>
      <c r="D82" s="27">
        <v>-7.5558022105889027</v>
      </c>
      <c r="E82" s="4" t="s">
        <v>9</v>
      </c>
      <c r="F82" s="4" t="s">
        <v>9</v>
      </c>
      <c r="G82" s="4" t="s">
        <v>9</v>
      </c>
      <c r="H82" s="4" t="s">
        <v>34</v>
      </c>
      <c r="I82" s="4" t="s">
        <v>11</v>
      </c>
      <c r="J82" s="4" t="s">
        <v>362</v>
      </c>
      <c r="K82" s="17">
        <v>2.3550000000000001E-7</v>
      </c>
      <c r="L82" s="17">
        <v>6.1510000000000002E-3</v>
      </c>
      <c r="M82" s="27">
        <v>3.8212144971876971</v>
      </c>
      <c r="N82" s="4" t="s">
        <v>9</v>
      </c>
      <c r="O82" s="4" t="s">
        <v>9</v>
      </c>
      <c r="P82" s="4" t="s">
        <v>9</v>
      </c>
      <c r="Q82" s="4" t="s">
        <v>11</v>
      </c>
      <c r="R82" s="8" t="s">
        <v>457</v>
      </c>
    </row>
    <row r="83" spans="1:18" x14ac:dyDescent="0.2">
      <c r="A83" s="4" t="s">
        <v>51</v>
      </c>
      <c r="B83" s="17">
        <v>2.1559999999999999E-8</v>
      </c>
      <c r="C83" s="17">
        <v>1.632E-3</v>
      </c>
      <c r="D83" s="27">
        <v>-8.977280852038394</v>
      </c>
      <c r="E83" s="4" t="s">
        <v>9</v>
      </c>
      <c r="F83" s="4" t="s">
        <v>9</v>
      </c>
      <c r="G83" s="4" t="s">
        <v>9</v>
      </c>
      <c r="H83" s="4" t="s">
        <v>52</v>
      </c>
      <c r="I83" s="4" t="s">
        <v>11</v>
      </c>
      <c r="J83" s="4" t="s">
        <v>378</v>
      </c>
      <c r="K83" s="17">
        <v>1.339E-6</v>
      </c>
      <c r="L83" s="17">
        <v>2.2339999999999999E-2</v>
      </c>
      <c r="M83" s="27">
        <v>1.6326563574699997</v>
      </c>
      <c r="N83" s="4" t="s">
        <v>9</v>
      </c>
      <c r="O83" s="4" t="s">
        <v>9</v>
      </c>
      <c r="P83" s="4" t="s">
        <v>9</v>
      </c>
      <c r="Q83" s="4" t="s">
        <v>11</v>
      </c>
      <c r="R83" s="8" t="s">
        <v>457</v>
      </c>
    </row>
    <row r="84" spans="1:18" x14ac:dyDescent="0.2">
      <c r="A84" s="4" t="s">
        <v>61</v>
      </c>
      <c r="B84" s="17">
        <v>4.8360000000000002E-7</v>
      </c>
      <c r="C84" s="17">
        <v>4.8560000000000001E-3</v>
      </c>
      <c r="D84" s="27">
        <v>-9.4311461422701033</v>
      </c>
      <c r="E84" s="4" t="s">
        <v>9</v>
      </c>
      <c r="F84" s="4" t="s">
        <v>9</v>
      </c>
      <c r="G84" s="4" t="s">
        <v>9</v>
      </c>
      <c r="H84" s="4" t="s">
        <v>62</v>
      </c>
      <c r="I84" s="4" t="s">
        <v>11</v>
      </c>
      <c r="J84" s="4" t="s">
        <v>389</v>
      </c>
      <c r="K84" s="17">
        <v>1.9570000000000001E-10</v>
      </c>
      <c r="L84" s="17">
        <v>2.0870000000000001E-6</v>
      </c>
      <c r="M84" s="27">
        <v>2.3457907352687988</v>
      </c>
      <c r="N84" s="4" t="s">
        <v>9</v>
      </c>
      <c r="O84" s="4" t="s">
        <v>9</v>
      </c>
      <c r="P84" s="4" t="s">
        <v>9</v>
      </c>
      <c r="Q84" s="4" t="s">
        <v>11</v>
      </c>
      <c r="R84" s="8" t="s">
        <v>457</v>
      </c>
    </row>
    <row r="85" spans="1:18" x14ac:dyDescent="0.2">
      <c r="A85" s="4" t="s">
        <v>69</v>
      </c>
      <c r="B85" s="17">
        <v>1.4840000000000001E-7</v>
      </c>
      <c r="C85" s="17">
        <v>2.0509999999999999E-3</v>
      </c>
      <c r="D85" s="27">
        <v>-9.3022990085597002</v>
      </c>
      <c r="E85" s="4" t="s">
        <v>9</v>
      </c>
      <c r="F85" s="4" t="s">
        <v>9</v>
      </c>
      <c r="G85" s="4" t="s">
        <v>9</v>
      </c>
      <c r="H85" s="4" t="s">
        <v>70</v>
      </c>
      <c r="I85" s="4" t="s">
        <v>11</v>
      </c>
      <c r="J85" s="4" t="s">
        <v>399</v>
      </c>
      <c r="K85" s="17">
        <v>4.2210000000000002E-10</v>
      </c>
      <c r="L85" s="17">
        <v>1.2139999999999999E-6</v>
      </c>
      <c r="M85" s="27">
        <v>7.380358426016798</v>
      </c>
      <c r="N85" s="4" t="s">
        <v>9</v>
      </c>
      <c r="O85" s="4" t="s">
        <v>9</v>
      </c>
      <c r="P85" s="4" t="s">
        <v>9</v>
      </c>
      <c r="Q85" s="4" t="s">
        <v>11</v>
      </c>
      <c r="R85" s="8" t="s">
        <v>457</v>
      </c>
    </row>
    <row r="86" spans="1:18" x14ac:dyDescent="0.2">
      <c r="A86" s="4" t="s">
        <v>87</v>
      </c>
      <c r="B86" s="17">
        <v>9.0660000000000006E-8</v>
      </c>
      <c r="C86" s="17">
        <v>1.2080000000000001E-3</v>
      </c>
      <c r="D86" s="27">
        <v>-8.0161680616161028</v>
      </c>
      <c r="E86" s="4" t="s">
        <v>9</v>
      </c>
      <c r="F86" s="4" t="s">
        <v>9</v>
      </c>
      <c r="G86" s="4" t="s">
        <v>9</v>
      </c>
      <c r="H86" s="4" t="s">
        <v>88</v>
      </c>
      <c r="I86" s="4" t="s">
        <v>11</v>
      </c>
      <c r="J86" s="13" t="s">
        <v>422</v>
      </c>
      <c r="K86" s="23">
        <v>1.951E-9</v>
      </c>
      <c r="L86" s="23">
        <v>3.8139999999999997E-5</v>
      </c>
      <c r="M86" s="28">
        <v>8.1331844043409038</v>
      </c>
      <c r="N86" s="4" t="s">
        <v>9</v>
      </c>
      <c r="O86" s="4" t="s">
        <v>9</v>
      </c>
      <c r="P86" s="4" t="s">
        <v>9</v>
      </c>
      <c r="Q86" s="4" t="s">
        <v>11</v>
      </c>
      <c r="R86" s="8" t="s">
        <v>457</v>
      </c>
    </row>
    <row r="87" spans="1:18" x14ac:dyDescent="0.2">
      <c r="A87" s="4"/>
      <c r="B87" s="4"/>
      <c r="C87" s="17"/>
      <c r="D87" s="4"/>
      <c r="E87" s="4"/>
      <c r="F87" s="4"/>
      <c r="G87" s="4"/>
      <c r="H87" s="4"/>
      <c r="I87" s="4"/>
      <c r="J87" s="13" t="s">
        <v>423</v>
      </c>
      <c r="K87" s="23">
        <v>3.4709999999999998E-8</v>
      </c>
      <c r="L87" s="23">
        <v>9.389E-4</v>
      </c>
      <c r="M87" s="28">
        <v>0.25835726258689462</v>
      </c>
      <c r="N87" s="4" t="s">
        <v>9</v>
      </c>
      <c r="O87" s="4" t="s">
        <v>9</v>
      </c>
      <c r="P87" s="4" t="s">
        <v>9</v>
      </c>
      <c r="Q87" s="4" t="s">
        <v>11</v>
      </c>
      <c r="R87" s="8" t="s">
        <v>457</v>
      </c>
    </row>
    <row r="88" spans="1:18" x14ac:dyDescent="0.2">
      <c r="A88" s="4"/>
      <c r="B88" s="4"/>
      <c r="C88" s="17"/>
      <c r="D88" s="4"/>
      <c r="E88" s="4"/>
      <c r="F88" s="4"/>
      <c r="G88" s="4"/>
      <c r="H88" s="4"/>
      <c r="I88" s="4"/>
      <c r="J88" s="13" t="s">
        <v>424</v>
      </c>
      <c r="K88" s="23">
        <v>1.6719999999999999E-7</v>
      </c>
      <c r="L88" s="23">
        <v>4.7780000000000001E-3</v>
      </c>
      <c r="M88" s="28">
        <v>11.898999752329409</v>
      </c>
      <c r="N88" s="4" t="s">
        <v>9</v>
      </c>
      <c r="O88" s="4" t="s">
        <v>9</v>
      </c>
      <c r="P88" s="4" t="s">
        <v>9</v>
      </c>
      <c r="Q88" s="4" t="s">
        <v>11</v>
      </c>
      <c r="R88" s="8" t="s">
        <v>457</v>
      </c>
    </row>
    <row r="89" spans="1:18" x14ac:dyDescent="0.2">
      <c r="A89" s="4"/>
      <c r="B89" s="4"/>
      <c r="C89" s="17"/>
      <c r="D89" s="4"/>
      <c r="E89" s="4"/>
      <c r="F89" s="4"/>
      <c r="G89" s="4"/>
      <c r="H89" s="4"/>
      <c r="I89" s="4"/>
      <c r="J89" s="13" t="s">
        <v>425</v>
      </c>
      <c r="K89" s="23">
        <v>3.0989999999999999E-7</v>
      </c>
      <c r="L89" s="23">
        <v>1.04E-2</v>
      </c>
      <c r="M89" s="28">
        <v>2.1795170534114949</v>
      </c>
      <c r="N89" s="4" t="s">
        <v>9</v>
      </c>
      <c r="O89" s="4" t="s">
        <v>9</v>
      </c>
      <c r="P89" s="4" t="s">
        <v>9</v>
      </c>
      <c r="Q89" s="4" t="s">
        <v>11</v>
      </c>
      <c r="R89" s="8" t="s">
        <v>457</v>
      </c>
    </row>
    <row r="90" spans="1:18" x14ac:dyDescent="0.2">
      <c r="A90" s="4"/>
      <c r="B90" s="4"/>
      <c r="C90" s="17"/>
      <c r="D90" s="4"/>
      <c r="E90" s="4"/>
      <c r="F90" s="4"/>
      <c r="G90" s="4"/>
      <c r="H90" s="4"/>
      <c r="I90" s="4"/>
      <c r="J90" s="13" t="s">
        <v>426</v>
      </c>
      <c r="K90" s="23">
        <v>2.835E-6</v>
      </c>
      <c r="L90" s="23">
        <v>4.1189999999999997E-2</v>
      </c>
      <c r="M90" s="28">
        <v>-1.4611721714738013</v>
      </c>
      <c r="N90" s="4" t="s">
        <v>9</v>
      </c>
      <c r="O90" s="4" t="s">
        <v>9</v>
      </c>
      <c r="P90" s="4" t="s">
        <v>9</v>
      </c>
      <c r="Q90" s="4" t="s">
        <v>11</v>
      </c>
      <c r="R90" s="5" t="s">
        <v>454</v>
      </c>
    </row>
    <row r="91" spans="1:18" ht="17" customHeight="1" x14ac:dyDescent="0.2">
      <c r="A91" s="4" t="s">
        <v>25</v>
      </c>
      <c r="B91" s="17">
        <v>6.9399999999999999E-8</v>
      </c>
      <c r="C91" s="17">
        <v>1.9009999999999999E-3</v>
      </c>
      <c r="D91" s="27">
        <v>-5.0639574083766963</v>
      </c>
      <c r="E91" s="4" t="s">
        <v>9</v>
      </c>
      <c r="F91" s="4" t="s">
        <v>9</v>
      </c>
      <c r="G91" s="4" t="s">
        <v>9</v>
      </c>
      <c r="H91" s="4" t="s">
        <v>26</v>
      </c>
      <c r="I91" s="4" t="s">
        <v>11</v>
      </c>
      <c r="J91" s="13" t="s">
        <v>428</v>
      </c>
      <c r="K91" s="23">
        <v>6.3770000000000003E-11</v>
      </c>
      <c r="L91" s="23">
        <v>5.8830000000000005E-7</v>
      </c>
      <c r="M91" s="28">
        <v>5.2677006166455982</v>
      </c>
      <c r="N91" s="4" t="s">
        <v>9</v>
      </c>
      <c r="O91" s="4" t="s">
        <v>9</v>
      </c>
      <c r="P91" s="4" t="s">
        <v>9</v>
      </c>
      <c r="Q91" s="4" t="s">
        <v>11</v>
      </c>
      <c r="R91" s="8" t="s">
        <v>457</v>
      </c>
    </row>
    <row r="92" spans="1:18" x14ac:dyDescent="0.2">
      <c r="A92" s="4" t="s">
        <v>29</v>
      </c>
      <c r="B92" s="17">
        <v>1.0989999999999999E-8</v>
      </c>
      <c r="C92" s="17">
        <v>1.329E-4</v>
      </c>
      <c r="D92" s="27">
        <v>-11.197719529407991</v>
      </c>
      <c r="E92" s="4" t="s">
        <v>9</v>
      </c>
      <c r="F92" s="4" t="s">
        <v>9</v>
      </c>
      <c r="G92" s="4" t="s">
        <v>9</v>
      </c>
      <c r="H92" s="4" t="s">
        <v>30</v>
      </c>
      <c r="I92" s="4" t="s">
        <v>11</v>
      </c>
      <c r="J92" s="4" t="s">
        <v>359</v>
      </c>
      <c r="K92" s="17">
        <v>2.401E-6</v>
      </c>
      <c r="L92" s="17">
        <v>2.6769999999999999E-2</v>
      </c>
      <c r="M92" s="27">
        <v>-0.17862954194159952</v>
      </c>
      <c r="N92" s="4" t="s">
        <v>9</v>
      </c>
      <c r="O92" s="4" t="s">
        <v>9</v>
      </c>
      <c r="P92" s="4" t="s">
        <v>9</v>
      </c>
      <c r="Q92" s="4" t="s">
        <v>11</v>
      </c>
      <c r="R92" s="5" t="s">
        <v>454</v>
      </c>
    </row>
    <row r="93" spans="1:18" x14ac:dyDescent="0.2">
      <c r="A93" s="4" t="s">
        <v>39</v>
      </c>
      <c r="B93" s="17">
        <v>1.5579999999999999E-6</v>
      </c>
      <c r="C93" s="17">
        <v>2.9659999999999999E-2</v>
      </c>
      <c r="D93" s="27">
        <v>-5.0339899565322028</v>
      </c>
      <c r="E93" s="4" t="s">
        <v>9</v>
      </c>
      <c r="F93" s="4" t="s">
        <v>9</v>
      </c>
      <c r="G93" s="4" t="s">
        <v>9</v>
      </c>
      <c r="H93" s="4" t="s">
        <v>40</v>
      </c>
      <c r="I93" s="4" t="s">
        <v>11</v>
      </c>
      <c r="J93" s="4" t="s">
        <v>367</v>
      </c>
      <c r="K93" s="17">
        <v>3.8390000000000002E-8</v>
      </c>
      <c r="L93" s="17">
        <v>1.188E-4</v>
      </c>
      <c r="M93" s="27">
        <v>-0.51568993108569439</v>
      </c>
      <c r="N93" s="4" t="s">
        <v>9</v>
      </c>
      <c r="O93" s="4" t="s">
        <v>9</v>
      </c>
      <c r="P93" s="4" t="s">
        <v>9</v>
      </c>
      <c r="Q93" s="4" t="s">
        <v>11</v>
      </c>
      <c r="R93" s="5" t="s">
        <v>454</v>
      </c>
    </row>
    <row r="94" spans="1:18" x14ac:dyDescent="0.2">
      <c r="A94" s="4" t="s">
        <v>41</v>
      </c>
      <c r="B94" s="17">
        <v>1.6850000000000001E-9</v>
      </c>
      <c r="C94" s="17">
        <v>3.277E-5</v>
      </c>
      <c r="D94" s="27">
        <v>3.7837372756199028</v>
      </c>
      <c r="E94" s="4" t="s">
        <v>9</v>
      </c>
      <c r="F94" s="4" t="s">
        <v>9</v>
      </c>
      <c r="G94" s="4" t="s">
        <v>9</v>
      </c>
      <c r="H94" s="4" t="s">
        <v>42</v>
      </c>
      <c r="I94" s="4" t="s">
        <v>11</v>
      </c>
      <c r="J94" s="4" t="s">
        <v>369</v>
      </c>
      <c r="K94" s="17">
        <v>8.3980000000000002E-9</v>
      </c>
      <c r="L94" s="17">
        <v>2.2480000000000002E-5</v>
      </c>
      <c r="M94" s="27">
        <v>-0.92240596065470415</v>
      </c>
      <c r="N94" s="4" t="s">
        <v>9</v>
      </c>
      <c r="O94" s="4" t="s">
        <v>9</v>
      </c>
      <c r="P94" s="4" t="s">
        <v>9</v>
      </c>
      <c r="Q94" s="4" t="s">
        <v>11</v>
      </c>
      <c r="R94" s="15" t="s">
        <v>462</v>
      </c>
    </row>
    <row r="95" spans="1:18" x14ac:dyDescent="0.2">
      <c r="A95" s="4" t="s">
        <v>53</v>
      </c>
      <c r="B95" s="17">
        <v>1.303E-7</v>
      </c>
      <c r="C95" s="17">
        <v>2.7759999999999998E-3</v>
      </c>
      <c r="D95" s="27">
        <v>-3.600058373789794</v>
      </c>
      <c r="E95" s="4" t="s">
        <v>9</v>
      </c>
      <c r="F95" s="4" t="s">
        <v>9</v>
      </c>
      <c r="G95" s="4" t="s">
        <v>9</v>
      </c>
      <c r="H95" s="4" t="s">
        <v>54</v>
      </c>
      <c r="I95" s="4" t="s">
        <v>11</v>
      </c>
      <c r="J95" s="13" t="s">
        <v>381</v>
      </c>
      <c r="K95" s="23">
        <v>1.3999999999999999E-6</v>
      </c>
      <c r="L95" s="23">
        <v>2.7869999999999999E-2</v>
      </c>
      <c r="M95" s="28">
        <v>-1.0975175967095963</v>
      </c>
      <c r="N95" s="4" t="s">
        <v>9</v>
      </c>
      <c r="O95" s="4" t="s">
        <v>9</v>
      </c>
      <c r="P95" s="4" t="s">
        <v>9</v>
      </c>
      <c r="Q95" s="4" t="s">
        <v>11</v>
      </c>
      <c r="R95" s="5" t="s">
        <v>454</v>
      </c>
    </row>
    <row r="96" spans="1:18" x14ac:dyDescent="0.2">
      <c r="A96" s="4"/>
      <c r="B96" s="17"/>
      <c r="C96" s="17"/>
      <c r="D96" s="27"/>
      <c r="E96" s="4"/>
      <c r="F96" s="4"/>
      <c r="G96" s="4"/>
      <c r="H96" s="4"/>
      <c r="I96" s="4"/>
      <c r="J96" s="13" t="s">
        <v>382</v>
      </c>
      <c r="K96" s="23">
        <v>7.9189999999999996E-8</v>
      </c>
      <c r="L96" s="23">
        <v>4.759E-2</v>
      </c>
      <c r="M96" s="28">
        <v>9.1081214995825004</v>
      </c>
      <c r="N96" s="4" t="s">
        <v>9</v>
      </c>
      <c r="O96" s="4" t="s">
        <v>9</v>
      </c>
      <c r="P96" s="4" t="s">
        <v>9</v>
      </c>
      <c r="Q96" s="4" t="s">
        <v>11</v>
      </c>
      <c r="R96" s="8" t="s">
        <v>457</v>
      </c>
    </row>
    <row r="97" spans="1:18" x14ac:dyDescent="0.2">
      <c r="A97" s="4" t="s">
        <v>164</v>
      </c>
      <c r="B97" s="4" t="s">
        <v>9</v>
      </c>
      <c r="C97" s="4" t="s">
        <v>9</v>
      </c>
      <c r="D97" s="4" t="s">
        <v>9</v>
      </c>
      <c r="E97" s="26">
        <v>2.73E-5</v>
      </c>
      <c r="F97" s="17">
        <v>3.5329850000000002E-3</v>
      </c>
      <c r="G97" s="27">
        <v>-1.101288075</v>
      </c>
      <c r="H97" s="4" t="s">
        <v>165</v>
      </c>
      <c r="I97" s="4" t="s">
        <v>105</v>
      </c>
      <c r="J97" s="4" t="s">
        <v>390</v>
      </c>
      <c r="K97" s="17">
        <v>1.463E-6</v>
      </c>
      <c r="L97" s="17">
        <v>2.2689999999999998E-2</v>
      </c>
      <c r="M97" s="27">
        <v>-1.2739306295002972</v>
      </c>
      <c r="N97" s="4" t="s">
        <v>9</v>
      </c>
      <c r="O97" s="4" t="s">
        <v>9</v>
      </c>
      <c r="P97" s="4" t="s">
        <v>9</v>
      </c>
      <c r="Q97" s="4" t="s">
        <v>11</v>
      </c>
      <c r="R97" s="20" t="s">
        <v>467</v>
      </c>
    </row>
    <row r="98" spans="1:18" x14ac:dyDescent="0.2">
      <c r="A98" s="4" t="s">
        <v>73</v>
      </c>
      <c r="B98" s="17">
        <v>3.8130000000000002E-6</v>
      </c>
      <c r="C98" s="17">
        <v>2.3429999999999999E-2</v>
      </c>
      <c r="D98" s="27">
        <v>-9.6549385797818026</v>
      </c>
      <c r="E98" s="4" t="s">
        <v>9</v>
      </c>
      <c r="F98" s="4" t="s">
        <v>9</v>
      </c>
      <c r="G98" s="4" t="s">
        <v>9</v>
      </c>
      <c r="H98" s="4" t="s">
        <v>74</v>
      </c>
      <c r="I98" s="4" t="s">
        <v>11</v>
      </c>
      <c r="J98" s="4" t="s">
        <v>403</v>
      </c>
      <c r="K98" s="17">
        <v>1.241E-23</v>
      </c>
      <c r="L98" s="17">
        <v>1.6800000000000001E-20</v>
      </c>
      <c r="M98" s="27">
        <v>-7.8901339699153024</v>
      </c>
      <c r="N98" s="4" t="s">
        <v>9</v>
      </c>
      <c r="O98" s="4" t="s">
        <v>9</v>
      </c>
      <c r="P98" s="4" t="s">
        <v>9</v>
      </c>
      <c r="Q98" s="4" t="s">
        <v>11</v>
      </c>
      <c r="R98" s="5" t="s">
        <v>454</v>
      </c>
    </row>
    <row r="99" spans="1:18" x14ac:dyDescent="0.2">
      <c r="A99" s="4" t="s">
        <v>27</v>
      </c>
      <c r="B99" s="17">
        <v>7.0699999999999996E-7</v>
      </c>
      <c r="C99" s="17">
        <v>1.4540000000000001E-2</v>
      </c>
      <c r="D99" s="27">
        <v>-4.7313258316272977</v>
      </c>
      <c r="E99" s="4" t="s">
        <v>9</v>
      </c>
      <c r="F99" s="4" t="s">
        <v>9</v>
      </c>
      <c r="G99" s="4" t="s">
        <v>9</v>
      </c>
      <c r="H99" s="4" t="s">
        <v>26</v>
      </c>
      <c r="I99" s="4" t="s">
        <v>11</v>
      </c>
      <c r="J99" s="13" t="s">
        <v>429</v>
      </c>
      <c r="K99" s="23">
        <v>3.0549999999999999E-8</v>
      </c>
      <c r="L99" s="23">
        <v>8.831E-5</v>
      </c>
      <c r="M99" s="28">
        <v>-2.2052288116291008</v>
      </c>
      <c r="N99" s="4" t="s">
        <v>9</v>
      </c>
      <c r="O99" s="4" t="s">
        <v>9</v>
      </c>
      <c r="P99" s="4" t="s">
        <v>9</v>
      </c>
      <c r="Q99" s="4" t="s">
        <v>11</v>
      </c>
      <c r="R99" s="5" t="s">
        <v>454</v>
      </c>
    </row>
    <row r="100" spans="1:18" x14ac:dyDescent="0.2">
      <c r="A100" s="4" t="s">
        <v>28</v>
      </c>
      <c r="B100" s="17">
        <v>2.238E-6</v>
      </c>
      <c r="C100" s="17">
        <v>3.1859999999999999E-2</v>
      </c>
      <c r="D100" s="27">
        <v>-7.9747312639297014</v>
      </c>
      <c r="E100" s="4" t="s">
        <v>9</v>
      </c>
      <c r="F100" s="4" t="s">
        <v>9</v>
      </c>
      <c r="G100" s="4" t="s">
        <v>9</v>
      </c>
      <c r="H100" s="4" t="s">
        <v>26</v>
      </c>
      <c r="I100" s="4" t="s">
        <v>11</v>
      </c>
      <c r="J100" s="13"/>
      <c r="K100" s="13"/>
      <c r="L100" s="13"/>
      <c r="M100" s="13"/>
      <c r="N100" s="13"/>
      <c r="O100" s="13"/>
      <c r="P100" s="13"/>
      <c r="Q100" s="4"/>
      <c r="R100" s="5" t="s">
        <v>454</v>
      </c>
    </row>
    <row r="101" spans="1:18" x14ac:dyDescent="0.2">
      <c r="A101" s="4" t="s">
        <v>93</v>
      </c>
      <c r="B101" s="17">
        <v>2.0090000000000002E-6</v>
      </c>
      <c r="C101" s="17">
        <v>4.6690000000000002E-2</v>
      </c>
      <c r="D101" s="27">
        <v>-3.9355172783847037</v>
      </c>
      <c r="E101" s="4" t="s">
        <v>9</v>
      </c>
      <c r="F101" s="4" t="s">
        <v>9</v>
      </c>
      <c r="G101" s="4" t="s">
        <v>9</v>
      </c>
      <c r="H101" s="4" t="s">
        <v>94</v>
      </c>
      <c r="I101" s="4" t="s">
        <v>11</v>
      </c>
      <c r="J101" s="4" t="s">
        <v>436</v>
      </c>
      <c r="K101" s="17">
        <v>3.117E-6</v>
      </c>
      <c r="L101" s="17">
        <v>2.9659999999999999E-2</v>
      </c>
      <c r="M101" s="27">
        <v>-0.54984339528310056</v>
      </c>
      <c r="N101" s="4" t="s">
        <v>9</v>
      </c>
      <c r="O101" s="4" t="s">
        <v>9</v>
      </c>
      <c r="P101" s="4" t="s">
        <v>9</v>
      </c>
      <c r="Q101" s="4" t="s">
        <v>11</v>
      </c>
      <c r="R101" s="5" t="s">
        <v>454</v>
      </c>
    </row>
    <row r="102" spans="1:18" x14ac:dyDescent="0.2">
      <c r="A102" s="4" t="s">
        <v>59</v>
      </c>
      <c r="B102" s="17">
        <v>4.6900000000000003E-8</v>
      </c>
      <c r="C102" s="17">
        <v>7.9869999999999995E-4</v>
      </c>
      <c r="D102" s="27">
        <v>-11.243846061436702</v>
      </c>
      <c r="E102" s="4" t="s">
        <v>9</v>
      </c>
      <c r="F102" s="4" t="s">
        <v>9</v>
      </c>
      <c r="G102" s="4" t="s">
        <v>9</v>
      </c>
      <c r="H102" s="4" t="s">
        <v>60</v>
      </c>
      <c r="I102" s="4" t="s">
        <v>11</v>
      </c>
      <c r="J102" s="4" t="s">
        <v>388</v>
      </c>
      <c r="K102" s="4" t="s">
        <v>9</v>
      </c>
      <c r="L102" s="4" t="s">
        <v>9</v>
      </c>
      <c r="M102" s="4" t="s">
        <v>9</v>
      </c>
      <c r="N102" s="17">
        <v>1.2541571929963399E-3</v>
      </c>
      <c r="O102" s="17">
        <v>0.33048618090639098</v>
      </c>
      <c r="P102" s="27">
        <v>0.62977969286660795</v>
      </c>
      <c r="Q102" s="4" t="s">
        <v>105</v>
      </c>
      <c r="R102" s="18" t="s">
        <v>465</v>
      </c>
    </row>
    <row r="103" spans="1:18" x14ac:dyDescent="0.2">
      <c r="A103" s="4" t="s">
        <v>120</v>
      </c>
      <c r="B103" s="4" t="s">
        <v>9</v>
      </c>
      <c r="C103" s="4" t="s">
        <v>9</v>
      </c>
      <c r="D103" s="4" t="s">
        <v>9</v>
      </c>
      <c r="E103" s="17">
        <v>1.8641650000000001E-3</v>
      </c>
      <c r="F103" s="17">
        <v>3.1785596999999999E-2</v>
      </c>
      <c r="G103" s="27">
        <v>0.57938157099999998</v>
      </c>
      <c r="H103" s="4" t="s">
        <v>121</v>
      </c>
      <c r="I103" s="4" t="s">
        <v>105</v>
      </c>
      <c r="J103" s="4" t="s">
        <v>120</v>
      </c>
      <c r="K103" s="4" t="s">
        <v>9</v>
      </c>
      <c r="L103" s="4" t="s">
        <v>9</v>
      </c>
      <c r="M103" s="4" t="s">
        <v>9</v>
      </c>
      <c r="N103" s="17">
        <v>1.1403011105197799E-2</v>
      </c>
      <c r="O103" s="17">
        <v>0.51177656090466395</v>
      </c>
      <c r="P103" s="27">
        <v>-0.71403146301556497</v>
      </c>
      <c r="Q103" s="4" t="s">
        <v>105</v>
      </c>
      <c r="R103" s="12" t="s">
        <v>460</v>
      </c>
    </row>
    <row r="104" spans="1:18" x14ac:dyDescent="0.2">
      <c r="A104" s="4" t="s">
        <v>122</v>
      </c>
      <c r="B104" s="4" t="s">
        <v>9</v>
      </c>
      <c r="C104" s="4" t="s">
        <v>9</v>
      </c>
      <c r="D104" s="4" t="s">
        <v>9</v>
      </c>
      <c r="E104" s="17">
        <v>2.3302729999999999E-3</v>
      </c>
      <c r="F104" s="17">
        <v>3.6088640999999998E-2</v>
      </c>
      <c r="G104" s="27">
        <v>0.49362037199999997</v>
      </c>
      <c r="H104" s="4" t="s">
        <v>123</v>
      </c>
      <c r="I104" s="4" t="s">
        <v>105</v>
      </c>
      <c r="J104" s="4" t="s">
        <v>122</v>
      </c>
      <c r="K104" s="4" t="s">
        <v>9</v>
      </c>
      <c r="L104" s="4" t="s">
        <v>9</v>
      </c>
      <c r="M104" s="4" t="s">
        <v>9</v>
      </c>
      <c r="N104" s="17">
        <v>1.44226037264726E-2</v>
      </c>
      <c r="O104" s="17">
        <v>0.53737553143820005</v>
      </c>
      <c r="P104" s="27">
        <v>-0.64983247698552804</v>
      </c>
      <c r="Q104" s="4" t="s">
        <v>105</v>
      </c>
      <c r="R104" s="12" t="s">
        <v>460</v>
      </c>
    </row>
    <row r="105" spans="1:18" x14ac:dyDescent="0.2">
      <c r="A105" s="4" t="s">
        <v>126</v>
      </c>
      <c r="B105" s="4" t="s">
        <v>9</v>
      </c>
      <c r="C105" s="4" t="s">
        <v>9</v>
      </c>
      <c r="D105" s="4" t="s">
        <v>9</v>
      </c>
      <c r="E105" s="26">
        <v>4.5300000000000003E-5</v>
      </c>
      <c r="F105" s="17">
        <v>4.4422059999999998E-3</v>
      </c>
      <c r="G105" s="27">
        <v>0.81012715300000004</v>
      </c>
      <c r="H105" s="4" t="s">
        <v>127</v>
      </c>
      <c r="I105" s="4" t="s">
        <v>105</v>
      </c>
      <c r="J105" s="4" t="s">
        <v>126</v>
      </c>
      <c r="K105" s="4" t="s">
        <v>9</v>
      </c>
      <c r="L105" s="4" t="s">
        <v>9</v>
      </c>
      <c r="M105" s="4" t="s">
        <v>9</v>
      </c>
      <c r="N105" s="17">
        <v>2.92860623011666E-2</v>
      </c>
      <c r="O105" s="17">
        <v>0.565604149892872</v>
      </c>
      <c r="P105" s="27">
        <v>-0.58819650254917499</v>
      </c>
      <c r="Q105" s="4" t="s">
        <v>105</v>
      </c>
      <c r="R105" s="12" t="s">
        <v>460</v>
      </c>
    </row>
    <row r="106" spans="1:18" x14ac:dyDescent="0.2">
      <c r="A106" s="4" t="s">
        <v>128</v>
      </c>
      <c r="B106" s="4" t="s">
        <v>9</v>
      </c>
      <c r="C106" s="4" t="s">
        <v>9</v>
      </c>
      <c r="D106" s="4" t="s">
        <v>9</v>
      </c>
      <c r="E106" s="17">
        <v>1.9220700000000001E-4</v>
      </c>
      <c r="F106" s="17">
        <v>8.8177389999999998E-3</v>
      </c>
      <c r="G106" s="27">
        <v>0.61786132699999996</v>
      </c>
      <c r="H106" s="4" t="s">
        <v>129</v>
      </c>
      <c r="I106" s="4" t="s">
        <v>105</v>
      </c>
      <c r="J106" s="4" t="s">
        <v>128</v>
      </c>
      <c r="K106" s="4" t="s">
        <v>9</v>
      </c>
      <c r="L106" s="4" t="s">
        <v>9</v>
      </c>
      <c r="M106" s="4" t="s">
        <v>9</v>
      </c>
      <c r="N106" s="17">
        <v>3.0119859067258602E-3</v>
      </c>
      <c r="O106" s="17">
        <v>0.38230270902578301</v>
      </c>
      <c r="P106" s="27">
        <v>-0.86376261780409203</v>
      </c>
      <c r="Q106" s="4" t="s">
        <v>105</v>
      </c>
      <c r="R106" s="12" t="s">
        <v>460</v>
      </c>
    </row>
    <row r="107" spans="1:18" x14ac:dyDescent="0.2">
      <c r="A107" s="4" t="s">
        <v>134</v>
      </c>
      <c r="B107" s="4" t="s">
        <v>9</v>
      </c>
      <c r="C107" s="4" t="s">
        <v>9</v>
      </c>
      <c r="D107" s="4" t="s">
        <v>9</v>
      </c>
      <c r="E107" s="26">
        <v>6.69E-5</v>
      </c>
      <c r="F107" s="17">
        <v>5.1206120000000001E-3</v>
      </c>
      <c r="G107" s="27">
        <v>0.44918491799999999</v>
      </c>
      <c r="H107" s="4" t="s">
        <v>135</v>
      </c>
      <c r="I107" s="4" t="s">
        <v>105</v>
      </c>
      <c r="J107" s="4" t="s">
        <v>134</v>
      </c>
      <c r="K107" s="4" t="s">
        <v>9</v>
      </c>
      <c r="L107" s="4" t="s">
        <v>9</v>
      </c>
      <c r="M107" s="4" t="s">
        <v>9</v>
      </c>
      <c r="N107" s="17">
        <v>2.1969103283703599E-2</v>
      </c>
      <c r="O107" s="17">
        <v>0.55827023895994399</v>
      </c>
      <c r="P107" s="27">
        <v>-0.37506305978725202</v>
      </c>
      <c r="Q107" s="4" t="s">
        <v>105</v>
      </c>
      <c r="R107" s="12" t="s">
        <v>460</v>
      </c>
    </row>
    <row r="108" spans="1:18" x14ac:dyDescent="0.2">
      <c r="A108" s="4" t="s">
        <v>136</v>
      </c>
      <c r="B108" s="4" t="s">
        <v>9</v>
      </c>
      <c r="C108" s="4" t="s">
        <v>9</v>
      </c>
      <c r="D108" s="4" t="s">
        <v>9</v>
      </c>
      <c r="E108" s="17">
        <v>1.2208970000000001E-3</v>
      </c>
      <c r="F108" s="17">
        <v>2.4670178000000001E-2</v>
      </c>
      <c r="G108" s="27">
        <v>0.412916581</v>
      </c>
      <c r="H108" s="4" t="s">
        <v>137</v>
      </c>
      <c r="I108" s="4" t="s">
        <v>105</v>
      </c>
      <c r="J108" s="4" t="s">
        <v>136</v>
      </c>
      <c r="K108" s="4" t="s">
        <v>9</v>
      </c>
      <c r="L108" s="4" t="s">
        <v>9</v>
      </c>
      <c r="M108" s="4" t="s">
        <v>9</v>
      </c>
      <c r="N108" s="17">
        <v>3.7265571824999399E-2</v>
      </c>
      <c r="O108" s="17">
        <v>0.56981806553279102</v>
      </c>
      <c r="P108" s="27">
        <v>-0.461483251151871</v>
      </c>
      <c r="Q108" s="4" t="s">
        <v>105</v>
      </c>
      <c r="R108" s="12" t="s">
        <v>460</v>
      </c>
    </row>
    <row r="109" spans="1:18" x14ac:dyDescent="0.2">
      <c r="A109" s="4" t="s">
        <v>138</v>
      </c>
      <c r="B109" s="4" t="s">
        <v>9</v>
      </c>
      <c r="C109" s="4" t="s">
        <v>9</v>
      </c>
      <c r="D109" s="4" t="s">
        <v>9</v>
      </c>
      <c r="E109" s="17">
        <v>4.03321E-4</v>
      </c>
      <c r="F109" s="17">
        <v>1.2861094E-2</v>
      </c>
      <c r="G109" s="27">
        <v>0.46368959900000001</v>
      </c>
      <c r="H109" s="4" t="s">
        <v>139</v>
      </c>
      <c r="I109" s="4" t="s">
        <v>105</v>
      </c>
      <c r="J109" s="4" t="s">
        <v>138</v>
      </c>
      <c r="K109" s="4" t="s">
        <v>9</v>
      </c>
      <c r="L109" s="4" t="s">
        <v>9</v>
      </c>
      <c r="M109" s="4" t="s">
        <v>9</v>
      </c>
      <c r="N109" s="17">
        <v>4.0428176057519603E-2</v>
      </c>
      <c r="O109" s="17">
        <v>0.58733705999486896</v>
      </c>
      <c r="P109" s="27">
        <v>-0.44301303777895401</v>
      </c>
      <c r="Q109" s="4" t="s">
        <v>105</v>
      </c>
      <c r="R109" s="12" t="s">
        <v>460</v>
      </c>
    </row>
    <row r="110" spans="1:18" x14ac:dyDescent="0.2">
      <c r="A110" s="4" t="s">
        <v>142</v>
      </c>
      <c r="B110" s="4" t="s">
        <v>9</v>
      </c>
      <c r="C110" s="4" t="s">
        <v>9</v>
      </c>
      <c r="D110" s="4" t="s">
        <v>9</v>
      </c>
      <c r="E110" s="17">
        <v>4.3745999999999998E-4</v>
      </c>
      <c r="F110" s="17">
        <v>1.3511821E-2</v>
      </c>
      <c r="G110" s="27">
        <v>0.65684927299999996</v>
      </c>
      <c r="H110" s="4" t="s">
        <v>143</v>
      </c>
      <c r="I110" s="4" t="s">
        <v>105</v>
      </c>
      <c r="J110" s="4" t="s">
        <v>142</v>
      </c>
      <c r="K110" s="4" t="s">
        <v>9</v>
      </c>
      <c r="L110" s="4" t="s">
        <v>9</v>
      </c>
      <c r="M110" s="4" t="s">
        <v>9</v>
      </c>
      <c r="N110" s="17">
        <v>3.4986572060310799E-3</v>
      </c>
      <c r="O110" s="17">
        <v>0.40389416467001399</v>
      </c>
      <c r="P110" s="27">
        <v>-0.79377606461252403</v>
      </c>
      <c r="Q110" s="4" t="s">
        <v>105</v>
      </c>
      <c r="R110" s="12" t="s">
        <v>460</v>
      </c>
    </row>
    <row r="111" spans="1:18" x14ac:dyDescent="0.2">
      <c r="A111" s="4" t="s">
        <v>148</v>
      </c>
      <c r="B111" s="4" t="s">
        <v>9</v>
      </c>
      <c r="C111" s="4" t="s">
        <v>9</v>
      </c>
      <c r="D111" s="4" t="s">
        <v>9</v>
      </c>
      <c r="E111" s="17">
        <v>1.3919609999999999E-3</v>
      </c>
      <c r="F111" s="17">
        <v>2.6749836999999999E-2</v>
      </c>
      <c r="G111" s="27">
        <v>0.46664757000000001</v>
      </c>
      <c r="H111" s="4" t="s">
        <v>149</v>
      </c>
      <c r="I111" s="4" t="s">
        <v>105</v>
      </c>
      <c r="J111" s="4" t="s">
        <v>148</v>
      </c>
      <c r="K111" s="4" t="s">
        <v>9</v>
      </c>
      <c r="L111" s="4" t="s">
        <v>9</v>
      </c>
      <c r="M111" s="4" t="s">
        <v>9</v>
      </c>
      <c r="N111" s="17">
        <v>2.0678893391304201E-2</v>
      </c>
      <c r="O111" s="17">
        <v>0.55827023895994399</v>
      </c>
      <c r="P111" s="27">
        <v>-0.45823732652746002</v>
      </c>
      <c r="Q111" s="4" t="s">
        <v>105</v>
      </c>
      <c r="R111" s="12" t="s">
        <v>460</v>
      </c>
    </row>
    <row r="112" spans="1:18" x14ac:dyDescent="0.2">
      <c r="A112" s="4" t="s">
        <v>150</v>
      </c>
      <c r="B112" s="4" t="s">
        <v>9</v>
      </c>
      <c r="C112" s="4" t="s">
        <v>9</v>
      </c>
      <c r="D112" s="4" t="s">
        <v>9</v>
      </c>
      <c r="E112" s="17">
        <v>1.5816210000000001E-3</v>
      </c>
      <c r="F112" s="17">
        <v>2.9125334999999999E-2</v>
      </c>
      <c r="G112" s="27">
        <v>0.45941200300000001</v>
      </c>
      <c r="H112" s="4" t="s">
        <v>151</v>
      </c>
      <c r="I112" s="4" t="s">
        <v>105</v>
      </c>
      <c r="J112" s="4" t="s">
        <v>150</v>
      </c>
      <c r="K112" s="4" t="s">
        <v>9</v>
      </c>
      <c r="L112" s="4" t="s">
        <v>9</v>
      </c>
      <c r="M112" s="4" t="s">
        <v>9</v>
      </c>
      <c r="N112" s="17">
        <v>4.5550039344214102E-3</v>
      </c>
      <c r="O112" s="17">
        <v>0.43486971485046999</v>
      </c>
      <c r="P112" s="27">
        <v>-0.44471702814373698</v>
      </c>
      <c r="Q112" s="4" t="s">
        <v>105</v>
      </c>
      <c r="R112" s="12" t="s">
        <v>460</v>
      </c>
    </row>
    <row r="113" spans="1:18" x14ac:dyDescent="0.2">
      <c r="A113" s="4" t="s">
        <v>152</v>
      </c>
      <c r="B113" s="4" t="s">
        <v>9</v>
      </c>
      <c r="C113" s="4" t="s">
        <v>9</v>
      </c>
      <c r="D113" s="4" t="s">
        <v>9</v>
      </c>
      <c r="E113" s="17">
        <v>3.7312000000000001E-3</v>
      </c>
      <c r="F113" s="17">
        <v>4.8747889000000003E-2</v>
      </c>
      <c r="G113" s="27">
        <v>0.548457729</v>
      </c>
      <c r="H113" s="4" t="s">
        <v>153</v>
      </c>
      <c r="I113" s="4" t="s">
        <v>105</v>
      </c>
      <c r="J113" s="4" t="s">
        <v>152</v>
      </c>
      <c r="K113" s="4" t="s">
        <v>9</v>
      </c>
      <c r="L113" s="4" t="s">
        <v>9</v>
      </c>
      <c r="M113" s="4" t="s">
        <v>9</v>
      </c>
      <c r="N113" s="17">
        <v>1.83502067479741E-2</v>
      </c>
      <c r="O113" s="17">
        <v>0.55827023895994399</v>
      </c>
      <c r="P113" s="27">
        <v>-0.66609380382507699</v>
      </c>
      <c r="Q113" s="4" t="s">
        <v>105</v>
      </c>
      <c r="R113" s="12" t="s">
        <v>460</v>
      </c>
    </row>
    <row r="114" spans="1:18" x14ac:dyDescent="0.2">
      <c r="A114" s="4" t="s">
        <v>162</v>
      </c>
      <c r="B114" s="4" t="s">
        <v>9</v>
      </c>
      <c r="C114" s="4" t="s">
        <v>9</v>
      </c>
      <c r="D114" s="4" t="s">
        <v>9</v>
      </c>
      <c r="E114" s="17">
        <v>2.6809400000000003E-4</v>
      </c>
      <c r="F114" s="17">
        <v>1.0459394E-2</v>
      </c>
      <c r="G114" s="27">
        <v>0.66396311299999999</v>
      </c>
      <c r="H114" s="4" t="s">
        <v>163</v>
      </c>
      <c r="I114" s="4" t="s">
        <v>105</v>
      </c>
      <c r="J114" s="4" t="s">
        <v>162</v>
      </c>
      <c r="K114" s="4" t="s">
        <v>9</v>
      </c>
      <c r="L114" s="4" t="s">
        <v>9</v>
      </c>
      <c r="M114" s="4" t="s">
        <v>9</v>
      </c>
      <c r="N114" s="17">
        <v>1.24879855387778E-2</v>
      </c>
      <c r="O114" s="17">
        <v>0.52372590606630798</v>
      </c>
      <c r="P114" s="27">
        <v>-0.59853852369507399</v>
      </c>
      <c r="Q114" s="4" t="s">
        <v>105</v>
      </c>
      <c r="R114" s="12" t="s">
        <v>460</v>
      </c>
    </row>
    <row r="115" spans="1:18" x14ac:dyDescent="0.2">
      <c r="A115" s="4" t="s">
        <v>166</v>
      </c>
      <c r="B115" s="4" t="s">
        <v>9</v>
      </c>
      <c r="C115" s="4" t="s">
        <v>9</v>
      </c>
      <c r="D115" s="4" t="s">
        <v>9</v>
      </c>
      <c r="E115" s="17">
        <v>2.2585779999999998E-3</v>
      </c>
      <c r="F115" s="17">
        <v>3.5541693999999999E-2</v>
      </c>
      <c r="G115" s="27">
        <v>0.68547334900000001</v>
      </c>
      <c r="H115" s="4" t="s">
        <v>167</v>
      </c>
      <c r="I115" s="4" t="s">
        <v>105</v>
      </c>
      <c r="J115" s="4" t="s">
        <v>166</v>
      </c>
      <c r="K115" s="4" t="s">
        <v>9</v>
      </c>
      <c r="L115" s="4" t="s">
        <v>9</v>
      </c>
      <c r="M115" s="4" t="s">
        <v>9</v>
      </c>
      <c r="N115" s="17">
        <v>7.6493868876260302E-3</v>
      </c>
      <c r="O115" s="17">
        <v>0.470628212775204</v>
      </c>
      <c r="P115" s="27">
        <v>-0.96934348302106399</v>
      </c>
      <c r="Q115" s="4" t="s">
        <v>105</v>
      </c>
      <c r="R115" s="12" t="s">
        <v>460</v>
      </c>
    </row>
    <row r="116" spans="1:18" x14ac:dyDescent="0.2">
      <c r="A116" s="4" t="s">
        <v>178</v>
      </c>
      <c r="B116" s="4" t="s">
        <v>9</v>
      </c>
      <c r="C116" s="4" t="s">
        <v>9</v>
      </c>
      <c r="D116" s="4" t="s">
        <v>9</v>
      </c>
      <c r="E116" s="26">
        <v>5.9200000000000002E-5</v>
      </c>
      <c r="F116" s="17">
        <v>4.979738E-3</v>
      </c>
      <c r="G116" s="27">
        <v>1.0956181840000001</v>
      </c>
      <c r="H116" s="4" t="s">
        <v>179</v>
      </c>
      <c r="I116" s="4" t="s">
        <v>105</v>
      </c>
      <c r="J116" s="4" t="s">
        <v>178</v>
      </c>
      <c r="K116" s="4" t="s">
        <v>9</v>
      </c>
      <c r="L116" s="4" t="s">
        <v>9</v>
      </c>
      <c r="M116" s="4" t="s">
        <v>9</v>
      </c>
      <c r="N116" s="17">
        <v>3.00226225556855E-2</v>
      </c>
      <c r="O116" s="17">
        <v>0.565604149892872</v>
      </c>
      <c r="P116" s="27">
        <v>-0.78837405155489604</v>
      </c>
      <c r="Q116" s="4" t="s">
        <v>105</v>
      </c>
      <c r="R116" s="12" t="s">
        <v>460</v>
      </c>
    </row>
    <row r="117" spans="1:18" x14ac:dyDescent="0.2">
      <c r="A117" s="4" t="s">
        <v>180</v>
      </c>
      <c r="B117" s="4" t="s">
        <v>9</v>
      </c>
      <c r="C117" s="4" t="s">
        <v>9</v>
      </c>
      <c r="D117" s="4" t="s">
        <v>9</v>
      </c>
      <c r="E117" s="17">
        <v>1.64363E-4</v>
      </c>
      <c r="F117" s="17">
        <v>8.1430319999999997E-3</v>
      </c>
      <c r="G117" s="27">
        <v>0.44886704900000002</v>
      </c>
      <c r="H117" s="4" t="s">
        <v>181</v>
      </c>
      <c r="I117" s="4" t="s">
        <v>105</v>
      </c>
      <c r="J117" s="4" t="s">
        <v>180</v>
      </c>
      <c r="K117" s="4" t="s">
        <v>9</v>
      </c>
      <c r="L117" s="4" t="s">
        <v>9</v>
      </c>
      <c r="M117" s="4" t="s">
        <v>9</v>
      </c>
      <c r="N117" s="17">
        <v>9.1089357519581002E-3</v>
      </c>
      <c r="O117" s="17">
        <v>0.48691505033621302</v>
      </c>
      <c r="P117" s="27">
        <v>-0.331074362089262</v>
      </c>
      <c r="Q117" s="4" t="s">
        <v>105</v>
      </c>
      <c r="R117" s="12" t="s">
        <v>460</v>
      </c>
    </row>
    <row r="118" spans="1:18" x14ac:dyDescent="0.2">
      <c r="A118" s="4" t="s">
        <v>186</v>
      </c>
      <c r="B118" s="4" t="s">
        <v>9</v>
      </c>
      <c r="C118" s="4" t="s">
        <v>9</v>
      </c>
      <c r="D118" s="4" t="s">
        <v>9</v>
      </c>
      <c r="E118" s="17">
        <v>1.790221E-3</v>
      </c>
      <c r="F118" s="17">
        <v>3.0861046E-2</v>
      </c>
      <c r="G118" s="27">
        <v>0.56032430600000005</v>
      </c>
      <c r="H118" s="4" t="s">
        <v>187</v>
      </c>
      <c r="I118" s="4" t="s">
        <v>105</v>
      </c>
      <c r="J118" s="4" t="s">
        <v>186</v>
      </c>
      <c r="K118" s="4" t="s">
        <v>9</v>
      </c>
      <c r="L118" s="4" t="s">
        <v>9</v>
      </c>
      <c r="M118" s="4" t="s">
        <v>9</v>
      </c>
      <c r="N118" s="17">
        <v>2.8000928512355701E-2</v>
      </c>
      <c r="O118" s="17">
        <v>0.565604149892872</v>
      </c>
      <c r="P118" s="27">
        <v>-0.47917995209862202</v>
      </c>
      <c r="Q118" s="4" t="s">
        <v>105</v>
      </c>
      <c r="R118" s="12" t="s">
        <v>460</v>
      </c>
    </row>
    <row r="119" spans="1:18" x14ac:dyDescent="0.2">
      <c r="A119" s="4" t="s">
        <v>202</v>
      </c>
      <c r="B119" s="4" t="s">
        <v>9</v>
      </c>
      <c r="C119" s="4" t="s">
        <v>9</v>
      </c>
      <c r="D119" s="4" t="s">
        <v>9</v>
      </c>
      <c r="E119" s="17">
        <v>1.8588610000000001E-3</v>
      </c>
      <c r="F119" s="17">
        <v>3.1733573000000001E-2</v>
      </c>
      <c r="G119" s="27">
        <v>0.63527582599999999</v>
      </c>
      <c r="H119" s="4" t="s">
        <v>203</v>
      </c>
      <c r="I119" s="4" t="s">
        <v>105</v>
      </c>
      <c r="J119" s="4" t="s">
        <v>202</v>
      </c>
      <c r="K119" s="4" t="s">
        <v>9</v>
      </c>
      <c r="L119" s="4" t="s">
        <v>9</v>
      </c>
      <c r="M119" s="4" t="s">
        <v>9</v>
      </c>
      <c r="N119" s="17">
        <v>3.55304438414379E-2</v>
      </c>
      <c r="O119" s="17">
        <v>0.56981806553279102</v>
      </c>
      <c r="P119" s="27">
        <v>-0.49937097584282802</v>
      </c>
      <c r="Q119" s="4" t="s">
        <v>105</v>
      </c>
      <c r="R119" s="12" t="s">
        <v>460</v>
      </c>
    </row>
    <row r="120" spans="1:18" x14ac:dyDescent="0.2">
      <c r="A120" s="4" t="s">
        <v>204</v>
      </c>
      <c r="B120" s="4" t="s">
        <v>9</v>
      </c>
      <c r="C120" s="4" t="s">
        <v>9</v>
      </c>
      <c r="D120" s="4" t="s">
        <v>9</v>
      </c>
      <c r="E120" s="17">
        <v>6.87599E-4</v>
      </c>
      <c r="F120" s="17">
        <v>1.7366432000000001E-2</v>
      </c>
      <c r="G120" s="27">
        <v>1.2545555239999999</v>
      </c>
      <c r="H120" s="4" t="s">
        <v>205</v>
      </c>
      <c r="I120" s="4" t="s">
        <v>105</v>
      </c>
      <c r="J120" s="4" t="s">
        <v>204</v>
      </c>
      <c r="K120" s="4" t="s">
        <v>9</v>
      </c>
      <c r="L120" s="4" t="s">
        <v>9</v>
      </c>
      <c r="M120" s="4" t="s">
        <v>9</v>
      </c>
      <c r="N120" s="17">
        <v>1.70239743538418E-2</v>
      </c>
      <c r="O120" s="17">
        <v>0.55510578467887495</v>
      </c>
      <c r="P120" s="27">
        <v>-1.0096858561395099</v>
      </c>
      <c r="Q120" s="4" t="s">
        <v>105</v>
      </c>
      <c r="R120" s="12" t="s">
        <v>460</v>
      </c>
    </row>
    <row r="121" spans="1:18" x14ac:dyDescent="0.2">
      <c r="A121" s="4" t="s">
        <v>206</v>
      </c>
      <c r="B121" s="4" t="s">
        <v>9</v>
      </c>
      <c r="C121" s="4" t="s">
        <v>9</v>
      </c>
      <c r="D121" s="4" t="s">
        <v>9</v>
      </c>
      <c r="E121" s="17">
        <v>2.068617E-3</v>
      </c>
      <c r="F121" s="17">
        <v>3.3720371999999998E-2</v>
      </c>
      <c r="G121" s="27">
        <v>1.8522695760000001</v>
      </c>
      <c r="H121" s="4" t="s">
        <v>207</v>
      </c>
      <c r="I121" s="4" t="s">
        <v>105</v>
      </c>
      <c r="J121" s="4" t="s">
        <v>206</v>
      </c>
      <c r="K121" s="4" t="s">
        <v>9</v>
      </c>
      <c r="L121" s="4" t="s">
        <v>9</v>
      </c>
      <c r="M121" s="4" t="s">
        <v>9</v>
      </c>
      <c r="N121" s="17">
        <v>4.1280727878216197E-2</v>
      </c>
      <c r="O121" s="17">
        <v>0.59085139373658302</v>
      </c>
      <c r="P121" s="27">
        <v>-1.2641363149501501</v>
      </c>
      <c r="Q121" s="4" t="s">
        <v>105</v>
      </c>
      <c r="R121" s="12" t="s">
        <v>460</v>
      </c>
    </row>
    <row r="122" spans="1:18" x14ac:dyDescent="0.2">
      <c r="A122" s="4" t="s">
        <v>210</v>
      </c>
      <c r="B122" s="4" t="s">
        <v>9</v>
      </c>
      <c r="C122" s="4" t="s">
        <v>9</v>
      </c>
      <c r="D122" s="4" t="s">
        <v>9</v>
      </c>
      <c r="E122" s="17">
        <v>1.408135E-3</v>
      </c>
      <c r="F122" s="17">
        <v>2.6879746999999999E-2</v>
      </c>
      <c r="G122" s="27">
        <v>0.54276124599999997</v>
      </c>
      <c r="H122" s="4" t="s">
        <v>211</v>
      </c>
      <c r="I122" s="4" t="s">
        <v>105</v>
      </c>
      <c r="J122" s="4" t="s">
        <v>210</v>
      </c>
      <c r="K122" s="4" t="s">
        <v>9</v>
      </c>
      <c r="L122" s="4" t="s">
        <v>9</v>
      </c>
      <c r="M122" s="4" t="s">
        <v>9</v>
      </c>
      <c r="N122" s="17">
        <v>2.20431966180159E-2</v>
      </c>
      <c r="O122" s="17">
        <v>0.55827023895994399</v>
      </c>
      <c r="P122" s="27">
        <v>-0.604536501815788</v>
      </c>
      <c r="Q122" s="4" t="s">
        <v>105</v>
      </c>
      <c r="R122" s="12" t="s">
        <v>460</v>
      </c>
    </row>
    <row r="123" spans="1:18" x14ac:dyDescent="0.2">
      <c r="A123" s="4" t="s">
        <v>212</v>
      </c>
      <c r="B123" s="4" t="s">
        <v>9</v>
      </c>
      <c r="C123" s="4" t="s">
        <v>9</v>
      </c>
      <c r="D123" s="4" t="s">
        <v>9</v>
      </c>
      <c r="E123" s="17">
        <v>1.602006E-3</v>
      </c>
      <c r="F123" s="17">
        <v>2.9288841999999999E-2</v>
      </c>
      <c r="G123" s="27">
        <v>0.75615700200000002</v>
      </c>
      <c r="H123" s="4" t="s">
        <v>213</v>
      </c>
      <c r="I123" s="4" t="s">
        <v>105</v>
      </c>
      <c r="J123" s="4" t="s">
        <v>212</v>
      </c>
      <c r="K123" s="4" t="s">
        <v>9</v>
      </c>
      <c r="L123" s="4" t="s">
        <v>9</v>
      </c>
      <c r="M123" s="4" t="s">
        <v>9</v>
      </c>
      <c r="N123" s="17">
        <v>2.7906911407008801E-2</v>
      </c>
      <c r="O123" s="17">
        <v>0.565604149892872</v>
      </c>
      <c r="P123" s="27">
        <v>-0.68290378590789302</v>
      </c>
      <c r="Q123" s="4" t="s">
        <v>105</v>
      </c>
      <c r="R123" s="12" t="s">
        <v>460</v>
      </c>
    </row>
    <row r="124" spans="1:18" x14ac:dyDescent="0.2">
      <c r="A124" s="4" t="s">
        <v>214</v>
      </c>
      <c r="B124" s="4" t="s">
        <v>9</v>
      </c>
      <c r="C124" s="4" t="s">
        <v>9</v>
      </c>
      <c r="D124" s="4" t="s">
        <v>9</v>
      </c>
      <c r="E124" s="17">
        <v>1.883802E-3</v>
      </c>
      <c r="F124" s="17">
        <v>3.2023524999999997E-2</v>
      </c>
      <c r="G124" s="27">
        <v>0.88025043599999997</v>
      </c>
      <c r="H124" s="4" t="s">
        <v>215</v>
      </c>
      <c r="I124" s="4" t="s">
        <v>105</v>
      </c>
      <c r="J124" s="4" t="s">
        <v>214</v>
      </c>
      <c r="K124" s="4" t="s">
        <v>9</v>
      </c>
      <c r="L124" s="4" t="s">
        <v>9</v>
      </c>
      <c r="M124" s="4" t="s">
        <v>9</v>
      </c>
      <c r="N124" s="17">
        <v>4.6235131814578098E-2</v>
      </c>
      <c r="O124" s="17">
        <v>0.59887193353475099</v>
      </c>
      <c r="P124" s="27">
        <v>-0.66157402362071005</v>
      </c>
      <c r="Q124" s="4" t="s">
        <v>105</v>
      </c>
      <c r="R124" s="12" t="s">
        <v>460</v>
      </c>
    </row>
    <row r="125" spans="1:18" x14ac:dyDescent="0.2">
      <c r="A125" s="4" t="s">
        <v>216</v>
      </c>
      <c r="B125" s="4" t="s">
        <v>9</v>
      </c>
      <c r="C125" s="4" t="s">
        <v>9</v>
      </c>
      <c r="D125" s="4" t="s">
        <v>9</v>
      </c>
      <c r="E125" s="17">
        <v>2.7941009999999998E-3</v>
      </c>
      <c r="F125" s="17">
        <v>4.0673648999999999E-2</v>
      </c>
      <c r="G125" s="27">
        <v>0.64055638599999998</v>
      </c>
      <c r="H125" s="4" t="s">
        <v>217</v>
      </c>
      <c r="I125" s="4" t="s">
        <v>105</v>
      </c>
      <c r="J125" s="4" t="s">
        <v>216</v>
      </c>
      <c r="K125" s="4" t="s">
        <v>9</v>
      </c>
      <c r="L125" s="4" t="s">
        <v>9</v>
      </c>
      <c r="M125" s="4" t="s">
        <v>9</v>
      </c>
      <c r="N125" s="17">
        <v>4.9285180712826199E-2</v>
      </c>
      <c r="O125" s="17">
        <v>0.59887193353475099</v>
      </c>
      <c r="P125" s="27">
        <v>-0.51907704751316897</v>
      </c>
      <c r="Q125" s="4" t="s">
        <v>105</v>
      </c>
      <c r="R125" s="12" t="s">
        <v>460</v>
      </c>
    </row>
    <row r="126" spans="1:18" x14ac:dyDescent="0.2">
      <c r="A126" s="4" t="s">
        <v>220</v>
      </c>
      <c r="B126" s="4" t="s">
        <v>9</v>
      </c>
      <c r="C126" s="4" t="s">
        <v>9</v>
      </c>
      <c r="D126" s="4" t="s">
        <v>9</v>
      </c>
      <c r="E126" s="17">
        <v>4.8437600000000001E-4</v>
      </c>
      <c r="F126" s="17">
        <v>1.4271857000000001E-2</v>
      </c>
      <c r="G126" s="27">
        <v>0.78610999100000001</v>
      </c>
      <c r="H126" s="4" t="s">
        <v>221</v>
      </c>
      <c r="I126" s="4" t="s">
        <v>105</v>
      </c>
      <c r="J126" s="4" t="s">
        <v>220</v>
      </c>
      <c r="K126" s="4" t="s">
        <v>9</v>
      </c>
      <c r="L126" s="4" t="s">
        <v>9</v>
      </c>
      <c r="M126" s="4" t="s">
        <v>9</v>
      </c>
      <c r="N126" s="17">
        <v>1.5187438635419701E-2</v>
      </c>
      <c r="O126" s="17">
        <v>0.54226760367751103</v>
      </c>
      <c r="P126" s="27">
        <v>-0.80190755084104004</v>
      </c>
      <c r="Q126" s="4" t="s">
        <v>105</v>
      </c>
      <c r="R126" s="12" t="s">
        <v>460</v>
      </c>
    </row>
    <row r="127" spans="1:18" x14ac:dyDescent="0.2">
      <c r="A127" s="4" t="s">
        <v>81</v>
      </c>
      <c r="B127" s="17">
        <v>2.5509999999999998E-10</v>
      </c>
      <c r="C127" s="17">
        <v>3.907E-6</v>
      </c>
      <c r="D127" s="27">
        <v>6.8628242221237992</v>
      </c>
      <c r="E127" s="4" t="s">
        <v>9</v>
      </c>
      <c r="F127" s="4" t="s">
        <v>9</v>
      </c>
      <c r="G127" s="4" t="s">
        <v>9</v>
      </c>
      <c r="H127" s="4" t="s">
        <v>82</v>
      </c>
      <c r="I127" s="4" t="s">
        <v>11</v>
      </c>
      <c r="J127" s="4" t="s">
        <v>408</v>
      </c>
      <c r="K127" s="4" t="s">
        <v>9</v>
      </c>
      <c r="L127" s="4" t="s">
        <v>9</v>
      </c>
      <c r="M127" s="4" t="s">
        <v>9</v>
      </c>
      <c r="N127" s="17">
        <v>1.57327093743296E-2</v>
      </c>
      <c r="O127" s="17">
        <v>0.54308695791190598</v>
      </c>
      <c r="P127" s="27">
        <v>-0.72595233213882604</v>
      </c>
      <c r="Q127" s="4" t="s">
        <v>105</v>
      </c>
      <c r="R127" s="9" t="s">
        <v>458</v>
      </c>
    </row>
    <row r="128" spans="1:18" x14ac:dyDescent="0.2">
      <c r="A128" s="4" t="s">
        <v>222</v>
      </c>
      <c r="B128" s="4" t="s">
        <v>9</v>
      </c>
      <c r="C128" s="4" t="s">
        <v>9</v>
      </c>
      <c r="D128" s="4" t="s">
        <v>9</v>
      </c>
      <c r="E128" s="17">
        <v>1.0873650000000001E-3</v>
      </c>
      <c r="F128" s="17">
        <v>2.2891547000000002E-2</v>
      </c>
      <c r="G128" s="27">
        <v>0.88120811300000002</v>
      </c>
      <c r="H128" s="4" t="s">
        <v>223</v>
      </c>
      <c r="I128" s="4" t="s">
        <v>105</v>
      </c>
      <c r="J128" s="4" t="s">
        <v>222</v>
      </c>
      <c r="K128" s="4" t="s">
        <v>9</v>
      </c>
      <c r="L128" s="4" t="s">
        <v>9</v>
      </c>
      <c r="M128" s="4" t="s">
        <v>9</v>
      </c>
      <c r="N128" s="17">
        <v>2.6799728236137601E-2</v>
      </c>
      <c r="O128" s="17">
        <v>0.565604149892872</v>
      </c>
      <c r="P128" s="27">
        <v>-0.77643493940599195</v>
      </c>
      <c r="Q128" s="4" t="s">
        <v>105</v>
      </c>
      <c r="R128" s="12" t="s">
        <v>460</v>
      </c>
    </row>
    <row r="129" spans="1:18" x14ac:dyDescent="0.2">
      <c r="A129" s="4" t="s">
        <v>226</v>
      </c>
      <c r="B129" s="4" t="s">
        <v>9</v>
      </c>
      <c r="C129" s="4" t="s">
        <v>9</v>
      </c>
      <c r="D129" s="4" t="s">
        <v>9</v>
      </c>
      <c r="E129" s="17">
        <v>1.297009E-3</v>
      </c>
      <c r="F129" s="17">
        <v>2.5593861999999998E-2</v>
      </c>
      <c r="G129" s="27">
        <v>0.70347754399999995</v>
      </c>
      <c r="H129" s="4" t="s">
        <v>227</v>
      </c>
      <c r="I129" s="4" t="s">
        <v>105</v>
      </c>
      <c r="J129" s="4" t="s">
        <v>226</v>
      </c>
      <c r="K129" s="4" t="s">
        <v>9</v>
      </c>
      <c r="L129" s="4" t="s">
        <v>9</v>
      </c>
      <c r="M129" s="4" t="s">
        <v>9</v>
      </c>
      <c r="N129" s="17">
        <v>1.95604399617001E-2</v>
      </c>
      <c r="O129" s="17">
        <v>0.55827023895994399</v>
      </c>
      <c r="P129" s="27">
        <v>-0.65091487334990095</v>
      </c>
      <c r="Q129" s="4" t="s">
        <v>105</v>
      </c>
      <c r="R129" s="12" t="s">
        <v>460</v>
      </c>
    </row>
    <row r="130" spans="1:18" x14ac:dyDescent="0.2">
      <c r="A130" s="4" t="s">
        <v>230</v>
      </c>
      <c r="B130" s="4" t="s">
        <v>9</v>
      </c>
      <c r="C130" s="4" t="s">
        <v>9</v>
      </c>
      <c r="D130" s="4" t="s">
        <v>9</v>
      </c>
      <c r="E130" s="17">
        <v>3.26974E-4</v>
      </c>
      <c r="F130" s="17">
        <v>1.1688072000000001E-2</v>
      </c>
      <c r="G130" s="27">
        <v>0.48241566400000002</v>
      </c>
      <c r="H130" s="4" t="s">
        <v>231</v>
      </c>
      <c r="I130" s="4" t="s">
        <v>105</v>
      </c>
      <c r="J130" s="4" t="s">
        <v>230</v>
      </c>
      <c r="K130" s="4" t="s">
        <v>9</v>
      </c>
      <c r="L130" s="4" t="s">
        <v>9</v>
      </c>
      <c r="M130" s="4" t="s">
        <v>9</v>
      </c>
      <c r="N130" s="17">
        <v>3.2933908883429501E-2</v>
      </c>
      <c r="O130" s="17">
        <v>0.565604149892872</v>
      </c>
      <c r="P130" s="27">
        <v>-0.37012855973584502</v>
      </c>
      <c r="Q130" s="4" t="s">
        <v>105</v>
      </c>
      <c r="R130" s="12" t="s">
        <v>460</v>
      </c>
    </row>
    <row r="131" spans="1:18" x14ac:dyDescent="0.2">
      <c r="A131" s="4" t="s">
        <v>232</v>
      </c>
      <c r="B131" s="4" t="s">
        <v>9</v>
      </c>
      <c r="C131" s="4" t="s">
        <v>9</v>
      </c>
      <c r="D131" s="4" t="s">
        <v>9</v>
      </c>
      <c r="E131" s="17">
        <v>2.6719510000000001E-3</v>
      </c>
      <c r="F131" s="17">
        <v>3.9363756999999999E-2</v>
      </c>
      <c r="G131" s="27">
        <v>0.32478705800000002</v>
      </c>
      <c r="H131" s="4" t="s">
        <v>233</v>
      </c>
      <c r="I131" s="4" t="s">
        <v>105</v>
      </c>
      <c r="J131" s="4" t="s">
        <v>232</v>
      </c>
      <c r="K131" s="4" t="s">
        <v>9</v>
      </c>
      <c r="L131" s="4" t="s">
        <v>9</v>
      </c>
      <c r="M131" s="4" t="s">
        <v>9</v>
      </c>
      <c r="N131" s="17">
        <v>4.8427341237400397E-2</v>
      </c>
      <c r="O131" s="17">
        <v>0.59887193353475099</v>
      </c>
      <c r="P131" s="27">
        <v>-0.29659711224412799</v>
      </c>
      <c r="Q131" s="4" t="s">
        <v>105</v>
      </c>
      <c r="R131" s="12" t="s">
        <v>460</v>
      </c>
    </row>
    <row r="132" spans="1:18" x14ac:dyDescent="0.2">
      <c r="A132" s="4" t="s">
        <v>234</v>
      </c>
      <c r="B132" s="4" t="s">
        <v>9</v>
      </c>
      <c r="C132" s="4" t="s">
        <v>9</v>
      </c>
      <c r="D132" s="4" t="s">
        <v>9</v>
      </c>
      <c r="E132" s="26">
        <v>1.8600000000000001E-5</v>
      </c>
      <c r="F132" s="17">
        <v>2.9435350000000002E-3</v>
      </c>
      <c r="G132" s="27">
        <v>0.79529374600000002</v>
      </c>
      <c r="H132" s="4" t="s">
        <v>235</v>
      </c>
      <c r="I132" s="4" t="s">
        <v>105</v>
      </c>
      <c r="J132" s="4" t="s">
        <v>234</v>
      </c>
      <c r="K132" s="4" t="s">
        <v>9</v>
      </c>
      <c r="L132" s="4" t="s">
        <v>9</v>
      </c>
      <c r="M132" s="4" t="s">
        <v>9</v>
      </c>
      <c r="N132" s="17">
        <v>4.17824134107046E-2</v>
      </c>
      <c r="O132" s="17">
        <v>0.59380778050087102</v>
      </c>
      <c r="P132" s="27">
        <v>-0.49747665694583498</v>
      </c>
      <c r="Q132" s="4" t="s">
        <v>105</v>
      </c>
      <c r="R132" s="12" t="s">
        <v>460</v>
      </c>
    </row>
    <row r="133" spans="1:18" x14ac:dyDescent="0.2">
      <c r="A133" s="4" t="s">
        <v>238</v>
      </c>
      <c r="B133" s="4" t="s">
        <v>9</v>
      </c>
      <c r="C133" s="4" t="s">
        <v>9</v>
      </c>
      <c r="D133" s="4" t="s">
        <v>9</v>
      </c>
      <c r="E133" s="17">
        <v>2.974731E-3</v>
      </c>
      <c r="F133" s="17">
        <v>4.2577351999999999E-2</v>
      </c>
      <c r="G133" s="27">
        <v>0.551643365</v>
      </c>
      <c r="H133" s="4" t="s">
        <v>239</v>
      </c>
      <c r="I133" s="4" t="s">
        <v>105</v>
      </c>
      <c r="J133" s="4" t="s">
        <v>238</v>
      </c>
      <c r="K133" s="4" t="s">
        <v>9</v>
      </c>
      <c r="L133" s="4" t="s">
        <v>9</v>
      </c>
      <c r="M133" s="4" t="s">
        <v>9</v>
      </c>
      <c r="N133" s="17">
        <v>3.5601824832382799E-2</v>
      </c>
      <c r="O133" s="17">
        <v>0.56981806553279102</v>
      </c>
      <c r="P133" s="27">
        <v>-0.47574125065192302</v>
      </c>
      <c r="Q133" s="4" t="s">
        <v>105</v>
      </c>
      <c r="R133" s="12" t="s">
        <v>460</v>
      </c>
    </row>
    <row r="134" spans="1:18" x14ac:dyDescent="0.2">
      <c r="A134" s="4" t="s">
        <v>242</v>
      </c>
      <c r="B134" s="4" t="s">
        <v>9</v>
      </c>
      <c r="C134" s="4" t="s">
        <v>9</v>
      </c>
      <c r="D134" s="4" t="s">
        <v>9</v>
      </c>
      <c r="E134" s="17">
        <v>2.109835E-3</v>
      </c>
      <c r="F134" s="17">
        <v>3.4136880000000001E-2</v>
      </c>
      <c r="G134" s="27">
        <v>0.51593717900000002</v>
      </c>
      <c r="H134" s="4" t="s">
        <v>243</v>
      </c>
      <c r="I134" s="4" t="s">
        <v>105</v>
      </c>
      <c r="J134" s="4" t="s">
        <v>242</v>
      </c>
      <c r="K134" s="4" t="s">
        <v>9</v>
      </c>
      <c r="L134" s="4" t="s">
        <v>9</v>
      </c>
      <c r="M134" s="4" t="s">
        <v>9</v>
      </c>
      <c r="N134" s="17">
        <v>3.7541779902143697E-2</v>
      </c>
      <c r="O134" s="17">
        <v>0.57037586638812499</v>
      </c>
      <c r="P134" s="27">
        <v>-0.46786666782400899</v>
      </c>
      <c r="Q134" s="4" t="s">
        <v>105</v>
      </c>
      <c r="R134" s="12" t="s">
        <v>460</v>
      </c>
    </row>
    <row r="135" spans="1:18" x14ac:dyDescent="0.2">
      <c r="A135" s="4" t="s">
        <v>248</v>
      </c>
      <c r="B135" s="4" t="s">
        <v>9</v>
      </c>
      <c r="C135" s="4" t="s">
        <v>9</v>
      </c>
      <c r="D135" s="4" t="s">
        <v>9</v>
      </c>
      <c r="E135" s="17">
        <v>9.6713300000000001E-4</v>
      </c>
      <c r="F135" s="17">
        <v>2.1366783E-2</v>
      </c>
      <c r="G135" s="27">
        <v>0.38308550499999999</v>
      </c>
      <c r="H135" s="4" t="s">
        <v>249</v>
      </c>
      <c r="I135" s="4" t="s">
        <v>105</v>
      </c>
      <c r="J135" s="4" t="s">
        <v>248</v>
      </c>
      <c r="K135" s="4" t="s">
        <v>9</v>
      </c>
      <c r="L135" s="4" t="s">
        <v>9</v>
      </c>
      <c r="M135" s="4" t="s">
        <v>9</v>
      </c>
      <c r="N135" s="17">
        <v>1.1433732162221301E-3</v>
      </c>
      <c r="O135" s="17">
        <v>0.33048618090639098</v>
      </c>
      <c r="P135" s="27">
        <v>-0.39616291746408699</v>
      </c>
      <c r="Q135" s="4" t="s">
        <v>105</v>
      </c>
      <c r="R135" s="12" t="s">
        <v>460</v>
      </c>
    </row>
    <row r="136" spans="1:18" x14ac:dyDescent="0.2">
      <c r="A136" s="4" t="s">
        <v>254</v>
      </c>
      <c r="B136" s="4" t="s">
        <v>9</v>
      </c>
      <c r="C136" s="4" t="s">
        <v>9</v>
      </c>
      <c r="D136" s="4" t="s">
        <v>9</v>
      </c>
      <c r="E136" s="17">
        <v>1.456546E-3</v>
      </c>
      <c r="F136" s="17">
        <v>2.7279248999999998E-2</v>
      </c>
      <c r="G136" s="27">
        <v>1.0454423239999999</v>
      </c>
      <c r="H136" s="4" t="s">
        <v>255</v>
      </c>
      <c r="I136" s="4" t="s">
        <v>105</v>
      </c>
      <c r="J136" s="4" t="s">
        <v>254</v>
      </c>
      <c r="K136" s="4" t="s">
        <v>9</v>
      </c>
      <c r="L136" s="4" t="s">
        <v>9</v>
      </c>
      <c r="M136" s="4" t="s">
        <v>9</v>
      </c>
      <c r="N136" s="17">
        <v>1.6784496040566201E-3</v>
      </c>
      <c r="O136" s="17">
        <v>0.34490997697328601</v>
      </c>
      <c r="P136" s="27">
        <v>-1.14493250574968</v>
      </c>
      <c r="Q136" s="4" t="s">
        <v>105</v>
      </c>
      <c r="R136" s="12" t="s">
        <v>460</v>
      </c>
    </row>
    <row r="137" spans="1:18" x14ac:dyDescent="0.2">
      <c r="A137" s="4" t="s">
        <v>266</v>
      </c>
      <c r="B137" s="4" t="s">
        <v>9</v>
      </c>
      <c r="C137" s="4" t="s">
        <v>9</v>
      </c>
      <c r="D137" s="4" t="s">
        <v>9</v>
      </c>
      <c r="E137" s="17">
        <v>3.8696200000000003E-4</v>
      </c>
      <c r="F137" s="17">
        <v>1.2674355E-2</v>
      </c>
      <c r="G137" s="27">
        <v>0.57700414799999999</v>
      </c>
      <c r="H137" s="4" t="s">
        <v>267</v>
      </c>
      <c r="I137" s="4" t="s">
        <v>105</v>
      </c>
      <c r="J137" s="4" t="s">
        <v>266</v>
      </c>
      <c r="K137" s="4" t="s">
        <v>9</v>
      </c>
      <c r="L137" s="4" t="s">
        <v>9</v>
      </c>
      <c r="M137" s="4" t="s">
        <v>9</v>
      </c>
      <c r="N137" s="17">
        <v>2.6654339193827498E-2</v>
      </c>
      <c r="O137" s="17">
        <v>0.565604149892872</v>
      </c>
      <c r="P137" s="27">
        <v>-0.44089287914250502</v>
      </c>
      <c r="Q137" s="4" t="s">
        <v>105</v>
      </c>
      <c r="R137" s="12" t="s">
        <v>460</v>
      </c>
    </row>
    <row r="138" spans="1:18" x14ac:dyDescent="0.2">
      <c r="A138" s="4" t="s">
        <v>274</v>
      </c>
      <c r="B138" s="4" t="s">
        <v>9</v>
      </c>
      <c r="C138" s="4" t="s">
        <v>9</v>
      </c>
      <c r="D138" s="4" t="s">
        <v>9</v>
      </c>
      <c r="E138" s="17">
        <v>1.4447399999999999E-3</v>
      </c>
      <c r="F138" s="17">
        <v>2.7166513E-2</v>
      </c>
      <c r="G138" s="27">
        <v>0.39232267199999998</v>
      </c>
      <c r="H138" s="4" t="s">
        <v>275</v>
      </c>
      <c r="I138" s="4" t="s">
        <v>105</v>
      </c>
      <c r="J138" s="4" t="s">
        <v>274</v>
      </c>
      <c r="K138" s="4" t="s">
        <v>9</v>
      </c>
      <c r="L138" s="4" t="s">
        <v>9</v>
      </c>
      <c r="M138" s="4" t="s">
        <v>9</v>
      </c>
      <c r="N138" s="17">
        <v>3.8446575316627797E-2</v>
      </c>
      <c r="O138" s="17">
        <v>0.57757928258684899</v>
      </c>
      <c r="P138" s="27">
        <v>-0.35424370275495098</v>
      </c>
      <c r="Q138" s="4" t="s">
        <v>105</v>
      </c>
      <c r="R138" s="12" t="s">
        <v>460</v>
      </c>
    </row>
    <row r="139" spans="1:18" x14ac:dyDescent="0.2">
      <c r="A139" s="4" t="s">
        <v>288</v>
      </c>
      <c r="B139" s="4" t="s">
        <v>9</v>
      </c>
      <c r="C139" s="4" t="s">
        <v>9</v>
      </c>
      <c r="D139" s="4" t="s">
        <v>9</v>
      </c>
      <c r="E139" s="26">
        <v>6.5199999999999999E-5</v>
      </c>
      <c r="F139" s="17">
        <v>5.0474769999999999E-3</v>
      </c>
      <c r="G139" s="27">
        <v>0.705835502</v>
      </c>
      <c r="H139" s="4" t="s">
        <v>289</v>
      </c>
      <c r="I139" s="4" t="s">
        <v>105</v>
      </c>
      <c r="J139" s="4" t="s">
        <v>288</v>
      </c>
      <c r="K139" s="4" t="s">
        <v>9</v>
      </c>
      <c r="L139" s="4" t="s">
        <v>9</v>
      </c>
      <c r="M139" s="4" t="s">
        <v>9</v>
      </c>
      <c r="N139" s="17">
        <v>3.9083070912833397E-2</v>
      </c>
      <c r="O139" s="17">
        <v>0.58002736642396802</v>
      </c>
      <c r="P139" s="27">
        <v>-0.40171619890148003</v>
      </c>
      <c r="Q139" s="4" t="s">
        <v>105</v>
      </c>
      <c r="R139" s="12" t="s">
        <v>460</v>
      </c>
    </row>
    <row r="140" spans="1:18" x14ac:dyDescent="0.2">
      <c r="A140" s="4" t="s">
        <v>290</v>
      </c>
      <c r="B140" s="4" t="s">
        <v>9</v>
      </c>
      <c r="C140" s="4" t="s">
        <v>9</v>
      </c>
      <c r="D140" s="4" t="s">
        <v>9</v>
      </c>
      <c r="E140" s="17">
        <v>1.13E-4</v>
      </c>
      <c r="F140" s="17">
        <v>6.8012250000000002E-3</v>
      </c>
      <c r="G140" s="27">
        <v>0.66952110200000003</v>
      </c>
      <c r="H140" s="4" t="s">
        <v>291</v>
      </c>
      <c r="I140" s="4" t="s">
        <v>105</v>
      </c>
      <c r="J140" s="4" t="s">
        <v>290</v>
      </c>
      <c r="K140" s="4" t="s">
        <v>9</v>
      </c>
      <c r="L140" s="4" t="s">
        <v>9</v>
      </c>
      <c r="M140" s="4" t="s">
        <v>9</v>
      </c>
      <c r="N140" s="17">
        <v>4.9435175039388303E-2</v>
      </c>
      <c r="O140" s="17">
        <v>0.59887193353475099</v>
      </c>
      <c r="P140" s="27">
        <v>-0.405772663206801</v>
      </c>
      <c r="Q140" s="4" t="s">
        <v>105</v>
      </c>
      <c r="R140" s="12" t="s">
        <v>460</v>
      </c>
    </row>
    <row r="141" spans="1:18" x14ac:dyDescent="0.2">
      <c r="A141" s="4" t="s">
        <v>292</v>
      </c>
      <c r="B141" s="4" t="s">
        <v>9</v>
      </c>
      <c r="C141" s="4" t="s">
        <v>9</v>
      </c>
      <c r="D141" s="4" t="s">
        <v>9</v>
      </c>
      <c r="E141" s="26">
        <v>6.6800000000000004E-6</v>
      </c>
      <c r="F141" s="17">
        <v>2.0186309999999999E-3</v>
      </c>
      <c r="G141" s="27">
        <v>1.001937128</v>
      </c>
      <c r="H141" s="4" t="s">
        <v>293</v>
      </c>
      <c r="I141" s="4" t="s">
        <v>105</v>
      </c>
      <c r="J141" s="4" t="s">
        <v>292</v>
      </c>
      <c r="K141" s="4" t="s">
        <v>9</v>
      </c>
      <c r="L141" s="4" t="s">
        <v>9</v>
      </c>
      <c r="M141" s="4" t="s">
        <v>9</v>
      </c>
      <c r="N141" s="17">
        <v>2.66269712068373E-2</v>
      </c>
      <c r="O141" s="17">
        <v>0.565604149892872</v>
      </c>
      <c r="P141" s="27">
        <v>-0.64575411870440103</v>
      </c>
      <c r="Q141" s="4" t="s">
        <v>105</v>
      </c>
      <c r="R141" s="12" t="s">
        <v>460</v>
      </c>
    </row>
    <row r="142" spans="1:18" x14ac:dyDescent="0.2">
      <c r="A142" s="4" t="s">
        <v>294</v>
      </c>
      <c r="B142" s="4" t="s">
        <v>9</v>
      </c>
      <c r="C142" s="4" t="s">
        <v>9</v>
      </c>
      <c r="D142" s="4" t="s">
        <v>9</v>
      </c>
      <c r="E142" s="26">
        <v>7.64E-5</v>
      </c>
      <c r="F142" s="17">
        <v>5.4900790000000001E-3</v>
      </c>
      <c r="G142" s="27">
        <v>0.80548356600000004</v>
      </c>
      <c r="H142" s="4" t="s">
        <v>295</v>
      </c>
      <c r="I142" s="4" t="s">
        <v>105</v>
      </c>
      <c r="J142" s="4" t="s">
        <v>294</v>
      </c>
      <c r="K142" s="4" t="s">
        <v>9</v>
      </c>
      <c r="L142" s="4" t="s">
        <v>9</v>
      </c>
      <c r="M142" s="4" t="s">
        <v>9</v>
      </c>
      <c r="N142" s="17">
        <v>2.8869701521461601E-2</v>
      </c>
      <c r="O142" s="17">
        <v>0.565604149892872</v>
      </c>
      <c r="P142" s="27">
        <v>-0.650835164660577</v>
      </c>
      <c r="Q142" s="4" t="s">
        <v>105</v>
      </c>
      <c r="R142" s="12" t="s">
        <v>460</v>
      </c>
    </row>
    <row r="143" spans="1:18" x14ac:dyDescent="0.2">
      <c r="A143" s="4" t="s">
        <v>316</v>
      </c>
      <c r="B143" s="4" t="s">
        <v>9</v>
      </c>
      <c r="C143" s="4" t="s">
        <v>9</v>
      </c>
      <c r="D143" s="4" t="s">
        <v>9</v>
      </c>
      <c r="E143" s="17">
        <v>2.3664459999999999E-3</v>
      </c>
      <c r="F143" s="17">
        <v>3.6369540999999998E-2</v>
      </c>
      <c r="G143" s="27">
        <v>0.51909965700000005</v>
      </c>
      <c r="H143" s="4" t="s">
        <v>317</v>
      </c>
      <c r="I143" s="4" t="s">
        <v>105</v>
      </c>
      <c r="J143" s="4" t="s">
        <v>316</v>
      </c>
      <c r="K143" s="4" t="s">
        <v>9</v>
      </c>
      <c r="L143" s="4" t="s">
        <v>9</v>
      </c>
      <c r="M143" s="4" t="s">
        <v>9</v>
      </c>
      <c r="N143" s="17">
        <v>1.13060426294939E-2</v>
      </c>
      <c r="O143" s="17">
        <v>0.51177656090466395</v>
      </c>
      <c r="P143" s="27">
        <v>-0.54573450682203095</v>
      </c>
      <c r="Q143" s="4" t="s">
        <v>105</v>
      </c>
      <c r="R143" s="12" t="s">
        <v>460</v>
      </c>
    </row>
    <row r="144" spans="1:18" x14ac:dyDescent="0.2">
      <c r="A144" s="4" t="s">
        <v>318</v>
      </c>
      <c r="B144" s="4" t="s">
        <v>9</v>
      </c>
      <c r="C144" s="4" t="s">
        <v>9</v>
      </c>
      <c r="D144" s="4" t="s">
        <v>9</v>
      </c>
      <c r="E144" s="17">
        <v>2.369959E-3</v>
      </c>
      <c r="F144" s="17">
        <v>3.6369540999999998E-2</v>
      </c>
      <c r="G144" s="27">
        <v>1.1611875570000001</v>
      </c>
      <c r="H144" s="4" t="s">
        <v>319</v>
      </c>
      <c r="I144" s="4" t="s">
        <v>105</v>
      </c>
      <c r="J144" s="4" t="s">
        <v>318</v>
      </c>
      <c r="K144" s="4" t="s">
        <v>9</v>
      </c>
      <c r="L144" s="4" t="s">
        <v>9</v>
      </c>
      <c r="M144" s="4" t="s">
        <v>9</v>
      </c>
      <c r="N144" s="17">
        <v>1.78275226737609E-2</v>
      </c>
      <c r="O144" s="17">
        <v>0.55575437729074895</v>
      </c>
      <c r="P144" s="27">
        <v>-1.15589750397349</v>
      </c>
      <c r="Q144" s="4" t="s">
        <v>105</v>
      </c>
      <c r="R144" s="12" t="s">
        <v>460</v>
      </c>
    </row>
    <row r="145" spans="1:18" x14ac:dyDescent="0.2">
      <c r="A145" s="4" t="s">
        <v>326</v>
      </c>
      <c r="B145" s="4" t="s">
        <v>9</v>
      </c>
      <c r="C145" s="4" t="s">
        <v>9</v>
      </c>
      <c r="D145" s="4" t="s">
        <v>9</v>
      </c>
      <c r="E145" s="26">
        <v>6.9500000000000004E-6</v>
      </c>
      <c r="F145" s="17">
        <v>2.0186309999999999E-3</v>
      </c>
      <c r="G145" s="27">
        <v>0.76242719299999995</v>
      </c>
      <c r="H145" s="4" t="s">
        <v>327</v>
      </c>
      <c r="I145" s="4" t="s">
        <v>105</v>
      </c>
      <c r="J145" s="4" t="s">
        <v>326</v>
      </c>
      <c r="K145" s="4" t="s">
        <v>9</v>
      </c>
      <c r="L145" s="4" t="s">
        <v>9</v>
      </c>
      <c r="M145" s="4" t="s">
        <v>9</v>
      </c>
      <c r="N145" s="17">
        <v>1.5083656341629699E-2</v>
      </c>
      <c r="O145" s="17">
        <v>0.54226760367751103</v>
      </c>
      <c r="P145" s="27">
        <v>-0.55670009728425396</v>
      </c>
      <c r="Q145" s="4" t="s">
        <v>105</v>
      </c>
      <c r="R145" s="12" t="s">
        <v>460</v>
      </c>
    </row>
    <row r="146" spans="1:18" x14ac:dyDescent="0.2">
      <c r="A146" s="4" t="s">
        <v>332</v>
      </c>
      <c r="B146" s="4" t="s">
        <v>9</v>
      </c>
      <c r="C146" s="4" t="s">
        <v>9</v>
      </c>
      <c r="D146" s="4" t="s">
        <v>9</v>
      </c>
      <c r="E146" s="17">
        <v>3.491404E-3</v>
      </c>
      <c r="F146" s="17">
        <v>4.6858749999999998E-2</v>
      </c>
      <c r="G146" s="27">
        <v>0.44868334199999999</v>
      </c>
      <c r="H146" s="4" t="s">
        <v>333</v>
      </c>
      <c r="I146" s="4" t="s">
        <v>105</v>
      </c>
      <c r="J146" s="4" t="s">
        <v>332</v>
      </c>
      <c r="K146" s="4" t="s">
        <v>9</v>
      </c>
      <c r="L146" s="4" t="s">
        <v>9</v>
      </c>
      <c r="M146" s="4" t="s">
        <v>9</v>
      </c>
      <c r="N146" s="17">
        <v>1.36917908136536E-2</v>
      </c>
      <c r="O146" s="17">
        <v>0.53363356543556395</v>
      </c>
      <c r="P146" s="27">
        <v>-0.63579171016140201</v>
      </c>
      <c r="Q146" s="4" t="s">
        <v>105</v>
      </c>
      <c r="R146" s="12" t="s">
        <v>460</v>
      </c>
    </row>
    <row r="147" spans="1:18" x14ac:dyDescent="0.2">
      <c r="A147" s="4" t="s">
        <v>334</v>
      </c>
      <c r="B147" s="4" t="s">
        <v>9</v>
      </c>
      <c r="C147" s="4" t="s">
        <v>9</v>
      </c>
      <c r="D147" s="4" t="s">
        <v>9</v>
      </c>
      <c r="E147" s="17">
        <v>3.8600199999999998E-4</v>
      </c>
      <c r="F147" s="17">
        <v>1.2672394999999999E-2</v>
      </c>
      <c r="G147" s="27">
        <v>0.56167340899999996</v>
      </c>
      <c r="H147" s="4" t="s">
        <v>335</v>
      </c>
      <c r="I147" s="4" t="s">
        <v>105</v>
      </c>
      <c r="J147" s="4" t="s">
        <v>334</v>
      </c>
      <c r="K147" s="4" t="s">
        <v>9</v>
      </c>
      <c r="L147" s="4" t="s">
        <v>9</v>
      </c>
      <c r="M147" s="4" t="s">
        <v>9</v>
      </c>
      <c r="N147" s="17">
        <v>1.07250784874713E-2</v>
      </c>
      <c r="O147" s="17">
        <v>0.50068200358812398</v>
      </c>
      <c r="P147" s="27">
        <v>-0.62723759598539897</v>
      </c>
      <c r="Q147" s="4" t="s">
        <v>105</v>
      </c>
      <c r="R147" s="12" t="s">
        <v>460</v>
      </c>
    </row>
    <row r="148" spans="1:18" x14ac:dyDescent="0.2">
      <c r="A148" s="4" t="s">
        <v>340</v>
      </c>
      <c r="B148" s="4" t="s">
        <v>9</v>
      </c>
      <c r="C148" s="4" t="s">
        <v>9</v>
      </c>
      <c r="D148" s="4" t="s">
        <v>9</v>
      </c>
      <c r="E148" s="17">
        <v>1.437422E-3</v>
      </c>
      <c r="F148" s="17">
        <v>2.7137606000000002E-2</v>
      </c>
      <c r="G148" s="27">
        <v>0.50980689099999998</v>
      </c>
      <c r="H148" s="4" t="s">
        <v>341</v>
      </c>
      <c r="I148" s="4" t="s">
        <v>105</v>
      </c>
      <c r="J148" s="4" t="s">
        <v>340</v>
      </c>
      <c r="K148" s="4" t="s">
        <v>9</v>
      </c>
      <c r="L148" s="4" t="s">
        <v>9</v>
      </c>
      <c r="M148" s="4" t="s">
        <v>9</v>
      </c>
      <c r="N148" s="17">
        <v>1.71332629760012E-2</v>
      </c>
      <c r="O148" s="17">
        <v>0.55575437729074895</v>
      </c>
      <c r="P148" s="27">
        <v>-0.46677138798995199</v>
      </c>
      <c r="Q148" s="4" t="s">
        <v>105</v>
      </c>
      <c r="R148" s="12" t="s">
        <v>460</v>
      </c>
    </row>
    <row r="149" spans="1:18" x14ac:dyDescent="0.2">
      <c r="A149" s="4" t="s">
        <v>342</v>
      </c>
      <c r="B149" s="4" t="s">
        <v>9</v>
      </c>
      <c r="C149" s="4" t="s">
        <v>9</v>
      </c>
      <c r="D149" s="4" t="s">
        <v>9</v>
      </c>
      <c r="E149" s="17">
        <v>2.7011940000000001E-3</v>
      </c>
      <c r="F149" s="17">
        <v>3.9628771E-2</v>
      </c>
      <c r="G149" s="27">
        <v>1.0622074239999999</v>
      </c>
      <c r="H149" s="4" t="s">
        <v>343</v>
      </c>
      <c r="I149" s="4" t="s">
        <v>105</v>
      </c>
      <c r="J149" s="4" t="s">
        <v>342</v>
      </c>
      <c r="K149" s="4" t="s">
        <v>9</v>
      </c>
      <c r="L149" s="4" t="s">
        <v>9</v>
      </c>
      <c r="M149" s="4" t="s">
        <v>9</v>
      </c>
      <c r="N149" s="17">
        <v>4.2731301802650903E-2</v>
      </c>
      <c r="O149" s="17">
        <v>0.59547283779175098</v>
      </c>
      <c r="P149" s="27">
        <v>-0.73613392136575095</v>
      </c>
      <c r="Q149" s="4" t="s">
        <v>105</v>
      </c>
      <c r="R149" s="12" t="s">
        <v>460</v>
      </c>
    </row>
    <row r="150" spans="1:18" x14ac:dyDescent="0.2">
      <c r="A150" s="4" t="s">
        <v>344</v>
      </c>
      <c r="B150" s="4" t="s">
        <v>9</v>
      </c>
      <c r="C150" s="4" t="s">
        <v>9</v>
      </c>
      <c r="D150" s="4" t="s">
        <v>9</v>
      </c>
      <c r="E150" s="17">
        <v>3.1944209999999998E-3</v>
      </c>
      <c r="F150" s="17">
        <v>4.5029223E-2</v>
      </c>
      <c r="G150" s="27">
        <v>0.40145777900000001</v>
      </c>
      <c r="H150" s="4" t="s">
        <v>345</v>
      </c>
      <c r="I150" s="4" t="s">
        <v>105</v>
      </c>
      <c r="J150" s="4" t="s">
        <v>344</v>
      </c>
      <c r="K150" s="4" t="s">
        <v>9</v>
      </c>
      <c r="L150" s="4" t="s">
        <v>9</v>
      </c>
      <c r="M150" s="4" t="s">
        <v>9</v>
      </c>
      <c r="N150" s="17">
        <v>4.4737612893620501E-4</v>
      </c>
      <c r="O150" s="17">
        <v>0.23720071586979499</v>
      </c>
      <c r="P150" s="27">
        <v>-0.50845519389081295</v>
      </c>
      <c r="Q150" s="4" t="s">
        <v>105</v>
      </c>
      <c r="R150" s="12" t="s">
        <v>460</v>
      </c>
    </row>
    <row r="151" spans="1:18" x14ac:dyDescent="0.2">
      <c r="A151" s="4" t="s">
        <v>356</v>
      </c>
      <c r="B151" s="4" t="s">
        <v>9</v>
      </c>
      <c r="C151" s="4" t="s">
        <v>9</v>
      </c>
      <c r="D151" s="4" t="s">
        <v>9</v>
      </c>
      <c r="E151" s="17">
        <v>1.648418E-3</v>
      </c>
      <c r="F151" s="17">
        <v>2.9675238999999999E-2</v>
      </c>
      <c r="G151" s="27">
        <v>1.2790932930000001</v>
      </c>
      <c r="H151" s="4" t="s">
        <v>9</v>
      </c>
      <c r="I151" s="4" t="s">
        <v>105</v>
      </c>
      <c r="J151" s="13" t="s">
        <v>356</v>
      </c>
      <c r="K151" s="4" t="s">
        <v>9</v>
      </c>
      <c r="L151" s="4" t="s">
        <v>9</v>
      </c>
      <c r="M151" s="4" t="s">
        <v>9</v>
      </c>
      <c r="N151" s="23">
        <v>1.2224814539926399E-2</v>
      </c>
      <c r="O151" s="23">
        <v>0.52372590606630798</v>
      </c>
      <c r="P151" s="28">
        <v>-0.97321056224290603</v>
      </c>
      <c r="Q151" s="4" t="s">
        <v>105</v>
      </c>
      <c r="R151" s="12" t="s">
        <v>460</v>
      </c>
    </row>
    <row r="152" spans="1:18" x14ac:dyDescent="0.2">
      <c r="A152" s="4" t="s">
        <v>349</v>
      </c>
      <c r="B152" s="4" t="s">
        <v>9</v>
      </c>
      <c r="C152" s="4" t="s">
        <v>9</v>
      </c>
      <c r="D152" s="4" t="s">
        <v>9</v>
      </c>
      <c r="E152" s="26">
        <v>2.7900000000000001E-5</v>
      </c>
      <c r="F152" s="17">
        <v>3.55376E-3</v>
      </c>
      <c r="G152" s="27">
        <v>0.88112536699999999</v>
      </c>
      <c r="H152" s="4" t="s">
        <v>9</v>
      </c>
      <c r="I152" s="4" t="s">
        <v>105</v>
      </c>
      <c r="J152" s="13" t="s">
        <v>349</v>
      </c>
      <c r="K152" s="4" t="s">
        <v>9</v>
      </c>
      <c r="L152" s="4" t="s">
        <v>9</v>
      </c>
      <c r="M152" s="4" t="s">
        <v>9</v>
      </c>
      <c r="N152" s="23">
        <v>1.72689617489372E-2</v>
      </c>
      <c r="O152" s="23">
        <v>0.55575437729074895</v>
      </c>
      <c r="P152" s="28">
        <v>-0.64299019399474899</v>
      </c>
      <c r="Q152" s="4" t="s">
        <v>105</v>
      </c>
      <c r="R152" s="12" t="s">
        <v>460</v>
      </c>
    </row>
    <row r="153" spans="1:18" x14ac:dyDescent="0.2">
      <c r="A153" s="4" t="s">
        <v>350</v>
      </c>
      <c r="B153" s="4" t="s">
        <v>9</v>
      </c>
      <c r="C153" s="4" t="s">
        <v>9</v>
      </c>
      <c r="D153" s="4" t="s">
        <v>9</v>
      </c>
      <c r="E153" s="26">
        <v>3.5200000000000002E-5</v>
      </c>
      <c r="F153" s="17">
        <v>4.0108899999999996E-3</v>
      </c>
      <c r="G153" s="27">
        <v>0.51480933299999998</v>
      </c>
      <c r="H153" s="4" t="s">
        <v>9</v>
      </c>
      <c r="I153" s="4" t="s">
        <v>105</v>
      </c>
      <c r="J153" s="13" t="s">
        <v>350</v>
      </c>
      <c r="K153" s="4" t="s">
        <v>9</v>
      </c>
      <c r="L153" s="4" t="s">
        <v>9</v>
      </c>
      <c r="M153" s="4" t="s">
        <v>9</v>
      </c>
      <c r="N153" s="23">
        <v>4.4216367296615502E-2</v>
      </c>
      <c r="O153" s="23">
        <v>0.59755472546547705</v>
      </c>
      <c r="P153" s="28">
        <v>-0.46900315839663897</v>
      </c>
      <c r="Q153" s="4" t="s">
        <v>105</v>
      </c>
      <c r="R153" s="12" t="s">
        <v>460</v>
      </c>
    </row>
    <row r="154" spans="1:18" x14ac:dyDescent="0.2">
      <c r="A154" s="4" t="s">
        <v>351</v>
      </c>
      <c r="B154" s="4" t="s">
        <v>9</v>
      </c>
      <c r="C154" s="4" t="s">
        <v>9</v>
      </c>
      <c r="D154" s="4" t="s">
        <v>9</v>
      </c>
      <c r="E154" s="26">
        <v>7.4300000000000004E-5</v>
      </c>
      <c r="F154" s="17">
        <v>5.4125019999999996E-3</v>
      </c>
      <c r="G154" s="27">
        <v>1.496062972</v>
      </c>
      <c r="H154" s="4" t="s">
        <v>9</v>
      </c>
      <c r="I154" s="4" t="s">
        <v>105</v>
      </c>
      <c r="J154" s="13" t="s">
        <v>351</v>
      </c>
      <c r="K154" s="4" t="s">
        <v>9</v>
      </c>
      <c r="L154" s="4" t="s">
        <v>9</v>
      </c>
      <c r="M154" s="4" t="s">
        <v>9</v>
      </c>
      <c r="N154" s="23">
        <v>3.65130873100286E-2</v>
      </c>
      <c r="O154" s="23">
        <v>0.56981806553279102</v>
      </c>
      <c r="P154" s="28">
        <v>-0.74540085058225503</v>
      </c>
      <c r="Q154" s="4" t="s">
        <v>105</v>
      </c>
      <c r="R154" s="12" t="s">
        <v>460</v>
      </c>
    </row>
    <row r="155" spans="1:18" x14ac:dyDescent="0.2">
      <c r="A155" s="4" t="s">
        <v>354</v>
      </c>
      <c r="B155" s="4" t="s">
        <v>9</v>
      </c>
      <c r="C155" s="4" t="s">
        <v>9</v>
      </c>
      <c r="D155" s="4" t="s">
        <v>9</v>
      </c>
      <c r="E155" s="17">
        <v>1.5597580000000001E-3</v>
      </c>
      <c r="F155" s="17">
        <v>2.8791133999999999E-2</v>
      </c>
      <c r="G155" s="27">
        <v>0.89971193500000002</v>
      </c>
      <c r="H155" s="4" t="s">
        <v>9</v>
      </c>
      <c r="I155" s="4" t="s">
        <v>105</v>
      </c>
      <c r="J155" s="13" t="s">
        <v>354</v>
      </c>
      <c r="K155" s="4" t="s">
        <v>9</v>
      </c>
      <c r="L155" s="4" t="s">
        <v>9</v>
      </c>
      <c r="M155" s="4" t="s">
        <v>9</v>
      </c>
      <c r="N155" s="23">
        <v>2.1198657472251799E-2</v>
      </c>
      <c r="O155" s="23">
        <v>0.55827023895994399</v>
      </c>
      <c r="P155" s="28">
        <v>-0.58796364501053799</v>
      </c>
      <c r="Q155" s="4" t="s">
        <v>105</v>
      </c>
      <c r="R155" s="12" t="s">
        <v>460</v>
      </c>
    </row>
    <row r="156" spans="1:18" x14ac:dyDescent="0.2">
      <c r="A156" s="4" t="s">
        <v>357</v>
      </c>
      <c r="B156" s="4" t="s">
        <v>9</v>
      </c>
      <c r="C156" s="4" t="s">
        <v>9</v>
      </c>
      <c r="D156" s="4" t="s">
        <v>9</v>
      </c>
      <c r="E156" s="17">
        <v>1.8956470000000001E-3</v>
      </c>
      <c r="F156" s="17">
        <v>3.2089290999999999E-2</v>
      </c>
      <c r="G156" s="27">
        <v>1.043554517</v>
      </c>
      <c r="H156" s="4" t="s">
        <v>9</v>
      </c>
      <c r="I156" s="4" t="s">
        <v>105</v>
      </c>
      <c r="J156" s="13" t="s">
        <v>357</v>
      </c>
      <c r="K156" s="4" t="s">
        <v>9</v>
      </c>
      <c r="L156" s="4" t="s">
        <v>9</v>
      </c>
      <c r="M156" s="4" t="s">
        <v>9</v>
      </c>
      <c r="N156" s="23">
        <v>1.77292680596828E-2</v>
      </c>
      <c r="O156" s="23">
        <v>0.55575437729074895</v>
      </c>
      <c r="P156" s="28">
        <v>-0.87317996991378699</v>
      </c>
      <c r="Q156" s="4" t="s">
        <v>105</v>
      </c>
      <c r="R156" s="12" t="s">
        <v>460</v>
      </c>
    </row>
    <row r="157" spans="1:18" x14ac:dyDescent="0.2">
      <c r="A157" s="4" t="s">
        <v>144</v>
      </c>
      <c r="B157" s="4" t="s">
        <v>9</v>
      </c>
      <c r="C157" s="4" t="s">
        <v>9</v>
      </c>
      <c r="D157" s="4" t="s">
        <v>9</v>
      </c>
      <c r="E157" s="17">
        <v>2.620898E-3</v>
      </c>
      <c r="F157" s="17">
        <v>3.8894086000000001E-2</v>
      </c>
      <c r="G157" s="27">
        <v>0.40324190300000001</v>
      </c>
      <c r="H157" s="4" t="s">
        <v>145</v>
      </c>
      <c r="I157" s="4" t="s">
        <v>105</v>
      </c>
      <c r="J157" s="4" t="s">
        <v>383</v>
      </c>
      <c r="K157" s="17">
        <v>6.8190000000000004E-8</v>
      </c>
      <c r="L157" s="17">
        <v>1.41E-3</v>
      </c>
      <c r="M157" s="27">
        <v>0.20383339286590418</v>
      </c>
      <c r="N157" s="4" t="s">
        <v>9</v>
      </c>
      <c r="O157" s="4" t="s">
        <v>9</v>
      </c>
      <c r="P157" s="4" t="s">
        <v>9</v>
      </c>
      <c r="Q157" s="4" t="s">
        <v>11</v>
      </c>
      <c r="R157" s="16" t="s">
        <v>463</v>
      </c>
    </row>
    <row r="158" spans="1:18" x14ac:dyDescent="0.2">
      <c r="A158" s="4" t="s">
        <v>268</v>
      </c>
      <c r="B158" s="4" t="s">
        <v>9</v>
      </c>
      <c r="C158" s="4" t="s">
        <v>9</v>
      </c>
      <c r="D158" s="4" t="s">
        <v>9</v>
      </c>
      <c r="E158" s="17">
        <v>3.1159109999999999E-3</v>
      </c>
      <c r="F158" s="17">
        <v>4.4111306000000003E-2</v>
      </c>
      <c r="G158" s="27">
        <v>0.38780385099999998</v>
      </c>
      <c r="H158" s="4" t="s">
        <v>269</v>
      </c>
      <c r="I158" s="4" t="s">
        <v>105</v>
      </c>
      <c r="J158" s="4" t="s">
        <v>421</v>
      </c>
      <c r="K158" s="17">
        <v>1.2279999999999999E-6</v>
      </c>
      <c r="L158" s="17">
        <v>1.54E-2</v>
      </c>
      <c r="M158" s="27">
        <v>0.89832525442379851</v>
      </c>
      <c r="N158" s="4" t="s">
        <v>9</v>
      </c>
      <c r="O158" s="4" t="s">
        <v>9</v>
      </c>
      <c r="P158" s="4" t="s">
        <v>9</v>
      </c>
      <c r="Q158" s="4" t="s">
        <v>11</v>
      </c>
      <c r="R158" s="16" t="s">
        <v>463</v>
      </c>
    </row>
    <row r="159" spans="1:18" x14ac:dyDescent="0.2">
      <c r="A159" s="4" t="s">
        <v>296</v>
      </c>
      <c r="B159" s="4" t="s">
        <v>9</v>
      </c>
      <c r="C159" s="4" t="s">
        <v>9</v>
      </c>
      <c r="D159" s="4" t="s">
        <v>9</v>
      </c>
      <c r="E159" s="17">
        <v>8.9885300000000002E-4</v>
      </c>
      <c r="F159" s="17">
        <v>2.0287567999999999E-2</v>
      </c>
      <c r="G159" s="27">
        <v>0.59769322199999997</v>
      </c>
      <c r="H159" s="4" t="s">
        <v>297</v>
      </c>
      <c r="I159" s="4" t="s">
        <v>105</v>
      </c>
      <c r="J159" s="4" t="s">
        <v>431</v>
      </c>
      <c r="K159" s="17">
        <v>4.9869999999999999E-7</v>
      </c>
      <c r="L159" s="17">
        <v>4.2560000000000002E-3</v>
      </c>
      <c r="M159" s="27">
        <v>2.3551281444565975</v>
      </c>
      <c r="N159" s="4" t="s">
        <v>9</v>
      </c>
      <c r="O159" s="4" t="s">
        <v>9</v>
      </c>
      <c r="P159" s="4" t="s">
        <v>9</v>
      </c>
      <c r="Q159" s="4" t="s">
        <v>11</v>
      </c>
      <c r="R159" s="16" t="s">
        <v>463</v>
      </c>
    </row>
    <row r="160" spans="1:18" x14ac:dyDescent="0.2">
      <c r="A160" s="4" t="s">
        <v>314</v>
      </c>
      <c r="B160" s="4" t="s">
        <v>9</v>
      </c>
      <c r="C160" s="4" t="s">
        <v>9</v>
      </c>
      <c r="D160" s="4" t="s">
        <v>9</v>
      </c>
      <c r="E160" s="17">
        <v>2.817983E-3</v>
      </c>
      <c r="F160" s="17">
        <v>4.0915949E-2</v>
      </c>
      <c r="G160" s="27">
        <v>0.44638791700000002</v>
      </c>
      <c r="H160" s="4" t="s">
        <v>315</v>
      </c>
      <c r="I160" s="4" t="s">
        <v>105</v>
      </c>
      <c r="J160" s="4" t="s">
        <v>441</v>
      </c>
      <c r="K160" s="17">
        <v>6.6689999999999997E-8</v>
      </c>
      <c r="L160" s="17">
        <v>2.7789999999999998E-4</v>
      </c>
      <c r="M160" s="27">
        <v>1.0958217925624014</v>
      </c>
      <c r="N160" s="4" t="s">
        <v>9</v>
      </c>
      <c r="O160" s="4" t="s">
        <v>9</v>
      </c>
      <c r="P160" s="4" t="s">
        <v>9</v>
      </c>
      <c r="Q160" s="4" t="s">
        <v>11</v>
      </c>
      <c r="R160" s="16" t="s">
        <v>463</v>
      </c>
    </row>
    <row r="161" spans="1:18" x14ac:dyDescent="0.2">
      <c r="A161" s="4" t="s">
        <v>106</v>
      </c>
      <c r="B161" s="4" t="s">
        <v>9</v>
      </c>
      <c r="C161" s="4" t="s">
        <v>9</v>
      </c>
      <c r="D161" s="4" t="s">
        <v>9</v>
      </c>
      <c r="E161" s="17">
        <v>2.04153E-4</v>
      </c>
      <c r="F161" s="17">
        <v>9.1569790000000009E-3</v>
      </c>
      <c r="G161" s="27">
        <v>0.728008561</v>
      </c>
      <c r="H161" s="4" t="s">
        <v>107</v>
      </c>
      <c r="I161" s="4" t="s">
        <v>105</v>
      </c>
      <c r="J161" s="4" t="s">
        <v>360</v>
      </c>
      <c r="K161" s="17">
        <v>6.1099999999999995E-7</v>
      </c>
      <c r="L161" s="17">
        <v>1.7149999999999999E-2</v>
      </c>
      <c r="M161" s="27">
        <v>-4.0175561025786504</v>
      </c>
      <c r="N161" s="4" t="s">
        <v>9</v>
      </c>
      <c r="O161" s="4" t="s">
        <v>9</v>
      </c>
      <c r="P161" s="4" t="s">
        <v>9</v>
      </c>
      <c r="Q161" s="4" t="s">
        <v>11</v>
      </c>
      <c r="R161" s="11" t="s">
        <v>453</v>
      </c>
    </row>
    <row r="162" spans="1:18" x14ac:dyDescent="0.2">
      <c r="A162" s="4" t="s">
        <v>132</v>
      </c>
      <c r="B162" s="4" t="s">
        <v>9</v>
      </c>
      <c r="C162" s="4" t="s">
        <v>9</v>
      </c>
      <c r="D162" s="4" t="s">
        <v>9</v>
      </c>
      <c r="E162" s="26">
        <v>1.5500000000000001E-5</v>
      </c>
      <c r="F162" s="17">
        <v>2.8216399999999998E-3</v>
      </c>
      <c r="G162" s="27">
        <v>0.52631621699999998</v>
      </c>
      <c r="H162" s="4" t="s">
        <v>133</v>
      </c>
      <c r="I162" s="4" t="s">
        <v>105</v>
      </c>
      <c r="J162" s="4" t="s">
        <v>377</v>
      </c>
      <c r="K162" s="17">
        <v>5.6919999999999999E-7</v>
      </c>
      <c r="L162" s="17">
        <v>4.8840000000000001E-2</v>
      </c>
      <c r="M162" s="27">
        <v>-4.4160132085090957</v>
      </c>
      <c r="N162" s="4" t="s">
        <v>9</v>
      </c>
      <c r="O162" s="4" t="s">
        <v>9</v>
      </c>
      <c r="P162" s="4" t="s">
        <v>9</v>
      </c>
      <c r="Q162" s="4" t="s">
        <v>11</v>
      </c>
      <c r="R162" s="11" t="s">
        <v>453</v>
      </c>
    </row>
    <row r="163" spans="1:18" x14ac:dyDescent="0.2">
      <c r="A163" s="4" t="s">
        <v>200</v>
      </c>
      <c r="B163" s="4" t="s">
        <v>9</v>
      </c>
      <c r="C163" s="4" t="s">
        <v>9</v>
      </c>
      <c r="D163" s="4" t="s">
        <v>9</v>
      </c>
      <c r="E163" s="17">
        <v>3.594023E-3</v>
      </c>
      <c r="F163" s="17">
        <v>4.7431977E-2</v>
      </c>
      <c r="G163" s="27">
        <v>0.43066375200000001</v>
      </c>
      <c r="H163" s="4" t="s">
        <v>201</v>
      </c>
      <c r="I163" s="4" t="s">
        <v>105</v>
      </c>
      <c r="J163" s="13" t="s">
        <v>400</v>
      </c>
      <c r="K163" s="23">
        <v>4.1759999999999996E-9</v>
      </c>
      <c r="L163" s="23">
        <v>7.5630000000000006E-5</v>
      </c>
      <c r="M163" s="28">
        <v>-0.82398782161109407</v>
      </c>
      <c r="N163" s="4" t="s">
        <v>9</v>
      </c>
      <c r="O163" s="4" t="s">
        <v>9</v>
      </c>
      <c r="P163" s="4" t="s">
        <v>9</v>
      </c>
      <c r="Q163" s="4" t="s">
        <v>11</v>
      </c>
      <c r="R163" s="11" t="s">
        <v>453</v>
      </c>
    </row>
    <row r="164" spans="1:18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13" t="s">
        <v>401</v>
      </c>
      <c r="K164" s="23">
        <v>2.091E-8</v>
      </c>
      <c r="L164" s="23">
        <v>2.0120000000000001E-4</v>
      </c>
      <c r="M164" s="28">
        <v>-0.94146291520830205</v>
      </c>
      <c r="N164" s="4" t="s">
        <v>9</v>
      </c>
      <c r="O164" s="4" t="s">
        <v>9</v>
      </c>
      <c r="P164" s="4" t="s">
        <v>9</v>
      </c>
      <c r="Q164" s="4" t="s">
        <v>11</v>
      </c>
      <c r="R164" s="11" t="s">
        <v>453</v>
      </c>
    </row>
    <row r="165" spans="1:18" x14ac:dyDescent="0.2">
      <c r="A165" s="4" t="s">
        <v>278</v>
      </c>
      <c r="B165" s="4" t="s">
        <v>9</v>
      </c>
      <c r="C165" s="4" t="s">
        <v>9</v>
      </c>
      <c r="D165" s="4" t="s">
        <v>9</v>
      </c>
      <c r="E165" s="17">
        <v>3.294239E-3</v>
      </c>
      <c r="F165" s="17">
        <v>4.5845904E-2</v>
      </c>
      <c r="G165" s="27">
        <v>0.474191421</v>
      </c>
      <c r="H165" s="4" t="s">
        <v>279</v>
      </c>
      <c r="I165" s="4" t="s">
        <v>105</v>
      </c>
      <c r="J165" s="4" t="s">
        <v>430</v>
      </c>
      <c r="K165" s="17">
        <v>6.4670000000000001E-9</v>
      </c>
      <c r="L165" s="17">
        <v>1.4750000000000001E-4</v>
      </c>
      <c r="M165" s="27">
        <v>-0.75118668340420358</v>
      </c>
      <c r="N165" s="4" t="s">
        <v>9</v>
      </c>
      <c r="O165" s="4" t="s">
        <v>9</v>
      </c>
      <c r="P165" s="4" t="s">
        <v>9</v>
      </c>
      <c r="Q165" s="4" t="s">
        <v>11</v>
      </c>
      <c r="R165" s="11" t="s">
        <v>453</v>
      </c>
    </row>
    <row r="166" spans="1:18" x14ac:dyDescent="0.2">
      <c r="A166" s="4" t="s">
        <v>310</v>
      </c>
      <c r="B166" s="4" t="s">
        <v>9</v>
      </c>
      <c r="C166" s="4" t="s">
        <v>9</v>
      </c>
      <c r="D166" s="4" t="s">
        <v>9</v>
      </c>
      <c r="E166" s="17">
        <v>2.27903E-4</v>
      </c>
      <c r="F166" s="17">
        <v>9.6532790000000007E-3</v>
      </c>
      <c r="G166" s="27">
        <v>0.51738622199999995</v>
      </c>
      <c r="H166" s="4" t="s">
        <v>311</v>
      </c>
      <c r="I166" s="4" t="s">
        <v>105</v>
      </c>
      <c r="J166" s="4" t="s">
        <v>439</v>
      </c>
      <c r="K166" s="17">
        <v>3.5509999999999998E-8</v>
      </c>
      <c r="L166" s="17">
        <v>8.1709999999999997E-4</v>
      </c>
      <c r="M166" s="27">
        <v>-0.95876997937505981</v>
      </c>
      <c r="N166" s="4" t="s">
        <v>9</v>
      </c>
      <c r="O166" s="4" t="s">
        <v>9</v>
      </c>
      <c r="P166" s="4" t="s">
        <v>9</v>
      </c>
      <c r="Q166" s="4" t="s">
        <v>11</v>
      </c>
      <c r="R166" s="11" t="s">
        <v>453</v>
      </c>
    </row>
    <row r="167" spans="1:18" x14ac:dyDescent="0.2">
      <c r="A167" s="4" t="s">
        <v>108</v>
      </c>
      <c r="B167" s="4" t="s">
        <v>9</v>
      </c>
      <c r="C167" s="4" t="s">
        <v>9</v>
      </c>
      <c r="D167" s="4" t="s">
        <v>9</v>
      </c>
      <c r="E167" s="26">
        <v>2.3599999999999999E-6</v>
      </c>
      <c r="F167" s="17">
        <v>1.188866E-3</v>
      </c>
      <c r="G167" s="27">
        <v>0.92811615300000005</v>
      </c>
      <c r="H167" s="4" t="s">
        <v>109</v>
      </c>
      <c r="I167" s="4" t="s">
        <v>105</v>
      </c>
      <c r="J167" s="4" t="s">
        <v>108</v>
      </c>
      <c r="K167" s="4" t="s">
        <v>9</v>
      </c>
      <c r="L167" s="4" t="s">
        <v>9</v>
      </c>
      <c r="M167" s="4" t="s">
        <v>9</v>
      </c>
      <c r="N167" s="17">
        <v>9.7646301912990008E-3</v>
      </c>
      <c r="O167" s="17">
        <v>0.487677487993812</v>
      </c>
      <c r="P167" s="27">
        <v>0.484677063534865</v>
      </c>
      <c r="Q167" s="4" t="s">
        <v>105</v>
      </c>
      <c r="R167" s="6" t="s">
        <v>455</v>
      </c>
    </row>
    <row r="168" spans="1:18" x14ac:dyDescent="0.2">
      <c r="A168" s="4" t="s">
        <v>110</v>
      </c>
      <c r="B168" s="4" t="s">
        <v>9</v>
      </c>
      <c r="C168" s="4" t="s">
        <v>9</v>
      </c>
      <c r="D168" s="4" t="s">
        <v>9</v>
      </c>
      <c r="E168" s="26">
        <v>7.2000000000000002E-5</v>
      </c>
      <c r="F168" s="17">
        <v>5.3636300000000003E-3</v>
      </c>
      <c r="G168" s="27">
        <v>0.64649342499999995</v>
      </c>
      <c r="H168" s="4" t="s">
        <v>111</v>
      </c>
      <c r="I168" s="4" t="s">
        <v>105</v>
      </c>
      <c r="J168" s="4" t="s">
        <v>110</v>
      </c>
      <c r="K168" s="4" t="s">
        <v>9</v>
      </c>
      <c r="L168" s="4" t="s">
        <v>9</v>
      </c>
      <c r="M168" s="4" t="s">
        <v>9</v>
      </c>
      <c r="N168" s="17">
        <v>8.2639307509383593E-3</v>
      </c>
      <c r="O168" s="17">
        <v>0.47312683209843898</v>
      </c>
      <c r="P168" s="27">
        <v>0.30918704653701901</v>
      </c>
      <c r="Q168" s="4" t="s">
        <v>105</v>
      </c>
      <c r="R168" s="6" t="s">
        <v>455</v>
      </c>
    </row>
    <row r="169" spans="1:18" x14ac:dyDescent="0.2">
      <c r="A169" s="4" t="s">
        <v>112</v>
      </c>
      <c r="B169" s="4" t="s">
        <v>9</v>
      </c>
      <c r="C169" s="4" t="s">
        <v>9</v>
      </c>
      <c r="D169" s="4" t="s">
        <v>9</v>
      </c>
      <c r="E169" s="17">
        <v>3.14958E-4</v>
      </c>
      <c r="F169" s="17">
        <v>1.1432635999999999E-2</v>
      </c>
      <c r="G169" s="27">
        <v>0.406770305</v>
      </c>
      <c r="H169" s="4" t="s">
        <v>113</v>
      </c>
      <c r="I169" s="4" t="s">
        <v>105</v>
      </c>
      <c r="J169" s="4" t="s">
        <v>112</v>
      </c>
      <c r="K169" s="4" t="s">
        <v>9</v>
      </c>
      <c r="L169" s="4" t="s">
        <v>9</v>
      </c>
      <c r="M169" s="4" t="s">
        <v>9</v>
      </c>
      <c r="N169" s="17">
        <v>7.8869328180503897E-4</v>
      </c>
      <c r="O169" s="17">
        <v>0.27092576051078499</v>
      </c>
      <c r="P169" s="27">
        <v>0.58833341585988397</v>
      </c>
      <c r="Q169" s="4" t="s">
        <v>105</v>
      </c>
      <c r="R169" s="6" t="s">
        <v>455</v>
      </c>
    </row>
    <row r="170" spans="1:18" x14ac:dyDescent="0.2">
      <c r="A170" s="4" t="s">
        <v>2</v>
      </c>
      <c r="B170" s="17">
        <v>1.828E-11</v>
      </c>
      <c r="C170" s="17">
        <v>1.141E-7</v>
      </c>
      <c r="D170" s="27">
        <v>-7.7785512097033997</v>
      </c>
      <c r="E170" s="32">
        <v>1.7263123004879399E-3</v>
      </c>
      <c r="F170" s="32">
        <v>3.0353785817817901E-2</v>
      </c>
      <c r="G170" s="27">
        <v>0.45363597999999999</v>
      </c>
      <c r="H170" s="4" t="s">
        <v>3</v>
      </c>
      <c r="I170" s="4" t="s">
        <v>1</v>
      </c>
      <c r="J170" s="4" t="s">
        <v>379</v>
      </c>
      <c r="K170" s="4" t="s">
        <v>9</v>
      </c>
      <c r="L170" s="4" t="s">
        <v>9</v>
      </c>
      <c r="M170" s="4" t="s">
        <v>9</v>
      </c>
      <c r="N170" s="17">
        <v>1.6543544507521601E-2</v>
      </c>
      <c r="O170" s="17">
        <v>0.55177268707167304</v>
      </c>
      <c r="P170" s="27">
        <v>0.28847109230309698</v>
      </c>
      <c r="Q170" s="4" t="s">
        <v>105</v>
      </c>
      <c r="R170" s="6" t="s">
        <v>492</v>
      </c>
    </row>
    <row r="171" spans="1:18" x14ac:dyDescent="0.2">
      <c r="A171" s="4" t="s">
        <v>4</v>
      </c>
      <c r="B171" s="17">
        <v>4.643E-7</v>
      </c>
      <c r="C171" s="17">
        <v>1.187E-2</v>
      </c>
      <c r="D171" s="27">
        <v>3.1315752355564026</v>
      </c>
      <c r="E171" s="32">
        <v>4.08665102306299E-5</v>
      </c>
      <c r="F171" s="32">
        <v>4.08201368856874E-3</v>
      </c>
      <c r="G171" s="27">
        <v>0.73549765700000003</v>
      </c>
      <c r="H171" s="4" t="s">
        <v>5</v>
      </c>
      <c r="I171" s="4" t="s">
        <v>1</v>
      </c>
      <c r="J171" s="4" t="s">
        <v>386</v>
      </c>
      <c r="K171" s="4" t="s">
        <v>9</v>
      </c>
      <c r="L171" s="4" t="s">
        <v>9</v>
      </c>
      <c r="M171" s="4" t="s">
        <v>9</v>
      </c>
      <c r="N171" s="17">
        <v>5.2063277428794697E-6</v>
      </c>
      <c r="O171" s="17">
        <v>1.0475131418673501E-2</v>
      </c>
      <c r="P171" s="27">
        <v>0.66406077525250196</v>
      </c>
      <c r="Q171" s="4" t="s">
        <v>105</v>
      </c>
      <c r="R171" s="6" t="s">
        <v>493</v>
      </c>
    </row>
    <row r="172" spans="1:18" x14ac:dyDescent="0.2">
      <c r="A172" s="4" t="s">
        <v>154</v>
      </c>
      <c r="B172" s="4" t="s">
        <v>9</v>
      </c>
      <c r="C172" s="4" t="s">
        <v>9</v>
      </c>
      <c r="D172" s="4" t="s">
        <v>9</v>
      </c>
      <c r="E172" s="17">
        <v>1.6403209999999999E-3</v>
      </c>
      <c r="F172" s="17">
        <v>2.9618307999999999E-2</v>
      </c>
      <c r="G172" s="27">
        <v>0.68974813499999998</v>
      </c>
      <c r="H172" s="4" t="s">
        <v>155</v>
      </c>
      <c r="I172" s="4" t="s">
        <v>105</v>
      </c>
      <c r="J172" s="4" t="s">
        <v>154</v>
      </c>
      <c r="K172" s="4" t="s">
        <v>9</v>
      </c>
      <c r="L172" s="4" t="s">
        <v>9</v>
      </c>
      <c r="M172" s="4" t="s">
        <v>9</v>
      </c>
      <c r="N172" s="17">
        <v>1.51587576735114E-3</v>
      </c>
      <c r="O172" s="17">
        <v>0.33919018686941799</v>
      </c>
      <c r="P172" s="27">
        <v>0.541481169310009</v>
      </c>
      <c r="Q172" s="4" t="s">
        <v>105</v>
      </c>
      <c r="R172" s="6" t="s">
        <v>455</v>
      </c>
    </row>
    <row r="173" spans="1:18" x14ac:dyDescent="0.2">
      <c r="A173" s="4" t="s">
        <v>156</v>
      </c>
      <c r="B173" s="4" t="s">
        <v>9</v>
      </c>
      <c r="C173" s="4" t="s">
        <v>9</v>
      </c>
      <c r="D173" s="4" t="s">
        <v>9</v>
      </c>
      <c r="E173" s="17">
        <v>2.1194730000000002E-3</v>
      </c>
      <c r="F173" s="17">
        <v>3.4154068000000003E-2</v>
      </c>
      <c r="G173" s="27">
        <v>0.36146998600000002</v>
      </c>
      <c r="H173" s="4" t="s">
        <v>157</v>
      </c>
      <c r="I173" s="4" t="s">
        <v>105</v>
      </c>
      <c r="J173" s="13" t="s">
        <v>494</v>
      </c>
      <c r="K173" s="23">
        <v>1.5510000000000001E-6</v>
      </c>
      <c r="L173" s="23">
        <v>4.0250000000000001E-2</v>
      </c>
      <c r="M173" s="28">
        <v>0.2665040707370947</v>
      </c>
      <c r="N173" s="23">
        <v>1.21031571582498E-2</v>
      </c>
      <c r="O173" s="23">
        <v>0.52372590606630798</v>
      </c>
      <c r="P173" s="28">
        <v>-0.46127259508344198</v>
      </c>
      <c r="Q173" s="4" t="s">
        <v>1</v>
      </c>
      <c r="R173" s="6" t="s">
        <v>495</v>
      </c>
    </row>
    <row r="174" spans="1:18" x14ac:dyDescent="0.2">
      <c r="A174" s="4" t="s">
        <v>158</v>
      </c>
      <c r="B174" s="4" t="s">
        <v>9</v>
      </c>
      <c r="C174" s="4" t="s">
        <v>9</v>
      </c>
      <c r="D174" s="4" t="s">
        <v>9</v>
      </c>
      <c r="E174" s="17">
        <v>7.7380099999999996E-4</v>
      </c>
      <c r="F174" s="17">
        <v>1.8855040999999999E-2</v>
      </c>
      <c r="G174" s="27">
        <v>0.52500920500000003</v>
      </c>
      <c r="H174" s="4" t="s">
        <v>159</v>
      </c>
      <c r="I174" s="4" t="s">
        <v>105</v>
      </c>
      <c r="J174" s="4" t="s">
        <v>158</v>
      </c>
      <c r="K174" s="4" t="s">
        <v>9</v>
      </c>
      <c r="L174" s="4" t="s">
        <v>9</v>
      </c>
      <c r="M174" s="4" t="s">
        <v>9</v>
      </c>
      <c r="N174" s="17">
        <v>1.69128341354743E-2</v>
      </c>
      <c r="O174" s="17">
        <v>0.55510578467887495</v>
      </c>
      <c r="P174" s="27">
        <v>0.40966296965805699</v>
      </c>
      <c r="Q174" s="4" t="s">
        <v>105</v>
      </c>
      <c r="R174" s="6" t="s">
        <v>455</v>
      </c>
    </row>
    <row r="175" spans="1:18" x14ac:dyDescent="0.2">
      <c r="A175" s="4" t="s">
        <v>160</v>
      </c>
      <c r="B175" s="4" t="s">
        <v>9</v>
      </c>
      <c r="C175" s="4" t="s">
        <v>9</v>
      </c>
      <c r="D175" s="4" t="s">
        <v>9</v>
      </c>
      <c r="E175" s="17">
        <v>2.3871420000000001E-3</v>
      </c>
      <c r="F175" s="17">
        <v>3.6494415000000002E-2</v>
      </c>
      <c r="G175" s="27">
        <v>0.41590660600000001</v>
      </c>
      <c r="H175" s="4" t="s">
        <v>161</v>
      </c>
      <c r="I175" s="4" t="s">
        <v>105</v>
      </c>
      <c r="J175" s="4" t="s">
        <v>160</v>
      </c>
      <c r="K175" s="4" t="s">
        <v>9</v>
      </c>
      <c r="L175" s="4" t="s">
        <v>9</v>
      </c>
      <c r="M175" s="4" t="s">
        <v>9</v>
      </c>
      <c r="N175" s="17">
        <v>9.0157674715485494E-3</v>
      </c>
      <c r="O175" s="17">
        <v>0.48464911858507498</v>
      </c>
      <c r="P175" s="27">
        <v>0.33586993946045102</v>
      </c>
      <c r="Q175" s="4" t="s">
        <v>105</v>
      </c>
      <c r="R175" s="6" t="s">
        <v>455</v>
      </c>
    </row>
    <row r="176" spans="1:18" x14ac:dyDescent="0.2">
      <c r="A176" s="4" t="s">
        <v>168</v>
      </c>
      <c r="B176" s="4" t="s">
        <v>9</v>
      </c>
      <c r="C176" s="4" t="s">
        <v>9</v>
      </c>
      <c r="D176" s="4" t="s">
        <v>9</v>
      </c>
      <c r="E176" s="17">
        <v>2.1496599999999999E-3</v>
      </c>
      <c r="F176" s="17">
        <v>3.4315143999999999E-2</v>
      </c>
      <c r="G176" s="27">
        <v>0.47267629999999999</v>
      </c>
      <c r="H176" s="4" t="s">
        <v>169</v>
      </c>
      <c r="I176" s="4" t="s">
        <v>105</v>
      </c>
      <c r="J176" s="4" t="s">
        <v>168</v>
      </c>
      <c r="K176" s="4" t="s">
        <v>9</v>
      </c>
      <c r="L176" s="4" t="s">
        <v>9</v>
      </c>
      <c r="M176" s="4" t="s">
        <v>9</v>
      </c>
      <c r="N176" s="17">
        <v>2.52373002153474E-2</v>
      </c>
      <c r="O176" s="17">
        <v>0.56361507296992996</v>
      </c>
      <c r="P176" s="27">
        <v>0.30636165101971802</v>
      </c>
      <c r="Q176" s="4" t="s">
        <v>105</v>
      </c>
      <c r="R176" s="6" t="s">
        <v>455</v>
      </c>
    </row>
    <row r="177" spans="1:18" x14ac:dyDescent="0.2">
      <c r="A177" s="4" t="s">
        <v>170</v>
      </c>
      <c r="B177" s="4" t="s">
        <v>9</v>
      </c>
      <c r="C177" s="4" t="s">
        <v>9</v>
      </c>
      <c r="D177" s="4" t="s">
        <v>9</v>
      </c>
      <c r="E177" s="17">
        <v>5.9743399999999999E-4</v>
      </c>
      <c r="F177" s="17">
        <v>1.6150224000000001E-2</v>
      </c>
      <c r="G177" s="27">
        <v>0.570197328</v>
      </c>
      <c r="H177" s="4" t="s">
        <v>171</v>
      </c>
      <c r="I177" s="4" t="s">
        <v>105</v>
      </c>
      <c r="J177" s="4" t="s">
        <v>170</v>
      </c>
      <c r="K177" s="4" t="s">
        <v>9</v>
      </c>
      <c r="L177" s="4" t="s">
        <v>9</v>
      </c>
      <c r="M177" s="4" t="s">
        <v>9</v>
      </c>
      <c r="N177" s="17">
        <v>1.6755950188004499E-2</v>
      </c>
      <c r="O177" s="17">
        <v>0.55239366962023295</v>
      </c>
      <c r="P177" s="27">
        <v>0.37943628732250301</v>
      </c>
      <c r="Q177" s="4" t="s">
        <v>105</v>
      </c>
      <c r="R177" s="6" t="s">
        <v>455</v>
      </c>
    </row>
    <row r="178" spans="1:18" x14ac:dyDescent="0.2">
      <c r="A178" s="4" t="s">
        <v>184</v>
      </c>
      <c r="B178" s="4" t="s">
        <v>9</v>
      </c>
      <c r="C178" s="4" t="s">
        <v>9</v>
      </c>
      <c r="D178" s="4" t="s">
        <v>9</v>
      </c>
      <c r="E178" s="17">
        <v>2.7615000000000001E-3</v>
      </c>
      <c r="F178" s="17">
        <v>4.0303596999999997E-2</v>
      </c>
      <c r="G178" s="27">
        <v>1.3203688600000001</v>
      </c>
      <c r="H178" s="4" t="s">
        <v>185</v>
      </c>
      <c r="I178" s="4" t="s">
        <v>105</v>
      </c>
      <c r="J178" s="4" t="s">
        <v>184</v>
      </c>
      <c r="K178" s="4" t="s">
        <v>9</v>
      </c>
      <c r="L178" s="4" t="s">
        <v>9</v>
      </c>
      <c r="M178" s="4" t="s">
        <v>9</v>
      </c>
      <c r="N178" s="17">
        <v>3.6742533174168999E-2</v>
      </c>
      <c r="O178" s="17">
        <v>0.56981806553279102</v>
      </c>
      <c r="P178" s="27">
        <v>1.1009739693304801</v>
      </c>
      <c r="Q178" s="4" t="s">
        <v>105</v>
      </c>
      <c r="R178" s="6" t="s">
        <v>455</v>
      </c>
    </row>
    <row r="179" spans="1:18" x14ac:dyDescent="0.2">
      <c r="A179" s="4" t="s">
        <v>192</v>
      </c>
      <c r="B179" s="4" t="s">
        <v>9</v>
      </c>
      <c r="C179" s="4" t="s">
        <v>9</v>
      </c>
      <c r="D179" s="4" t="s">
        <v>9</v>
      </c>
      <c r="E179" s="17">
        <v>2.16326E-4</v>
      </c>
      <c r="F179" s="17">
        <v>9.4068020000000006E-3</v>
      </c>
      <c r="G179" s="27">
        <v>0.58529711900000003</v>
      </c>
      <c r="H179" s="4" t="s">
        <v>193</v>
      </c>
      <c r="I179" s="4" t="s">
        <v>105</v>
      </c>
      <c r="J179" s="4" t="s">
        <v>192</v>
      </c>
      <c r="K179" s="4" t="s">
        <v>9</v>
      </c>
      <c r="L179" s="4" t="s">
        <v>9</v>
      </c>
      <c r="M179" s="4" t="s">
        <v>9</v>
      </c>
      <c r="N179" s="17">
        <v>2.4137100889029201E-3</v>
      </c>
      <c r="O179" s="17">
        <v>0.37771880991231899</v>
      </c>
      <c r="P179" s="27">
        <v>0.49198624794970702</v>
      </c>
      <c r="Q179" s="4" t="s">
        <v>105</v>
      </c>
      <c r="R179" s="6" t="s">
        <v>455</v>
      </c>
    </row>
    <row r="180" spans="1:18" x14ac:dyDescent="0.2">
      <c r="A180" s="4" t="s">
        <v>194</v>
      </c>
      <c r="B180" s="4" t="s">
        <v>9</v>
      </c>
      <c r="C180" s="4" t="s">
        <v>9</v>
      </c>
      <c r="D180" s="4" t="s">
        <v>9</v>
      </c>
      <c r="E180" s="17">
        <v>7.9559800000000001E-4</v>
      </c>
      <c r="F180" s="17">
        <v>1.9056455999999999E-2</v>
      </c>
      <c r="G180" s="27">
        <v>0.41864723999999998</v>
      </c>
      <c r="H180" s="4" t="s">
        <v>195</v>
      </c>
      <c r="I180" s="4" t="s">
        <v>105</v>
      </c>
      <c r="J180" s="4" t="s">
        <v>398</v>
      </c>
      <c r="K180" s="17">
        <v>1.189E-6</v>
      </c>
      <c r="L180" s="17">
        <v>1.4829999999999999E-2</v>
      </c>
      <c r="M180" s="27">
        <v>0.1039491467645981</v>
      </c>
      <c r="N180" s="4" t="s">
        <v>9</v>
      </c>
      <c r="O180" s="4" t="s">
        <v>9</v>
      </c>
      <c r="P180" s="4" t="s">
        <v>9</v>
      </c>
      <c r="Q180" s="4" t="s">
        <v>11</v>
      </c>
      <c r="R180" s="16" t="s">
        <v>463</v>
      </c>
    </row>
    <row r="181" spans="1:18" x14ac:dyDescent="0.2">
      <c r="A181" s="4" t="s">
        <v>196</v>
      </c>
      <c r="B181" s="4" t="s">
        <v>9</v>
      </c>
      <c r="C181" s="4" t="s">
        <v>9</v>
      </c>
      <c r="D181" s="4" t="s">
        <v>9</v>
      </c>
      <c r="E181" s="26">
        <v>2.1500000000000002E-6</v>
      </c>
      <c r="F181" s="17">
        <v>1.188866E-3</v>
      </c>
      <c r="G181" s="27">
        <v>0.62679464200000001</v>
      </c>
      <c r="H181" s="4" t="s">
        <v>197</v>
      </c>
      <c r="I181" s="4" t="s">
        <v>105</v>
      </c>
      <c r="J181" s="4" t="s">
        <v>196</v>
      </c>
      <c r="K181" s="4" t="s">
        <v>9</v>
      </c>
      <c r="L181" s="4" t="s">
        <v>9</v>
      </c>
      <c r="M181" s="4" t="s">
        <v>9</v>
      </c>
      <c r="N181" s="17">
        <v>2.2792719781254702E-3</v>
      </c>
      <c r="O181" s="17">
        <v>0.36898007517148401</v>
      </c>
      <c r="P181" s="27">
        <v>0.51804720716704</v>
      </c>
      <c r="Q181" s="4" t="s">
        <v>105</v>
      </c>
      <c r="R181" s="6" t="s">
        <v>455</v>
      </c>
    </row>
    <row r="182" spans="1:18" x14ac:dyDescent="0.2">
      <c r="A182" s="4" t="s">
        <v>198</v>
      </c>
      <c r="B182" s="4" t="s">
        <v>9</v>
      </c>
      <c r="C182" s="4" t="s">
        <v>9</v>
      </c>
      <c r="D182" s="4" t="s">
        <v>9</v>
      </c>
      <c r="E182" s="17">
        <v>5.1470200000000002E-4</v>
      </c>
      <c r="F182" s="17">
        <v>1.4794002000000001E-2</v>
      </c>
      <c r="G182" s="27">
        <v>0.50057239399999998</v>
      </c>
      <c r="H182" s="4" t="s">
        <v>199</v>
      </c>
      <c r="I182" s="4" t="s">
        <v>105</v>
      </c>
      <c r="J182" s="4" t="s">
        <v>198</v>
      </c>
      <c r="K182" s="4" t="s">
        <v>9</v>
      </c>
      <c r="L182" s="4" t="s">
        <v>9</v>
      </c>
      <c r="M182" s="4" t="s">
        <v>9</v>
      </c>
      <c r="N182" s="17">
        <v>2.16907656467023E-2</v>
      </c>
      <c r="O182" s="17">
        <v>0.55827023895994399</v>
      </c>
      <c r="P182" s="27">
        <v>0.38878182278867401</v>
      </c>
      <c r="Q182" s="4" t="s">
        <v>105</v>
      </c>
      <c r="R182" s="6" t="s">
        <v>455</v>
      </c>
    </row>
    <row r="183" spans="1:18" x14ac:dyDescent="0.2">
      <c r="A183" s="4" t="s">
        <v>218</v>
      </c>
      <c r="B183" s="4" t="s">
        <v>9</v>
      </c>
      <c r="C183" s="4" t="s">
        <v>9</v>
      </c>
      <c r="D183" s="4" t="s">
        <v>9</v>
      </c>
      <c r="E183" s="17">
        <v>3.8504070000000001E-3</v>
      </c>
      <c r="F183" s="17">
        <v>4.9797186E-2</v>
      </c>
      <c r="G183" s="27">
        <v>0.52633685200000002</v>
      </c>
      <c r="H183" s="4" t="s">
        <v>219</v>
      </c>
      <c r="I183" s="4" t="s">
        <v>105</v>
      </c>
      <c r="J183" s="4" t="s">
        <v>218</v>
      </c>
      <c r="K183" s="4" t="s">
        <v>9</v>
      </c>
      <c r="L183" s="4" t="s">
        <v>9</v>
      </c>
      <c r="M183" s="4" t="s">
        <v>9</v>
      </c>
      <c r="N183" s="17">
        <v>5.9596805849121198E-3</v>
      </c>
      <c r="O183" s="17">
        <v>0.46168683284341899</v>
      </c>
      <c r="P183" s="27">
        <v>0.41502307197034199</v>
      </c>
      <c r="Q183" s="4" t="s">
        <v>105</v>
      </c>
      <c r="R183" s="6" t="s">
        <v>455</v>
      </c>
    </row>
    <row r="184" spans="1:18" x14ac:dyDescent="0.2">
      <c r="A184" s="4" t="s">
        <v>256</v>
      </c>
      <c r="B184" s="4" t="s">
        <v>9</v>
      </c>
      <c r="C184" s="4" t="s">
        <v>9</v>
      </c>
      <c r="D184" s="4" t="s">
        <v>9</v>
      </c>
      <c r="E184" s="26">
        <v>7.1800000000000005E-7</v>
      </c>
      <c r="F184" s="17">
        <v>7.1148499999999998E-4</v>
      </c>
      <c r="G184" s="27">
        <v>1.0931435350000001</v>
      </c>
      <c r="H184" s="4" t="s">
        <v>257</v>
      </c>
      <c r="I184" s="4" t="s">
        <v>105</v>
      </c>
      <c r="J184" s="4" t="s">
        <v>256</v>
      </c>
      <c r="K184" s="4" t="s">
        <v>9</v>
      </c>
      <c r="L184" s="4" t="s">
        <v>9</v>
      </c>
      <c r="M184" s="4" t="s">
        <v>9</v>
      </c>
      <c r="N184" s="17">
        <v>2.1329704228180099E-3</v>
      </c>
      <c r="O184" s="17">
        <v>0.35979216111779599</v>
      </c>
      <c r="P184" s="27">
        <v>0.64425145026151998</v>
      </c>
      <c r="Q184" s="4" t="s">
        <v>105</v>
      </c>
      <c r="R184" s="6" t="s">
        <v>455</v>
      </c>
    </row>
    <row r="185" spans="1:18" x14ac:dyDescent="0.2">
      <c r="A185" s="4" t="s">
        <v>258</v>
      </c>
      <c r="B185" s="4" t="s">
        <v>9</v>
      </c>
      <c r="C185" s="4" t="s">
        <v>9</v>
      </c>
      <c r="D185" s="4" t="s">
        <v>9</v>
      </c>
      <c r="E185" s="17">
        <v>1.9411420000000001E-3</v>
      </c>
      <c r="F185" s="17">
        <v>3.2624159E-2</v>
      </c>
      <c r="G185" s="27">
        <v>0.51682845899999996</v>
      </c>
      <c r="H185" s="4" t="s">
        <v>259</v>
      </c>
      <c r="I185" s="4" t="s">
        <v>105</v>
      </c>
      <c r="J185" s="4" t="s">
        <v>258</v>
      </c>
      <c r="K185" s="4" t="s">
        <v>9</v>
      </c>
      <c r="L185" s="4" t="s">
        <v>9</v>
      </c>
      <c r="M185" s="4" t="s">
        <v>9</v>
      </c>
      <c r="N185" s="17">
        <v>3.3164911720779303E-2</v>
      </c>
      <c r="O185" s="17">
        <v>0.565604149892872</v>
      </c>
      <c r="P185" s="27">
        <v>0.353823366686146</v>
      </c>
      <c r="Q185" s="4" t="s">
        <v>105</v>
      </c>
      <c r="R185" s="6" t="s">
        <v>455</v>
      </c>
    </row>
    <row r="186" spans="1:18" x14ac:dyDescent="0.2">
      <c r="A186" s="4" t="s">
        <v>262</v>
      </c>
      <c r="B186" s="4" t="s">
        <v>9</v>
      </c>
      <c r="C186" s="4" t="s">
        <v>9</v>
      </c>
      <c r="D186" s="4" t="s">
        <v>9</v>
      </c>
      <c r="E186" s="26">
        <v>8.9199999999999999E-7</v>
      </c>
      <c r="F186" s="17">
        <v>7.3911799999999998E-4</v>
      </c>
      <c r="G186" s="27">
        <v>0.73553386499999995</v>
      </c>
      <c r="H186" s="4" t="s">
        <v>263</v>
      </c>
      <c r="I186" s="4" t="s">
        <v>105</v>
      </c>
      <c r="J186" s="4" t="s">
        <v>262</v>
      </c>
      <c r="K186" s="4" t="s">
        <v>9</v>
      </c>
      <c r="L186" s="4" t="s">
        <v>9</v>
      </c>
      <c r="M186" s="4" t="s">
        <v>9</v>
      </c>
      <c r="N186" s="17">
        <v>3.7321052576376301E-2</v>
      </c>
      <c r="O186" s="17">
        <v>0.56981806553279102</v>
      </c>
      <c r="P186" s="27">
        <v>0.35305117113704698</v>
      </c>
      <c r="Q186" s="4" t="s">
        <v>105</v>
      </c>
      <c r="R186" s="6" t="s">
        <v>455</v>
      </c>
    </row>
    <row r="187" spans="1:18" x14ac:dyDescent="0.2">
      <c r="A187" s="4" t="s">
        <v>270</v>
      </c>
      <c r="B187" s="4" t="s">
        <v>9</v>
      </c>
      <c r="C187" s="4" t="s">
        <v>9</v>
      </c>
      <c r="D187" s="4" t="s">
        <v>9</v>
      </c>
      <c r="E187" s="17">
        <v>6.1164300000000004E-4</v>
      </c>
      <c r="F187" s="17">
        <v>1.6364454E-2</v>
      </c>
      <c r="G187" s="27">
        <v>0.50898617499999999</v>
      </c>
      <c r="H187" s="4" t="s">
        <v>271</v>
      </c>
      <c r="I187" s="4" t="s">
        <v>105</v>
      </c>
      <c r="J187" s="4" t="s">
        <v>270</v>
      </c>
      <c r="K187" s="4" t="s">
        <v>9</v>
      </c>
      <c r="L187" s="4" t="s">
        <v>9</v>
      </c>
      <c r="M187" s="4" t="s">
        <v>9</v>
      </c>
      <c r="N187" s="17">
        <v>3.7892505987403798E-3</v>
      </c>
      <c r="O187" s="17">
        <v>0.41693597994265202</v>
      </c>
      <c r="P187" s="27">
        <v>0.33877485369564903</v>
      </c>
      <c r="Q187" s="4" t="s">
        <v>105</v>
      </c>
      <c r="R187" s="6" t="s">
        <v>455</v>
      </c>
    </row>
    <row r="188" spans="1:18" x14ac:dyDescent="0.2">
      <c r="A188" s="4" t="s">
        <v>272</v>
      </c>
      <c r="B188" s="4" t="s">
        <v>9</v>
      </c>
      <c r="C188" s="4" t="s">
        <v>9</v>
      </c>
      <c r="D188" s="4" t="s">
        <v>9</v>
      </c>
      <c r="E188" s="17">
        <v>1.3171100000000001E-4</v>
      </c>
      <c r="F188" s="17">
        <v>7.3031950000000002E-3</v>
      </c>
      <c r="G188" s="27">
        <v>0.54457615299999995</v>
      </c>
      <c r="H188" s="4" t="s">
        <v>273</v>
      </c>
      <c r="I188" s="4" t="s">
        <v>105</v>
      </c>
      <c r="J188" s="4" t="s">
        <v>272</v>
      </c>
      <c r="K188" s="4" t="s">
        <v>9</v>
      </c>
      <c r="L188" s="4" t="s">
        <v>9</v>
      </c>
      <c r="M188" s="4" t="s">
        <v>9</v>
      </c>
      <c r="N188" s="17">
        <v>2.2879358055024401E-2</v>
      </c>
      <c r="O188" s="17">
        <v>0.55827023895994399</v>
      </c>
      <c r="P188" s="27">
        <v>0.33758555490027098</v>
      </c>
      <c r="Q188" s="4" t="s">
        <v>105</v>
      </c>
      <c r="R188" s="6" t="s">
        <v>455</v>
      </c>
    </row>
    <row r="189" spans="1:18" x14ac:dyDescent="0.2">
      <c r="A189" s="4" t="s">
        <v>276</v>
      </c>
      <c r="B189" s="4" t="s">
        <v>9</v>
      </c>
      <c r="C189" s="4" t="s">
        <v>9</v>
      </c>
      <c r="D189" s="4" t="s">
        <v>9</v>
      </c>
      <c r="E189" s="17">
        <v>1.0231089999999999E-3</v>
      </c>
      <c r="F189" s="17">
        <v>2.2066568000000002E-2</v>
      </c>
      <c r="G189" s="27">
        <v>0.60504943499999997</v>
      </c>
      <c r="H189" s="4" t="s">
        <v>277</v>
      </c>
      <c r="I189" s="4" t="s">
        <v>105</v>
      </c>
      <c r="J189" s="4" t="s">
        <v>427</v>
      </c>
      <c r="K189" s="17">
        <v>1.159E-6</v>
      </c>
      <c r="L189" s="17">
        <v>6.6779999999999999E-3</v>
      </c>
      <c r="M189" s="27">
        <v>0.91256478803219965</v>
      </c>
      <c r="N189" s="4" t="s">
        <v>9</v>
      </c>
      <c r="O189" s="4" t="s">
        <v>9</v>
      </c>
      <c r="P189" s="4" t="s">
        <v>9</v>
      </c>
      <c r="Q189" s="4" t="s">
        <v>11</v>
      </c>
      <c r="R189" s="16" t="s">
        <v>463</v>
      </c>
    </row>
    <row r="190" spans="1:18" x14ac:dyDescent="0.2">
      <c r="A190" s="4" t="s">
        <v>280</v>
      </c>
      <c r="B190" s="4" t="s">
        <v>9</v>
      </c>
      <c r="C190" s="4" t="s">
        <v>9</v>
      </c>
      <c r="D190" s="4" t="s">
        <v>9</v>
      </c>
      <c r="E190" s="17">
        <v>2.7008179999999998E-3</v>
      </c>
      <c r="F190" s="17">
        <v>3.9628771E-2</v>
      </c>
      <c r="G190" s="27">
        <v>0.475717055</v>
      </c>
      <c r="H190" s="4" t="s">
        <v>281</v>
      </c>
      <c r="I190" s="4" t="s">
        <v>105</v>
      </c>
      <c r="J190" s="4" t="s">
        <v>280</v>
      </c>
      <c r="K190" s="4" t="s">
        <v>9</v>
      </c>
      <c r="L190" s="4" t="s">
        <v>9</v>
      </c>
      <c r="M190" s="4" t="s">
        <v>9</v>
      </c>
      <c r="N190" s="17">
        <v>9.7330486646920993E-3</v>
      </c>
      <c r="O190" s="17">
        <v>0.487677487993812</v>
      </c>
      <c r="P190" s="27">
        <v>0.47613273728633898</v>
      </c>
      <c r="Q190" s="4" t="s">
        <v>105</v>
      </c>
      <c r="R190" s="6" t="s">
        <v>455</v>
      </c>
    </row>
    <row r="191" spans="1:18" x14ac:dyDescent="0.2">
      <c r="A191" s="4" t="s">
        <v>282</v>
      </c>
      <c r="B191" s="4" t="s">
        <v>9</v>
      </c>
      <c r="C191" s="4" t="s">
        <v>9</v>
      </c>
      <c r="D191" s="4" t="s">
        <v>9</v>
      </c>
      <c r="E191" s="17">
        <v>1.65911E-4</v>
      </c>
      <c r="F191" s="17">
        <v>8.1657469999999992E-3</v>
      </c>
      <c r="G191" s="27">
        <v>0.47125151399999998</v>
      </c>
      <c r="H191" s="4" t="s">
        <v>283</v>
      </c>
      <c r="I191" s="4" t="s">
        <v>105</v>
      </c>
      <c r="J191" s="4" t="s">
        <v>282</v>
      </c>
      <c r="K191" s="4" t="s">
        <v>9</v>
      </c>
      <c r="L191" s="4" t="s">
        <v>9</v>
      </c>
      <c r="M191" s="4" t="s">
        <v>9</v>
      </c>
      <c r="N191" s="17">
        <v>1.05754378884345E-2</v>
      </c>
      <c r="O191" s="17">
        <v>0.49981364839164699</v>
      </c>
      <c r="P191" s="27">
        <v>0.38622645551052298</v>
      </c>
      <c r="Q191" s="4" t="s">
        <v>105</v>
      </c>
      <c r="R191" s="6" t="s">
        <v>455</v>
      </c>
    </row>
    <row r="192" spans="1:18" x14ac:dyDescent="0.2">
      <c r="A192" s="4" t="s">
        <v>284</v>
      </c>
      <c r="B192" s="4" t="s">
        <v>9</v>
      </c>
      <c r="C192" s="4" t="s">
        <v>9</v>
      </c>
      <c r="D192" s="4" t="s">
        <v>9</v>
      </c>
      <c r="E192" s="17">
        <v>1.9575180000000001E-3</v>
      </c>
      <c r="F192" s="17">
        <v>3.2779102999999997E-2</v>
      </c>
      <c r="G192" s="27">
        <v>0.60508134899999999</v>
      </c>
      <c r="H192" s="4" t="s">
        <v>285</v>
      </c>
      <c r="I192" s="4" t="s">
        <v>105</v>
      </c>
      <c r="J192" s="4" t="s">
        <v>284</v>
      </c>
      <c r="K192" s="4" t="s">
        <v>9</v>
      </c>
      <c r="L192" s="4" t="s">
        <v>9</v>
      </c>
      <c r="M192" s="4" t="s">
        <v>9</v>
      </c>
      <c r="N192" s="17">
        <v>3.4951632316981097E-2</v>
      </c>
      <c r="O192" s="17">
        <v>0.56981806553279102</v>
      </c>
      <c r="P192" s="27">
        <v>0.3467267101248</v>
      </c>
      <c r="Q192" s="4" t="s">
        <v>105</v>
      </c>
      <c r="R192" s="6" t="s">
        <v>455</v>
      </c>
    </row>
    <row r="193" spans="1:18" x14ac:dyDescent="0.2">
      <c r="A193" s="4" t="s">
        <v>286</v>
      </c>
      <c r="B193" s="4" t="s">
        <v>9</v>
      </c>
      <c r="C193" s="4" t="s">
        <v>9</v>
      </c>
      <c r="D193" s="4" t="s">
        <v>9</v>
      </c>
      <c r="E193" s="17">
        <v>3.5114970000000001E-3</v>
      </c>
      <c r="F193" s="17">
        <v>4.6900127E-2</v>
      </c>
      <c r="G193" s="27">
        <v>0.461775561</v>
      </c>
      <c r="H193" s="4" t="s">
        <v>287</v>
      </c>
      <c r="I193" s="4" t="s">
        <v>105</v>
      </c>
      <c r="J193" s="4" t="s">
        <v>286</v>
      </c>
      <c r="K193" s="4" t="s">
        <v>9</v>
      </c>
      <c r="L193" s="4" t="s">
        <v>9</v>
      </c>
      <c r="M193" s="4" t="s">
        <v>9</v>
      </c>
      <c r="N193" s="17">
        <v>8.14334059863581E-3</v>
      </c>
      <c r="O193" s="17">
        <v>0.47081136605879798</v>
      </c>
      <c r="P193" s="27">
        <v>0.44573987866311798</v>
      </c>
      <c r="Q193" s="4" t="s">
        <v>105</v>
      </c>
      <c r="R193" s="6" t="s">
        <v>455</v>
      </c>
    </row>
    <row r="194" spans="1:18" x14ac:dyDescent="0.2">
      <c r="A194" s="4" t="s">
        <v>298</v>
      </c>
      <c r="B194" s="4" t="s">
        <v>9</v>
      </c>
      <c r="C194" s="4" t="s">
        <v>9</v>
      </c>
      <c r="D194" s="4" t="s">
        <v>9</v>
      </c>
      <c r="E194" s="17">
        <v>4.9323699999999999E-4</v>
      </c>
      <c r="F194" s="17">
        <v>1.4442297999999999E-2</v>
      </c>
      <c r="G194" s="27">
        <v>0.45337580799999999</v>
      </c>
      <c r="H194" s="4" t="s">
        <v>299</v>
      </c>
      <c r="I194" s="4" t="s">
        <v>105</v>
      </c>
      <c r="J194" s="4" t="s">
        <v>298</v>
      </c>
      <c r="K194" s="4" t="s">
        <v>9</v>
      </c>
      <c r="L194" s="4" t="s">
        <v>9</v>
      </c>
      <c r="M194" s="4" t="s">
        <v>9</v>
      </c>
      <c r="N194" s="17">
        <v>1.94214709976918E-2</v>
      </c>
      <c r="O194" s="17">
        <v>0.55827023895994399</v>
      </c>
      <c r="P194" s="27">
        <v>0.48459112451686998</v>
      </c>
      <c r="Q194" s="4" t="s">
        <v>105</v>
      </c>
      <c r="R194" s="6" t="s">
        <v>455</v>
      </c>
    </row>
    <row r="195" spans="1:18" x14ac:dyDescent="0.2">
      <c r="A195" s="4" t="s">
        <v>302</v>
      </c>
      <c r="B195" s="4" t="s">
        <v>9</v>
      </c>
      <c r="C195" s="4" t="s">
        <v>9</v>
      </c>
      <c r="D195" s="4" t="s">
        <v>9</v>
      </c>
      <c r="E195" s="17">
        <v>2.8913399999999997E-4</v>
      </c>
      <c r="F195" s="17">
        <v>1.0950873E-2</v>
      </c>
      <c r="G195" s="27">
        <v>0.51259122099999999</v>
      </c>
      <c r="H195" s="4" t="s">
        <v>303</v>
      </c>
      <c r="I195" s="4" t="s">
        <v>105</v>
      </c>
      <c r="J195" s="4" t="s">
        <v>302</v>
      </c>
      <c r="K195" s="4" t="s">
        <v>9</v>
      </c>
      <c r="L195" s="4" t="s">
        <v>9</v>
      </c>
      <c r="M195" s="4" t="s">
        <v>9</v>
      </c>
      <c r="N195" s="17">
        <v>1.48943687155221E-2</v>
      </c>
      <c r="O195" s="17">
        <v>0.54204725837057599</v>
      </c>
      <c r="P195" s="27">
        <v>0.30202693284392801</v>
      </c>
      <c r="Q195" s="4" t="s">
        <v>105</v>
      </c>
      <c r="R195" s="6" t="s">
        <v>455</v>
      </c>
    </row>
    <row r="196" spans="1:18" x14ac:dyDescent="0.2">
      <c r="A196" s="4" t="s">
        <v>306</v>
      </c>
      <c r="B196" s="4" t="s">
        <v>9</v>
      </c>
      <c r="C196" s="4" t="s">
        <v>9</v>
      </c>
      <c r="D196" s="4" t="s">
        <v>9</v>
      </c>
      <c r="E196" s="17">
        <v>1.07588E-4</v>
      </c>
      <c r="F196" s="17">
        <v>6.6751880000000003E-3</v>
      </c>
      <c r="G196" s="27">
        <v>0.67617158499999996</v>
      </c>
      <c r="H196" s="4" t="s">
        <v>307</v>
      </c>
      <c r="I196" s="4" t="s">
        <v>105</v>
      </c>
      <c r="J196" s="4" t="s">
        <v>306</v>
      </c>
      <c r="K196" s="4" t="s">
        <v>9</v>
      </c>
      <c r="L196" s="4" t="s">
        <v>9</v>
      </c>
      <c r="M196" s="4" t="s">
        <v>9</v>
      </c>
      <c r="N196" s="17">
        <v>2.1613202718049299E-2</v>
      </c>
      <c r="O196" s="17">
        <v>0.55827023895994399</v>
      </c>
      <c r="P196" s="27">
        <v>0.41796477547861299</v>
      </c>
      <c r="Q196" s="4" t="s">
        <v>105</v>
      </c>
      <c r="R196" s="6" t="s">
        <v>455</v>
      </c>
    </row>
    <row r="197" spans="1:18" x14ac:dyDescent="0.2">
      <c r="A197" s="4" t="s">
        <v>320</v>
      </c>
      <c r="B197" s="4" t="s">
        <v>9</v>
      </c>
      <c r="C197" s="4" t="s">
        <v>9</v>
      </c>
      <c r="D197" s="4" t="s">
        <v>9</v>
      </c>
      <c r="E197" s="26">
        <v>4.2200000000000003E-6</v>
      </c>
      <c r="F197" s="17">
        <v>1.6801559999999999E-3</v>
      </c>
      <c r="G197" s="27">
        <v>1.199263304</v>
      </c>
      <c r="H197" s="4" t="s">
        <v>321</v>
      </c>
      <c r="I197" s="4" t="s">
        <v>105</v>
      </c>
      <c r="J197" s="4" t="s">
        <v>320</v>
      </c>
      <c r="K197" s="4" t="s">
        <v>9</v>
      </c>
      <c r="L197" s="4" t="s">
        <v>9</v>
      </c>
      <c r="M197" s="4" t="s">
        <v>9</v>
      </c>
      <c r="N197" s="17">
        <v>3.6254060112939503E-2</v>
      </c>
      <c r="O197" s="17">
        <v>0.56981806553279102</v>
      </c>
      <c r="P197" s="27">
        <v>0.54738141538296803</v>
      </c>
      <c r="Q197" s="4" t="s">
        <v>105</v>
      </c>
      <c r="R197" s="6" t="s">
        <v>455</v>
      </c>
    </row>
    <row r="198" spans="1:18" x14ac:dyDescent="0.2">
      <c r="A198" s="4" t="s">
        <v>324</v>
      </c>
      <c r="B198" s="4" t="s">
        <v>9</v>
      </c>
      <c r="C198" s="4" t="s">
        <v>9</v>
      </c>
      <c r="D198" s="4" t="s">
        <v>9</v>
      </c>
      <c r="E198" s="17">
        <v>2.3515999999999999E-4</v>
      </c>
      <c r="F198" s="17">
        <v>9.7195230000000007E-3</v>
      </c>
      <c r="G198" s="27">
        <v>0.70086823899999995</v>
      </c>
      <c r="H198" s="4" t="s">
        <v>325</v>
      </c>
      <c r="I198" s="4" t="s">
        <v>105</v>
      </c>
      <c r="J198" s="4" t="s">
        <v>324</v>
      </c>
      <c r="K198" s="4" t="s">
        <v>9</v>
      </c>
      <c r="L198" s="4" t="s">
        <v>9</v>
      </c>
      <c r="M198" s="4" t="s">
        <v>9</v>
      </c>
      <c r="N198" s="17">
        <v>2.8581674078289199E-2</v>
      </c>
      <c r="O198" s="17">
        <v>0.565604149892872</v>
      </c>
      <c r="P198" s="27">
        <v>0.54416610814724098</v>
      </c>
      <c r="Q198" s="4" t="s">
        <v>105</v>
      </c>
      <c r="R198" s="6" t="s">
        <v>455</v>
      </c>
    </row>
    <row r="199" spans="1:18" x14ac:dyDescent="0.2">
      <c r="A199" s="4" t="s">
        <v>328</v>
      </c>
      <c r="B199" s="4" t="s">
        <v>9</v>
      </c>
      <c r="C199" s="4" t="s">
        <v>9</v>
      </c>
      <c r="D199" s="4" t="s">
        <v>9</v>
      </c>
      <c r="E199" s="17">
        <v>3.5139299999999997E-4</v>
      </c>
      <c r="F199" s="17">
        <v>1.2041397000000001E-2</v>
      </c>
      <c r="G199" s="27">
        <v>0.52022771800000001</v>
      </c>
      <c r="H199" s="4" t="s">
        <v>329</v>
      </c>
      <c r="I199" s="4" t="s">
        <v>105</v>
      </c>
      <c r="J199" s="4" t="s">
        <v>328</v>
      </c>
      <c r="K199" s="4" t="s">
        <v>9</v>
      </c>
      <c r="L199" s="4" t="s">
        <v>9</v>
      </c>
      <c r="M199" s="4" t="s">
        <v>9</v>
      </c>
      <c r="N199" s="17">
        <v>2.56463989207402E-2</v>
      </c>
      <c r="O199" s="17">
        <v>0.565604149892872</v>
      </c>
      <c r="P199" s="27">
        <v>0.302147746220776</v>
      </c>
      <c r="Q199" s="4" t="s">
        <v>105</v>
      </c>
      <c r="R199" s="6" t="s">
        <v>455</v>
      </c>
    </row>
    <row r="200" spans="1:18" x14ac:dyDescent="0.2">
      <c r="A200" s="4" t="s">
        <v>330</v>
      </c>
      <c r="B200" s="4" t="s">
        <v>9</v>
      </c>
      <c r="C200" s="4" t="s">
        <v>9</v>
      </c>
      <c r="D200" s="4" t="s">
        <v>9</v>
      </c>
      <c r="E200" s="26">
        <v>4.1699999999999999E-6</v>
      </c>
      <c r="F200" s="17">
        <v>1.6801559999999999E-3</v>
      </c>
      <c r="G200" s="27">
        <v>0.91781224500000003</v>
      </c>
      <c r="H200" s="4" t="s">
        <v>331</v>
      </c>
      <c r="I200" s="4" t="s">
        <v>105</v>
      </c>
      <c r="J200" s="4" t="s">
        <v>330</v>
      </c>
      <c r="K200" s="4" t="s">
        <v>9</v>
      </c>
      <c r="L200" s="4" t="s">
        <v>9</v>
      </c>
      <c r="M200" s="4" t="s">
        <v>9</v>
      </c>
      <c r="N200" s="17">
        <v>3.0993139376886398E-4</v>
      </c>
      <c r="O200" s="17">
        <v>0.23720071586979499</v>
      </c>
      <c r="P200" s="27">
        <v>0.767252510291761</v>
      </c>
      <c r="Q200" s="4" t="s">
        <v>105</v>
      </c>
      <c r="R200" s="6" t="s">
        <v>455</v>
      </c>
    </row>
    <row r="201" spans="1:18" x14ac:dyDescent="0.2">
      <c r="A201" s="4" t="s">
        <v>6</v>
      </c>
      <c r="B201" s="17">
        <v>9.193E-9</v>
      </c>
      <c r="C201" s="17">
        <v>1.3999999999999999E-4</v>
      </c>
      <c r="D201" s="27">
        <v>6.9092655162794001</v>
      </c>
      <c r="E201" s="32">
        <v>2.0399194035026899E-3</v>
      </c>
      <c r="F201" s="32">
        <v>3.3524183055929802E-2</v>
      </c>
      <c r="G201" s="27">
        <v>0.64533420900000005</v>
      </c>
      <c r="H201" s="4" t="s">
        <v>7</v>
      </c>
      <c r="I201" s="4" t="s">
        <v>1</v>
      </c>
      <c r="J201" s="4" t="s">
        <v>449</v>
      </c>
      <c r="K201" s="4" t="s">
        <v>9</v>
      </c>
      <c r="L201" s="4" t="s">
        <v>9</v>
      </c>
      <c r="M201" s="4" t="s">
        <v>9</v>
      </c>
      <c r="N201" s="17">
        <v>3.72010086045476E-2</v>
      </c>
      <c r="O201" s="17">
        <v>0.56981806553279102</v>
      </c>
      <c r="P201" s="27">
        <v>0.48209355487327898</v>
      </c>
      <c r="Q201" s="4" t="s">
        <v>105</v>
      </c>
      <c r="R201" s="6" t="s">
        <v>493</v>
      </c>
    </row>
    <row r="202" spans="1:18" x14ac:dyDescent="0.2">
      <c r="A202" s="4" t="s">
        <v>353</v>
      </c>
      <c r="B202" s="4" t="s">
        <v>9</v>
      </c>
      <c r="C202" s="4" t="s">
        <v>9</v>
      </c>
      <c r="D202" s="4" t="s">
        <v>9</v>
      </c>
      <c r="E202" s="17">
        <v>1.1932570000000001E-3</v>
      </c>
      <c r="F202" s="17">
        <v>2.4278201999999999E-2</v>
      </c>
      <c r="G202" s="27">
        <v>0.46288269900000001</v>
      </c>
      <c r="H202" s="4" t="s">
        <v>9</v>
      </c>
      <c r="I202" s="4" t="s">
        <v>105</v>
      </c>
      <c r="J202" s="13" t="s">
        <v>353</v>
      </c>
      <c r="K202" s="4" t="s">
        <v>9</v>
      </c>
      <c r="L202" s="4" t="s">
        <v>9</v>
      </c>
      <c r="M202" s="4" t="s">
        <v>9</v>
      </c>
      <c r="N202" s="23">
        <v>3.22260268365255E-2</v>
      </c>
      <c r="O202" s="23">
        <v>0.565604149892872</v>
      </c>
      <c r="P202" s="28">
        <v>0.39208526788690201</v>
      </c>
      <c r="Q202" s="4" t="s">
        <v>105</v>
      </c>
      <c r="R202" s="6" t="s">
        <v>455</v>
      </c>
    </row>
    <row r="203" spans="1:18" x14ac:dyDescent="0.2">
      <c r="A203" s="4" t="s">
        <v>358</v>
      </c>
      <c r="B203" s="4" t="s">
        <v>9</v>
      </c>
      <c r="C203" s="4" t="s">
        <v>9</v>
      </c>
      <c r="D203" s="4" t="s">
        <v>9</v>
      </c>
      <c r="E203" s="17">
        <v>2.473027E-3</v>
      </c>
      <c r="F203" s="17">
        <v>3.7251457000000002E-2</v>
      </c>
      <c r="G203" s="27">
        <v>0.85638558200000003</v>
      </c>
      <c r="H203" s="4" t="s">
        <v>9</v>
      </c>
      <c r="I203" s="4" t="s">
        <v>105</v>
      </c>
      <c r="J203" s="13" t="s">
        <v>358</v>
      </c>
      <c r="K203" s="4" t="s">
        <v>9</v>
      </c>
      <c r="L203" s="4" t="s">
        <v>9</v>
      </c>
      <c r="M203" s="4" t="s">
        <v>9</v>
      </c>
      <c r="N203" s="23">
        <v>1.56120876978234E-2</v>
      </c>
      <c r="O203" s="23">
        <v>0.54282906366917405</v>
      </c>
      <c r="P203" s="28">
        <v>-0.62819386011238398</v>
      </c>
      <c r="Q203" s="4" t="s">
        <v>105</v>
      </c>
      <c r="R203" s="6" t="s">
        <v>455</v>
      </c>
    </row>
    <row r="204" spans="1:18" x14ac:dyDescent="0.2">
      <c r="A204" s="4" t="s">
        <v>355</v>
      </c>
      <c r="B204" s="4" t="s">
        <v>9</v>
      </c>
      <c r="C204" s="4" t="s">
        <v>9</v>
      </c>
      <c r="D204" s="4" t="s">
        <v>9</v>
      </c>
      <c r="E204" s="17">
        <v>1.5820000000000001E-3</v>
      </c>
      <c r="F204" s="17">
        <v>2.9125334999999999E-2</v>
      </c>
      <c r="G204" s="27">
        <v>0.69269783799999995</v>
      </c>
      <c r="H204" s="4" t="s">
        <v>9</v>
      </c>
      <c r="I204" s="4" t="s">
        <v>105</v>
      </c>
      <c r="J204" s="13" t="s">
        <v>355</v>
      </c>
      <c r="K204" s="4" t="s">
        <v>9</v>
      </c>
      <c r="L204" s="4" t="s">
        <v>9</v>
      </c>
      <c r="M204" s="4" t="s">
        <v>9</v>
      </c>
      <c r="N204" s="23">
        <v>1.4104654062914E-2</v>
      </c>
      <c r="O204" s="23">
        <v>0.53363356543556395</v>
      </c>
      <c r="P204" s="28">
        <v>0.58715585227456302</v>
      </c>
      <c r="Q204" s="4" t="s">
        <v>105</v>
      </c>
      <c r="R204" s="6" t="s">
        <v>455</v>
      </c>
    </row>
    <row r="205" spans="1:18" x14ac:dyDescent="0.2">
      <c r="B205" s="1"/>
      <c r="J205" s="2"/>
      <c r="K205" s="3"/>
      <c r="L205" s="2"/>
      <c r="M205" s="2"/>
      <c r="N205" s="2"/>
      <c r="O205" s="2"/>
      <c r="P205" s="2"/>
    </row>
    <row r="206" spans="1:18" x14ac:dyDescent="0.2">
      <c r="B206" s="1"/>
      <c r="J206" s="2"/>
      <c r="K206" s="3"/>
      <c r="L206" s="2"/>
      <c r="M206" s="2"/>
      <c r="N206" s="2"/>
      <c r="O206" s="2"/>
      <c r="P206" s="2"/>
    </row>
    <row r="207" spans="1:18" x14ac:dyDescent="0.2">
      <c r="B207" s="1"/>
      <c r="J207" s="2"/>
      <c r="K207" s="3"/>
      <c r="L207" s="2"/>
      <c r="M207" s="2"/>
      <c r="N207" s="2"/>
      <c r="O207" s="2"/>
      <c r="P207" s="2"/>
    </row>
    <row r="208" spans="1:18" x14ac:dyDescent="0.2">
      <c r="B208" s="1"/>
      <c r="J208" s="2"/>
      <c r="K208" s="3"/>
      <c r="L208" s="2"/>
      <c r="M208" s="2"/>
      <c r="N208" s="2"/>
      <c r="O208" s="2"/>
      <c r="P208" s="2"/>
    </row>
    <row r="209" spans="2:16" x14ac:dyDescent="0.2">
      <c r="B209" s="1"/>
      <c r="J209" s="2"/>
      <c r="K209" s="3"/>
      <c r="L209" s="2"/>
      <c r="M209" s="2"/>
      <c r="N209" s="2"/>
      <c r="O209" s="2"/>
      <c r="P209" s="2"/>
    </row>
  </sheetData>
  <sortState xmlns:xlrd2="http://schemas.microsoft.com/office/spreadsheetml/2017/richdata2" ref="A3:R204">
    <sortCondition ref="R3:R204"/>
  </sortState>
  <mergeCells count="2">
    <mergeCell ref="A1:I1"/>
    <mergeCell ref="J1:Q1"/>
  </mergeCells>
  <conditionalFormatting sqref="A205:A1048576 J1 A1 J205:J1048576">
    <cfRule type="duplicateValues" dxfId="2" priority="1"/>
  </conditionalFormatting>
  <conditionalFormatting sqref="H205:H1048576">
    <cfRule type="duplicateValues" dxfId="1" priority="3"/>
  </conditionalFormatting>
  <conditionalFormatting sqref="P205:P1048576 H205:H104857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P. Cervera-Juanes</dc:creator>
  <cp:lastModifiedBy>Rita P. Cervera-Juanes</cp:lastModifiedBy>
  <dcterms:created xsi:type="dcterms:W3CDTF">2024-12-27T22:38:58Z</dcterms:created>
  <dcterms:modified xsi:type="dcterms:W3CDTF">2025-03-18T20:20:58Z</dcterms:modified>
</cp:coreProperties>
</file>