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in/Documents/PhD/CB Clone Project/Paper/Final Draft/"/>
    </mc:Choice>
  </mc:AlternateContent>
  <xr:revisionPtr revIDLastSave="0" documentId="13_ncr:1_{9BC7C306-A29E-E441-BDF2-76CE09448CDF}" xr6:coauthVersionLast="47" xr6:coauthVersionMax="47" xr10:uidLastSave="{00000000-0000-0000-0000-000000000000}"/>
  <bookViews>
    <workbookView xWindow="1180" yWindow="1500" windowWidth="27240" windowHeight="15940" activeTab="6" xr2:uid="{61E120B8-33CF-9E4B-B2A2-0B6A8B99ED53}"/>
  </bookViews>
  <sheets>
    <sheet name="Figure 1C" sheetId="2" r:id="rId1"/>
    <sheet name="Figure 4A-C" sheetId="1" r:id="rId2"/>
    <sheet name="Figure 6A" sheetId="4" r:id="rId3"/>
    <sheet name="Figure 8" sheetId="5" r:id="rId4"/>
    <sheet name="Supplemental Figure 1" sheetId="3" r:id="rId5"/>
    <sheet name="Supplemental Figure 2" sheetId="7" r:id="rId6"/>
    <sheet name="Supplemental Figure 6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E2" i="2" s="1"/>
  <c r="D3" i="2"/>
  <c r="E3" i="2" s="1"/>
  <c r="D4" i="2"/>
  <c r="E4" i="2" s="1"/>
  <c r="D5" i="2"/>
  <c r="E5" i="2" s="1"/>
  <c r="D6" i="2"/>
  <c r="E6" i="2" s="1"/>
  <c r="D7" i="2"/>
  <c r="E7" i="2" s="1"/>
  <c r="D8" i="2"/>
  <c r="F8" i="2" s="1"/>
  <c r="D9" i="2"/>
  <c r="E9" i="2" s="1"/>
  <c r="D10" i="2"/>
  <c r="E10" i="2" s="1"/>
  <c r="F5" i="2" l="1"/>
  <c r="E8" i="2"/>
  <c r="F4" i="2"/>
  <c r="F10" i="2"/>
  <c r="F6" i="2"/>
  <c r="F2" i="2"/>
  <c r="F9" i="2"/>
  <c r="F7" i="2"/>
  <c r="F3" i="2"/>
</calcChain>
</file>

<file path=xl/sharedStrings.xml><?xml version="1.0" encoding="utf-8"?>
<sst xmlns="http://schemas.openxmlformats.org/spreadsheetml/2006/main" count="219" uniqueCount="85">
  <si>
    <t>TRAJ33</t>
  </si>
  <si>
    <t>TRAJ20</t>
  </si>
  <si>
    <t>TRAJ12</t>
  </si>
  <si>
    <t>Other</t>
  </si>
  <si>
    <t>Donor 1</t>
  </si>
  <si>
    <t>Donor 2</t>
  </si>
  <si>
    <t>Donor 3</t>
  </si>
  <si>
    <t>Donor 4</t>
  </si>
  <si>
    <t>Donor 5</t>
  </si>
  <si>
    <t>Non-TRAV1-2</t>
  </si>
  <si>
    <t>TRAV1-2</t>
  </si>
  <si>
    <t>Figure 3A</t>
  </si>
  <si>
    <t>Figure 3B</t>
  </si>
  <si>
    <t>Cord Blood</t>
  </si>
  <si>
    <t>Adult</t>
  </si>
  <si>
    <t>TRAV1-2+TRAJ</t>
  </si>
  <si>
    <t>TRAV1-2+TRBV</t>
  </si>
  <si>
    <t>TRBV6-4</t>
  </si>
  <si>
    <t>TRBV20-1</t>
  </si>
  <si>
    <t>TRBV6-1</t>
  </si>
  <si>
    <t>TRBV6-2</t>
  </si>
  <si>
    <t>Cluster</t>
  </si>
  <si>
    <t>Donor</t>
  </si>
  <si>
    <t>Cordblood</t>
  </si>
  <si>
    <t>Total</t>
  </si>
  <si>
    <t>Percent Adult</t>
  </si>
  <si>
    <t>Percent Cord Blood</t>
  </si>
  <si>
    <t>Negative</t>
  </si>
  <si>
    <t>Positive</t>
  </si>
  <si>
    <t>CD8</t>
  </si>
  <si>
    <t>TRAV</t>
  </si>
  <si>
    <t>CD4</t>
  </si>
  <si>
    <t>Figure 3C</t>
  </si>
  <si>
    <t>TRAV12-3</t>
  </si>
  <si>
    <t>TRAV26-2</t>
  </si>
  <si>
    <t>TRAV5</t>
  </si>
  <si>
    <t>TRAV12-1</t>
  </si>
  <si>
    <t>TRAV14DV4</t>
  </si>
  <si>
    <t>TRAJ</t>
  </si>
  <si>
    <t>TRAJ43</t>
  </si>
  <si>
    <t>TRAJ24</t>
  </si>
  <si>
    <t>TRAJ31</t>
  </si>
  <si>
    <t>TRAJ8</t>
  </si>
  <si>
    <t>CDR3a</t>
  </si>
  <si>
    <t>CAVMDSSYKLIF</t>
  </si>
  <si>
    <t>CAMGATDSWGKLQF</t>
  </si>
  <si>
    <t>CILRDDSNNDMRF</t>
  </si>
  <si>
    <t>CASNDYKLSF</t>
  </si>
  <si>
    <t>CAESKSFQKLVF</t>
  </si>
  <si>
    <t>TRBV</t>
  </si>
  <si>
    <t>TRBV4-1b</t>
  </si>
  <si>
    <t>TRBV20-1b</t>
  </si>
  <si>
    <t>TRBV5-1</t>
  </si>
  <si>
    <t>TRBV7-9b</t>
  </si>
  <si>
    <t>TRBV6-5</t>
  </si>
  <si>
    <t>TRBV6-4b</t>
  </si>
  <si>
    <t>TRBV19b</t>
  </si>
  <si>
    <t>TRBV28</t>
  </si>
  <si>
    <t>TRBV4-2</t>
  </si>
  <si>
    <t>TRBV14</t>
  </si>
  <si>
    <t>TRBV4-3</t>
  </si>
  <si>
    <t>TRBV27</t>
  </si>
  <si>
    <t>TRBV5-4b</t>
  </si>
  <si>
    <t>TRBV9</t>
  </si>
  <si>
    <t>E. coli</t>
  </si>
  <si>
    <t>S. aureus</t>
  </si>
  <si>
    <t>S. pneumoniae</t>
  </si>
  <si>
    <t>PHA</t>
  </si>
  <si>
    <t>No Blocking</t>
  </si>
  <si>
    <t>MR1 Blocking</t>
  </si>
  <si>
    <t>IgG2a Blocking</t>
  </si>
  <si>
    <t>A1 CB Clone</t>
  </si>
  <si>
    <t>Mtb Aux</t>
  </si>
  <si>
    <t>M. smegmatis</t>
  </si>
  <si>
    <t>PL1</t>
  </si>
  <si>
    <t>DZ</t>
  </si>
  <si>
    <t>A2 CB Clone</t>
  </si>
  <si>
    <t>A4 CB Clone</t>
  </si>
  <si>
    <t>G11 Adult Clone</t>
  </si>
  <si>
    <t>M smegmatis 1 µl</t>
  </si>
  <si>
    <t>M smegmatis 0.5 µl</t>
  </si>
  <si>
    <t>Adult Donors</t>
  </si>
  <si>
    <t>CB Donors</t>
  </si>
  <si>
    <r>
      <t>Expanded Clonotypes (</t>
    </r>
    <r>
      <rPr>
        <b/>
        <u/>
        <sz val="12"/>
        <color theme="1"/>
        <rFont val="Aptos Narrow (Body)"/>
      </rPr>
      <t>&gt;</t>
    </r>
    <r>
      <rPr>
        <b/>
        <sz val="12"/>
        <color theme="1"/>
        <rFont val="Aptos Narrow"/>
        <family val="2"/>
        <scheme val="minor"/>
      </rPr>
      <t xml:space="preserve"> 2 identical CDR3)</t>
    </r>
  </si>
  <si>
    <r>
      <t>Non-expanded Clonotypes (</t>
    </r>
    <r>
      <rPr>
        <b/>
        <sz val="12"/>
        <color theme="1"/>
        <rFont val="Aptos Narrow (Body)"/>
      </rPr>
      <t>&lt; 2 CDR3)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</si>
</sst>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1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1"/>
      <name val="Arial"/>
      <family val="2"/>
    </font>
    <font>
      <i/>
      <sz val="11"/>
      <name val="Arial"/>
      <family val="2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 (Body)"/>
    </font>
    <font>
      <b/>
      <sz val="12"/>
      <color theme="1"/>
      <name val="Aptos Narrow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8F6D-1751-364E-B77C-B7390A05291E}">
  <dimension ref="A1:F10"/>
  <sheetViews>
    <sheetView workbookViewId="0">
      <selection activeCell="F18" sqref="F18"/>
    </sheetView>
  </sheetViews>
  <sheetFormatPr baseColWidth="10" defaultRowHeight="16" x14ac:dyDescent="0.2"/>
  <cols>
    <col min="5" max="5" width="15" customWidth="1"/>
    <col min="6" max="6" width="20.83203125" customWidth="1"/>
  </cols>
  <sheetData>
    <row r="1" spans="1:6" x14ac:dyDescent="0.2">
      <c r="A1" s="2" t="s">
        <v>21</v>
      </c>
      <c r="B1" s="2" t="s">
        <v>14</v>
      </c>
      <c r="C1" s="2" t="s">
        <v>23</v>
      </c>
      <c r="D1" s="2" t="s">
        <v>24</v>
      </c>
      <c r="E1" s="2" t="s">
        <v>25</v>
      </c>
      <c r="F1" s="2" t="s">
        <v>26</v>
      </c>
    </row>
    <row r="2" spans="1:6" x14ac:dyDescent="0.2">
      <c r="A2">
        <v>0</v>
      </c>
      <c r="B2">
        <v>1203</v>
      </c>
      <c r="C2">
        <v>20</v>
      </c>
      <c r="D2">
        <f t="shared" ref="D2:D10" si="0">SUM(B2+C2)</f>
        <v>1223</v>
      </c>
      <c r="E2">
        <f t="shared" ref="E2:E10" si="1">B2/D2*100</f>
        <v>98.36467702371219</v>
      </c>
      <c r="F2">
        <f t="shared" ref="F2:F10" si="2">C2/D2*100</f>
        <v>1.6353229762878168</v>
      </c>
    </row>
    <row r="3" spans="1:6" x14ac:dyDescent="0.2">
      <c r="A3">
        <v>1</v>
      </c>
      <c r="B3">
        <v>909</v>
      </c>
      <c r="C3">
        <v>1</v>
      </c>
      <c r="D3">
        <f t="shared" si="0"/>
        <v>910</v>
      </c>
      <c r="E3">
        <f t="shared" si="1"/>
        <v>99.890109890109898</v>
      </c>
      <c r="F3">
        <f t="shared" si="2"/>
        <v>0.10989010989010989</v>
      </c>
    </row>
    <row r="4" spans="1:6" x14ac:dyDescent="0.2">
      <c r="A4">
        <v>2</v>
      </c>
      <c r="B4">
        <v>0</v>
      </c>
      <c r="C4">
        <v>543</v>
      </c>
      <c r="D4">
        <f t="shared" si="0"/>
        <v>543</v>
      </c>
      <c r="E4">
        <f t="shared" si="1"/>
        <v>0</v>
      </c>
      <c r="F4">
        <f t="shared" si="2"/>
        <v>100</v>
      </c>
    </row>
    <row r="5" spans="1:6" x14ac:dyDescent="0.2">
      <c r="A5">
        <v>3</v>
      </c>
      <c r="B5">
        <v>0</v>
      </c>
      <c r="C5">
        <v>327</v>
      </c>
      <c r="D5">
        <f t="shared" si="0"/>
        <v>327</v>
      </c>
      <c r="E5">
        <f t="shared" si="1"/>
        <v>0</v>
      </c>
      <c r="F5">
        <f t="shared" si="2"/>
        <v>100</v>
      </c>
    </row>
    <row r="6" spans="1:6" x14ac:dyDescent="0.2">
      <c r="A6">
        <v>4</v>
      </c>
      <c r="B6">
        <v>2</v>
      </c>
      <c r="C6">
        <v>314</v>
      </c>
      <c r="D6">
        <f t="shared" si="0"/>
        <v>316</v>
      </c>
      <c r="E6">
        <f t="shared" si="1"/>
        <v>0.63291139240506333</v>
      </c>
      <c r="F6">
        <f t="shared" si="2"/>
        <v>99.367088607594937</v>
      </c>
    </row>
    <row r="7" spans="1:6" x14ac:dyDescent="0.2">
      <c r="A7">
        <v>5</v>
      </c>
      <c r="B7">
        <v>0</v>
      </c>
      <c r="C7">
        <v>264</v>
      </c>
      <c r="D7">
        <f t="shared" si="0"/>
        <v>264</v>
      </c>
      <c r="E7">
        <f t="shared" si="1"/>
        <v>0</v>
      </c>
      <c r="F7">
        <f t="shared" si="2"/>
        <v>100</v>
      </c>
    </row>
    <row r="8" spans="1:6" x14ac:dyDescent="0.2">
      <c r="A8">
        <v>6</v>
      </c>
      <c r="B8">
        <v>42</v>
      </c>
      <c r="C8">
        <v>2</v>
      </c>
      <c r="D8">
        <f t="shared" si="0"/>
        <v>44</v>
      </c>
      <c r="E8">
        <f t="shared" si="1"/>
        <v>95.454545454545453</v>
      </c>
      <c r="F8">
        <f t="shared" si="2"/>
        <v>4.5454545454545459</v>
      </c>
    </row>
    <row r="9" spans="1:6" x14ac:dyDescent="0.2">
      <c r="A9">
        <v>7</v>
      </c>
      <c r="B9">
        <v>1</v>
      </c>
      <c r="C9">
        <v>42</v>
      </c>
      <c r="D9">
        <f t="shared" si="0"/>
        <v>43</v>
      </c>
      <c r="E9">
        <f t="shared" si="1"/>
        <v>2.3255813953488373</v>
      </c>
      <c r="F9">
        <f t="shared" si="2"/>
        <v>97.674418604651152</v>
      </c>
    </row>
    <row r="10" spans="1:6" x14ac:dyDescent="0.2">
      <c r="A10">
        <v>8</v>
      </c>
      <c r="B10">
        <v>43</v>
      </c>
      <c r="C10">
        <v>0</v>
      </c>
      <c r="D10">
        <f t="shared" si="0"/>
        <v>43</v>
      </c>
      <c r="E10">
        <f t="shared" si="1"/>
        <v>100</v>
      </c>
      <c r="F10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74DC-67FC-8946-8766-542946E3BF29}">
  <dimension ref="A1:K39"/>
  <sheetViews>
    <sheetView workbookViewId="0">
      <selection activeCell="I30" sqref="I30"/>
    </sheetView>
  </sheetViews>
  <sheetFormatPr baseColWidth="10" defaultRowHeight="16" x14ac:dyDescent="0.2"/>
  <sheetData>
    <row r="1" spans="1:11" x14ac:dyDescent="0.2">
      <c r="A1" s="2" t="s">
        <v>11</v>
      </c>
    </row>
    <row r="2" spans="1:11" x14ac:dyDescent="0.2">
      <c r="B2" s="2" t="s">
        <v>9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10</v>
      </c>
      <c r="H2" s="2" t="s">
        <v>10</v>
      </c>
      <c r="I2" s="2" t="s">
        <v>10</v>
      </c>
      <c r="J2" s="2" t="s">
        <v>10</v>
      </c>
      <c r="K2" s="2" t="s">
        <v>10</v>
      </c>
    </row>
    <row r="3" spans="1:11" x14ac:dyDescent="0.2"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</row>
    <row r="4" spans="1:11" x14ac:dyDescent="0.2">
      <c r="A4" s="2" t="s">
        <v>0</v>
      </c>
      <c r="B4" s="1">
        <v>0</v>
      </c>
      <c r="C4" s="1">
        <v>2.4096389999999999E-2</v>
      </c>
      <c r="D4" s="1">
        <v>2.4725270000000001E-2</v>
      </c>
      <c r="E4" s="1">
        <v>0</v>
      </c>
      <c r="F4" s="1">
        <v>3.0303030000000002E-2</v>
      </c>
      <c r="G4" s="1">
        <v>0.55555555999999995</v>
      </c>
      <c r="H4" s="1">
        <v>0.72727273000000003</v>
      </c>
      <c r="I4" s="1">
        <v>0.57407406999999999</v>
      </c>
      <c r="J4" s="1">
        <v>0</v>
      </c>
      <c r="K4" s="1">
        <v>0.66371681000000005</v>
      </c>
    </row>
    <row r="5" spans="1:11" x14ac:dyDescent="0.2">
      <c r="A5" s="2" t="s">
        <v>1</v>
      </c>
      <c r="B5" s="1">
        <v>9.5238100000000006E-2</v>
      </c>
      <c r="C5" s="1">
        <v>6.0240960000000003E-2</v>
      </c>
      <c r="D5" s="1">
        <v>3.5714290000000003E-2</v>
      </c>
      <c r="E5" s="1">
        <v>0</v>
      </c>
      <c r="F5" s="1">
        <v>7.5757580000000005E-2</v>
      </c>
      <c r="G5" s="1">
        <v>0</v>
      </c>
      <c r="H5" s="1">
        <v>0</v>
      </c>
      <c r="I5" s="1">
        <v>0.16666666999999999</v>
      </c>
      <c r="J5" s="1">
        <v>0.2</v>
      </c>
      <c r="K5" s="1">
        <v>0.11504425</v>
      </c>
    </row>
    <row r="6" spans="1:11" x14ac:dyDescent="0.2">
      <c r="A6" s="2" t="s">
        <v>2</v>
      </c>
      <c r="B6" s="1">
        <v>0</v>
      </c>
      <c r="C6" s="1">
        <v>0</v>
      </c>
      <c r="D6" s="1">
        <v>5.4945100000000002E-3</v>
      </c>
      <c r="E6" s="1">
        <v>0</v>
      </c>
      <c r="F6" s="1">
        <v>3.0303030000000002E-2</v>
      </c>
      <c r="G6" s="1">
        <v>0.44444444</v>
      </c>
      <c r="H6" s="1">
        <v>0.18181818</v>
      </c>
      <c r="I6" s="1">
        <v>0.15740741</v>
      </c>
      <c r="J6" s="1">
        <v>1</v>
      </c>
      <c r="K6" s="1">
        <v>0.17699115000000001</v>
      </c>
    </row>
    <row r="7" spans="1:11" x14ac:dyDescent="0.2">
      <c r="A7" s="2" t="s">
        <v>3</v>
      </c>
      <c r="B7" s="1">
        <v>0.90476190000000001</v>
      </c>
      <c r="C7" s="1">
        <v>0.91566265000000002</v>
      </c>
      <c r="D7" s="1">
        <v>0.93406593000000004</v>
      </c>
      <c r="E7" s="1">
        <v>1</v>
      </c>
      <c r="F7" s="1">
        <v>0.86363635999999999</v>
      </c>
      <c r="G7" s="1">
        <v>0</v>
      </c>
      <c r="H7" s="1">
        <v>9.0909089999999998E-2</v>
      </c>
      <c r="I7" s="1">
        <v>0.13888888999999999</v>
      </c>
      <c r="J7" s="1">
        <v>0</v>
      </c>
      <c r="K7" s="1">
        <v>4.4247790000000002E-2</v>
      </c>
    </row>
    <row r="10" spans="1:11" x14ac:dyDescent="0.2">
      <c r="A10" s="2" t="s">
        <v>12</v>
      </c>
    </row>
    <row r="11" spans="1:11" x14ac:dyDescent="0.2">
      <c r="A11" s="2" t="s">
        <v>15</v>
      </c>
    </row>
    <row r="12" spans="1:11" x14ac:dyDescent="0.2">
      <c r="B12" t="s">
        <v>13</v>
      </c>
      <c r="C12" t="s">
        <v>13</v>
      </c>
      <c r="D12" t="s">
        <v>13</v>
      </c>
      <c r="E12" t="s">
        <v>13</v>
      </c>
      <c r="F12" t="s">
        <v>13</v>
      </c>
      <c r="G12" t="s">
        <v>14</v>
      </c>
      <c r="H12" t="s">
        <v>14</v>
      </c>
      <c r="I12" t="s">
        <v>14</v>
      </c>
      <c r="J12" t="s">
        <v>14</v>
      </c>
      <c r="K12" t="s">
        <v>14</v>
      </c>
    </row>
    <row r="13" spans="1:11" x14ac:dyDescent="0.2">
      <c r="A13" s="3" t="s">
        <v>0</v>
      </c>
      <c r="B13" s="1">
        <v>0.625</v>
      </c>
      <c r="C13" s="1">
        <v>0.57142899999999996</v>
      </c>
      <c r="D13" s="1">
        <v>0.607595</v>
      </c>
      <c r="E13" s="1">
        <v>0</v>
      </c>
      <c r="F13" s="1">
        <v>0.62963000000000002</v>
      </c>
      <c r="G13" s="1">
        <v>0.82399999999999995</v>
      </c>
      <c r="H13" s="1">
        <v>0.89690700000000001</v>
      </c>
      <c r="I13" s="1">
        <v>0.84745800000000004</v>
      </c>
      <c r="J13" s="1">
        <v>0.80434799999999995</v>
      </c>
      <c r="K13" s="1">
        <v>0.78761099999999995</v>
      </c>
    </row>
    <row r="14" spans="1:11" x14ac:dyDescent="0.2">
      <c r="A14" s="3" t="s">
        <v>2</v>
      </c>
      <c r="B14" s="1">
        <v>0.375</v>
      </c>
      <c r="C14" s="1">
        <v>0.28571400000000002</v>
      </c>
      <c r="D14" s="1">
        <v>0.17721500000000001</v>
      </c>
      <c r="E14" s="1">
        <v>1</v>
      </c>
      <c r="F14" s="1">
        <v>0.20987700000000001</v>
      </c>
      <c r="G14" s="1">
        <v>0.128</v>
      </c>
      <c r="H14" s="1">
        <v>4.1237000000000003E-2</v>
      </c>
      <c r="I14" s="1">
        <v>1.6948999999999999E-2</v>
      </c>
      <c r="J14" s="1">
        <v>0.108696</v>
      </c>
      <c r="K14" s="1">
        <v>0.16814200000000001</v>
      </c>
    </row>
    <row r="15" spans="1:11" x14ac:dyDescent="0.2">
      <c r="A15" s="3" t="s">
        <v>1</v>
      </c>
      <c r="B15" s="1">
        <v>0</v>
      </c>
      <c r="C15" s="1">
        <v>0</v>
      </c>
      <c r="D15" s="1">
        <v>0.15189900000000001</v>
      </c>
      <c r="E15" s="1">
        <v>0</v>
      </c>
      <c r="F15" s="1">
        <v>0.13580200000000001</v>
      </c>
      <c r="G15" s="1">
        <v>3.2000000000000001E-2</v>
      </c>
      <c r="H15" s="1">
        <v>6.1856000000000001E-2</v>
      </c>
      <c r="I15" s="1">
        <v>0.118644</v>
      </c>
      <c r="J15" s="1">
        <v>5.4348E-2</v>
      </c>
      <c r="K15" s="1">
        <v>3.9822999999999997E-2</v>
      </c>
    </row>
    <row r="16" spans="1:11" x14ac:dyDescent="0.2">
      <c r="A16" s="3" t="s">
        <v>3</v>
      </c>
      <c r="B16" s="1">
        <v>0</v>
      </c>
      <c r="C16" s="1">
        <v>0.14285700000000001</v>
      </c>
      <c r="D16" s="1">
        <v>6.3291E-2</v>
      </c>
      <c r="E16" s="1">
        <v>0</v>
      </c>
      <c r="F16" s="1">
        <v>2.4691000000000001E-2</v>
      </c>
      <c r="G16" s="1">
        <v>1.6E-2</v>
      </c>
      <c r="H16" s="1">
        <v>0</v>
      </c>
      <c r="I16" s="1">
        <v>1.6948999999999999E-2</v>
      </c>
      <c r="J16" s="1">
        <v>3.2608999999999999E-2</v>
      </c>
      <c r="K16" s="1">
        <v>4.4250000000000001E-3</v>
      </c>
    </row>
    <row r="18" spans="1:11" x14ac:dyDescent="0.2">
      <c r="A18" s="4" t="s">
        <v>32</v>
      </c>
    </row>
    <row r="19" spans="1:11" x14ac:dyDescent="0.2">
      <c r="A19" s="4" t="s">
        <v>16</v>
      </c>
    </row>
    <row r="20" spans="1:11" x14ac:dyDescent="0.2"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14</v>
      </c>
      <c r="H20" t="s">
        <v>14</v>
      </c>
      <c r="I20" t="s">
        <v>14</v>
      </c>
      <c r="J20" t="s">
        <v>14</v>
      </c>
      <c r="K20" t="s">
        <v>14</v>
      </c>
    </row>
    <row r="21" spans="1:11" x14ac:dyDescent="0.2">
      <c r="A21" s="3" t="s">
        <v>17</v>
      </c>
      <c r="B21" s="1">
        <v>0.125</v>
      </c>
      <c r="C21" s="1">
        <v>0.28571400000000002</v>
      </c>
      <c r="D21" s="1">
        <v>0.272727</v>
      </c>
      <c r="E21" s="1">
        <v>0</v>
      </c>
      <c r="F21" s="1">
        <v>0.207792</v>
      </c>
      <c r="G21" s="1">
        <v>0.43269200000000002</v>
      </c>
      <c r="H21" s="1">
        <v>0.23943700000000001</v>
      </c>
      <c r="I21" s="1">
        <v>0.30597000000000002</v>
      </c>
      <c r="J21" s="1">
        <v>0.27118599999999998</v>
      </c>
      <c r="K21" s="1">
        <v>0.33939399999999997</v>
      </c>
    </row>
    <row r="22" spans="1:11" x14ac:dyDescent="0.2">
      <c r="A22" s="3" t="s">
        <v>18</v>
      </c>
      <c r="B22" s="1">
        <v>0</v>
      </c>
      <c r="C22" s="1">
        <v>0</v>
      </c>
      <c r="D22" s="1">
        <v>7.5758000000000006E-2</v>
      </c>
      <c r="E22" s="1">
        <v>0</v>
      </c>
      <c r="F22" s="1">
        <v>7.7922000000000005E-2</v>
      </c>
      <c r="G22" s="1">
        <v>0.163462</v>
      </c>
      <c r="H22" s="1">
        <v>0.12676100000000001</v>
      </c>
      <c r="I22" s="1">
        <v>0.104478</v>
      </c>
      <c r="J22" s="1">
        <v>0.288136</v>
      </c>
      <c r="K22" s="1">
        <v>0.175758</v>
      </c>
    </row>
    <row r="23" spans="1:11" x14ac:dyDescent="0.2">
      <c r="A23" s="3" t="s">
        <v>19</v>
      </c>
      <c r="B23" s="1">
        <v>0.125</v>
      </c>
      <c r="C23" s="1">
        <v>0</v>
      </c>
      <c r="D23" s="1">
        <v>0.106061</v>
      </c>
      <c r="E23" s="1">
        <v>0.5</v>
      </c>
      <c r="F23" s="1">
        <v>0.37662299999999999</v>
      </c>
      <c r="G23" s="1">
        <v>0.19230800000000001</v>
      </c>
      <c r="H23" s="1">
        <v>7.0422999999999999E-2</v>
      </c>
      <c r="I23" s="1">
        <v>0.15671599999999999</v>
      </c>
      <c r="J23" s="1">
        <v>0.13559299999999999</v>
      </c>
      <c r="K23" s="1">
        <v>6.6667000000000004E-2</v>
      </c>
    </row>
    <row r="24" spans="1:11" x14ac:dyDescent="0.2">
      <c r="A24" s="3" t="s">
        <v>20</v>
      </c>
      <c r="B24" s="1">
        <v>0.25</v>
      </c>
      <c r="C24" s="1">
        <v>0.14285700000000001</v>
      </c>
      <c r="D24" s="1">
        <v>0.13636400000000001</v>
      </c>
      <c r="E24" s="1">
        <v>0</v>
      </c>
      <c r="F24" s="1">
        <v>0.103896</v>
      </c>
      <c r="G24" s="1">
        <v>4.8077000000000002E-2</v>
      </c>
      <c r="H24" s="1">
        <v>0.140845</v>
      </c>
      <c r="I24" s="1">
        <v>4.4776000000000003E-2</v>
      </c>
      <c r="J24" s="1">
        <v>3.3897999999999998E-2</v>
      </c>
      <c r="K24" s="1">
        <v>6.0606E-2</v>
      </c>
    </row>
    <row r="25" spans="1:11" x14ac:dyDescent="0.2">
      <c r="A25" s="3" t="s">
        <v>3</v>
      </c>
      <c r="B25" s="1">
        <v>0.5</v>
      </c>
      <c r="C25" s="1">
        <v>0.57142899999999996</v>
      </c>
      <c r="D25" s="1">
        <v>0.40909099999999998</v>
      </c>
      <c r="E25" s="1">
        <v>0.5</v>
      </c>
      <c r="F25" s="1">
        <v>0.233766</v>
      </c>
      <c r="G25" s="1">
        <v>0.163462</v>
      </c>
      <c r="H25" s="1">
        <v>0.42253499999999999</v>
      </c>
      <c r="I25" s="1">
        <v>0.38806000000000002</v>
      </c>
      <c r="J25" s="1">
        <v>0.27118599999999998</v>
      </c>
      <c r="K25" s="1">
        <v>0.357576</v>
      </c>
    </row>
    <row r="33" spans="1:11" x14ac:dyDescent="0.2">
      <c r="A33" s="4"/>
    </row>
    <row r="35" spans="1:11" x14ac:dyDescent="0.2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FD7C-47BC-5C41-B470-5B0AC0B0EE3A}">
  <dimension ref="A1:B40"/>
  <sheetViews>
    <sheetView workbookViewId="0">
      <selection activeCell="I23" sqref="I23"/>
    </sheetView>
  </sheetViews>
  <sheetFormatPr baseColWidth="10" defaultRowHeight="16" x14ac:dyDescent="0.2"/>
  <sheetData>
    <row r="1" spans="1:2" x14ac:dyDescent="0.2">
      <c r="A1" s="2" t="s">
        <v>30</v>
      </c>
    </row>
    <row r="2" spans="1:2" x14ac:dyDescent="0.2">
      <c r="A2" s="3" t="s">
        <v>10</v>
      </c>
      <c r="B2" s="1">
        <v>0.4</v>
      </c>
    </row>
    <row r="3" spans="1:2" x14ac:dyDescent="0.2">
      <c r="A3" s="3" t="s">
        <v>33</v>
      </c>
      <c r="B3" s="1">
        <v>0.27692299999999997</v>
      </c>
    </row>
    <row r="4" spans="1:2" x14ac:dyDescent="0.2">
      <c r="A4" s="3" t="s">
        <v>34</v>
      </c>
      <c r="B4" s="1">
        <v>0.16923099999999999</v>
      </c>
    </row>
    <row r="5" spans="1:2" x14ac:dyDescent="0.2">
      <c r="A5" s="3" t="s">
        <v>35</v>
      </c>
      <c r="B5" s="1">
        <v>6.1538000000000002E-2</v>
      </c>
    </row>
    <row r="6" spans="1:2" x14ac:dyDescent="0.2">
      <c r="A6" s="3" t="s">
        <v>36</v>
      </c>
      <c r="B6" s="1">
        <v>4.6154000000000001E-2</v>
      </c>
    </row>
    <row r="7" spans="1:2" x14ac:dyDescent="0.2">
      <c r="A7" s="3" t="s">
        <v>37</v>
      </c>
      <c r="B7" s="1">
        <v>4.6154000000000001E-2</v>
      </c>
    </row>
    <row r="9" spans="1:2" x14ac:dyDescent="0.2">
      <c r="A9" s="2" t="s">
        <v>38</v>
      </c>
    </row>
    <row r="10" spans="1:2" x14ac:dyDescent="0.2">
      <c r="A10" s="3" t="s">
        <v>2</v>
      </c>
      <c r="B10" s="1">
        <v>0.35483900000000002</v>
      </c>
    </row>
    <row r="11" spans="1:2" x14ac:dyDescent="0.2">
      <c r="A11" s="3" t="s">
        <v>39</v>
      </c>
      <c r="B11" s="1">
        <v>0.193548</v>
      </c>
    </row>
    <row r="12" spans="1:2" x14ac:dyDescent="0.2">
      <c r="A12" s="3" t="s">
        <v>40</v>
      </c>
      <c r="B12" s="1">
        <v>0.17741899999999999</v>
      </c>
    </row>
    <row r="13" spans="1:2" x14ac:dyDescent="0.2">
      <c r="A13" s="3" t="s">
        <v>1</v>
      </c>
      <c r="B13" s="1">
        <v>9.6773999999999999E-2</v>
      </c>
    </row>
    <row r="14" spans="1:2" x14ac:dyDescent="0.2">
      <c r="A14" s="3" t="s">
        <v>41</v>
      </c>
      <c r="B14" s="1">
        <v>6.4516000000000004E-2</v>
      </c>
    </row>
    <row r="15" spans="1:2" x14ac:dyDescent="0.2">
      <c r="A15" s="3" t="s">
        <v>42</v>
      </c>
      <c r="B15" s="1">
        <v>4.8386999999999999E-2</v>
      </c>
    </row>
    <row r="17" spans="1:2" x14ac:dyDescent="0.2">
      <c r="A17" s="4" t="s">
        <v>43</v>
      </c>
    </row>
    <row r="18" spans="1:2" x14ac:dyDescent="0.2">
      <c r="A18" s="3" t="s">
        <v>44</v>
      </c>
      <c r="B18" s="1">
        <v>0.41509400000000002</v>
      </c>
    </row>
    <row r="19" spans="1:2" x14ac:dyDescent="0.2">
      <c r="A19" s="3" t="s">
        <v>45</v>
      </c>
      <c r="B19" s="1">
        <v>0.20754700000000001</v>
      </c>
    </row>
    <row r="20" spans="1:2" x14ac:dyDescent="0.2">
      <c r="A20" s="3" t="s">
        <v>46</v>
      </c>
      <c r="B20" s="1">
        <v>0.20754700000000001</v>
      </c>
    </row>
    <row r="21" spans="1:2" x14ac:dyDescent="0.2">
      <c r="A21" s="3" t="s">
        <v>47</v>
      </c>
      <c r="B21" s="1">
        <v>0.113208</v>
      </c>
    </row>
    <row r="22" spans="1:2" x14ac:dyDescent="0.2">
      <c r="A22" s="3" t="s">
        <v>48</v>
      </c>
      <c r="B22" s="1">
        <v>5.6604000000000002E-2</v>
      </c>
    </row>
    <row r="24" spans="1:2" x14ac:dyDescent="0.2">
      <c r="A24" s="4" t="s">
        <v>49</v>
      </c>
    </row>
    <row r="25" spans="1:2" x14ac:dyDescent="0.2">
      <c r="A25" s="3" t="s">
        <v>50</v>
      </c>
      <c r="B25" s="1">
        <v>0.19827600000000001</v>
      </c>
    </row>
    <row r="26" spans="1:2" x14ac:dyDescent="0.2">
      <c r="A26" s="3" t="s">
        <v>51</v>
      </c>
      <c r="B26" s="1">
        <v>0.12069000000000001</v>
      </c>
    </row>
    <row r="27" spans="1:2" x14ac:dyDescent="0.2">
      <c r="A27" s="3" t="s">
        <v>20</v>
      </c>
      <c r="B27" s="1">
        <v>8.6207000000000006E-2</v>
      </c>
    </row>
    <row r="28" spans="1:2" x14ac:dyDescent="0.2">
      <c r="A28" s="3" t="s">
        <v>52</v>
      </c>
      <c r="B28" s="1">
        <v>7.7586000000000002E-2</v>
      </c>
    </row>
    <row r="29" spans="1:2" x14ac:dyDescent="0.2">
      <c r="A29" s="3" t="s">
        <v>53</v>
      </c>
      <c r="B29" s="1">
        <v>7.7586000000000002E-2</v>
      </c>
    </row>
    <row r="30" spans="1:2" x14ac:dyDescent="0.2">
      <c r="A30" s="3" t="s">
        <v>54</v>
      </c>
      <c r="B30" s="1">
        <v>6.8966E-2</v>
      </c>
    </row>
    <row r="31" spans="1:2" x14ac:dyDescent="0.2">
      <c r="A31" s="3" t="s">
        <v>55</v>
      </c>
      <c r="B31" s="1">
        <v>5.1723999999999999E-2</v>
      </c>
    </row>
    <row r="32" spans="1:2" x14ac:dyDescent="0.2">
      <c r="A32" s="3" t="s">
        <v>56</v>
      </c>
      <c r="B32" s="1">
        <v>4.3103000000000002E-2</v>
      </c>
    </row>
    <row r="33" spans="1:2" x14ac:dyDescent="0.2">
      <c r="A33" s="3" t="s">
        <v>57</v>
      </c>
      <c r="B33" s="1">
        <v>4.3103000000000002E-2</v>
      </c>
    </row>
    <row r="34" spans="1:2" x14ac:dyDescent="0.2">
      <c r="A34" s="3" t="s">
        <v>58</v>
      </c>
      <c r="B34" s="1">
        <v>4.3103000000000002E-2</v>
      </c>
    </row>
    <row r="35" spans="1:2" x14ac:dyDescent="0.2">
      <c r="A35" s="3" t="s">
        <v>19</v>
      </c>
      <c r="B35" s="1">
        <v>4.3103000000000002E-2</v>
      </c>
    </row>
    <row r="36" spans="1:2" x14ac:dyDescent="0.2">
      <c r="A36" s="3" t="s">
        <v>59</v>
      </c>
      <c r="B36" s="1">
        <v>3.4483E-2</v>
      </c>
    </row>
    <row r="37" spans="1:2" x14ac:dyDescent="0.2">
      <c r="A37" s="3" t="s">
        <v>60</v>
      </c>
      <c r="B37" s="1">
        <v>3.4483E-2</v>
      </c>
    </row>
    <row r="38" spans="1:2" x14ac:dyDescent="0.2">
      <c r="A38" s="3" t="s">
        <v>61</v>
      </c>
      <c r="B38" s="1">
        <v>2.5862E-2</v>
      </c>
    </row>
    <row r="39" spans="1:2" x14ac:dyDescent="0.2">
      <c r="A39" s="3" t="s">
        <v>62</v>
      </c>
      <c r="B39" s="1">
        <v>2.5862E-2</v>
      </c>
    </row>
    <row r="40" spans="1:2" x14ac:dyDescent="0.2">
      <c r="A40" s="3" t="s">
        <v>63</v>
      </c>
      <c r="B40" s="1">
        <v>2.5862E-2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8E9-A286-DA46-94D6-61B31BE96390}">
  <dimension ref="A1:T54"/>
  <sheetViews>
    <sheetView workbookViewId="0">
      <selection activeCell="E50" sqref="E50"/>
    </sheetView>
  </sheetViews>
  <sheetFormatPr baseColWidth="10" defaultRowHeight="16" x14ac:dyDescent="0.2"/>
  <sheetData>
    <row r="1" spans="1:20" x14ac:dyDescent="0.2">
      <c r="A1" s="2" t="s">
        <v>71</v>
      </c>
    </row>
    <row r="2" spans="1:20" x14ac:dyDescent="0.2">
      <c r="B2" s="2" t="s">
        <v>68</v>
      </c>
      <c r="C2" s="2" t="s">
        <v>68</v>
      </c>
      <c r="D2" s="2" t="s">
        <v>68</v>
      </c>
      <c r="E2" s="2" t="s">
        <v>69</v>
      </c>
      <c r="F2" s="2" t="s">
        <v>69</v>
      </c>
      <c r="G2" s="2" t="s">
        <v>69</v>
      </c>
      <c r="H2" s="2" t="s">
        <v>70</v>
      </c>
      <c r="I2" s="2" t="s">
        <v>70</v>
      </c>
      <c r="J2" s="2" t="s">
        <v>70</v>
      </c>
      <c r="L2" s="1"/>
      <c r="N2" s="1"/>
      <c r="P2" s="1"/>
      <c r="R2" s="1"/>
      <c r="T2" s="1"/>
    </row>
    <row r="3" spans="1:20" x14ac:dyDescent="0.2">
      <c r="A3" s="5" t="s">
        <v>64</v>
      </c>
      <c r="B3" s="1">
        <v>425</v>
      </c>
      <c r="C3" s="1">
        <v>446</v>
      </c>
      <c r="D3" s="1">
        <v>601</v>
      </c>
      <c r="E3" s="1">
        <v>25.5</v>
      </c>
      <c r="F3" s="1">
        <v>39.5</v>
      </c>
      <c r="G3" s="1">
        <v>52</v>
      </c>
      <c r="H3" s="1">
        <v>336.25</v>
      </c>
      <c r="I3" s="1">
        <v>528.5</v>
      </c>
      <c r="J3" s="1">
        <v>552</v>
      </c>
      <c r="L3" s="1"/>
      <c r="N3" s="1"/>
      <c r="P3" s="1"/>
      <c r="R3" s="1"/>
      <c r="T3" s="1"/>
    </row>
    <row r="4" spans="1:20" x14ac:dyDescent="0.2">
      <c r="A4" s="5" t="s">
        <v>65</v>
      </c>
      <c r="B4" s="1">
        <v>3.5</v>
      </c>
      <c r="C4" s="1">
        <v>1</v>
      </c>
      <c r="D4" s="1">
        <v>3</v>
      </c>
      <c r="E4" s="1">
        <v>3.5</v>
      </c>
      <c r="F4" s="1">
        <v>0.5</v>
      </c>
      <c r="G4" s="1">
        <v>1</v>
      </c>
      <c r="H4" s="1">
        <v>0.25</v>
      </c>
      <c r="I4" s="1">
        <v>3</v>
      </c>
      <c r="J4" s="1">
        <v>2.5</v>
      </c>
      <c r="L4" s="1"/>
      <c r="N4" s="1"/>
      <c r="P4" s="1"/>
      <c r="R4" s="1"/>
      <c r="T4" s="1"/>
    </row>
    <row r="5" spans="1:20" x14ac:dyDescent="0.2">
      <c r="A5" s="5" t="s">
        <v>66</v>
      </c>
      <c r="B5" s="1">
        <v>0.5</v>
      </c>
      <c r="C5" s="1">
        <v>0</v>
      </c>
      <c r="D5" s="1">
        <v>0</v>
      </c>
      <c r="E5" s="1">
        <v>0.75</v>
      </c>
      <c r="F5" s="1">
        <v>0</v>
      </c>
      <c r="G5" s="1">
        <v>0.5</v>
      </c>
      <c r="H5" s="1">
        <v>0.25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">
      <c r="A6" s="3" t="s">
        <v>67</v>
      </c>
      <c r="B6" s="1">
        <v>917</v>
      </c>
      <c r="C6" s="1">
        <v>871</v>
      </c>
      <c r="D6" s="1">
        <v>871.5</v>
      </c>
      <c r="F6" s="1"/>
      <c r="H6" s="1"/>
      <c r="I6" s="1"/>
      <c r="J6" s="1"/>
    </row>
    <row r="8" spans="1:20" x14ac:dyDescent="0.2">
      <c r="A8" s="3" t="s">
        <v>72</v>
      </c>
      <c r="B8" s="1">
        <v>1.25</v>
      </c>
      <c r="C8" s="1">
        <v>32.5</v>
      </c>
      <c r="D8" s="1">
        <v>1.75</v>
      </c>
      <c r="E8" s="1">
        <v>0</v>
      </c>
      <c r="F8" s="1">
        <v>2.5</v>
      </c>
      <c r="G8" s="1">
        <v>0</v>
      </c>
      <c r="H8" s="1">
        <v>4.5</v>
      </c>
      <c r="I8" s="1">
        <v>10.5</v>
      </c>
      <c r="J8" s="1">
        <v>4.5</v>
      </c>
      <c r="L8" s="1"/>
      <c r="N8" s="1"/>
      <c r="P8" s="1"/>
      <c r="R8" s="1"/>
      <c r="T8" s="1"/>
    </row>
    <row r="9" spans="1:20" x14ac:dyDescent="0.2">
      <c r="A9" s="5" t="s">
        <v>73</v>
      </c>
      <c r="B9" s="1">
        <v>599</v>
      </c>
      <c r="C9" s="1">
        <v>734</v>
      </c>
      <c r="D9" s="1">
        <v>533</v>
      </c>
      <c r="E9" s="1">
        <v>103</v>
      </c>
      <c r="F9" s="1">
        <v>211.5</v>
      </c>
      <c r="G9" s="1">
        <v>167</v>
      </c>
      <c r="H9" s="1">
        <v>590</v>
      </c>
      <c r="I9" s="1">
        <v>618.5</v>
      </c>
      <c r="J9" s="1">
        <v>650.5</v>
      </c>
      <c r="L9" s="1"/>
      <c r="N9" s="1"/>
      <c r="P9" s="1"/>
      <c r="R9" s="1"/>
      <c r="T9" s="1"/>
    </row>
    <row r="10" spans="1:20" x14ac:dyDescent="0.2">
      <c r="A10" s="3" t="s">
        <v>74</v>
      </c>
      <c r="B10" s="1">
        <v>0</v>
      </c>
      <c r="C10" s="1">
        <v>1</v>
      </c>
      <c r="D10" s="1">
        <v>0</v>
      </c>
      <c r="E10" s="1">
        <v>1.25</v>
      </c>
      <c r="F10" s="1">
        <v>3</v>
      </c>
      <c r="G10" s="1">
        <v>1.75</v>
      </c>
      <c r="H10" s="1">
        <v>0</v>
      </c>
      <c r="I10" s="1">
        <v>3.5</v>
      </c>
      <c r="J10" s="1">
        <v>0.75</v>
      </c>
      <c r="L10" s="1"/>
      <c r="N10" s="1"/>
      <c r="P10" s="1"/>
      <c r="R10" s="1"/>
      <c r="T10" s="1"/>
    </row>
    <row r="11" spans="1:20" x14ac:dyDescent="0.2">
      <c r="A11" s="3" t="s">
        <v>75</v>
      </c>
      <c r="B11" s="1">
        <v>703</v>
      </c>
      <c r="C11" s="1">
        <v>819.5</v>
      </c>
      <c r="D11" s="1">
        <v>694</v>
      </c>
      <c r="E11" s="1">
        <v>1.25</v>
      </c>
      <c r="F11" s="1">
        <v>20</v>
      </c>
      <c r="G11" s="1">
        <v>41.5</v>
      </c>
      <c r="H11" s="1">
        <v>726</v>
      </c>
      <c r="I11" s="1">
        <v>669</v>
      </c>
      <c r="J11" s="1">
        <v>756.5</v>
      </c>
      <c r="L11" s="1"/>
      <c r="N11" s="1"/>
      <c r="P11" s="1"/>
      <c r="R11" s="1"/>
      <c r="T11" s="1"/>
    </row>
    <row r="12" spans="1:20" x14ac:dyDescent="0.2">
      <c r="A12" s="3" t="s">
        <v>67</v>
      </c>
      <c r="B12" s="1">
        <v>697</v>
      </c>
      <c r="C12" s="1">
        <v>809.5</v>
      </c>
      <c r="D12" s="1">
        <v>725.5</v>
      </c>
      <c r="F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5" spans="1:20" x14ac:dyDescent="0.2">
      <c r="A15" s="2" t="s">
        <v>76</v>
      </c>
    </row>
    <row r="16" spans="1:20" x14ac:dyDescent="0.2">
      <c r="B16" s="2" t="s">
        <v>68</v>
      </c>
      <c r="C16" s="2" t="s">
        <v>68</v>
      </c>
      <c r="D16" s="2" t="s">
        <v>68</v>
      </c>
      <c r="E16" s="2" t="s">
        <v>69</v>
      </c>
      <c r="F16" s="2" t="s">
        <v>69</v>
      </c>
      <c r="G16" s="2" t="s">
        <v>69</v>
      </c>
      <c r="H16" s="2" t="s">
        <v>70</v>
      </c>
      <c r="I16" s="2" t="s">
        <v>70</v>
      </c>
      <c r="J16" s="2" t="s">
        <v>70</v>
      </c>
      <c r="K16" s="1"/>
      <c r="M16" s="1"/>
      <c r="O16" s="1"/>
      <c r="Q16" s="1"/>
      <c r="S16" s="1"/>
    </row>
    <row r="17" spans="1:19" x14ac:dyDescent="0.2">
      <c r="A17" s="5" t="s">
        <v>64</v>
      </c>
      <c r="B17" s="1">
        <v>102.5</v>
      </c>
      <c r="C17" s="1">
        <v>114</v>
      </c>
      <c r="D17" s="1">
        <v>129.5</v>
      </c>
      <c r="E17" s="1">
        <v>1.5</v>
      </c>
      <c r="F17" s="1">
        <v>0</v>
      </c>
      <c r="G17" s="1">
        <v>13.25</v>
      </c>
      <c r="H17" s="1">
        <v>89.5</v>
      </c>
      <c r="I17" s="1">
        <v>128.5</v>
      </c>
      <c r="J17" s="1">
        <v>129.5</v>
      </c>
      <c r="K17" s="1"/>
      <c r="M17" s="1"/>
      <c r="O17" s="1"/>
      <c r="Q17" s="1"/>
      <c r="S17" s="1"/>
    </row>
    <row r="18" spans="1:19" x14ac:dyDescent="0.2">
      <c r="A18" s="5" t="s">
        <v>65</v>
      </c>
      <c r="B18" s="1">
        <v>2</v>
      </c>
      <c r="C18" s="1">
        <v>0.25</v>
      </c>
      <c r="D18" s="1">
        <v>2</v>
      </c>
      <c r="E18" s="1">
        <v>0</v>
      </c>
      <c r="F18" s="1">
        <v>0</v>
      </c>
      <c r="G18" s="1">
        <v>14.75</v>
      </c>
      <c r="H18" s="1">
        <v>0</v>
      </c>
      <c r="I18" s="1">
        <v>13</v>
      </c>
      <c r="J18" s="1">
        <v>0.75</v>
      </c>
      <c r="K18" s="1"/>
      <c r="M18" s="1"/>
      <c r="O18" s="1"/>
      <c r="Q18" s="1"/>
      <c r="S18" s="1"/>
    </row>
    <row r="19" spans="1:19" x14ac:dyDescent="0.2">
      <c r="A19" s="5" t="s">
        <v>66</v>
      </c>
      <c r="B19" s="1">
        <v>1</v>
      </c>
      <c r="C19" s="1">
        <v>0</v>
      </c>
      <c r="D19" s="1">
        <v>3</v>
      </c>
      <c r="E19" s="1">
        <v>0</v>
      </c>
      <c r="F19" s="1">
        <v>0</v>
      </c>
      <c r="G19" s="1">
        <v>10.75</v>
      </c>
      <c r="H19" s="1">
        <v>0</v>
      </c>
      <c r="I19" s="1">
        <v>1</v>
      </c>
      <c r="J19" s="1">
        <v>2.5</v>
      </c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">
      <c r="A20" s="3" t="s">
        <v>67</v>
      </c>
      <c r="B20" s="1">
        <v>619.5</v>
      </c>
      <c r="C20" s="1">
        <v>607.25</v>
      </c>
      <c r="D20" s="1">
        <v>592.25</v>
      </c>
      <c r="E20" s="1"/>
      <c r="G20" s="1"/>
      <c r="H20" s="1"/>
      <c r="I20" s="1"/>
      <c r="J20" s="1"/>
    </row>
    <row r="21" spans="1:19" x14ac:dyDescent="0.2">
      <c r="K21" s="1"/>
      <c r="M21" s="1"/>
      <c r="O21" s="1"/>
      <c r="Q21" s="1"/>
    </row>
    <row r="22" spans="1:19" x14ac:dyDescent="0.2">
      <c r="A22" s="3" t="s">
        <v>72</v>
      </c>
      <c r="B22" s="1">
        <v>1</v>
      </c>
      <c r="C22" s="1">
        <v>0.5</v>
      </c>
      <c r="D22" s="1">
        <v>0</v>
      </c>
      <c r="E22" s="1">
        <v>1.5</v>
      </c>
      <c r="F22" s="1">
        <v>0</v>
      </c>
      <c r="G22" s="1">
        <v>0</v>
      </c>
      <c r="H22" s="1">
        <v>0.5</v>
      </c>
      <c r="I22" s="1">
        <v>3.5</v>
      </c>
      <c r="J22" s="1">
        <v>0</v>
      </c>
      <c r="K22" s="1"/>
      <c r="M22" s="1"/>
      <c r="O22" s="1"/>
      <c r="Q22" s="1"/>
    </row>
    <row r="23" spans="1:19" x14ac:dyDescent="0.2">
      <c r="A23" s="5" t="s">
        <v>73</v>
      </c>
      <c r="B23" s="1">
        <v>430</v>
      </c>
      <c r="C23" s="1">
        <v>495.5</v>
      </c>
      <c r="D23" s="1">
        <v>303</v>
      </c>
      <c r="E23" s="1">
        <v>37</v>
      </c>
      <c r="F23" s="1">
        <v>34</v>
      </c>
      <c r="G23" s="1">
        <v>37</v>
      </c>
      <c r="H23" s="1">
        <v>450</v>
      </c>
      <c r="I23" s="1">
        <v>390</v>
      </c>
      <c r="J23" s="1">
        <v>384.5</v>
      </c>
      <c r="K23" s="1"/>
      <c r="M23" s="1"/>
      <c r="O23" s="1"/>
      <c r="Q23" s="1"/>
    </row>
    <row r="24" spans="1:19" x14ac:dyDescent="0.2">
      <c r="A24" s="3" t="s">
        <v>74</v>
      </c>
      <c r="B24" s="1">
        <v>1.5</v>
      </c>
      <c r="C24" s="1">
        <v>0</v>
      </c>
      <c r="D24" s="1">
        <v>0</v>
      </c>
      <c r="E24" s="1">
        <v>2</v>
      </c>
      <c r="F24" s="1">
        <v>0</v>
      </c>
      <c r="G24" s="1">
        <v>0</v>
      </c>
      <c r="H24" s="1">
        <v>1</v>
      </c>
      <c r="I24" s="1">
        <v>0</v>
      </c>
      <c r="J24" s="1">
        <v>5</v>
      </c>
      <c r="K24" s="1"/>
      <c r="M24" s="1"/>
      <c r="O24" s="1"/>
      <c r="Q24" s="1"/>
    </row>
    <row r="25" spans="1:19" x14ac:dyDescent="0.2">
      <c r="A25" s="3" t="s">
        <v>75</v>
      </c>
      <c r="B25" s="1">
        <v>1</v>
      </c>
      <c r="C25" s="1">
        <v>0</v>
      </c>
      <c r="D25" s="1">
        <v>1</v>
      </c>
      <c r="E25" s="1">
        <v>3.5</v>
      </c>
      <c r="F25" s="1">
        <v>0</v>
      </c>
      <c r="G25" s="1">
        <v>1</v>
      </c>
      <c r="H25" s="1">
        <v>1</v>
      </c>
      <c r="I25" s="1">
        <v>0</v>
      </c>
      <c r="J25" s="1">
        <v>0</v>
      </c>
      <c r="K25" s="1"/>
      <c r="L25" s="1"/>
      <c r="M25" s="1"/>
      <c r="N25" s="1"/>
      <c r="O25" s="1"/>
      <c r="P25" s="1"/>
      <c r="Q25" s="1"/>
      <c r="R25" s="1"/>
    </row>
    <row r="26" spans="1:19" x14ac:dyDescent="0.2">
      <c r="A26" s="3" t="s">
        <v>67</v>
      </c>
      <c r="B26" s="1">
        <v>628.5</v>
      </c>
      <c r="C26" s="1">
        <v>666</v>
      </c>
      <c r="D26" s="1">
        <v>531.5</v>
      </c>
      <c r="E26" s="1"/>
      <c r="G26" s="1"/>
      <c r="H26" s="1"/>
      <c r="I26" s="1"/>
      <c r="J26" s="1"/>
    </row>
    <row r="29" spans="1:19" x14ac:dyDescent="0.2">
      <c r="A29" s="2" t="s">
        <v>77</v>
      </c>
    </row>
    <row r="30" spans="1:19" x14ac:dyDescent="0.2">
      <c r="B30" s="2" t="s">
        <v>68</v>
      </c>
      <c r="C30" s="2" t="s">
        <v>68</v>
      </c>
      <c r="D30" s="2" t="s">
        <v>68</v>
      </c>
      <c r="E30" s="2" t="s">
        <v>69</v>
      </c>
      <c r="F30" s="2" t="s">
        <v>69</v>
      </c>
      <c r="G30" s="2" t="s">
        <v>69</v>
      </c>
      <c r="H30" s="2" t="s">
        <v>70</v>
      </c>
      <c r="I30" s="2" t="s">
        <v>70</v>
      </c>
      <c r="J30" s="2" t="s">
        <v>70</v>
      </c>
    </row>
    <row r="31" spans="1:19" x14ac:dyDescent="0.2">
      <c r="A31" s="5" t="s">
        <v>64</v>
      </c>
      <c r="B31" s="1">
        <v>11.5</v>
      </c>
      <c r="C31" s="1">
        <v>0</v>
      </c>
      <c r="D31" s="1">
        <v>13.5</v>
      </c>
      <c r="E31" s="1">
        <v>0</v>
      </c>
      <c r="F31" s="1">
        <v>0</v>
      </c>
      <c r="G31" s="1">
        <v>0.5</v>
      </c>
      <c r="H31" s="1">
        <v>0</v>
      </c>
      <c r="I31" s="1">
        <v>0.5</v>
      </c>
      <c r="J31" s="1">
        <v>15</v>
      </c>
      <c r="K31" s="1"/>
      <c r="M31" s="1"/>
      <c r="O31" s="1"/>
      <c r="Q31" s="1"/>
      <c r="S31" s="1"/>
    </row>
    <row r="32" spans="1:19" x14ac:dyDescent="0.2">
      <c r="A32" s="5" t="s">
        <v>65</v>
      </c>
      <c r="B32" s="1">
        <v>3</v>
      </c>
      <c r="C32" s="1">
        <v>0</v>
      </c>
      <c r="D32" s="1">
        <v>3.5</v>
      </c>
      <c r="E32" s="1">
        <v>0</v>
      </c>
      <c r="F32" s="1">
        <v>0</v>
      </c>
      <c r="G32" s="1">
        <v>0</v>
      </c>
      <c r="H32" s="1">
        <v>4</v>
      </c>
      <c r="I32" s="1">
        <v>0</v>
      </c>
      <c r="J32" s="1">
        <v>7</v>
      </c>
      <c r="K32" s="1"/>
      <c r="M32" s="1"/>
      <c r="O32" s="1"/>
      <c r="Q32" s="1"/>
      <c r="S32" s="1"/>
    </row>
    <row r="33" spans="1:19" x14ac:dyDescent="0.2">
      <c r="A33" s="5" t="s">
        <v>66</v>
      </c>
      <c r="B33" s="1">
        <v>11</v>
      </c>
      <c r="C33" s="1">
        <v>0</v>
      </c>
      <c r="D33" s="1">
        <v>30.5</v>
      </c>
      <c r="E33" s="1">
        <v>0</v>
      </c>
      <c r="F33" s="1">
        <v>0</v>
      </c>
      <c r="G33" s="1">
        <v>0</v>
      </c>
      <c r="H33" s="1">
        <v>10</v>
      </c>
      <c r="I33" s="1">
        <v>11</v>
      </c>
      <c r="J33" s="1">
        <v>11.5</v>
      </c>
      <c r="K33" s="1"/>
      <c r="M33" s="1"/>
      <c r="O33" s="1"/>
      <c r="Q33" s="1"/>
      <c r="S33" s="1"/>
    </row>
    <row r="34" spans="1:19" x14ac:dyDescent="0.2">
      <c r="A34" s="3" t="s">
        <v>67</v>
      </c>
      <c r="B34" s="1">
        <v>209</v>
      </c>
      <c r="C34" s="1">
        <v>334.5</v>
      </c>
      <c r="D34" s="1">
        <v>347</v>
      </c>
      <c r="E34" s="1"/>
      <c r="F34" s="1"/>
      <c r="G34" s="1"/>
      <c r="H34" s="1"/>
      <c r="I34" s="1"/>
      <c r="J34" s="1"/>
      <c r="K34" s="1"/>
      <c r="M34" s="1"/>
      <c r="O34" s="1"/>
      <c r="Q34" s="1"/>
      <c r="S34" s="1"/>
    </row>
    <row r="35" spans="1:19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1"/>
      <c r="Q35" s="1"/>
      <c r="S35" s="1"/>
    </row>
    <row r="36" spans="1:19" x14ac:dyDescent="0.2">
      <c r="A36" s="3" t="s">
        <v>72</v>
      </c>
      <c r="B36" s="1">
        <v>14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8.5</v>
      </c>
      <c r="I36" s="1">
        <v>0</v>
      </c>
      <c r="J36" s="1">
        <v>2.25</v>
      </c>
      <c r="K36" s="1"/>
      <c r="M36" s="1"/>
      <c r="O36" s="1"/>
      <c r="Q36" s="1"/>
    </row>
    <row r="37" spans="1:19" x14ac:dyDescent="0.2">
      <c r="A37" s="5" t="s">
        <v>73</v>
      </c>
      <c r="B37" s="1">
        <v>39.5</v>
      </c>
      <c r="C37" s="1">
        <v>36</v>
      </c>
      <c r="D37" s="1">
        <v>3.5</v>
      </c>
      <c r="E37" s="1">
        <v>38.5</v>
      </c>
      <c r="F37" s="1">
        <v>0</v>
      </c>
      <c r="G37" s="1">
        <v>17.5</v>
      </c>
      <c r="H37" s="1">
        <v>12</v>
      </c>
      <c r="I37" s="1">
        <v>0</v>
      </c>
      <c r="J37" s="1">
        <v>19</v>
      </c>
      <c r="K37" s="1"/>
      <c r="M37" s="1"/>
      <c r="O37" s="1"/>
      <c r="Q37" s="1"/>
    </row>
    <row r="38" spans="1:19" x14ac:dyDescent="0.2">
      <c r="A38" s="3" t="s">
        <v>74</v>
      </c>
      <c r="B38" s="1">
        <v>236</v>
      </c>
      <c r="C38" s="1">
        <v>372</v>
      </c>
      <c r="D38" s="1">
        <v>217.5</v>
      </c>
      <c r="E38" s="1">
        <v>0</v>
      </c>
      <c r="F38" s="1">
        <v>0</v>
      </c>
      <c r="G38" s="1">
        <v>0</v>
      </c>
      <c r="H38" s="1">
        <v>163</v>
      </c>
      <c r="I38" s="1">
        <v>335.5</v>
      </c>
      <c r="J38" s="1">
        <v>224.5</v>
      </c>
      <c r="K38" s="1"/>
      <c r="M38" s="1"/>
      <c r="O38" s="1"/>
      <c r="Q38" s="1"/>
    </row>
    <row r="39" spans="1:19" x14ac:dyDescent="0.2">
      <c r="A39" s="3" t="s">
        <v>75</v>
      </c>
      <c r="B39" s="1">
        <v>246.5</v>
      </c>
      <c r="C39" s="1">
        <v>426.5</v>
      </c>
      <c r="D39" s="1">
        <v>541.5</v>
      </c>
      <c r="E39" s="1">
        <v>0</v>
      </c>
      <c r="F39" s="1">
        <v>0</v>
      </c>
      <c r="G39" s="1">
        <v>0</v>
      </c>
      <c r="H39" s="1">
        <v>240</v>
      </c>
      <c r="I39" s="1">
        <v>307.5</v>
      </c>
      <c r="J39" s="1">
        <v>241</v>
      </c>
      <c r="K39" s="1"/>
      <c r="M39" s="1"/>
      <c r="O39" s="1"/>
      <c r="Q39" s="1"/>
    </row>
    <row r="40" spans="1:19" x14ac:dyDescent="0.2">
      <c r="A40" s="3" t="s">
        <v>67</v>
      </c>
      <c r="B40" s="1">
        <v>331</v>
      </c>
      <c r="C40" s="1">
        <v>502.5</v>
      </c>
      <c r="D40" s="1">
        <v>347</v>
      </c>
      <c r="E40" s="1"/>
      <c r="F40" s="1"/>
      <c r="G40" s="1"/>
      <c r="H40" s="1"/>
      <c r="I40" s="1"/>
      <c r="K40" s="1"/>
      <c r="L40" s="1"/>
      <c r="M40" s="1"/>
      <c r="O40" s="1"/>
      <c r="P40" s="1"/>
      <c r="Q40" s="1"/>
      <c r="R40" s="1"/>
    </row>
    <row r="43" spans="1:19" x14ac:dyDescent="0.2">
      <c r="A43" s="2" t="s">
        <v>78</v>
      </c>
    </row>
    <row r="44" spans="1:19" x14ac:dyDescent="0.2">
      <c r="B44" s="2" t="s">
        <v>68</v>
      </c>
      <c r="C44" s="2" t="s">
        <v>68</v>
      </c>
      <c r="D44" s="2" t="s">
        <v>68</v>
      </c>
      <c r="E44" s="2" t="s">
        <v>69</v>
      </c>
      <c r="F44" s="2" t="s">
        <v>69</v>
      </c>
      <c r="G44" s="2" t="s">
        <v>69</v>
      </c>
      <c r="H44" s="2" t="s">
        <v>70</v>
      </c>
      <c r="I44" s="2" t="s">
        <v>70</v>
      </c>
      <c r="J44" s="2" t="s">
        <v>70</v>
      </c>
    </row>
    <row r="45" spans="1:19" x14ac:dyDescent="0.2">
      <c r="A45" s="5" t="s">
        <v>64</v>
      </c>
      <c r="B45" s="1">
        <v>858.5</v>
      </c>
      <c r="C45" s="1">
        <v>911</v>
      </c>
      <c r="D45" s="1">
        <v>1040</v>
      </c>
      <c r="E45" s="1">
        <v>660</v>
      </c>
      <c r="F45" s="1">
        <v>546</v>
      </c>
      <c r="G45" s="1">
        <v>827.5</v>
      </c>
      <c r="H45" s="1">
        <v>809.5</v>
      </c>
      <c r="I45" s="1">
        <v>946</v>
      </c>
      <c r="J45" s="1">
        <v>959</v>
      </c>
      <c r="K45" s="1"/>
      <c r="M45" s="1"/>
      <c r="O45" s="1"/>
      <c r="Q45" s="1"/>
    </row>
    <row r="46" spans="1:19" x14ac:dyDescent="0.2">
      <c r="A46" s="5" t="s">
        <v>65</v>
      </c>
      <c r="B46" s="1">
        <v>402.5</v>
      </c>
      <c r="C46" s="1">
        <v>541.5</v>
      </c>
      <c r="D46" s="1">
        <v>610</v>
      </c>
      <c r="E46" s="1">
        <v>5.75</v>
      </c>
      <c r="F46" s="1">
        <v>38.5</v>
      </c>
      <c r="G46" s="1">
        <v>108.5</v>
      </c>
      <c r="H46" s="1">
        <v>379.5</v>
      </c>
      <c r="I46" s="1">
        <v>652</v>
      </c>
      <c r="J46" s="1">
        <v>569</v>
      </c>
      <c r="K46" s="1"/>
      <c r="M46" s="1"/>
      <c r="O46" s="1"/>
      <c r="Q46" s="1"/>
    </row>
    <row r="47" spans="1:19" x14ac:dyDescent="0.2">
      <c r="A47" s="5" t="s">
        <v>66</v>
      </c>
      <c r="B47" s="1">
        <v>271.5</v>
      </c>
      <c r="C47" s="1">
        <v>210.5</v>
      </c>
      <c r="D47" s="1">
        <v>463</v>
      </c>
      <c r="E47" s="1">
        <v>0</v>
      </c>
      <c r="F47" s="1">
        <v>0</v>
      </c>
      <c r="G47" s="1">
        <v>18.5</v>
      </c>
      <c r="H47" s="1">
        <v>205</v>
      </c>
      <c r="I47" s="1">
        <v>267</v>
      </c>
      <c r="J47" s="1">
        <v>402</v>
      </c>
      <c r="K47" s="1"/>
      <c r="M47" s="1"/>
      <c r="O47" s="1"/>
      <c r="Q47" s="1"/>
    </row>
    <row r="48" spans="1:19" x14ac:dyDescent="0.2">
      <c r="A48" s="3" t="s">
        <v>67</v>
      </c>
      <c r="B48" s="1">
        <v>1051.5</v>
      </c>
      <c r="C48" s="1">
        <v>997</v>
      </c>
      <c r="D48" s="1">
        <v>1074.5</v>
      </c>
      <c r="E48" s="1"/>
      <c r="F48" s="1"/>
      <c r="G48" s="1"/>
      <c r="H48" s="1"/>
      <c r="I48" s="1"/>
      <c r="J48" s="1"/>
      <c r="K48" s="1"/>
      <c r="M48" s="1"/>
      <c r="O48" s="1"/>
      <c r="Q48" s="1"/>
    </row>
    <row r="50" spans="1:18" x14ac:dyDescent="0.2">
      <c r="A50" s="3" t="s">
        <v>72</v>
      </c>
      <c r="B50" s="1">
        <v>660</v>
      </c>
      <c r="C50" s="1">
        <v>905</v>
      </c>
      <c r="D50" s="1">
        <v>502</v>
      </c>
      <c r="E50" s="1">
        <v>99</v>
      </c>
      <c r="F50" s="1">
        <v>241.5</v>
      </c>
      <c r="G50" s="1">
        <v>60.5</v>
      </c>
      <c r="H50" s="1">
        <v>679.5</v>
      </c>
      <c r="I50" s="1">
        <v>896</v>
      </c>
      <c r="J50" s="1">
        <v>669.5</v>
      </c>
      <c r="K50" s="1"/>
      <c r="M50" s="1"/>
      <c r="O50" s="1"/>
      <c r="Q50" s="1"/>
    </row>
    <row r="51" spans="1:18" x14ac:dyDescent="0.2">
      <c r="A51" s="5" t="s">
        <v>73</v>
      </c>
      <c r="B51" s="1">
        <v>1115.5</v>
      </c>
      <c r="C51" s="1">
        <v>1143</v>
      </c>
      <c r="D51" s="1">
        <v>1079.5</v>
      </c>
      <c r="E51" s="1">
        <v>1050</v>
      </c>
      <c r="F51" s="1">
        <v>1143</v>
      </c>
      <c r="G51" s="1">
        <v>1002</v>
      </c>
      <c r="H51" s="1">
        <v>1100.5</v>
      </c>
      <c r="I51" s="1">
        <v>1143</v>
      </c>
      <c r="J51" s="1">
        <v>1010</v>
      </c>
      <c r="K51" s="1"/>
      <c r="M51" s="1"/>
      <c r="O51" s="1"/>
      <c r="Q51" s="1"/>
    </row>
    <row r="52" spans="1:18" x14ac:dyDescent="0.2">
      <c r="A52" s="3" t="s">
        <v>74</v>
      </c>
      <c r="B52" s="1">
        <v>4.5</v>
      </c>
      <c r="C52" s="1">
        <v>3.5</v>
      </c>
      <c r="D52" s="1">
        <v>0</v>
      </c>
      <c r="E52" s="1">
        <v>3.5</v>
      </c>
      <c r="F52" s="1">
        <v>0</v>
      </c>
      <c r="G52" s="1">
        <v>0</v>
      </c>
      <c r="H52" s="1">
        <v>2.5</v>
      </c>
      <c r="I52" s="1">
        <v>5</v>
      </c>
      <c r="J52" s="1">
        <v>0</v>
      </c>
      <c r="K52" s="1"/>
      <c r="M52" s="1"/>
      <c r="O52" s="1"/>
      <c r="Q52" s="1"/>
    </row>
    <row r="53" spans="1:18" x14ac:dyDescent="0.2">
      <c r="A53" s="3" t="s">
        <v>75</v>
      </c>
      <c r="B53" s="1">
        <v>774.5</v>
      </c>
      <c r="C53" s="1">
        <v>929.5</v>
      </c>
      <c r="D53" s="1">
        <v>417.5</v>
      </c>
      <c r="E53" s="1">
        <v>10.5</v>
      </c>
      <c r="F53" s="1">
        <v>26.5</v>
      </c>
      <c r="G53" s="1">
        <v>0</v>
      </c>
      <c r="H53" s="1">
        <v>603</v>
      </c>
      <c r="I53" s="1">
        <v>902.5</v>
      </c>
      <c r="J53" s="1">
        <v>634</v>
      </c>
      <c r="K53" s="1"/>
      <c r="M53" s="1"/>
      <c r="O53" s="1"/>
      <c r="Q53" s="1"/>
    </row>
    <row r="54" spans="1:18" x14ac:dyDescent="0.2">
      <c r="A54" s="3" t="s">
        <v>67</v>
      </c>
      <c r="B54" s="1">
        <v>1096</v>
      </c>
      <c r="C54" s="1">
        <v>1113</v>
      </c>
      <c r="D54" s="1">
        <v>1044</v>
      </c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B6874-2863-EB46-AAC2-0DC593B366AB}">
  <dimension ref="A1:D13"/>
  <sheetViews>
    <sheetView workbookViewId="0">
      <selection activeCell="J15" sqref="J15"/>
    </sheetView>
  </sheetViews>
  <sheetFormatPr baseColWidth="10" defaultRowHeight="16" x14ac:dyDescent="0.2"/>
  <cols>
    <col min="2" max="2" width="12.33203125" customWidth="1"/>
  </cols>
  <sheetData>
    <row r="1" spans="1:4" x14ac:dyDescent="0.2">
      <c r="A1" s="2" t="s">
        <v>29</v>
      </c>
    </row>
    <row r="2" spans="1:4" x14ac:dyDescent="0.2">
      <c r="A2" s="2" t="s">
        <v>22</v>
      </c>
      <c r="B2" s="2" t="s">
        <v>30</v>
      </c>
      <c r="C2" s="2" t="s">
        <v>27</v>
      </c>
      <c r="D2" s="2" t="s">
        <v>28</v>
      </c>
    </row>
    <row r="3" spans="1:4" x14ac:dyDescent="0.2">
      <c r="A3" t="s">
        <v>13</v>
      </c>
      <c r="B3" t="s">
        <v>9</v>
      </c>
      <c r="C3">
        <v>590</v>
      </c>
      <c r="D3">
        <v>184</v>
      </c>
    </row>
    <row r="4" spans="1:4" x14ac:dyDescent="0.2">
      <c r="A4" t="s">
        <v>13</v>
      </c>
      <c r="B4" t="s">
        <v>10</v>
      </c>
      <c r="C4">
        <v>132</v>
      </c>
      <c r="D4">
        <v>119</v>
      </c>
    </row>
    <row r="5" spans="1:4" x14ac:dyDescent="0.2">
      <c r="A5" t="s">
        <v>14</v>
      </c>
      <c r="B5" t="s">
        <v>9</v>
      </c>
      <c r="C5">
        <v>71</v>
      </c>
      <c r="D5">
        <v>195</v>
      </c>
    </row>
    <row r="6" spans="1:4" x14ac:dyDescent="0.2">
      <c r="A6" t="s">
        <v>14</v>
      </c>
      <c r="B6" t="s">
        <v>10</v>
      </c>
      <c r="C6">
        <v>232</v>
      </c>
      <c r="D6">
        <v>625</v>
      </c>
    </row>
    <row r="8" spans="1:4" x14ac:dyDescent="0.2">
      <c r="A8" s="2" t="s">
        <v>31</v>
      </c>
    </row>
    <row r="9" spans="1:4" x14ac:dyDescent="0.2">
      <c r="A9" s="2" t="s">
        <v>22</v>
      </c>
      <c r="B9" s="2" t="s">
        <v>30</v>
      </c>
      <c r="C9" s="2" t="s">
        <v>27</v>
      </c>
      <c r="D9" s="2" t="s">
        <v>28</v>
      </c>
    </row>
    <row r="10" spans="1:4" x14ac:dyDescent="0.2">
      <c r="A10" t="s">
        <v>13</v>
      </c>
      <c r="B10" t="s">
        <v>9</v>
      </c>
      <c r="C10">
        <v>212</v>
      </c>
      <c r="D10">
        <v>562</v>
      </c>
    </row>
    <row r="11" spans="1:4" x14ac:dyDescent="0.2">
      <c r="A11" t="s">
        <v>13</v>
      </c>
      <c r="B11" t="s">
        <v>10</v>
      </c>
      <c r="C11">
        <v>135</v>
      </c>
      <c r="D11">
        <v>116</v>
      </c>
    </row>
    <row r="12" spans="1:4" x14ac:dyDescent="0.2">
      <c r="A12" t="s">
        <v>14</v>
      </c>
      <c r="B12" t="s">
        <v>9</v>
      </c>
      <c r="C12">
        <v>235</v>
      </c>
      <c r="D12">
        <v>31</v>
      </c>
    </row>
    <row r="13" spans="1:4" x14ac:dyDescent="0.2">
      <c r="A13" t="s">
        <v>14</v>
      </c>
      <c r="B13" t="s">
        <v>10</v>
      </c>
      <c r="C13">
        <v>819</v>
      </c>
      <c r="D13">
        <v>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E398-68E9-F44B-8824-C3B7AE5F41FA}">
  <dimension ref="A1:C3"/>
  <sheetViews>
    <sheetView workbookViewId="0">
      <selection activeCell="C4" sqref="C4"/>
    </sheetView>
  </sheetViews>
  <sheetFormatPr baseColWidth="10" defaultRowHeight="16" x14ac:dyDescent="0.2"/>
  <cols>
    <col min="1" max="1" width="12.6640625" customWidth="1"/>
    <col min="2" max="2" width="36.5" customWidth="1"/>
    <col min="3" max="3" width="32.5" customWidth="1"/>
  </cols>
  <sheetData>
    <row r="1" spans="1:3" x14ac:dyDescent="0.2">
      <c r="B1" s="6" t="s">
        <v>83</v>
      </c>
      <c r="C1" s="6" t="s">
        <v>84</v>
      </c>
    </row>
    <row r="2" spans="1:3" x14ac:dyDescent="0.2">
      <c r="A2" t="s">
        <v>81</v>
      </c>
      <c r="B2">
        <v>107</v>
      </c>
      <c r="C2">
        <v>453</v>
      </c>
    </row>
    <row r="3" spans="1:3" x14ac:dyDescent="0.2">
      <c r="A3" t="s">
        <v>82</v>
      </c>
      <c r="B3">
        <v>1</v>
      </c>
      <c r="C3">
        <v>959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3600-99D7-6B41-B8B1-597A6363990A}">
  <dimension ref="A1:S4"/>
  <sheetViews>
    <sheetView tabSelected="1" workbookViewId="0">
      <selection activeCell="K24" sqref="K24"/>
    </sheetView>
  </sheetViews>
  <sheetFormatPr baseColWidth="10" defaultRowHeight="16" x14ac:dyDescent="0.2"/>
  <cols>
    <col min="1" max="1" width="18.33203125" customWidth="1"/>
  </cols>
  <sheetData>
    <row r="1" spans="1:19" x14ac:dyDescent="0.2">
      <c r="A1" s="2" t="s">
        <v>78</v>
      </c>
    </row>
    <row r="2" spans="1:19" x14ac:dyDescent="0.2">
      <c r="B2" s="2" t="s">
        <v>68</v>
      </c>
      <c r="C2" s="2" t="s">
        <v>68</v>
      </c>
      <c r="D2" s="2" t="s">
        <v>68</v>
      </c>
      <c r="E2" s="2" t="s">
        <v>69</v>
      </c>
      <c r="F2" s="2" t="s">
        <v>69</v>
      </c>
      <c r="G2" s="2" t="s">
        <v>69</v>
      </c>
      <c r="H2" s="2" t="s">
        <v>70</v>
      </c>
      <c r="I2" s="2" t="s">
        <v>70</v>
      </c>
      <c r="J2" s="2" t="s">
        <v>70</v>
      </c>
    </row>
    <row r="3" spans="1:19" x14ac:dyDescent="0.2">
      <c r="A3" t="s">
        <v>79</v>
      </c>
      <c r="B3" s="1">
        <v>915.5</v>
      </c>
      <c r="C3" s="1">
        <v>1143</v>
      </c>
      <c r="D3" s="1">
        <v>1042.5</v>
      </c>
      <c r="E3" s="1">
        <v>815.5</v>
      </c>
      <c r="F3" s="1">
        <v>1003.5</v>
      </c>
      <c r="G3" s="1">
        <v>802</v>
      </c>
      <c r="H3" s="1">
        <v>918</v>
      </c>
      <c r="I3" s="1">
        <v>1143</v>
      </c>
      <c r="J3" s="1">
        <v>1045.5</v>
      </c>
      <c r="K3" s="1"/>
      <c r="M3" s="1"/>
      <c r="O3" s="1"/>
      <c r="Q3" s="1"/>
      <c r="S3" s="1"/>
    </row>
    <row r="4" spans="1:19" x14ac:dyDescent="0.2">
      <c r="A4" t="s">
        <v>80</v>
      </c>
      <c r="B4" s="1">
        <v>914</v>
      </c>
      <c r="C4" s="1">
        <v>1143</v>
      </c>
      <c r="D4" s="1">
        <v>730</v>
      </c>
      <c r="E4" s="1">
        <v>754.5</v>
      </c>
      <c r="F4" s="1">
        <v>722</v>
      </c>
      <c r="G4" s="1">
        <v>616</v>
      </c>
      <c r="H4" s="1">
        <v>838</v>
      </c>
      <c r="I4" s="1">
        <v>1143</v>
      </c>
      <c r="J4" s="1">
        <v>745</v>
      </c>
      <c r="K4" s="1"/>
      <c r="M4" s="1"/>
      <c r="O4" s="1"/>
      <c r="Q4" s="1"/>
      <c r="S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1C</vt:lpstr>
      <vt:lpstr>Figure 4A-C</vt:lpstr>
      <vt:lpstr>Figure 6A</vt:lpstr>
      <vt:lpstr>Figure 8</vt:lpstr>
      <vt:lpstr>Supplemental Figure 1</vt:lpstr>
      <vt:lpstr>Supplemental Figure 2</vt:lpstr>
      <vt:lpstr>Supplemental 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Kain</dc:creator>
  <cp:lastModifiedBy>Dylan Kain</cp:lastModifiedBy>
  <dcterms:created xsi:type="dcterms:W3CDTF">2024-05-11T14:49:27Z</dcterms:created>
  <dcterms:modified xsi:type="dcterms:W3CDTF">2025-03-04T22:33:02Z</dcterms:modified>
</cp:coreProperties>
</file>