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hinkpad\Desktop\文章3\提交数据及图表\"/>
    </mc:Choice>
  </mc:AlternateContent>
  <xr:revisionPtr revIDLastSave="0" documentId="13_ncr:1_{D0AF75B1-E75A-4E15-AF7F-42C6126646AF}" xr6:coauthVersionLast="47" xr6:coauthVersionMax="47" xr10:uidLastSave="{00000000-0000-0000-0000-000000000000}"/>
  <bookViews>
    <workbookView xWindow="648" yWindow="48" windowWidth="22392" windowHeight="12312" activeTab="1" xr2:uid="{9218C233-E00F-4351-ABB3-FFA70CDCE246}"/>
  </bookViews>
  <sheets>
    <sheet name=" information " sheetId="2" r:id="rId1"/>
    <sheet name="Table S1" sheetId="1" r:id="rId2"/>
  </sheets>
  <externalReferences>
    <externalReference r:id="rId3"/>
  </externalReferences>
  <definedNames>
    <definedName name="_xlnm._FilterDatabase" localSheetId="1" hidden="1">'Table S1'!$A$3:$EE$166</definedName>
    <definedName name="_gjdgxs" localSheetId="0">' information '!$A$2</definedName>
    <definedName name="_Hlk56972994" localSheetId="0">' information '!$A$3</definedName>
    <definedName name="_Hlk57152116" localSheetId="0">' information '!$A$9</definedName>
    <definedName name="_Hlk72609474" localSheetId="0">' information '!$A$1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60" i="1" l="1"/>
  <c r="H61" i="1"/>
  <c r="H73" i="1"/>
  <c r="H74" i="1"/>
  <c r="H32" i="1"/>
  <c r="H10" i="1"/>
  <c r="H164" i="1"/>
  <c r="H75" i="1"/>
  <c r="H11" i="1"/>
  <c r="H123" i="1"/>
  <c r="H124" i="1"/>
  <c r="H12" i="1"/>
  <c r="H13" i="1"/>
  <c r="H14" i="1"/>
  <c r="H125" i="1"/>
  <c r="H126" i="1"/>
  <c r="H127" i="1"/>
  <c r="H128" i="1"/>
  <c r="H129" i="1"/>
  <c r="H130" i="1"/>
  <c r="H15" i="1"/>
  <c r="H16" i="1"/>
  <c r="H17" i="1"/>
  <c r="H18" i="1"/>
  <c r="H33" i="1"/>
  <c r="H131" i="1"/>
  <c r="H132" i="1"/>
  <c r="H133" i="1"/>
  <c r="H134" i="1"/>
  <c r="H135" i="1"/>
  <c r="H19" i="1"/>
  <c r="H136" i="1"/>
  <c r="H76" i="1"/>
  <c r="H77" i="1"/>
  <c r="H137" i="1"/>
  <c r="H138" i="1"/>
  <c r="H165" i="1"/>
  <c r="H78" i="1"/>
  <c r="H79" i="1"/>
  <c r="H80" i="1"/>
  <c r="H81" i="1"/>
  <c r="H20" i="1"/>
  <c r="H139" i="1"/>
  <c r="H140" i="1"/>
  <c r="H82" i="1"/>
  <c r="H21" i="1"/>
  <c r="H83" i="1"/>
  <c r="H22" i="1"/>
  <c r="H166" i="1"/>
  <c r="H84" i="1"/>
  <c r="H23" i="1"/>
  <c r="H85" i="1"/>
  <c r="H141" i="1"/>
  <c r="H86" i="1"/>
  <c r="H87" i="1"/>
  <c r="H88" i="1"/>
  <c r="H89" i="1"/>
  <c r="H90" i="1"/>
  <c r="H91" i="1"/>
  <c r="H111" i="1"/>
  <c r="H142" i="1"/>
  <c r="H24" i="1"/>
  <c r="H4" i="1"/>
  <c r="H143" i="1"/>
  <c r="H112" i="1"/>
  <c r="H113" i="1"/>
  <c r="H92" i="1"/>
  <c r="H163" i="1"/>
  <c r="H93" i="1"/>
  <c r="H94" i="1"/>
  <c r="H95" i="1"/>
  <c r="H62" i="1"/>
  <c r="H63" i="1"/>
  <c r="H64" i="1"/>
  <c r="H65" i="1"/>
  <c r="H66" i="1"/>
  <c r="H67" i="1"/>
  <c r="H68" i="1"/>
  <c r="H96" i="1"/>
  <c r="H114" i="1"/>
  <c r="H115" i="1"/>
  <c r="H25" i="1"/>
  <c r="H34" i="1"/>
  <c r="H97" i="1"/>
  <c r="H5" i="1"/>
  <c r="H6" i="1"/>
  <c r="H7" i="1"/>
  <c r="H35" i="1"/>
  <c r="H36" i="1"/>
  <c r="H37" i="1"/>
  <c r="H38" i="1"/>
  <c r="H39" i="1"/>
  <c r="H40" i="1"/>
  <c r="H98" i="1"/>
  <c r="H99" i="1"/>
  <c r="H144" i="1"/>
  <c r="H69" i="1"/>
  <c r="H145" i="1"/>
  <c r="H146" i="1"/>
  <c r="H147" i="1"/>
  <c r="H100" i="1"/>
  <c r="H41" i="1"/>
  <c r="H116" i="1"/>
  <c r="H117" i="1"/>
  <c r="H42" i="1"/>
  <c r="H43" i="1"/>
  <c r="H101" i="1"/>
  <c r="H118" i="1"/>
  <c r="H44" i="1"/>
  <c r="H26" i="1"/>
  <c r="H119" i="1"/>
  <c r="H148" i="1"/>
  <c r="H149" i="1"/>
  <c r="H150" i="1"/>
  <c r="H151" i="1"/>
  <c r="H152" i="1"/>
  <c r="H153" i="1"/>
  <c r="H154" i="1"/>
  <c r="H155" i="1"/>
  <c r="H156" i="1"/>
  <c r="H45" i="1"/>
  <c r="H8" i="1"/>
  <c r="H157" i="1"/>
  <c r="H106" i="1"/>
  <c r="H46" i="1"/>
  <c r="H107" i="1"/>
  <c r="H108" i="1"/>
  <c r="H47" i="1"/>
  <c r="H120" i="1"/>
  <c r="H48" i="1"/>
  <c r="H70" i="1"/>
  <c r="H49" i="1"/>
  <c r="H50" i="1"/>
  <c r="H51" i="1"/>
  <c r="H52" i="1"/>
  <c r="H109" i="1"/>
  <c r="H27" i="1"/>
  <c r="H28" i="1"/>
  <c r="H29" i="1"/>
  <c r="H9" i="1"/>
  <c r="H121" i="1"/>
  <c r="H158" i="1"/>
  <c r="H159" i="1"/>
  <c r="H160" i="1"/>
  <c r="H161" i="1"/>
  <c r="H162" i="1"/>
  <c r="H110" i="1"/>
  <c r="H71" i="1"/>
  <c r="H53" i="1"/>
  <c r="H122" i="1"/>
  <c r="H30" i="1"/>
  <c r="H72" i="1"/>
  <c r="H31" i="1"/>
  <c r="H54" i="1"/>
  <c r="H55" i="1"/>
  <c r="H56" i="1"/>
  <c r="H57" i="1"/>
  <c r="H58" i="1"/>
  <c r="H59" i="1"/>
  <c r="G60" i="1"/>
  <c r="G61" i="1"/>
  <c r="G73" i="1"/>
  <c r="G74" i="1"/>
  <c r="G32" i="1"/>
  <c r="G10" i="1"/>
  <c r="G164" i="1"/>
  <c r="G75" i="1"/>
  <c r="G11" i="1"/>
  <c r="G123" i="1"/>
  <c r="G124" i="1"/>
  <c r="G12" i="1"/>
  <c r="G13" i="1"/>
  <c r="G14" i="1"/>
  <c r="G125" i="1"/>
  <c r="G126" i="1"/>
  <c r="G127" i="1"/>
  <c r="G128" i="1"/>
  <c r="G129" i="1"/>
  <c r="G130" i="1"/>
  <c r="G15" i="1"/>
  <c r="G16" i="1"/>
  <c r="G17" i="1"/>
  <c r="G18" i="1"/>
  <c r="G33" i="1"/>
  <c r="G131" i="1"/>
  <c r="G132" i="1"/>
  <c r="G133" i="1"/>
  <c r="G134" i="1"/>
  <c r="G135" i="1"/>
  <c r="G19" i="1"/>
  <c r="G136" i="1"/>
  <c r="G76" i="1"/>
  <c r="G77" i="1"/>
  <c r="G137" i="1"/>
  <c r="G138" i="1"/>
  <c r="G165" i="1"/>
  <c r="G78" i="1"/>
  <c r="G79" i="1"/>
  <c r="G80" i="1"/>
  <c r="G81" i="1"/>
  <c r="G20" i="1"/>
  <c r="G139" i="1"/>
  <c r="G140" i="1"/>
  <c r="G82" i="1"/>
  <c r="G21" i="1"/>
  <c r="G83" i="1"/>
  <c r="G22" i="1"/>
  <c r="G166" i="1"/>
  <c r="G84" i="1"/>
  <c r="G23" i="1"/>
  <c r="G85" i="1"/>
  <c r="G141" i="1"/>
  <c r="G86" i="1"/>
  <c r="G87" i="1"/>
  <c r="G88" i="1"/>
  <c r="G89" i="1"/>
  <c r="G90" i="1"/>
  <c r="G91" i="1"/>
  <c r="G111" i="1"/>
  <c r="G142" i="1"/>
  <c r="G24" i="1"/>
  <c r="G4" i="1"/>
  <c r="G143" i="1"/>
  <c r="G112" i="1"/>
  <c r="G113" i="1"/>
  <c r="G92" i="1"/>
  <c r="G163" i="1"/>
  <c r="G93" i="1"/>
  <c r="G94" i="1"/>
  <c r="G95" i="1"/>
  <c r="G62" i="1"/>
  <c r="G63" i="1"/>
  <c r="G64" i="1"/>
  <c r="G65" i="1"/>
  <c r="G66" i="1"/>
  <c r="G67" i="1"/>
  <c r="G68" i="1"/>
  <c r="G96" i="1"/>
  <c r="G114" i="1"/>
  <c r="G115" i="1"/>
  <c r="G25" i="1"/>
  <c r="G34" i="1"/>
  <c r="G97" i="1"/>
  <c r="G5" i="1"/>
  <c r="G6" i="1"/>
  <c r="G7" i="1"/>
  <c r="G35" i="1"/>
  <c r="G36" i="1"/>
  <c r="G37" i="1"/>
  <c r="G38" i="1"/>
  <c r="G39" i="1"/>
  <c r="G40" i="1"/>
  <c r="G98" i="1"/>
  <c r="G99" i="1"/>
  <c r="G144" i="1"/>
  <c r="G69" i="1"/>
  <c r="G145" i="1"/>
  <c r="G146" i="1"/>
  <c r="G147" i="1"/>
  <c r="G100" i="1"/>
  <c r="G41" i="1"/>
  <c r="G116" i="1"/>
  <c r="G117" i="1"/>
  <c r="G42" i="1"/>
  <c r="G43" i="1"/>
  <c r="G101" i="1"/>
  <c r="G118" i="1"/>
  <c r="G44" i="1"/>
  <c r="G26" i="1"/>
  <c r="G119" i="1"/>
  <c r="G148" i="1"/>
  <c r="G149" i="1"/>
  <c r="G150" i="1"/>
  <c r="G151" i="1"/>
  <c r="G152" i="1"/>
  <c r="G153" i="1"/>
  <c r="G154" i="1"/>
  <c r="G155" i="1"/>
  <c r="G156" i="1"/>
  <c r="G45" i="1"/>
  <c r="G8" i="1"/>
  <c r="G157" i="1"/>
  <c r="G106" i="1"/>
  <c r="G46" i="1"/>
  <c r="G107" i="1"/>
  <c r="G108" i="1"/>
  <c r="G47" i="1"/>
  <c r="G120" i="1"/>
  <c r="G48" i="1"/>
  <c r="G70" i="1"/>
  <c r="G49" i="1"/>
  <c r="G50" i="1"/>
  <c r="G51" i="1"/>
  <c r="G52" i="1"/>
  <c r="G109" i="1"/>
  <c r="G27" i="1"/>
  <c r="G28" i="1"/>
  <c r="G29" i="1"/>
  <c r="G9" i="1"/>
  <c r="G121" i="1"/>
  <c r="G158" i="1"/>
  <c r="G159" i="1"/>
  <c r="G160" i="1"/>
  <c r="G161" i="1"/>
  <c r="G162" i="1"/>
  <c r="G110" i="1"/>
  <c r="G71" i="1"/>
  <c r="G53" i="1"/>
  <c r="G122" i="1"/>
  <c r="G30" i="1"/>
  <c r="G72" i="1"/>
  <c r="G31" i="1"/>
  <c r="G54" i="1"/>
  <c r="G55" i="1"/>
  <c r="G56" i="1"/>
  <c r="G57" i="1"/>
  <c r="G58" i="1"/>
  <c r="G59" i="1"/>
  <c r="F60" i="1"/>
  <c r="F61" i="1"/>
  <c r="F73" i="1"/>
  <c r="F74" i="1"/>
  <c r="F32" i="1"/>
  <c r="F10" i="1"/>
  <c r="F164" i="1"/>
  <c r="F75" i="1"/>
  <c r="F11" i="1"/>
  <c r="F123" i="1"/>
  <c r="F124" i="1"/>
  <c r="F12" i="1"/>
  <c r="F13" i="1"/>
  <c r="F14" i="1"/>
  <c r="F125" i="1"/>
  <c r="F126" i="1"/>
  <c r="F127" i="1"/>
  <c r="F128" i="1"/>
  <c r="F129" i="1"/>
  <c r="F130" i="1"/>
  <c r="F15" i="1"/>
  <c r="F16" i="1"/>
  <c r="F17" i="1"/>
  <c r="F18" i="1"/>
  <c r="F33" i="1"/>
  <c r="F131" i="1"/>
  <c r="F132" i="1"/>
  <c r="F133" i="1"/>
  <c r="F134" i="1"/>
  <c r="F135" i="1"/>
  <c r="F19" i="1"/>
  <c r="F136" i="1"/>
  <c r="F76" i="1"/>
  <c r="F77" i="1"/>
  <c r="F137" i="1"/>
  <c r="F138" i="1"/>
  <c r="F165" i="1"/>
  <c r="F78" i="1"/>
  <c r="F79" i="1"/>
  <c r="F80" i="1"/>
  <c r="F81" i="1"/>
  <c r="F20" i="1"/>
  <c r="F139" i="1"/>
  <c r="F82" i="1"/>
  <c r="F21" i="1"/>
  <c r="F83" i="1"/>
  <c r="F22" i="1"/>
  <c r="F166" i="1"/>
  <c r="F84" i="1"/>
  <c r="F23" i="1"/>
  <c r="F85" i="1"/>
  <c r="F141" i="1"/>
  <c r="F86" i="1"/>
  <c r="F87" i="1"/>
  <c r="F88" i="1"/>
  <c r="F90" i="1"/>
  <c r="F91" i="1"/>
  <c r="F111" i="1"/>
  <c r="F142" i="1"/>
  <c r="F4" i="1"/>
  <c r="F143" i="1"/>
  <c r="F112" i="1"/>
  <c r="F113" i="1"/>
  <c r="F92" i="1"/>
  <c r="F163" i="1"/>
  <c r="F93" i="1"/>
  <c r="F94" i="1"/>
  <c r="F95" i="1"/>
  <c r="F62" i="1"/>
  <c r="F63" i="1"/>
  <c r="F64" i="1"/>
  <c r="F65" i="1"/>
  <c r="F66" i="1"/>
  <c r="F67" i="1"/>
  <c r="F68" i="1"/>
  <c r="F96" i="1"/>
  <c r="F114" i="1"/>
  <c r="F115" i="1"/>
  <c r="F25" i="1"/>
  <c r="F34" i="1"/>
  <c r="F97" i="1"/>
  <c r="F5" i="1"/>
  <c r="F6" i="1"/>
  <c r="F7" i="1"/>
  <c r="F35" i="1"/>
  <c r="F36" i="1"/>
  <c r="F37" i="1"/>
  <c r="F38" i="1"/>
  <c r="F39" i="1"/>
  <c r="F40" i="1"/>
  <c r="F98" i="1"/>
  <c r="F99" i="1"/>
  <c r="F144" i="1"/>
  <c r="F69" i="1"/>
  <c r="F145" i="1"/>
  <c r="F146" i="1"/>
  <c r="F147" i="1"/>
  <c r="F100" i="1"/>
  <c r="F41" i="1"/>
  <c r="F116" i="1"/>
  <c r="F117" i="1"/>
  <c r="F42" i="1"/>
  <c r="F43" i="1"/>
  <c r="F101" i="1"/>
  <c r="F118" i="1"/>
  <c r="F44" i="1"/>
  <c r="F26" i="1"/>
  <c r="F119" i="1"/>
  <c r="F148" i="1"/>
  <c r="F149" i="1"/>
  <c r="F150" i="1"/>
  <c r="F151" i="1"/>
  <c r="F152" i="1"/>
  <c r="F153" i="1"/>
  <c r="F154" i="1"/>
  <c r="F155" i="1"/>
  <c r="F156" i="1"/>
  <c r="F45" i="1"/>
  <c r="F8" i="1"/>
  <c r="F157" i="1"/>
  <c r="F106" i="1"/>
  <c r="F46" i="1"/>
  <c r="F107" i="1"/>
  <c r="F108" i="1"/>
  <c r="F47" i="1"/>
  <c r="F120" i="1"/>
  <c r="F48" i="1"/>
  <c r="F70" i="1"/>
  <c r="F49" i="1"/>
  <c r="F50" i="1"/>
  <c r="F51" i="1"/>
  <c r="F52" i="1"/>
  <c r="F109" i="1"/>
  <c r="F27" i="1"/>
  <c r="F28" i="1"/>
  <c r="F29" i="1"/>
  <c r="F9" i="1"/>
  <c r="F121" i="1"/>
  <c r="F158" i="1"/>
  <c r="F159" i="1"/>
  <c r="F160" i="1"/>
  <c r="F161" i="1"/>
  <c r="F162" i="1"/>
  <c r="F110" i="1"/>
  <c r="F71" i="1"/>
  <c r="F53" i="1"/>
  <c r="F122" i="1"/>
  <c r="F30" i="1"/>
  <c r="F72" i="1"/>
  <c r="F31" i="1"/>
  <c r="F54" i="1"/>
  <c r="F55" i="1"/>
  <c r="F56" i="1"/>
  <c r="F57" i="1"/>
  <c r="F58" i="1"/>
  <c r="F59" i="1"/>
  <c r="E60" i="1"/>
  <c r="E61" i="1"/>
  <c r="E73" i="1"/>
  <c r="E74" i="1"/>
  <c r="E32" i="1"/>
  <c r="E10" i="1"/>
  <c r="E164" i="1"/>
  <c r="E75" i="1"/>
  <c r="E11" i="1"/>
  <c r="E123" i="1"/>
  <c r="E124" i="1"/>
  <c r="E12" i="1"/>
  <c r="E13" i="1"/>
  <c r="E14" i="1"/>
  <c r="E125" i="1"/>
  <c r="E126" i="1"/>
  <c r="E127" i="1"/>
  <c r="E128" i="1"/>
  <c r="E129" i="1"/>
  <c r="E130" i="1"/>
  <c r="E15" i="1"/>
  <c r="E16" i="1"/>
  <c r="E17" i="1"/>
  <c r="E18" i="1"/>
  <c r="E33" i="1"/>
  <c r="E131" i="1"/>
  <c r="E132" i="1"/>
  <c r="E133" i="1"/>
  <c r="E134" i="1"/>
  <c r="E135" i="1"/>
  <c r="E19" i="1"/>
  <c r="E136" i="1"/>
  <c r="E76" i="1"/>
  <c r="E77" i="1"/>
  <c r="E137" i="1"/>
  <c r="E138" i="1"/>
  <c r="E165" i="1"/>
  <c r="E78" i="1"/>
  <c r="E79" i="1"/>
  <c r="E80" i="1"/>
  <c r="E81" i="1"/>
  <c r="E20" i="1"/>
  <c r="E139" i="1"/>
  <c r="E140" i="1"/>
  <c r="E82" i="1"/>
  <c r="E21" i="1"/>
  <c r="E83" i="1"/>
  <c r="E22" i="1"/>
  <c r="E166" i="1"/>
  <c r="E84" i="1"/>
  <c r="E23" i="1"/>
  <c r="E85" i="1"/>
  <c r="E141" i="1"/>
  <c r="E86" i="1"/>
  <c r="E87" i="1"/>
  <c r="E88" i="1"/>
  <c r="E89" i="1"/>
  <c r="E90" i="1"/>
  <c r="E91" i="1"/>
  <c r="E111" i="1"/>
  <c r="E142" i="1"/>
  <c r="E24" i="1"/>
  <c r="E4" i="1"/>
  <c r="E143" i="1"/>
  <c r="E112" i="1"/>
  <c r="E113" i="1"/>
  <c r="E92" i="1"/>
  <c r="E163" i="1"/>
  <c r="E93" i="1"/>
  <c r="E94" i="1"/>
  <c r="E95" i="1"/>
  <c r="E62" i="1"/>
  <c r="E63" i="1"/>
  <c r="E64" i="1"/>
  <c r="E65" i="1"/>
  <c r="E66" i="1"/>
  <c r="E67" i="1"/>
  <c r="E68" i="1"/>
  <c r="E96" i="1"/>
  <c r="E114" i="1"/>
  <c r="E115" i="1"/>
  <c r="E25" i="1"/>
  <c r="E34" i="1"/>
  <c r="E97" i="1"/>
  <c r="E5" i="1"/>
  <c r="E6" i="1"/>
  <c r="E7" i="1"/>
  <c r="E35" i="1"/>
  <c r="E36" i="1"/>
  <c r="E37" i="1"/>
  <c r="E38" i="1"/>
  <c r="E39" i="1"/>
  <c r="E40" i="1"/>
  <c r="E98" i="1"/>
  <c r="E99" i="1"/>
  <c r="E144" i="1"/>
  <c r="E69" i="1"/>
  <c r="E145" i="1"/>
  <c r="E146" i="1"/>
  <c r="E147" i="1"/>
  <c r="E100" i="1"/>
  <c r="E41" i="1"/>
  <c r="E116" i="1"/>
  <c r="E117" i="1"/>
  <c r="E42" i="1"/>
  <c r="E43" i="1"/>
  <c r="E101" i="1"/>
  <c r="E118" i="1"/>
  <c r="E44" i="1"/>
  <c r="E26" i="1"/>
  <c r="E119" i="1"/>
  <c r="E148" i="1"/>
  <c r="E149" i="1"/>
  <c r="E150" i="1"/>
  <c r="E151" i="1"/>
  <c r="E152" i="1"/>
  <c r="E153" i="1"/>
  <c r="E154" i="1"/>
  <c r="E155" i="1"/>
  <c r="E156" i="1"/>
  <c r="E45" i="1"/>
  <c r="E8" i="1"/>
  <c r="E157" i="1"/>
  <c r="E106" i="1"/>
  <c r="E46" i="1"/>
  <c r="E107" i="1"/>
  <c r="E108" i="1"/>
  <c r="E47" i="1"/>
  <c r="E120" i="1"/>
  <c r="E48" i="1"/>
  <c r="E70" i="1"/>
  <c r="E49" i="1"/>
  <c r="E50" i="1"/>
  <c r="E51" i="1"/>
  <c r="E52" i="1"/>
  <c r="E109" i="1"/>
  <c r="E27" i="1"/>
  <c r="E28" i="1"/>
  <c r="E29" i="1"/>
  <c r="E9" i="1"/>
  <c r="E121" i="1"/>
  <c r="E158" i="1"/>
  <c r="E159" i="1"/>
  <c r="E160" i="1"/>
  <c r="E161" i="1"/>
  <c r="E162" i="1"/>
  <c r="E110" i="1"/>
  <c r="E71" i="1"/>
  <c r="E53" i="1"/>
  <c r="E122" i="1"/>
  <c r="E30" i="1"/>
  <c r="E72" i="1"/>
  <c r="E31" i="1"/>
  <c r="E54" i="1"/>
  <c r="E55" i="1"/>
  <c r="E56" i="1"/>
  <c r="E57" i="1"/>
  <c r="E58" i="1"/>
  <c r="E59" i="1"/>
  <c r="D60" i="1"/>
  <c r="D61" i="1"/>
  <c r="D73" i="1"/>
  <c r="D74" i="1"/>
  <c r="D32" i="1"/>
  <c r="D10" i="1"/>
  <c r="D164" i="1"/>
  <c r="D75" i="1"/>
  <c r="D11" i="1"/>
  <c r="D123" i="1"/>
  <c r="D124" i="1"/>
  <c r="D12" i="1"/>
  <c r="D13" i="1"/>
  <c r="D14" i="1"/>
  <c r="D125" i="1"/>
  <c r="D126" i="1"/>
  <c r="D127" i="1"/>
  <c r="D128" i="1"/>
  <c r="D129" i="1"/>
  <c r="D130" i="1"/>
  <c r="D15" i="1"/>
  <c r="D16" i="1"/>
  <c r="D17" i="1"/>
  <c r="D18" i="1"/>
  <c r="D33" i="1"/>
  <c r="D131" i="1"/>
  <c r="D132" i="1"/>
  <c r="D133" i="1"/>
  <c r="D134" i="1"/>
  <c r="D135" i="1"/>
  <c r="D19" i="1"/>
  <c r="D136" i="1"/>
  <c r="D76" i="1"/>
  <c r="D77" i="1"/>
  <c r="D137" i="1"/>
  <c r="D138" i="1"/>
  <c r="D165" i="1"/>
  <c r="D78" i="1"/>
  <c r="D79" i="1"/>
  <c r="D80" i="1"/>
  <c r="D81" i="1"/>
  <c r="D20" i="1"/>
  <c r="D139" i="1"/>
  <c r="D140" i="1"/>
  <c r="D82" i="1"/>
  <c r="D21" i="1"/>
  <c r="D83" i="1"/>
  <c r="D22" i="1"/>
  <c r="D166" i="1"/>
  <c r="D84" i="1"/>
  <c r="D23" i="1"/>
  <c r="D85" i="1"/>
  <c r="D141" i="1"/>
  <c r="D86" i="1"/>
  <c r="D87" i="1"/>
  <c r="D88" i="1"/>
  <c r="D89" i="1"/>
  <c r="D90" i="1"/>
  <c r="D91" i="1"/>
  <c r="D111" i="1"/>
  <c r="D142" i="1"/>
  <c r="D24" i="1"/>
  <c r="D4" i="1"/>
  <c r="D143" i="1"/>
  <c r="D112" i="1"/>
  <c r="D113" i="1"/>
  <c r="D92" i="1"/>
  <c r="D163" i="1"/>
  <c r="D93" i="1"/>
  <c r="D94" i="1"/>
  <c r="D95" i="1"/>
  <c r="D62" i="1"/>
  <c r="D63" i="1"/>
  <c r="D64" i="1"/>
  <c r="D65" i="1"/>
  <c r="D66" i="1"/>
  <c r="D67" i="1"/>
  <c r="D68" i="1"/>
  <c r="D96" i="1"/>
  <c r="D114" i="1"/>
  <c r="D115" i="1"/>
  <c r="D25" i="1"/>
  <c r="D34" i="1"/>
  <c r="D97" i="1"/>
  <c r="D5" i="1"/>
  <c r="D6" i="1"/>
  <c r="D7" i="1"/>
  <c r="D35" i="1"/>
  <c r="D36" i="1"/>
  <c r="D37" i="1"/>
  <c r="D38" i="1"/>
  <c r="D39" i="1"/>
  <c r="D40" i="1"/>
  <c r="D98" i="1"/>
  <c r="D99" i="1"/>
  <c r="D144" i="1"/>
  <c r="D69" i="1"/>
  <c r="D145" i="1"/>
  <c r="D146" i="1"/>
  <c r="D147" i="1"/>
  <c r="D100" i="1"/>
  <c r="D41" i="1"/>
  <c r="D116" i="1"/>
  <c r="D117" i="1"/>
  <c r="D42" i="1"/>
  <c r="D43" i="1"/>
  <c r="D101" i="1"/>
  <c r="D118" i="1"/>
  <c r="D44" i="1"/>
  <c r="D26" i="1"/>
  <c r="D119" i="1"/>
  <c r="D148" i="1"/>
  <c r="D149" i="1"/>
  <c r="D150" i="1"/>
  <c r="D151" i="1"/>
  <c r="D152" i="1"/>
  <c r="D153" i="1"/>
  <c r="D154" i="1"/>
  <c r="D155" i="1"/>
  <c r="D156" i="1"/>
  <c r="D45" i="1"/>
  <c r="D8" i="1"/>
  <c r="D157" i="1"/>
  <c r="D106" i="1"/>
  <c r="D46" i="1"/>
  <c r="D107" i="1"/>
  <c r="D108" i="1"/>
  <c r="D47" i="1"/>
  <c r="D120" i="1"/>
  <c r="D48" i="1"/>
  <c r="D70" i="1"/>
  <c r="D49" i="1"/>
  <c r="D50" i="1"/>
  <c r="D51" i="1"/>
  <c r="D52" i="1"/>
  <c r="D109" i="1"/>
  <c r="D27" i="1"/>
  <c r="D28" i="1"/>
  <c r="D29" i="1"/>
  <c r="D9" i="1"/>
  <c r="D121" i="1"/>
  <c r="D158" i="1"/>
  <c r="D159" i="1"/>
  <c r="D160" i="1"/>
  <c r="D161" i="1"/>
  <c r="D162" i="1"/>
  <c r="D110" i="1"/>
  <c r="D71" i="1"/>
  <c r="D53" i="1"/>
  <c r="D122" i="1"/>
  <c r="D30" i="1"/>
  <c r="D72" i="1"/>
  <c r="D31" i="1"/>
  <c r="D54" i="1"/>
  <c r="D55" i="1"/>
  <c r="D56" i="1"/>
  <c r="D57" i="1"/>
  <c r="D58" i="1"/>
  <c r="D59" i="1"/>
  <c r="C60" i="1"/>
  <c r="C61" i="1"/>
  <c r="C73" i="1"/>
  <c r="C74" i="1"/>
  <c r="C32" i="1"/>
  <c r="C10" i="1"/>
  <c r="C164" i="1"/>
  <c r="C75" i="1"/>
  <c r="C11" i="1"/>
  <c r="C123" i="1"/>
  <c r="C124" i="1"/>
  <c r="C12" i="1"/>
  <c r="C13" i="1"/>
  <c r="C14" i="1"/>
  <c r="C125" i="1"/>
  <c r="C126" i="1"/>
  <c r="C128" i="1"/>
  <c r="C129" i="1"/>
  <c r="C130" i="1"/>
  <c r="C15" i="1"/>
  <c r="C16" i="1"/>
  <c r="C18" i="1"/>
  <c r="C33" i="1"/>
  <c r="C132" i="1"/>
  <c r="C133" i="1"/>
  <c r="C134" i="1"/>
  <c r="C136" i="1"/>
  <c r="C76" i="1"/>
  <c r="C77" i="1"/>
  <c r="C137" i="1"/>
  <c r="C138" i="1"/>
  <c r="C165" i="1"/>
  <c r="C78" i="1"/>
  <c r="C79" i="1"/>
  <c r="C80" i="1"/>
  <c r="C81" i="1"/>
  <c r="C20" i="1"/>
  <c r="C139" i="1"/>
  <c r="C82" i="1"/>
  <c r="C21" i="1"/>
  <c r="C22" i="1"/>
  <c r="C166" i="1"/>
  <c r="C84" i="1"/>
  <c r="C23" i="1"/>
  <c r="C86" i="1"/>
  <c r="C87" i="1"/>
  <c r="C88" i="1"/>
  <c r="C89" i="1"/>
  <c r="C91" i="1"/>
  <c r="C4" i="1"/>
  <c r="C143" i="1"/>
  <c r="C112" i="1"/>
  <c r="C113" i="1"/>
  <c r="C92" i="1"/>
  <c r="C93" i="1"/>
  <c r="C95" i="1"/>
  <c r="C62" i="1"/>
  <c r="C63" i="1"/>
  <c r="C65" i="1"/>
  <c r="C66" i="1"/>
  <c r="C67" i="1"/>
  <c r="C68" i="1"/>
  <c r="C96" i="1"/>
  <c r="C114" i="1"/>
  <c r="C115" i="1"/>
  <c r="C25" i="1"/>
  <c r="C97" i="1"/>
  <c r="C5" i="1"/>
  <c r="C6" i="1"/>
  <c r="C7" i="1"/>
  <c r="C36" i="1"/>
  <c r="C37" i="1"/>
  <c r="C38" i="1"/>
  <c r="C39" i="1"/>
  <c r="C98" i="1"/>
  <c r="C144" i="1"/>
  <c r="C69" i="1"/>
  <c r="C145" i="1"/>
  <c r="C146" i="1"/>
  <c r="C147" i="1"/>
  <c r="C100" i="1"/>
  <c r="C41" i="1"/>
  <c r="C117" i="1"/>
  <c r="C42" i="1"/>
  <c r="C43" i="1"/>
  <c r="C101" i="1"/>
  <c r="C118" i="1"/>
  <c r="C44" i="1"/>
  <c r="C26" i="1"/>
  <c r="C119" i="1"/>
  <c r="C148" i="1"/>
  <c r="C149" i="1"/>
  <c r="C150" i="1"/>
  <c r="C151" i="1"/>
  <c r="C152" i="1"/>
  <c r="C153" i="1"/>
  <c r="C154" i="1"/>
  <c r="C155" i="1"/>
  <c r="C156" i="1"/>
  <c r="C45" i="1"/>
  <c r="C8" i="1"/>
  <c r="C157" i="1"/>
  <c r="C106" i="1"/>
  <c r="C46" i="1"/>
  <c r="C107" i="1"/>
  <c r="C108" i="1"/>
  <c r="C47" i="1"/>
  <c r="C120" i="1"/>
  <c r="C48" i="1"/>
  <c r="C70" i="1"/>
  <c r="C49" i="1"/>
  <c r="C50" i="1"/>
  <c r="C51" i="1"/>
  <c r="C52" i="1"/>
  <c r="C109" i="1"/>
  <c r="C27" i="1"/>
  <c r="C28" i="1"/>
  <c r="C29" i="1"/>
  <c r="C9" i="1"/>
  <c r="C121" i="1"/>
  <c r="C158" i="1"/>
  <c r="C159" i="1"/>
  <c r="C160" i="1"/>
  <c r="C161" i="1"/>
  <c r="C162" i="1"/>
  <c r="C110" i="1"/>
  <c r="C71" i="1"/>
  <c r="C53" i="1"/>
  <c r="C122" i="1"/>
  <c r="C30" i="1"/>
  <c r="C72" i="1"/>
  <c r="C31" i="1"/>
  <c r="C54" i="1"/>
  <c r="C55" i="1"/>
  <c r="C56" i="1"/>
  <c r="C59" i="1"/>
</calcChain>
</file>

<file path=xl/sharedStrings.xml><?xml version="1.0" encoding="utf-8"?>
<sst xmlns="http://schemas.openxmlformats.org/spreadsheetml/2006/main" count="382" uniqueCount="230">
  <si>
    <t>Samples</t>
  </si>
  <si>
    <t>CN1</t>
  </si>
  <si>
    <t>CN2</t>
  </si>
  <si>
    <t>CN3</t>
  </si>
  <si>
    <t>CN4</t>
  </si>
  <si>
    <t>CN5</t>
  </si>
  <si>
    <t>CN6</t>
  </si>
  <si>
    <t>LB#1</t>
  </si>
  <si>
    <t>LB#2</t>
  </si>
  <si>
    <t>LB#3</t>
  </si>
  <si>
    <t>LB#4</t>
  </si>
  <si>
    <t>LB#5</t>
  </si>
  <si>
    <t>LB#6</t>
  </si>
  <si>
    <t>SC#1</t>
  </si>
  <si>
    <t>SC#2</t>
  </si>
  <si>
    <t>SC#3</t>
  </si>
  <si>
    <t>SC#4</t>
  </si>
  <si>
    <t>SC#5</t>
  </si>
  <si>
    <t>SC#6</t>
  </si>
  <si>
    <t>LB-SC1#</t>
  </si>
  <si>
    <t>LB-SC2#</t>
  </si>
  <si>
    <t>LB-SC3#</t>
  </si>
  <si>
    <t>LB-SC4#</t>
  </si>
  <si>
    <t>LB-SC5#</t>
  </si>
  <si>
    <t>LB-SC6#</t>
  </si>
  <si>
    <t>Neophytadiene</t>
  </si>
  <si>
    <t>Undecane</t>
  </si>
  <si>
    <t>Benzyl alcohol</t>
  </si>
  <si>
    <t>Pyridine, 3-(1-methyl-2-pyrrolidinyl)-, (S)-</t>
  </si>
  <si>
    <t>Linalool</t>
  </si>
  <si>
    <t>Furan, 2-pentyl-</t>
  </si>
  <si>
    <t>Benzaldehyde</t>
  </si>
  <si>
    <t>Butanoic acid, 2-methyl-</t>
  </si>
  <si>
    <t>Propanoic acid, 2-methyl-</t>
  </si>
  <si>
    <t>Decane, 4-methyl-</t>
  </si>
  <si>
    <t>4H-Pyran-4-one, 2,3-dihydro-3,5-dihydroxy-6-methyl-</t>
  </si>
  <si>
    <t>1-Butanol, 3-methyl-</t>
  </si>
  <si>
    <t>Ammonium acetate</t>
  </si>
  <si>
    <t>5-Hepten-2-one, 6-methyl-</t>
  </si>
  <si>
    <t>Phenylethyl Alcohol</t>
  </si>
  <si>
    <t>Furfural</t>
  </si>
  <si>
    <t>2,5-Octanedione</t>
  </si>
  <si>
    <t>Benzaldehyde, 3,4-dimethyl-</t>
  </si>
  <si>
    <t>Naphthalene</t>
  </si>
  <si>
    <t>Pyrazine, 2,5-dimethyl-</t>
  </si>
  <si>
    <t>Butanal, 3-methyl-</t>
  </si>
  <si>
    <t>Styrene</t>
  </si>
  <si>
    <t>3-Penten-1-ol, 4-methyl-</t>
  </si>
  <si>
    <t>Butanoic acid, 3-methyl-</t>
  </si>
  <si>
    <t>3-Hexen-1-ol</t>
  </si>
  <si>
    <t>Decane</t>
  </si>
  <si>
    <t>Benzeneacetaldehyde</t>
  </si>
  <si>
    <t>Benzene, 1,2,4,5-tetramethyl-</t>
  </si>
  <si>
    <t>Benzene, pentamethyl-</t>
  </si>
  <si>
    <t>Pentanal</t>
  </si>
  <si>
    <t>Toluene</t>
  </si>
  <si>
    <t>o-Xylene</t>
  </si>
  <si>
    <t>Benzeneacetic acid, methyl ester</t>
  </si>
  <si>
    <t>1H-Pyrazole, 4,5-dihydro-5,5-dimethyl-4-isopropylidene-</t>
  </si>
  <si>
    <t>Naphthalene, 1-methyl-</t>
  </si>
  <si>
    <t>1-Hexanol, 4-methyl-</t>
  </si>
  <si>
    <t>1-Tetradecene</t>
  </si>
  <si>
    <t>1-Pentanol</t>
  </si>
  <si>
    <t>Hexanoic acid, methyl ester</t>
  </si>
  <si>
    <t>1-Hexanol</t>
  </si>
  <si>
    <t>2,3'-Dipyridyl</t>
  </si>
  <si>
    <t>6,8-Nonadien-2-one, 8-methyl-5-(1-methylethyl)-, (E)-</t>
  </si>
  <si>
    <t>Ethanone, 1-(1H-pyrrol-2-yl)-</t>
  </si>
  <si>
    <t>1,3-Cyclohexadiene-1-carboxaldehyde, 2,6,6-trimethyl-</t>
  </si>
  <si>
    <t>Benzene, 1,2,3,5-tetramethyl-</t>
  </si>
  <si>
    <t>1-Hexanol, 2-ethyl-</t>
  </si>
  <si>
    <t>6-Ethyl-5,6-dihydro-2H-pyran-2-one</t>
  </si>
  <si>
    <t>Nonane, 2-methyl-</t>
  </si>
  <si>
    <t>1-Cyclohexene-1-carboxaldehyde, 2,6,6-trimethyl-</t>
  </si>
  <si>
    <t>1,6-Octadiene, 5,7-dimethyl-, (R)-</t>
  </si>
  <si>
    <t>Benzene, 1-ethyl-2,4,5-trimethyl-</t>
  </si>
  <si>
    <t>1-Butanol, 3-methyl-, acetate</t>
  </si>
  <si>
    <t>Benzene, 1-methyl-3-(1-methylethyl)-</t>
  </si>
  <si>
    <t>Undecane, 2-methyl-</t>
  </si>
  <si>
    <t>Benzaldehyde, 3-methyl-</t>
  </si>
  <si>
    <t>Hexanal</t>
  </si>
  <si>
    <t>Octanal</t>
  </si>
  <si>
    <t>3-Hexen-1-ol, acetate, (E)-</t>
  </si>
  <si>
    <t>Octanoic acid, methyl ester</t>
  </si>
  <si>
    <t>Nonanal</t>
  </si>
  <si>
    <t>3(2H)-Furanone, dihydro-2-methyl-</t>
  </si>
  <si>
    <t>Butanoic acid, 4-hydroxy-</t>
  </si>
  <si>
    <t>Undecane, 4,7-dimethyl-</t>
  </si>
  <si>
    <t>1-Octen-3-ol</t>
  </si>
  <si>
    <t>5,9-Undecadien-2-one, 6,10-dimethyl-</t>
  </si>
  <si>
    <t>2(3H)-Furanone, 3-(2-bromoethyl)dihydro-</t>
  </si>
  <si>
    <t>Naphthalene, 2-ethyl-</t>
  </si>
  <si>
    <t>1-Pentanol, 4-methyl-</t>
  </si>
  <si>
    <t>2-Penten-1-ol, (Z)-</t>
  </si>
  <si>
    <t>Heptadecane, 2,6,10,14-tetramethyl-</t>
  </si>
  <si>
    <t>1H-Pyrrole-2-carboxaldehyde, 1-methyl-</t>
  </si>
  <si>
    <t>Ethanone, 1-(2-furanyl)-</t>
  </si>
  <si>
    <t>Acetic acid, 2-phenylethyl ester</t>
  </si>
  <si>
    <t>2,3-Butanediol, [R-(R*,R*)]-</t>
  </si>
  <si>
    <t>Benzene, 1-methyl-4-(1-methylpropyl)-</t>
  </si>
  <si>
    <t>Tetradecane</t>
  </si>
  <si>
    <t>Decane, 2,4,6-trimethyl-</t>
  </si>
  <si>
    <t>Pentadecane</t>
  </si>
  <si>
    <t>1H-3a,7-Methanoazulene, 2,3,4,7,8,8a-hexahydro-3,6,8,8-tetramethyl-, [3R-(3α,3aβ,7β,8aα)]-</t>
  </si>
  <si>
    <t>2(4H)-Benzofuranone, 5,6,7,7a-tetrahydro-4,4,7a-trimethyl-</t>
  </si>
  <si>
    <t>2-Buten-1-one, 1-(2,6,6-trimethyl-1,3-cyclohexadien-1-yl)-, (E)-</t>
  </si>
  <si>
    <t>Benzoic acid, methyl ester</t>
  </si>
  <si>
    <t>2-Nonen-4-one, 2-methyl-</t>
  </si>
  <si>
    <t>3-Ethenyl-3-methylcyclopentanone</t>
  </si>
  <si>
    <t>MegastigmatrienoneB</t>
  </si>
  <si>
    <t>3,5-Heptadien-2-one, 6-methyl-, (E)-</t>
  </si>
  <si>
    <t>Nicotyrine</t>
  </si>
  <si>
    <t>Acetophenone</t>
  </si>
  <si>
    <t>Ethylbenzene</t>
  </si>
  <si>
    <t>MegastigmatrienoneD</t>
  </si>
  <si>
    <t>Naphthalene, 2-ethenyl-</t>
  </si>
  <si>
    <t>Cyclohexane, 1-ethenyl-1-methyl-2,4-bis(1-methylethenyl)-</t>
  </si>
  <si>
    <t>1H-Indene, 2,3-dihydro-4,7-dimethyl-</t>
  </si>
  <si>
    <t>Heptane, 2,4-dimethyl-</t>
  </si>
  <si>
    <t>Pyridine</t>
  </si>
  <si>
    <t>2(3H)-Furanone, 5-ethenyldihydro-5-methyl-</t>
  </si>
  <si>
    <t>Octane, 4-methyl-</t>
  </si>
  <si>
    <t>Tridecane</t>
  </si>
  <si>
    <t>Dodecane, 2,7,10-trimethyl-</t>
  </si>
  <si>
    <t>2(3H)-Furanone, 5-ethyldihydro-</t>
  </si>
  <si>
    <t>Dodecane</t>
  </si>
  <si>
    <t>1H-Indene, 2,3-dihydro-5-methyl-</t>
  </si>
  <si>
    <t>Undecane, 3-methylene-</t>
  </si>
  <si>
    <t>1H-Pyrrole, 1-(2-furanylmethyl)-</t>
  </si>
  <si>
    <t>2-Buten-1-one, 1-(2,6,6-trimethyl-1-cyclohexen-1-yl)-</t>
  </si>
  <si>
    <t>Limonene</t>
  </si>
  <si>
    <t>2-Hexenal</t>
  </si>
  <si>
    <t>3-Pentenal, 4-methyl-</t>
  </si>
  <si>
    <t>2,6,6-Trimethyl-2-cyclohexene-1,4-dione</t>
  </si>
  <si>
    <t>Nonane, 2,6-dimethyl-</t>
  </si>
  <si>
    <t>Naphthalene, decahydro-4a-methyl-1-methylene-7-(1-methylethenyl)-, [4aR-(4aα,7α,8aβ)]-</t>
  </si>
  <si>
    <t>n-Hexadecanoic acid</t>
  </si>
  <si>
    <t>Pyrazine, methyl-</t>
  </si>
  <si>
    <t>Acetic acid, phenylmethyl ester</t>
  </si>
  <si>
    <t>Hexadecane</t>
  </si>
  <si>
    <t>Prenol</t>
  </si>
  <si>
    <t>Oxepine, 2,7-dimethyl-</t>
  </si>
  <si>
    <t>Benzene, 1-ethyl-4-methyl-</t>
  </si>
  <si>
    <t>1-Pentanol, 3,4-dimethyl-</t>
  </si>
  <si>
    <t>2-Buten-1-ol, 3-methyl-, acetate</t>
  </si>
  <si>
    <t>9,12,15-Octadecatrienoic acid, methyl ester, (Z,Z,Z)-</t>
  </si>
  <si>
    <t>MegastigmatrienoneC</t>
  </si>
  <si>
    <t>Furan, 2-ethyl-</t>
  </si>
  <si>
    <t>Solavetivone</t>
  </si>
  <si>
    <t>Methyl tetradecanoate</t>
  </si>
  <si>
    <t>Pyridine, 3-(3,4-dihydro-2H-pyrrol-5-yl)-</t>
  </si>
  <si>
    <t>Naphthalene, 1,6,7-trimethyl-</t>
  </si>
  <si>
    <t>1-Dodecanol, 3,7,11-trimethyl-</t>
  </si>
  <si>
    <t>Propanoic acid, 2-methyl-, 3-hydroxy-2,2,4-trimethylpentyl ester</t>
  </si>
  <si>
    <t>Bicyclo[3.1.1]hept-2-ene, 2,2'-(1,2-ethanediyl)bis[6,6-dimethyl-</t>
  </si>
  <si>
    <t>4,7-Methano-1H-indene, octahydro-2-(1-methylethylidene)-</t>
  </si>
  <si>
    <t>1H-Pyrrole-2,5-dione, 3-ethyl-4-methyl-</t>
  </si>
  <si>
    <t>2,2-Dimethylindene, 2,3-dihydro-</t>
  </si>
  <si>
    <t>1,1'-Biphenyl, 2,2',5,5'-tetramethyl-</t>
  </si>
  <si>
    <t>1H-3a,7-Methanoazulene, octahydro-3,8,8-trimethyl-6-methylene-, [3R-(3α,3aβ,7β,8aα)]-</t>
  </si>
  <si>
    <t>3-Hydroxy-β-damascone</t>
  </si>
  <si>
    <t>5-Isopropenyl-2-methylcyclopent-1-enecarboxaldehyde</t>
  </si>
  <si>
    <t>(4R,4aS,6S)-4,4a-Dimethyl-6-(prop-1-en-2-yl)-1,2,3,4,4a,5,6,7-octahydronaphthalene</t>
  </si>
  <si>
    <t>trans-Geranylgeraniol</t>
  </si>
  <si>
    <t>Naphthalene, 2,6-dimethyl-</t>
  </si>
  <si>
    <t>9H-Fluorene, 9-methylene-</t>
  </si>
  <si>
    <t>Phenol, 2-methoxy-</t>
  </si>
  <si>
    <t>Thunbergol</t>
  </si>
  <si>
    <t>Naphthalene, 1,2,3,5,6,7,8,8a-octahydro-1,8a-dimethyl-7-(1-methylethenyl)-, [1R-(1α,7β,8aα)]-</t>
  </si>
  <si>
    <t>Fluorene</t>
  </si>
  <si>
    <t>3-(4,8,12-Trimethyltridecyl) furan</t>
  </si>
  <si>
    <t>Pentadecane, 2,6,10-trimethyl-</t>
  </si>
  <si>
    <t>2,4-Heptadienal, (E,E)-</t>
  </si>
  <si>
    <t>1,1'-Biphenyl, 3,4-diethyl-</t>
  </si>
  <si>
    <t>Heptadecanoic acid, 16-methyl-, methyl ester</t>
  </si>
  <si>
    <t>3,7,11,15-Tetramethyl-2-hexadecen-1-ol</t>
  </si>
  <si>
    <t>Pentadecane, 2,6,10,14-tetramethyl-</t>
  </si>
  <si>
    <t>9-(3,3-Dimethyloxiran-2-yl)-2,7-dimethylnona-2,6-dien-1-ol</t>
  </si>
  <si>
    <t>Naphthalene, 1,2,3,4-tetrahydro-1,6-dimethyl-4-(1-methylethyl)-, (1S-cis)-</t>
  </si>
  <si>
    <t>2,6-Lutidine</t>
  </si>
  <si>
    <t>Ethanone, 1-(2,4,5-triethylphenyl)-</t>
  </si>
  <si>
    <t>1,4-Naphthalenedione, 2,3,6-trimethyl-</t>
  </si>
  <si>
    <t>8-Methyl-5H-pyrido[4,3-b]indole</t>
  </si>
  <si>
    <t>Pentadecane, 3-methyl-</t>
  </si>
  <si>
    <t>Tetradecanoic acid, 12-methyl-, methyl ester</t>
  </si>
  <si>
    <t>7,10,13-Hexadecatrienoic acid, methyl ester</t>
  </si>
  <si>
    <t>Heptadecanoic acid, methyl ester</t>
  </si>
  <si>
    <t>Lib. RI</t>
  </si>
  <si>
    <t>Retention Index</t>
  </si>
  <si>
    <t>R.T. (min)</t>
  </si>
  <si>
    <t>CAS</t>
  </si>
  <si>
    <t>Formula</t>
  </si>
  <si>
    <t>Similarity</t>
  </si>
  <si>
    <t xml:space="preserve">Chemical class </t>
  </si>
  <si>
    <t>No.</t>
    <phoneticPr fontId="1" type="noConversion"/>
  </si>
  <si>
    <t>MegastigmatrienoneA</t>
    <phoneticPr fontId="1" type="noConversion"/>
  </si>
  <si>
    <t>1473 ± 1(2)</t>
  </si>
  <si>
    <t>38818-55-2</t>
  </si>
  <si>
    <t>C13H18O</t>
  </si>
  <si>
    <t>38818-55-3</t>
  </si>
  <si>
    <t>C13H19O</t>
  </si>
  <si>
    <t>38818-55-4</t>
  </si>
  <si>
    <t>C13H20O</t>
  </si>
  <si>
    <t>38818-55-5</t>
  </si>
  <si>
    <t>C13H21O</t>
  </si>
  <si>
    <t>Alcohol or phenol</t>
  </si>
  <si>
    <t>Carbonyl compounds</t>
  </si>
  <si>
    <t>esters</t>
  </si>
  <si>
    <t>Heterocyclic compounds</t>
  </si>
  <si>
    <t>acides</t>
  </si>
  <si>
    <t>acides</t>
    <phoneticPr fontId="1" type="noConversion"/>
  </si>
  <si>
    <t>others</t>
    <phoneticPr fontId="1" type="noConversion"/>
  </si>
  <si>
    <t>Benzenoids</t>
  </si>
  <si>
    <t>Alkanes olefins</t>
  </si>
  <si>
    <t>Alkanes olefins</t>
    <phoneticPr fontId="1" type="noConversion"/>
  </si>
  <si>
    <t>Alcohol or phenol</t>
    <phoneticPr fontId="1" type="noConversion"/>
  </si>
  <si>
    <r>
      <t>Note: CN was the control group. LB# represents the sample of</t>
    </r>
    <r>
      <rPr>
        <i/>
        <sz val="9"/>
        <color theme="1"/>
        <rFont val="Times New Roman"/>
        <family val="1"/>
      </rPr>
      <t xml:space="preserve"> B. amyloliquefaciens </t>
    </r>
    <r>
      <rPr>
        <sz val="9"/>
        <color theme="1"/>
        <rFont val="Times New Roman"/>
        <family val="1"/>
      </rPr>
      <t>LB monoculture ; SC# represents the sample of</t>
    </r>
    <r>
      <rPr>
        <i/>
        <sz val="9"/>
        <color theme="1"/>
        <rFont val="Times New Roman"/>
        <family val="1"/>
      </rPr>
      <t xml:space="preserve"> B. kochii SC</t>
    </r>
    <r>
      <rPr>
        <sz val="9"/>
        <color theme="1"/>
        <rFont val="Times New Roman"/>
        <family val="1"/>
      </rPr>
      <t xml:space="preserve"> monoculture; LB-SC# represents the sample of </t>
    </r>
    <r>
      <rPr>
        <i/>
        <sz val="9"/>
        <color theme="1"/>
        <rFont val="Times New Roman"/>
        <family val="1"/>
      </rPr>
      <t>B. amyloliquefaciens LB</t>
    </r>
    <r>
      <rPr>
        <sz val="9"/>
        <color theme="1"/>
        <rFont val="Times New Roman"/>
        <family val="1"/>
      </rPr>
      <t>-</t>
    </r>
    <r>
      <rPr>
        <i/>
        <sz val="9"/>
        <color theme="1"/>
        <rFont val="Times New Roman"/>
        <family val="1"/>
      </rPr>
      <t>B. kochii SC</t>
    </r>
    <r>
      <rPr>
        <sz val="9"/>
        <color theme="1"/>
        <rFont val="Times New Roman"/>
        <family val="1"/>
      </rPr>
      <t xml:space="preserve"> coculture.  Numbers 1-6 represents  six duplicate samples.</t>
    </r>
    <phoneticPr fontId="1" type="noConversion"/>
  </si>
  <si>
    <t xml:space="preserve">a: School of Biotechnology, Jiangnan University, 1800 Lihu Road, Wuxi 214122, China </t>
  </si>
  <si>
    <t>b: Key laboratory of industrial biotechnology, Ministry of education, Jiangnan University, Wuxi, 214122, China</t>
  </si>
  <si>
    <t>c: Technical Research Center, China Tobacco Sichuan industrial Co., Ltd.,56 Chenglong Road, Chengdu 610000, China</t>
  </si>
  <si>
    <t>d: School of Liquor and Food Engineering, Guizhou University, Guiyang 550025, China</t>
  </si>
  <si>
    <t>* Corresponding author.</t>
  </si>
  <si>
    <t>Guocheng Du:</t>
  </si>
  <si>
    <t xml:space="preserve">Juan Zhang: </t>
  </si>
  <si>
    <r>
      <t>Bioaugmentation</t>
    </r>
    <r>
      <rPr>
        <b/>
        <i/>
        <sz val="14"/>
        <color theme="1"/>
        <rFont val="Times New Roman"/>
        <family val="1"/>
      </rPr>
      <t xml:space="preserve"> of Bacillus amyloliquefaciens</t>
    </r>
    <r>
      <rPr>
        <b/>
        <sz val="14"/>
        <color theme="1"/>
        <rFont val="Times New Roman"/>
        <family val="1"/>
      </rPr>
      <t>-</t>
    </r>
    <r>
      <rPr>
        <b/>
        <i/>
        <sz val="14"/>
        <color theme="1"/>
        <rFont val="Times New Roman"/>
        <family val="1"/>
      </rPr>
      <t>Bacillus kochii</t>
    </r>
    <r>
      <rPr>
        <b/>
        <sz val="14"/>
        <color theme="1"/>
        <rFont val="Times New Roman"/>
        <family val="1"/>
      </rPr>
      <t xml:space="preserve"> co-cultivation to improve sensory qualities of flue-cured tobacco</t>
    </r>
  </si>
  <si>
    <r>
      <t>Xinying Wu</t>
    </r>
    <r>
      <rPr>
        <vertAlign val="superscript"/>
        <sz val="10"/>
        <color theme="1"/>
        <rFont val="Times New Roman"/>
        <family val="1"/>
      </rPr>
      <t>a,b,d</t>
    </r>
    <r>
      <rPr>
        <sz val="10"/>
        <color theme="1"/>
        <rFont val="Times New Roman"/>
        <family val="1"/>
      </rPr>
      <t xml:space="preserve"> Pengcheng zhu</t>
    </r>
    <r>
      <rPr>
        <vertAlign val="superscript"/>
        <sz val="10"/>
        <color theme="1"/>
        <rFont val="Times New Roman"/>
        <family val="1"/>
      </rPr>
      <t>a,c</t>
    </r>
    <r>
      <rPr>
        <sz val="10"/>
        <color theme="1"/>
        <rFont val="Times New Roman"/>
        <family val="1"/>
      </rPr>
      <t>, Dongliang Li</t>
    </r>
    <r>
      <rPr>
        <vertAlign val="superscript"/>
        <sz val="10"/>
        <color theme="1"/>
        <rFont val="Times New Roman"/>
        <family val="1"/>
      </rPr>
      <t>c</t>
    </r>
    <r>
      <rPr>
        <sz val="10"/>
        <color theme="1"/>
        <rFont val="Times New Roman"/>
        <family val="1"/>
      </rPr>
      <t>,  Tainfei Zheng</t>
    </r>
    <r>
      <rPr>
        <vertAlign val="superscript"/>
        <sz val="10"/>
        <color theme="1"/>
        <rFont val="Times New Roman"/>
        <family val="1"/>
      </rPr>
      <t xml:space="preserve"> a,b</t>
    </r>
    <r>
      <rPr>
        <sz val="10"/>
        <color theme="1"/>
        <rFont val="Times New Roman"/>
        <family val="1"/>
      </rPr>
      <t>, Wen Cai</t>
    </r>
    <r>
      <rPr>
        <vertAlign val="superscript"/>
        <sz val="10"/>
        <color theme="1"/>
        <rFont val="Times New Roman"/>
        <family val="1"/>
      </rPr>
      <t>c</t>
    </r>
    <r>
      <rPr>
        <sz val="10"/>
        <color theme="1"/>
        <rFont val="Times New Roman"/>
        <family val="1"/>
      </rPr>
      <t>, Jianghua Li</t>
    </r>
    <r>
      <rPr>
        <vertAlign val="superscript"/>
        <sz val="10"/>
        <color theme="1"/>
        <rFont val="Times New Roman"/>
        <family val="1"/>
      </rPr>
      <t>a,b</t>
    </r>
    <r>
      <rPr>
        <sz val="10"/>
        <color theme="1"/>
        <rFont val="Times New Roman"/>
        <family val="1"/>
      </rPr>
      <t>,  Baoyu Zhang</t>
    </r>
    <r>
      <rPr>
        <vertAlign val="superscript"/>
        <sz val="10"/>
        <color theme="1"/>
        <rFont val="Times New Roman"/>
        <family val="1"/>
      </rPr>
      <t>a,b</t>
    </r>
    <r>
      <rPr>
        <sz val="10"/>
        <color theme="1"/>
        <rFont val="Times New Roman"/>
        <family val="1"/>
      </rPr>
      <t>, Beibei zhu</t>
    </r>
    <r>
      <rPr>
        <vertAlign val="superscript"/>
        <sz val="10"/>
        <color theme="1"/>
        <rFont val="Times New Roman"/>
        <family val="1"/>
      </rPr>
      <t>c</t>
    </r>
    <r>
      <rPr>
        <sz val="10"/>
        <color theme="1"/>
        <rFont val="Times New Roman"/>
        <family val="1"/>
      </rPr>
      <t>, Juan Zhang</t>
    </r>
    <r>
      <rPr>
        <vertAlign val="superscript"/>
        <sz val="10"/>
        <color theme="1"/>
        <rFont val="Times New Roman"/>
        <family val="1"/>
      </rPr>
      <t>a,b *</t>
    </r>
    <r>
      <rPr>
        <sz val="10"/>
        <color theme="1"/>
        <rFont val="Times New Roman"/>
        <family val="1"/>
      </rPr>
      <t>, Guocheng Du</t>
    </r>
    <r>
      <rPr>
        <vertAlign val="superscript"/>
        <sz val="10"/>
        <color theme="1"/>
        <rFont val="Times New Roman"/>
        <family val="1"/>
      </rPr>
      <t>a,b*</t>
    </r>
    <r>
      <rPr>
        <sz val="10"/>
        <color theme="1"/>
        <rFont val="Times New Roman"/>
        <family val="1"/>
      </rPr>
      <t xml:space="preserve"> </t>
    </r>
  </si>
  <si>
    <r>
      <t>E-mail addresses</t>
    </r>
    <r>
      <rPr>
        <u/>
        <sz val="11"/>
        <color theme="10"/>
        <rFont val="等线"/>
        <family val="3"/>
        <charset val="134"/>
        <scheme val="minor"/>
      </rPr>
      <t>: gcdu@jiangnan.edu.cn (gc. Du).</t>
    </r>
  </si>
  <si>
    <r>
      <t>E-mail addresses</t>
    </r>
    <r>
      <rPr>
        <u/>
        <sz val="11"/>
        <color theme="10"/>
        <rFont val="等线"/>
        <family val="3"/>
        <charset val="134"/>
        <scheme val="minor"/>
      </rPr>
      <t>: zhangj@jiangnan.edu.cn (J. Zhang).</t>
    </r>
  </si>
  <si>
    <r>
      <t>Journal name</t>
    </r>
    <r>
      <rPr>
        <b/>
        <sz val="12"/>
        <color theme="1"/>
        <rFont val="等线"/>
        <family val="3"/>
        <charset val="134"/>
        <scheme val="minor"/>
      </rPr>
      <t>：</t>
    </r>
    <r>
      <rPr>
        <b/>
        <sz val="12"/>
        <color theme="1"/>
        <rFont val="Times New Roman"/>
        <family val="1"/>
      </rPr>
      <t>Archives of Microbiology</t>
    </r>
  </si>
  <si>
    <t xml:space="preserve">Table S1  Analysis of volatile components in samples  with bioaugmentation 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</si>
</sst>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等线"/>
      <family val="3"/>
      <charset val="134"/>
    </font>
    <font>
      <sz val="12"/>
      <color theme="1"/>
      <name val="Times New Roman"/>
      <family val="1"/>
    </font>
    <font>
      <sz val="12"/>
      <color theme="1"/>
      <name val="宋体"/>
      <family val="3"/>
      <charset val="134"/>
    </font>
    <font>
      <b/>
      <sz val="16"/>
      <color theme="1"/>
      <name val="Times New Roman"/>
      <family val="1"/>
    </font>
    <font>
      <b/>
      <sz val="16"/>
      <color theme="1"/>
      <name val="等线"/>
      <family val="2"/>
      <charset val="134"/>
      <scheme val="minor"/>
    </font>
    <font>
      <sz val="9"/>
      <color theme="1"/>
      <name val="Times New Roman"/>
      <family val="1"/>
    </font>
    <font>
      <i/>
      <sz val="9"/>
      <color theme="1"/>
      <name val="Times New Roman"/>
      <family val="1"/>
    </font>
    <font>
      <u/>
      <sz val="11"/>
      <color theme="10"/>
      <name val="等线"/>
      <family val="2"/>
      <charset val="134"/>
      <scheme val="minor"/>
    </font>
    <font>
      <b/>
      <sz val="14"/>
      <color theme="1"/>
      <name val="Times New Roman"/>
      <family val="1"/>
    </font>
    <font>
      <b/>
      <i/>
      <sz val="14"/>
      <color theme="1"/>
      <name val="Times New Roman"/>
      <family val="1"/>
    </font>
    <font>
      <sz val="10"/>
      <color theme="1"/>
      <name val="Times New Roman"/>
      <family val="1"/>
    </font>
    <font>
      <vertAlign val="superscript"/>
      <sz val="10"/>
      <color theme="1"/>
      <name val="Times New Roman"/>
      <family val="1"/>
    </font>
    <font>
      <i/>
      <sz val="10"/>
      <color theme="1"/>
      <name val="Times New Roman"/>
      <family val="1"/>
    </font>
    <font>
      <i/>
      <sz val="10.5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theme="1"/>
      <name val="等线"/>
      <family val="3"/>
      <charset val="134"/>
      <scheme val="minor"/>
    </font>
    <font>
      <u/>
      <sz val="11"/>
      <color theme="1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9" fillId="0" borderId="0" applyNumberFormat="0" applyFill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0" fillId="0" borderId="2" xfId="0" applyBorder="1">
      <alignment vertical="center"/>
    </xf>
    <xf numFmtId="0" fontId="3" fillId="0" borderId="0" xfId="0" applyFont="1" applyBorder="1">
      <alignment vertical="center"/>
    </xf>
    <xf numFmtId="0" fontId="3" fillId="0" borderId="3" xfId="0" applyFont="1" applyBorder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5" fillId="0" borderId="3" xfId="0" applyFont="1" applyBorder="1" applyAlignment="1">
      <alignment horizontal="center" vertical="center"/>
    </xf>
    <xf numFmtId="0" fontId="15" fillId="0" borderId="0" xfId="0" applyFont="1" applyAlignment="1">
      <alignment horizontal="justify" vertical="center"/>
    </xf>
    <xf numFmtId="0" fontId="14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9" fillId="0" borderId="0" xfId="1" applyAlignment="1">
      <alignment horizontal="left" vertical="center"/>
    </xf>
    <xf numFmtId="0" fontId="0" fillId="0" borderId="0" xfId="0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2020\&#21333;&#33740;&#22797;&#37197;&#65288;20200525&#65289;\&#21333;&#33740;&#21457;&#37237;&#20195;&#35874;&#32452;&#65288;GC-Ms&#65289;11-22\&#21333;&#33740;&#21457;&#3723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B"/>
      <sheetName val=" CN1"/>
      <sheetName val="CN2"/>
      <sheetName val="CN3"/>
      <sheetName val="2-1-1"/>
      <sheetName val="2-1-2"/>
      <sheetName val="2-1-3"/>
      <sheetName val="3-1"/>
      <sheetName val="3-2"/>
      <sheetName val="3-3"/>
      <sheetName val="2-3-1"/>
      <sheetName val="2-3-2"/>
      <sheetName val="2-3-3"/>
      <sheetName val="F4-1"/>
      <sheetName val="F4-2"/>
      <sheetName val="F4-3"/>
      <sheetName val="F4-4"/>
      <sheetName val="F4-5"/>
      <sheetName val="F4-6"/>
      <sheetName val="F11-1"/>
      <sheetName val="F11-2"/>
      <sheetName val="F11-3"/>
      <sheetName val="F11-4"/>
      <sheetName val="F11-5"/>
      <sheetName val="F11-6"/>
      <sheetName val="Sheet27"/>
    </sheetNames>
    <sheetDataSet>
      <sheetData sheetId="0">
        <row r="2">
          <cell r="E2" t="str">
            <v>Peak 1</v>
          </cell>
          <cell r="G2">
            <v>598.9</v>
          </cell>
          <cell r="H2">
            <v>1.5062199999999999</v>
          </cell>
          <cell r="I2" t="str">
            <v>Peak 1</v>
          </cell>
          <cell r="J2">
            <v>9703587</v>
          </cell>
          <cell r="K2">
            <v>1E-3</v>
          </cell>
        </row>
        <row r="3">
          <cell r="E3" t="str">
            <v>Acetone</v>
          </cell>
          <cell r="F3" t="str">
            <v>486 ± 16(51)</v>
          </cell>
          <cell r="G3">
            <v>613.20000000000005</v>
          </cell>
          <cell r="H3">
            <v>1.7101500000000001</v>
          </cell>
          <cell r="I3" t="str">
            <v>Acetone</v>
          </cell>
          <cell r="J3">
            <v>1650950889</v>
          </cell>
          <cell r="K3">
            <v>0.114</v>
          </cell>
          <cell r="L3" t="str">
            <v>67-64-1</v>
          </cell>
          <cell r="M3" t="str">
            <v>C3H6O</v>
          </cell>
          <cell r="N3">
            <v>850</v>
          </cell>
        </row>
        <row r="4">
          <cell r="E4" t="str">
            <v>Cyclobuta[1,2-d:3,4-d']bis[1,3]dioxole-2,5-dione, tetrahydro-</v>
          </cell>
          <cell r="G4">
            <v>636.5</v>
          </cell>
          <cell r="H4">
            <v>2.0449700000000002</v>
          </cell>
          <cell r="I4" t="str">
            <v>Cyclobuta[1,2-d:3,4-d']bis[1,3]dioxole-2,5-dione, tetrahydro-</v>
          </cell>
          <cell r="J4">
            <v>3823291890</v>
          </cell>
          <cell r="K4">
            <v>0.26400000000000001</v>
          </cell>
          <cell r="L4" t="str">
            <v>110549-42-3</v>
          </cell>
          <cell r="M4" t="str">
            <v>C6H4O6</v>
          </cell>
          <cell r="N4">
            <v>735</v>
          </cell>
        </row>
        <row r="5">
          <cell r="E5" t="str">
            <v>Peak 4</v>
          </cell>
          <cell r="G5">
            <v>638.79999999999995</v>
          </cell>
          <cell r="H5">
            <v>2.0789200000000001</v>
          </cell>
          <cell r="I5" t="str">
            <v>Peak 4</v>
          </cell>
          <cell r="J5">
            <v>25793152296</v>
          </cell>
          <cell r="K5">
            <v>1.778</v>
          </cell>
        </row>
        <row r="6">
          <cell r="E6" t="str">
            <v>Ammonium acetate</v>
          </cell>
          <cell r="G6">
            <v>640.1</v>
          </cell>
          <cell r="H6">
            <v>2.0971199999999999</v>
          </cell>
          <cell r="I6" t="str">
            <v>Ammonium acetate</v>
          </cell>
          <cell r="J6">
            <v>25793152296</v>
          </cell>
          <cell r="K6">
            <v>1.778</v>
          </cell>
          <cell r="L6" t="str">
            <v>631-61-8</v>
          </cell>
          <cell r="M6" t="str">
            <v>C2H7NO2</v>
          </cell>
          <cell r="N6">
            <v>881</v>
          </cell>
        </row>
        <row r="7">
          <cell r="E7" t="str">
            <v>Peak 6</v>
          </cell>
          <cell r="G7">
            <v>642.6</v>
          </cell>
          <cell r="H7">
            <v>2.1321699999999999</v>
          </cell>
          <cell r="I7" t="str">
            <v>Peak 6</v>
          </cell>
          <cell r="J7">
            <v>4774939408</v>
          </cell>
          <cell r="K7">
            <v>0.32900000000000001</v>
          </cell>
        </row>
        <row r="8">
          <cell r="E8" t="str">
            <v>Butanal, 3-methyl-</v>
          </cell>
          <cell r="F8" t="str">
            <v>652 ± 5(213)</v>
          </cell>
          <cell r="G8">
            <v>669.3</v>
          </cell>
          <cell r="H8">
            <v>2.5163099999999998</v>
          </cell>
          <cell r="I8" t="str">
            <v>Butanal, 3-methyl-</v>
          </cell>
          <cell r="J8">
            <v>759495033</v>
          </cell>
          <cell r="K8">
            <v>5.1999999999999998E-2</v>
          </cell>
          <cell r="L8" t="str">
            <v>590-86-3</v>
          </cell>
          <cell r="M8" t="str">
            <v>C5H10O</v>
          </cell>
          <cell r="N8">
            <v>909</v>
          </cell>
        </row>
        <row r="9">
          <cell r="E9" t="str">
            <v>Pyruvic acid, butyl ester</v>
          </cell>
          <cell r="G9">
            <v>675.6</v>
          </cell>
          <cell r="H9">
            <v>2.6057899999999998</v>
          </cell>
          <cell r="I9" t="str">
            <v>Pyruvic acid, butyl ester</v>
          </cell>
          <cell r="J9">
            <v>410878579</v>
          </cell>
          <cell r="K9">
            <v>2.8000000000000001E-2</v>
          </cell>
          <cell r="L9" t="str">
            <v>20279-44-1</v>
          </cell>
          <cell r="M9" t="str">
            <v>C7H12O3</v>
          </cell>
          <cell r="N9">
            <v>798</v>
          </cell>
        </row>
        <row r="10">
          <cell r="E10" t="str">
            <v>Silanediol, dimethyl-</v>
          </cell>
          <cell r="G10">
            <v>692.5</v>
          </cell>
          <cell r="H10">
            <v>2.84863</v>
          </cell>
          <cell r="I10" t="str">
            <v>Silanediol, dimethyl-</v>
          </cell>
          <cell r="J10">
            <v>708276270</v>
          </cell>
          <cell r="K10">
            <v>4.9000000000000002E-2</v>
          </cell>
          <cell r="L10" t="str">
            <v>1066-42-8</v>
          </cell>
          <cell r="M10" t="str">
            <v>C2H8O2Si</v>
          </cell>
          <cell r="N10">
            <v>758</v>
          </cell>
        </row>
        <row r="11">
          <cell r="E11" t="str">
            <v>Pentanal</v>
          </cell>
          <cell r="F11" t="str">
            <v>699 ± 5(147)</v>
          </cell>
          <cell r="G11">
            <v>698.7</v>
          </cell>
          <cell r="H11">
            <v>2.9374699999999998</v>
          </cell>
          <cell r="I11" t="str">
            <v>Pentanal</v>
          </cell>
          <cell r="J11">
            <v>1742130425</v>
          </cell>
          <cell r="K11">
            <v>0.12</v>
          </cell>
          <cell r="L11" t="str">
            <v>110-62-3</v>
          </cell>
          <cell r="M11" t="str">
            <v>C5H10O</v>
          </cell>
          <cell r="N11">
            <v>863</v>
          </cell>
        </row>
        <row r="12">
          <cell r="E12" t="str">
            <v>Furan, 2-ethyl-</v>
          </cell>
          <cell r="F12" t="str">
            <v>703 ± 2(57)</v>
          </cell>
          <cell r="G12">
            <v>702.7</v>
          </cell>
          <cell r="H12">
            <v>2.9955699999999998</v>
          </cell>
          <cell r="I12" t="str">
            <v>Furan, 2-ethyl-</v>
          </cell>
          <cell r="J12">
            <v>167462746</v>
          </cell>
          <cell r="K12">
            <v>1.2E-2</v>
          </cell>
          <cell r="L12" t="str">
            <v>3208-16-0</v>
          </cell>
          <cell r="M12" t="str">
            <v>C6H8O</v>
          </cell>
          <cell r="N12">
            <v>899</v>
          </cell>
        </row>
        <row r="13">
          <cell r="E13" t="str">
            <v>1-Butanol, 3-methyl-</v>
          </cell>
          <cell r="F13" t="str">
            <v>736 ± 5(154)</v>
          </cell>
          <cell r="G13">
            <v>731.1</v>
          </cell>
          <cell r="H13">
            <v>3.4025699999999999</v>
          </cell>
          <cell r="I13" t="str">
            <v>1-Butanol, 3-methyl-</v>
          </cell>
          <cell r="J13">
            <v>4182790814</v>
          </cell>
          <cell r="K13">
            <v>0.28799999999999998</v>
          </cell>
          <cell r="L13" t="str">
            <v>123-51-3</v>
          </cell>
          <cell r="M13" t="str">
            <v>C5H12O</v>
          </cell>
          <cell r="N13">
            <v>967</v>
          </cell>
        </row>
        <row r="14">
          <cell r="E14" t="str">
            <v>Pentane, 3-methyl-</v>
          </cell>
          <cell r="F14" t="str">
            <v>584 ± 1(84)</v>
          </cell>
          <cell r="G14">
            <v>734.9</v>
          </cell>
          <cell r="H14">
            <v>3.4569299999999998</v>
          </cell>
          <cell r="I14" t="str">
            <v>Pentane, 3-methyl-</v>
          </cell>
          <cell r="J14">
            <v>856488651</v>
          </cell>
          <cell r="K14">
            <v>5.8999999999999997E-2</v>
          </cell>
          <cell r="L14" t="str">
            <v>96-14-0</v>
          </cell>
          <cell r="M14" t="str">
            <v>C6H14</v>
          </cell>
          <cell r="N14">
            <v>860</v>
          </cell>
        </row>
        <row r="15">
          <cell r="E15" t="str">
            <v>Pyridine</v>
          </cell>
          <cell r="F15" t="str">
            <v>746 ± 7(102)</v>
          </cell>
          <cell r="G15">
            <v>743.5</v>
          </cell>
          <cell r="H15">
            <v>3.58087</v>
          </cell>
          <cell r="I15" t="str">
            <v>Pyridine</v>
          </cell>
          <cell r="J15">
            <v>323775919</v>
          </cell>
          <cell r="K15">
            <v>2.1999999999999999E-2</v>
          </cell>
          <cell r="L15" t="str">
            <v>110-86-1</v>
          </cell>
          <cell r="M15" t="str">
            <v>C5H5N</v>
          </cell>
          <cell r="N15">
            <v>933</v>
          </cell>
        </row>
        <row r="16">
          <cell r="E16" t="str">
            <v>Hexane, 3-methyl-4-methylene-</v>
          </cell>
          <cell r="F16" t="str">
            <v>750 ± 1(3)</v>
          </cell>
          <cell r="G16">
            <v>754.2</v>
          </cell>
          <cell r="H16">
            <v>3.7340200000000001</v>
          </cell>
          <cell r="I16" t="str">
            <v>Hexane, 3-methyl-4-methylene-</v>
          </cell>
          <cell r="J16">
            <v>1489295614</v>
          </cell>
          <cell r="K16">
            <v>0.10299999999999999</v>
          </cell>
          <cell r="L16" t="str">
            <v>3404-67-9</v>
          </cell>
          <cell r="M16" t="str">
            <v>C8H16</v>
          </cell>
          <cell r="N16">
            <v>716</v>
          </cell>
        </row>
        <row r="17">
          <cell r="E17" t="str">
            <v>Propanoic acid, 2-methyl-</v>
          </cell>
          <cell r="F17" t="str">
            <v>777 ± 0(1)</v>
          </cell>
          <cell r="G17">
            <v>755.1</v>
          </cell>
          <cell r="H17">
            <v>3.7467700000000002</v>
          </cell>
          <cell r="I17" t="str">
            <v>Propanoic acid, 2-methyl-</v>
          </cell>
          <cell r="J17">
            <v>1443438824</v>
          </cell>
          <cell r="K17">
            <v>9.9000000000000005E-2</v>
          </cell>
          <cell r="L17" t="str">
            <v>156564-41-9</v>
          </cell>
          <cell r="M17" t="str">
            <v>C4H8O2</v>
          </cell>
          <cell r="N17">
            <v>905</v>
          </cell>
        </row>
        <row r="18">
          <cell r="E18" t="str">
            <v>1-Pentanol</v>
          </cell>
          <cell r="F18" t="str">
            <v>765 ± 4(146)</v>
          </cell>
          <cell r="G18">
            <v>764.3</v>
          </cell>
          <cell r="H18">
            <v>3.88001</v>
          </cell>
          <cell r="I18" t="str">
            <v>1-Pentanol</v>
          </cell>
          <cell r="J18">
            <v>980788195</v>
          </cell>
          <cell r="K18">
            <v>6.8000000000000005E-2</v>
          </cell>
          <cell r="L18" t="str">
            <v>71-41-0</v>
          </cell>
          <cell r="M18" t="str">
            <v>C5H12O</v>
          </cell>
          <cell r="N18">
            <v>943</v>
          </cell>
        </row>
        <row r="19">
          <cell r="E19" t="str">
            <v>Toluene</v>
          </cell>
          <cell r="F19" t="str">
            <v>763 ± 8(328)</v>
          </cell>
          <cell r="G19">
            <v>766</v>
          </cell>
          <cell r="H19">
            <v>3.90456</v>
          </cell>
          <cell r="I19" t="str">
            <v>Toluene</v>
          </cell>
          <cell r="J19">
            <v>203641717</v>
          </cell>
          <cell r="K19">
            <v>1.4E-2</v>
          </cell>
          <cell r="L19" t="str">
            <v>108-88-3</v>
          </cell>
          <cell r="M19" t="str">
            <v>C7H8</v>
          </cell>
          <cell r="N19">
            <v>953</v>
          </cell>
        </row>
        <row r="20">
          <cell r="E20" t="str">
            <v>Methacrylic anhydride</v>
          </cell>
          <cell r="G20">
            <v>768.5</v>
          </cell>
          <cell r="H20">
            <v>3.9404499999999998</v>
          </cell>
          <cell r="I20" t="str">
            <v>Methacrylic anhydride</v>
          </cell>
          <cell r="J20">
            <v>401922970</v>
          </cell>
          <cell r="K20">
            <v>2.8000000000000001E-2</v>
          </cell>
          <cell r="L20" t="str">
            <v>760-93-0</v>
          </cell>
          <cell r="M20" t="str">
            <v>C8H10O3</v>
          </cell>
          <cell r="N20">
            <v>756</v>
          </cell>
        </row>
        <row r="21">
          <cell r="E21" t="str">
            <v>2-Penten-1-ol, (Z)-</v>
          </cell>
          <cell r="F21" t="str">
            <v>767 ± 2(22)</v>
          </cell>
          <cell r="G21">
            <v>768.8</v>
          </cell>
          <cell r="H21">
            <v>3.94462</v>
          </cell>
          <cell r="I21" t="str">
            <v>2-Penten-1-ol, (Z)-</v>
          </cell>
          <cell r="J21">
            <v>406386141</v>
          </cell>
          <cell r="K21">
            <v>2.8000000000000001E-2</v>
          </cell>
          <cell r="L21" t="str">
            <v>1576-95-0</v>
          </cell>
          <cell r="M21" t="str">
            <v>C5H10O</v>
          </cell>
          <cell r="N21">
            <v>785</v>
          </cell>
        </row>
        <row r="22">
          <cell r="E22" t="str">
            <v>Prenol</v>
          </cell>
          <cell r="F22" t="str">
            <v>775 ± 4(45)</v>
          </cell>
          <cell r="G22">
            <v>773.6</v>
          </cell>
          <cell r="H22">
            <v>4.0136000000000003</v>
          </cell>
          <cell r="I22" t="str">
            <v>Prenol</v>
          </cell>
          <cell r="J22">
            <v>1105238645</v>
          </cell>
          <cell r="K22">
            <v>7.5999999999999998E-2</v>
          </cell>
          <cell r="L22" t="str">
            <v>556-82-1</v>
          </cell>
          <cell r="M22" t="str">
            <v>C5H10O</v>
          </cell>
          <cell r="N22">
            <v>918</v>
          </cell>
        </row>
        <row r="23">
          <cell r="E23" t="str">
            <v>2,3-Butanediol, [R-(R*,R*)]-</v>
          </cell>
          <cell r="G23">
            <v>778.2</v>
          </cell>
          <cell r="H23">
            <v>4.0791700000000004</v>
          </cell>
          <cell r="I23" t="str">
            <v>2,3-Butanediol, [R-(R*,R*)]-</v>
          </cell>
          <cell r="J23">
            <v>433214394</v>
          </cell>
          <cell r="K23">
            <v>0.03</v>
          </cell>
          <cell r="L23" t="str">
            <v>24347-58-8</v>
          </cell>
          <cell r="M23" t="str">
            <v>C4H10O2</v>
          </cell>
          <cell r="N23">
            <v>948</v>
          </cell>
        </row>
        <row r="24">
          <cell r="E24" t="str">
            <v>2,3-Butanediol, [R-(R*,R*)]-</v>
          </cell>
          <cell r="G24">
            <v>788.8</v>
          </cell>
          <cell r="H24">
            <v>4.2318300000000004</v>
          </cell>
          <cell r="I24" t="str">
            <v>2,3-Butanediol, [R-(R*,R*)]-</v>
          </cell>
          <cell r="J24">
            <v>578804837</v>
          </cell>
          <cell r="K24">
            <v>0.04</v>
          </cell>
          <cell r="L24" t="str">
            <v>24347-58-8</v>
          </cell>
          <cell r="M24" t="str">
            <v>C4H10O2</v>
          </cell>
          <cell r="N24">
            <v>951</v>
          </cell>
        </row>
        <row r="25">
          <cell r="E25" t="str">
            <v>Hexanal</v>
          </cell>
          <cell r="F25" t="str">
            <v>800 ± 2(453)</v>
          </cell>
          <cell r="G25">
            <v>800.2</v>
          </cell>
          <cell r="H25">
            <v>4.39506</v>
          </cell>
          <cell r="I25" t="str">
            <v>Hexanal</v>
          </cell>
          <cell r="J25">
            <v>698288083</v>
          </cell>
          <cell r="K25">
            <v>4.8000000000000001E-2</v>
          </cell>
          <cell r="L25" t="str">
            <v>66-25-1</v>
          </cell>
          <cell r="M25" t="str">
            <v>C6H12O</v>
          </cell>
          <cell r="N25">
            <v>895</v>
          </cell>
        </row>
        <row r="26">
          <cell r="E26" t="str">
            <v>3(2H)-Furanone, dihydro-2-methyl-</v>
          </cell>
          <cell r="F26" t="str">
            <v>809 ± 3(22)</v>
          </cell>
          <cell r="G26">
            <v>806.7</v>
          </cell>
          <cell r="H26">
            <v>4.5082500000000003</v>
          </cell>
          <cell r="I26" t="str">
            <v>3(2H)-Furanone, dihydro-2-methyl-</v>
          </cell>
          <cell r="J26">
            <v>193764248</v>
          </cell>
          <cell r="K26">
            <v>1.2999999999999999E-2</v>
          </cell>
          <cell r="L26" t="str">
            <v>3188-00-9</v>
          </cell>
          <cell r="M26" t="str">
            <v>C5H8O2</v>
          </cell>
          <cell r="N26">
            <v>868</v>
          </cell>
        </row>
        <row r="27">
          <cell r="E27" t="str">
            <v>3-Furaldehyde</v>
          </cell>
          <cell r="F27" t="str">
            <v>832 ± 14(15)</v>
          </cell>
          <cell r="G27">
            <v>814.6</v>
          </cell>
          <cell r="H27">
            <v>4.64621</v>
          </cell>
          <cell r="I27" t="str">
            <v>3-Furaldehyde</v>
          </cell>
          <cell r="J27">
            <v>235441753</v>
          </cell>
          <cell r="K27">
            <v>1.6E-2</v>
          </cell>
          <cell r="L27" t="str">
            <v>498-60-2</v>
          </cell>
          <cell r="M27" t="str">
            <v>C5H4O2</v>
          </cell>
          <cell r="N27">
            <v>720</v>
          </cell>
        </row>
        <row r="28">
          <cell r="E28" t="str">
            <v>3-Pentenal, 4-methyl-</v>
          </cell>
          <cell r="G28">
            <v>815.4</v>
          </cell>
          <cell r="H28">
            <v>4.6600900000000003</v>
          </cell>
          <cell r="I28" t="str">
            <v>3-Pentenal, 4-methyl-</v>
          </cell>
          <cell r="J28">
            <v>235441753</v>
          </cell>
          <cell r="K28">
            <v>1.6E-2</v>
          </cell>
          <cell r="L28" t="str">
            <v>5362-50-5</v>
          </cell>
          <cell r="M28" t="str">
            <v>C6H10O</v>
          </cell>
          <cell r="N28">
            <v>800</v>
          </cell>
        </row>
        <row r="29">
          <cell r="E29" t="str">
            <v>Cyclotrisiloxane, hexamethyl-</v>
          </cell>
          <cell r="F29" t="str">
            <v>851 ± 0(1)</v>
          </cell>
          <cell r="G29">
            <v>821.1</v>
          </cell>
          <cell r="H29">
            <v>4.7598700000000003</v>
          </cell>
          <cell r="I29" t="str">
            <v>Cyclotrisiloxane, hexamethyl-</v>
          </cell>
          <cell r="J29">
            <v>686342545</v>
          </cell>
          <cell r="K29">
            <v>4.7E-2</v>
          </cell>
          <cell r="L29" t="str">
            <v>541-05-9</v>
          </cell>
          <cell r="M29" t="str">
            <v>C6H18O3Si3</v>
          </cell>
          <cell r="N29">
            <v>943</v>
          </cell>
        </row>
        <row r="30">
          <cell r="E30" t="str">
            <v>Heptane, 2,4-dimethyl-</v>
          </cell>
          <cell r="F30" t="str">
            <v>821 ± 1(41)</v>
          </cell>
          <cell r="G30">
            <v>821.7</v>
          </cell>
          <cell r="H30">
            <v>4.7706600000000003</v>
          </cell>
          <cell r="I30" t="str">
            <v>Heptane, 2,4-dimethyl-</v>
          </cell>
          <cell r="J30">
            <v>686342545</v>
          </cell>
          <cell r="K30">
            <v>4.7E-2</v>
          </cell>
          <cell r="L30" t="str">
            <v>2213-23-2</v>
          </cell>
          <cell r="M30" t="str">
            <v>C9H20</v>
          </cell>
          <cell r="N30">
            <v>958</v>
          </cell>
        </row>
        <row r="31">
          <cell r="E31" t="str">
            <v>Pyrazine, methyl-</v>
          </cell>
          <cell r="F31" t="str">
            <v>831 ± 6(81)</v>
          </cell>
          <cell r="G31">
            <v>824.1</v>
          </cell>
          <cell r="H31">
            <v>4.8134399999999999</v>
          </cell>
          <cell r="I31" t="str">
            <v>Pyrazine, methyl-</v>
          </cell>
          <cell r="J31">
            <v>85261201</v>
          </cell>
          <cell r="K31">
            <v>6.0000000000000001E-3</v>
          </cell>
          <cell r="L31" t="str">
            <v>109-08-0</v>
          </cell>
          <cell r="M31" t="str">
            <v>C5H6N2</v>
          </cell>
          <cell r="N31">
            <v>714</v>
          </cell>
        </row>
        <row r="32">
          <cell r="E32" t="str">
            <v>Furfural</v>
          </cell>
          <cell r="F32" t="str">
            <v>833 ± 4(184)</v>
          </cell>
          <cell r="G32">
            <v>834.2</v>
          </cell>
          <cell r="H32">
            <v>4.9898499999999997</v>
          </cell>
          <cell r="I32" t="str">
            <v>Furfural</v>
          </cell>
          <cell r="J32">
            <v>1571822927</v>
          </cell>
          <cell r="K32">
            <v>0.108</v>
          </cell>
          <cell r="L32" t="str">
            <v>98-01-1</v>
          </cell>
          <cell r="M32" t="str">
            <v>C5H4O2</v>
          </cell>
          <cell r="N32">
            <v>960</v>
          </cell>
        </row>
        <row r="33">
          <cell r="E33" t="str">
            <v>1-Pentanol, 4-methyl-</v>
          </cell>
          <cell r="F33" t="str">
            <v>846 ± 8(12)</v>
          </cell>
          <cell r="G33">
            <v>836</v>
          </cell>
          <cell r="H33">
            <v>5.02081</v>
          </cell>
          <cell r="I33" t="str">
            <v>1-Pentanol, 4-methyl-</v>
          </cell>
          <cell r="J33">
            <v>1040270131</v>
          </cell>
          <cell r="K33">
            <v>7.1999999999999995E-2</v>
          </cell>
          <cell r="L33" t="str">
            <v>626-89-1</v>
          </cell>
          <cell r="M33" t="str">
            <v>C6H14O</v>
          </cell>
          <cell r="N33">
            <v>887</v>
          </cell>
        </row>
        <row r="34">
          <cell r="E34" t="str">
            <v>Butanoic acid, 3-methyl-</v>
          </cell>
          <cell r="F34" t="str">
            <v>863 ± 16(120)</v>
          </cell>
          <cell r="G34">
            <v>843.3</v>
          </cell>
          <cell r="H34">
            <v>5.1474900000000003</v>
          </cell>
          <cell r="I34" t="str">
            <v>Butanoic acid, 3-methyl-</v>
          </cell>
          <cell r="J34">
            <v>1987034125</v>
          </cell>
          <cell r="K34">
            <v>0.13700000000000001</v>
          </cell>
          <cell r="L34" t="str">
            <v>503-74-2</v>
          </cell>
          <cell r="M34" t="str">
            <v>C5H10O2</v>
          </cell>
          <cell r="N34">
            <v>885</v>
          </cell>
        </row>
        <row r="35">
          <cell r="E35" t="str">
            <v>Peak 34</v>
          </cell>
          <cell r="G35">
            <v>844.1</v>
          </cell>
          <cell r="H35">
            <v>5.1614500000000003</v>
          </cell>
          <cell r="I35" t="str">
            <v>Peak 34</v>
          </cell>
          <cell r="J35">
            <v>1987034125</v>
          </cell>
          <cell r="K35">
            <v>0.13700000000000001</v>
          </cell>
        </row>
        <row r="36">
          <cell r="E36" t="str">
            <v>Peak 35</v>
          </cell>
          <cell r="G36">
            <v>844.6</v>
          </cell>
          <cell r="H36">
            <v>5.1702599999999999</v>
          </cell>
          <cell r="I36" t="str">
            <v>Peak 35</v>
          </cell>
          <cell r="J36">
            <v>765459446</v>
          </cell>
          <cell r="K36">
            <v>5.2999999999999999E-2</v>
          </cell>
        </row>
        <row r="37">
          <cell r="E37" t="str">
            <v>2-Hexenal</v>
          </cell>
          <cell r="F37" t="str">
            <v>851 ± 5(53)</v>
          </cell>
          <cell r="G37">
            <v>852.9</v>
          </cell>
          <cell r="H37">
            <v>5.3156800000000004</v>
          </cell>
          <cell r="I37" t="str">
            <v>2-Hexenal</v>
          </cell>
          <cell r="J37">
            <v>565201587</v>
          </cell>
          <cell r="K37">
            <v>3.9E-2</v>
          </cell>
          <cell r="L37" t="str">
            <v>505-57-7</v>
          </cell>
          <cell r="M37" t="str">
            <v>C6H10O</v>
          </cell>
          <cell r="N37">
            <v>826</v>
          </cell>
        </row>
        <row r="38">
          <cell r="E38" t="str">
            <v>Butanoic acid, 2-methyl-</v>
          </cell>
          <cell r="F38" t="str">
            <v>861 ± 14(91)</v>
          </cell>
          <cell r="G38">
            <v>854.9</v>
          </cell>
          <cell r="H38">
            <v>5.3509200000000003</v>
          </cell>
          <cell r="I38" t="str">
            <v>Butanoic acid, 2-methyl-</v>
          </cell>
          <cell r="J38">
            <v>9752132713</v>
          </cell>
          <cell r="K38">
            <v>0.67200000000000004</v>
          </cell>
          <cell r="L38" t="str">
            <v>116-53-0</v>
          </cell>
          <cell r="M38" t="str">
            <v>C5H10O2</v>
          </cell>
          <cell r="N38">
            <v>800</v>
          </cell>
        </row>
        <row r="39">
          <cell r="E39" t="str">
            <v>3-Hexen-1-ol</v>
          </cell>
          <cell r="F39" t="str">
            <v>856 ± 1(4)</v>
          </cell>
          <cell r="G39">
            <v>855.4</v>
          </cell>
          <cell r="H39">
            <v>5.3588199999999997</v>
          </cell>
          <cell r="I39" t="str">
            <v>3-Hexen-1-ol</v>
          </cell>
          <cell r="J39">
            <v>9980503757</v>
          </cell>
          <cell r="K39">
            <v>0.68799999999999994</v>
          </cell>
          <cell r="L39" t="str">
            <v>544-12-7</v>
          </cell>
          <cell r="M39" t="str">
            <v>C6H12O</v>
          </cell>
          <cell r="N39">
            <v>886</v>
          </cell>
        </row>
        <row r="40">
          <cell r="E40" t="str">
            <v>Butanoic acid, 2-methyl-</v>
          </cell>
          <cell r="F40" t="str">
            <v>861 ± 14(91)</v>
          </cell>
          <cell r="G40">
            <v>855.9</v>
          </cell>
          <cell r="H40">
            <v>5.3671699999999998</v>
          </cell>
          <cell r="I40" t="str">
            <v>Butanoic acid, 2-methyl-</v>
          </cell>
          <cell r="J40">
            <v>9752132713</v>
          </cell>
          <cell r="K40">
            <v>0.67200000000000004</v>
          </cell>
          <cell r="L40" t="str">
            <v>116-53-0</v>
          </cell>
          <cell r="M40" t="str">
            <v>C5H10O2</v>
          </cell>
          <cell r="N40">
            <v>808</v>
          </cell>
        </row>
        <row r="41">
          <cell r="E41" t="str">
            <v>3-Penten-1-ol, 4-methyl-</v>
          </cell>
          <cell r="F41" t="str">
            <v>868 ± 0(2)</v>
          </cell>
          <cell r="G41">
            <v>859.3</v>
          </cell>
          <cell r="H41">
            <v>5.4267500000000002</v>
          </cell>
          <cell r="I41" t="str">
            <v>3-Penten-1-ol, 4-methyl-</v>
          </cell>
          <cell r="J41">
            <v>786383930</v>
          </cell>
          <cell r="K41">
            <v>5.3999999999999999E-2</v>
          </cell>
          <cell r="L41" t="str">
            <v>763-89-3</v>
          </cell>
          <cell r="M41" t="str">
            <v>C6H12O</v>
          </cell>
          <cell r="N41">
            <v>735</v>
          </cell>
        </row>
        <row r="42">
          <cell r="E42" t="str">
            <v>Ethylbenzene</v>
          </cell>
          <cell r="F42" t="str">
            <v>855 ± 10(202)</v>
          </cell>
          <cell r="G42">
            <v>862.5</v>
          </cell>
          <cell r="H42">
            <v>5.4833100000000004</v>
          </cell>
          <cell r="I42" t="str">
            <v>Ethylbenzene</v>
          </cell>
          <cell r="J42">
            <v>191128651</v>
          </cell>
          <cell r="K42">
            <v>1.2999999999999999E-2</v>
          </cell>
          <cell r="L42" t="str">
            <v>100-41-4</v>
          </cell>
          <cell r="M42" t="str">
            <v>C8H10</v>
          </cell>
          <cell r="N42">
            <v>935</v>
          </cell>
        </row>
        <row r="43">
          <cell r="E43" t="str">
            <v>Octane, 4-methyl-</v>
          </cell>
          <cell r="F43" t="str">
            <v>863 ± 1(36)</v>
          </cell>
          <cell r="G43">
            <v>863.4</v>
          </cell>
          <cell r="H43">
            <v>5.4979699999999996</v>
          </cell>
          <cell r="I43" t="str">
            <v>Octane, 4-methyl-</v>
          </cell>
          <cell r="J43">
            <v>191128651</v>
          </cell>
          <cell r="K43">
            <v>1.2999999999999999E-2</v>
          </cell>
          <cell r="L43" t="str">
            <v>2216-34-4</v>
          </cell>
          <cell r="M43" t="str">
            <v>C9H20</v>
          </cell>
          <cell r="N43">
            <v>909</v>
          </cell>
        </row>
        <row r="44">
          <cell r="E44" t="str">
            <v>Peak 43</v>
          </cell>
          <cell r="G44">
            <v>865.9</v>
          </cell>
          <cell r="H44">
            <v>5.54223</v>
          </cell>
          <cell r="I44" t="str">
            <v>Peak 43</v>
          </cell>
          <cell r="J44">
            <v>4821789</v>
          </cell>
          <cell r="K44">
            <v>0</v>
          </cell>
        </row>
        <row r="45">
          <cell r="E45" t="str">
            <v>1-Hexanol</v>
          </cell>
          <cell r="F45" t="str">
            <v>868 ± 4(223)</v>
          </cell>
          <cell r="G45">
            <v>868.4</v>
          </cell>
          <cell r="H45">
            <v>5.5854499999999998</v>
          </cell>
          <cell r="I45" t="str">
            <v>1-Hexanol</v>
          </cell>
          <cell r="J45">
            <v>1246590633</v>
          </cell>
          <cell r="K45">
            <v>8.5999999999999993E-2</v>
          </cell>
          <cell r="L45" t="str">
            <v>111-27-3</v>
          </cell>
          <cell r="M45" t="str">
            <v>C6H14O</v>
          </cell>
          <cell r="N45">
            <v>906</v>
          </cell>
        </row>
        <row r="46">
          <cell r="E46" t="str">
            <v>Peak 45</v>
          </cell>
          <cell r="G46">
            <v>869.1</v>
          </cell>
          <cell r="H46">
            <v>5.5989000000000004</v>
          </cell>
          <cell r="I46" t="str">
            <v>Peak 45</v>
          </cell>
          <cell r="J46">
            <v>1246590633</v>
          </cell>
          <cell r="K46">
            <v>8.5999999999999993E-2</v>
          </cell>
        </row>
        <row r="47">
          <cell r="E47" t="str">
            <v>Peak 46</v>
          </cell>
          <cell r="G47">
            <v>869.6</v>
          </cell>
          <cell r="H47">
            <v>5.6064400000000001</v>
          </cell>
          <cell r="I47" t="str">
            <v>Peak 46</v>
          </cell>
          <cell r="J47">
            <v>1698225054</v>
          </cell>
          <cell r="K47">
            <v>0.11700000000000001</v>
          </cell>
        </row>
        <row r="48">
          <cell r="E48" t="str">
            <v>Benzene, 1,3-dimethyl-</v>
          </cell>
          <cell r="F48" t="str">
            <v>866 ± 7(170)</v>
          </cell>
          <cell r="G48">
            <v>870.6</v>
          </cell>
          <cell r="H48">
            <v>5.6244100000000001</v>
          </cell>
          <cell r="I48" t="str">
            <v>Benzene, 1,3-dimethyl-</v>
          </cell>
          <cell r="J48">
            <v>259692512</v>
          </cell>
          <cell r="K48">
            <v>1.7999999999999999E-2</v>
          </cell>
          <cell r="L48" t="str">
            <v>108-38-3</v>
          </cell>
          <cell r="M48" t="str">
            <v>C8H10</v>
          </cell>
          <cell r="N48">
            <v>941</v>
          </cell>
        </row>
        <row r="49">
          <cell r="E49" t="str">
            <v>1-Butanol, 3-methyl-, acetate</v>
          </cell>
          <cell r="F49" t="str">
            <v>876 ± 2(100)</v>
          </cell>
          <cell r="G49">
            <v>876.2</v>
          </cell>
          <cell r="H49">
            <v>5.7216699999999996</v>
          </cell>
          <cell r="I49" t="str">
            <v>1-Butanol, 3-methyl-, acetate</v>
          </cell>
          <cell r="J49">
            <v>160773998</v>
          </cell>
          <cell r="K49">
            <v>1.0999999999999999E-2</v>
          </cell>
          <cell r="L49" t="str">
            <v>123-92-2</v>
          </cell>
          <cell r="M49" t="str">
            <v>C7H14O2</v>
          </cell>
          <cell r="N49">
            <v>917</v>
          </cell>
        </row>
        <row r="50">
          <cell r="E50" t="str">
            <v>2,6-Lutidine</v>
          </cell>
          <cell r="F50" t="str">
            <v>878 ± 6(12)</v>
          </cell>
          <cell r="G50">
            <v>883.6</v>
          </cell>
          <cell r="H50">
            <v>5.8523199999999997</v>
          </cell>
          <cell r="I50" t="str">
            <v>2,6-Lutidine</v>
          </cell>
          <cell r="J50">
            <v>56248791</v>
          </cell>
          <cell r="K50">
            <v>4.0000000000000001E-3</v>
          </cell>
          <cell r="L50" t="str">
            <v>108-48-5</v>
          </cell>
          <cell r="M50" t="str">
            <v>C7H9N</v>
          </cell>
          <cell r="N50">
            <v>891</v>
          </cell>
        </row>
        <row r="51">
          <cell r="E51" t="str">
            <v>Peak 50</v>
          </cell>
          <cell r="G51">
            <v>887</v>
          </cell>
          <cell r="H51">
            <v>5.91134</v>
          </cell>
          <cell r="I51" t="str">
            <v>Peak 50</v>
          </cell>
          <cell r="J51">
            <v>624267723</v>
          </cell>
          <cell r="K51">
            <v>4.2999999999999997E-2</v>
          </cell>
        </row>
        <row r="52">
          <cell r="E52" t="str">
            <v>Peak 51</v>
          </cell>
          <cell r="G52">
            <v>892</v>
          </cell>
          <cell r="H52">
            <v>5.9980099999999998</v>
          </cell>
          <cell r="I52" t="str">
            <v>Peak 51</v>
          </cell>
          <cell r="J52">
            <v>337376982</v>
          </cell>
          <cell r="K52">
            <v>2.3E-2</v>
          </cell>
        </row>
        <row r="53">
          <cell r="E53" t="str">
            <v>Styrene</v>
          </cell>
          <cell r="F53" t="str">
            <v>893 ± 5(91)</v>
          </cell>
          <cell r="G53">
            <v>892.5</v>
          </cell>
          <cell r="H53">
            <v>6.0074699999999996</v>
          </cell>
          <cell r="I53" t="str">
            <v>Styrene</v>
          </cell>
          <cell r="J53">
            <v>307463980</v>
          </cell>
          <cell r="K53">
            <v>2.1000000000000001E-2</v>
          </cell>
          <cell r="L53" t="str">
            <v>100-42-5</v>
          </cell>
          <cell r="M53" t="str">
            <v>C8H8</v>
          </cell>
          <cell r="N53">
            <v>905</v>
          </cell>
        </row>
        <row r="54">
          <cell r="E54" t="str">
            <v>Peak 53</v>
          </cell>
          <cell r="G54">
            <v>894.6</v>
          </cell>
          <cell r="H54">
            <v>6.0428800000000003</v>
          </cell>
          <cell r="I54" t="str">
            <v>Peak 53</v>
          </cell>
          <cell r="J54">
            <v>315012425</v>
          </cell>
          <cell r="K54">
            <v>2.1999999999999999E-2</v>
          </cell>
        </row>
        <row r="55">
          <cell r="E55" t="str">
            <v>o-Xylene</v>
          </cell>
          <cell r="F55" t="str">
            <v>887 ± 8(178)</v>
          </cell>
          <cell r="G55">
            <v>894.8</v>
          </cell>
          <cell r="H55">
            <v>6.0472299999999999</v>
          </cell>
          <cell r="I55" t="str">
            <v>o-Xylene</v>
          </cell>
          <cell r="J55">
            <v>259560195</v>
          </cell>
          <cell r="K55">
            <v>1.7999999999999999E-2</v>
          </cell>
          <cell r="L55" t="str">
            <v>95-47-6</v>
          </cell>
          <cell r="M55" t="str">
            <v>C8H10</v>
          </cell>
          <cell r="N55">
            <v>862</v>
          </cell>
        </row>
        <row r="56">
          <cell r="E56" t="str">
            <v>Peak 55</v>
          </cell>
          <cell r="G56">
            <v>899.4</v>
          </cell>
          <cell r="H56">
            <v>6.1276099999999998</v>
          </cell>
          <cell r="I56" t="str">
            <v>Peak 55</v>
          </cell>
          <cell r="J56">
            <v>68121401</v>
          </cell>
          <cell r="K56">
            <v>5.0000000000000001E-3</v>
          </cell>
        </row>
        <row r="57">
          <cell r="E57" t="str">
            <v>Peak 56</v>
          </cell>
          <cell r="G57">
            <v>900.3</v>
          </cell>
          <cell r="H57">
            <v>6.1430100000000003</v>
          </cell>
          <cell r="I57" t="str">
            <v>Peak 56</v>
          </cell>
          <cell r="J57">
            <v>398166877</v>
          </cell>
          <cell r="K57">
            <v>2.7E-2</v>
          </cell>
        </row>
        <row r="58">
          <cell r="E58" t="str">
            <v>Peak 57</v>
          </cell>
          <cell r="G58">
            <v>900.9</v>
          </cell>
          <cell r="H58">
            <v>6.1535299999999999</v>
          </cell>
          <cell r="I58" t="str">
            <v>Peak 57</v>
          </cell>
          <cell r="J58">
            <v>398166877</v>
          </cell>
          <cell r="K58">
            <v>2.7E-2</v>
          </cell>
        </row>
        <row r="59">
          <cell r="E59" t="str">
            <v>1,6-Octadiene, 5,7-dimethyl-, (R)-</v>
          </cell>
          <cell r="F59" t="str">
            <v>922 ± 5(2)</v>
          </cell>
          <cell r="G59">
            <v>903</v>
          </cell>
          <cell r="H59">
            <v>6.1906400000000001</v>
          </cell>
          <cell r="I59" t="str">
            <v>1,6-Octadiene, 5,7-dimethyl-, (R)-</v>
          </cell>
          <cell r="J59">
            <v>367195522</v>
          </cell>
          <cell r="K59">
            <v>2.5000000000000001E-2</v>
          </cell>
          <cell r="L59" t="str">
            <v>85006-04-8</v>
          </cell>
          <cell r="M59" t="str">
            <v>C10H18</v>
          </cell>
          <cell r="N59">
            <v>768</v>
          </cell>
        </row>
        <row r="60">
          <cell r="E60" t="str">
            <v>Oxime-, methoxy-phenyl-_</v>
          </cell>
          <cell r="G60">
            <v>904.6</v>
          </cell>
          <cell r="H60">
            <v>6.2193399999999999</v>
          </cell>
          <cell r="I60" t="str">
            <v>Oxime-, methoxy-phenyl-_</v>
          </cell>
          <cell r="J60">
            <v>110051766</v>
          </cell>
          <cell r="K60">
            <v>8.0000000000000002E-3</v>
          </cell>
          <cell r="M60" t="str">
            <v>C8H9NO2</v>
          </cell>
          <cell r="N60">
            <v>844</v>
          </cell>
        </row>
        <row r="61">
          <cell r="E61" t="str">
            <v>Pyrazine, 2,5-dimethyl-</v>
          </cell>
          <cell r="F61" t="str">
            <v>917 ± 7(69)</v>
          </cell>
          <cell r="G61">
            <v>910.5</v>
          </cell>
          <cell r="H61">
            <v>6.3221100000000003</v>
          </cell>
          <cell r="I61" t="str">
            <v>Pyrazine, 2,5-dimethyl-</v>
          </cell>
          <cell r="J61">
            <v>207123854</v>
          </cell>
          <cell r="K61">
            <v>1.4E-2</v>
          </cell>
          <cell r="L61" t="str">
            <v>123-32-0</v>
          </cell>
          <cell r="M61" t="str">
            <v>C6H8N2</v>
          </cell>
          <cell r="N61">
            <v>861</v>
          </cell>
        </row>
        <row r="62">
          <cell r="E62" t="str">
            <v>Peak 61</v>
          </cell>
          <cell r="G62">
            <v>911.2</v>
          </cell>
          <cell r="H62">
            <v>6.3344899999999997</v>
          </cell>
          <cell r="I62" t="str">
            <v>Peak 61</v>
          </cell>
          <cell r="J62">
            <v>400619365</v>
          </cell>
          <cell r="K62">
            <v>2.8000000000000001E-2</v>
          </cell>
        </row>
        <row r="63">
          <cell r="E63" t="str">
            <v>Ethanone, 1-(2-furanyl)-</v>
          </cell>
          <cell r="F63" t="str">
            <v>911 ± 4(63)</v>
          </cell>
          <cell r="G63">
            <v>911.9</v>
          </cell>
          <cell r="H63">
            <v>6.3466699999999996</v>
          </cell>
          <cell r="I63" t="str">
            <v>Ethanone, 1-(2-furanyl)-</v>
          </cell>
          <cell r="J63">
            <v>2508647240</v>
          </cell>
          <cell r="K63">
            <v>0.17299999999999999</v>
          </cell>
          <cell r="L63" t="str">
            <v>1192-62-7</v>
          </cell>
          <cell r="M63" t="str">
            <v>C6H6O2</v>
          </cell>
          <cell r="N63">
            <v>861</v>
          </cell>
        </row>
        <row r="64">
          <cell r="E64" t="str">
            <v>3-Butyn-2-one</v>
          </cell>
          <cell r="G64">
            <v>912.1</v>
          </cell>
          <cell r="H64">
            <v>6.3510200000000001</v>
          </cell>
          <cell r="I64" t="str">
            <v>3-Butyn-2-one</v>
          </cell>
          <cell r="J64">
            <v>2683796715</v>
          </cell>
          <cell r="K64">
            <v>0.185</v>
          </cell>
          <cell r="L64" t="str">
            <v>1423-60-5</v>
          </cell>
          <cell r="M64" t="str">
            <v>C4H4O</v>
          </cell>
          <cell r="N64">
            <v>707</v>
          </cell>
        </row>
        <row r="65">
          <cell r="E65" t="str">
            <v>Butanoic acid, 4-hydroxy-</v>
          </cell>
          <cell r="F65" t="str">
            <v>933 ± 0(1)</v>
          </cell>
          <cell r="G65">
            <v>912.5</v>
          </cell>
          <cell r="H65">
            <v>6.3572100000000002</v>
          </cell>
          <cell r="I65" t="str">
            <v>Butanoic acid, 4-hydroxy-</v>
          </cell>
          <cell r="J65">
            <v>2508647240</v>
          </cell>
          <cell r="K65">
            <v>0.17299999999999999</v>
          </cell>
          <cell r="L65" t="str">
            <v>591-81-1</v>
          </cell>
          <cell r="M65" t="str">
            <v>C4H8O3</v>
          </cell>
          <cell r="N65">
            <v>895</v>
          </cell>
        </row>
        <row r="66">
          <cell r="E66" t="str">
            <v>2-Buten-1-ol, 3-methyl-, acetate</v>
          </cell>
          <cell r="F66" t="str">
            <v>918 ± 4(11)</v>
          </cell>
          <cell r="G66">
            <v>923.5</v>
          </cell>
          <cell r="H66">
            <v>6.5503200000000001</v>
          </cell>
          <cell r="I66" t="str">
            <v>2-Buten-1-ol, 3-methyl-, acetate</v>
          </cell>
          <cell r="J66">
            <v>165716561</v>
          </cell>
          <cell r="K66">
            <v>1.0999999999999999E-2</v>
          </cell>
          <cell r="L66" t="str">
            <v>1191-16-8</v>
          </cell>
          <cell r="M66" t="str">
            <v>C7H12O2</v>
          </cell>
          <cell r="N66">
            <v>791</v>
          </cell>
        </row>
        <row r="67">
          <cell r="E67" t="str">
            <v>Hexanoic acid, methyl ester</v>
          </cell>
          <cell r="F67" t="str">
            <v>925 ± 3(69)</v>
          </cell>
          <cell r="G67">
            <v>924.8</v>
          </cell>
          <cell r="H67">
            <v>6.5727200000000003</v>
          </cell>
          <cell r="I67" t="str">
            <v>Hexanoic acid, methyl ester</v>
          </cell>
          <cell r="J67">
            <v>349202641</v>
          </cell>
          <cell r="K67">
            <v>2.4E-2</v>
          </cell>
          <cell r="L67" t="str">
            <v>106-70-7</v>
          </cell>
          <cell r="M67" t="str">
            <v>C7H14O2</v>
          </cell>
          <cell r="N67">
            <v>772</v>
          </cell>
        </row>
        <row r="68">
          <cell r="E68" t="str">
            <v>Octane, 2,7-dimethyl-</v>
          </cell>
          <cell r="F68" t="str">
            <v>928 ± 0(6)</v>
          </cell>
          <cell r="G68">
            <v>929.3</v>
          </cell>
          <cell r="H68">
            <v>6.65158</v>
          </cell>
          <cell r="I68" t="str">
            <v>Octane, 2,7-dimethyl-</v>
          </cell>
          <cell r="J68">
            <v>179848721</v>
          </cell>
          <cell r="K68">
            <v>1.2E-2</v>
          </cell>
          <cell r="L68" t="str">
            <v>1072-16-8</v>
          </cell>
          <cell r="M68" t="str">
            <v>C10H22</v>
          </cell>
          <cell r="N68">
            <v>848</v>
          </cell>
        </row>
        <row r="69">
          <cell r="E69" t="str">
            <v>1-Pentanol, 3,4-dimethyl-</v>
          </cell>
          <cell r="G69">
            <v>932.9</v>
          </cell>
          <cell r="H69">
            <v>6.7153999999999998</v>
          </cell>
          <cell r="I69" t="str">
            <v>1-Pentanol, 3,4-dimethyl-</v>
          </cell>
          <cell r="J69">
            <v>574706170</v>
          </cell>
          <cell r="K69">
            <v>0.04</v>
          </cell>
          <cell r="L69" t="str">
            <v>6570-87-2</v>
          </cell>
          <cell r="M69" t="str">
            <v>C7H16O</v>
          </cell>
          <cell r="N69">
            <v>924</v>
          </cell>
        </row>
        <row r="70">
          <cell r="E70" t="str">
            <v>Oxepine, 2,7-dimethyl-</v>
          </cell>
          <cell r="F70" t="str">
            <v>944 ± 10(2)</v>
          </cell>
          <cell r="G70">
            <v>936.1</v>
          </cell>
          <cell r="H70">
            <v>6.7717499999999999</v>
          </cell>
          <cell r="I70" t="str">
            <v>Oxepine, 2,7-dimethyl-</v>
          </cell>
          <cell r="J70">
            <v>256517572</v>
          </cell>
          <cell r="K70">
            <v>1.7999999999999999E-2</v>
          </cell>
          <cell r="L70" t="str">
            <v>1487-99-6</v>
          </cell>
          <cell r="M70" t="str">
            <v>C8H10O</v>
          </cell>
          <cell r="N70">
            <v>801</v>
          </cell>
        </row>
        <row r="71">
          <cell r="E71" t="str">
            <v>Peak 70</v>
          </cell>
          <cell r="G71">
            <v>940.5</v>
          </cell>
          <cell r="H71">
            <v>6.8488100000000003</v>
          </cell>
          <cell r="I71" t="str">
            <v>Peak 70</v>
          </cell>
          <cell r="J71">
            <v>7901228</v>
          </cell>
          <cell r="K71">
            <v>1E-3</v>
          </cell>
        </row>
        <row r="72">
          <cell r="E72" t="str">
            <v>1-Hexanol, 4-methyl-</v>
          </cell>
          <cell r="F72" t="str">
            <v>953 ± 3(2)</v>
          </cell>
          <cell r="G72">
            <v>944.5</v>
          </cell>
          <cell r="H72">
            <v>6.9195200000000003</v>
          </cell>
          <cell r="I72" t="str">
            <v>1-Hexanol, 4-methyl-</v>
          </cell>
          <cell r="J72">
            <v>1865606455</v>
          </cell>
          <cell r="K72">
            <v>0.129</v>
          </cell>
          <cell r="L72" t="str">
            <v>818-49-5</v>
          </cell>
          <cell r="M72" t="str">
            <v>C7H16O</v>
          </cell>
          <cell r="N72">
            <v>914</v>
          </cell>
        </row>
        <row r="73">
          <cell r="E73" t="str">
            <v>Peak 72</v>
          </cell>
          <cell r="G73">
            <v>947.1</v>
          </cell>
          <cell r="H73">
            <v>6.9653600000000004</v>
          </cell>
          <cell r="I73" t="str">
            <v>Peak 72</v>
          </cell>
          <cell r="J73">
            <v>54570090</v>
          </cell>
          <cell r="K73">
            <v>4.0000000000000001E-3</v>
          </cell>
        </row>
        <row r="74">
          <cell r="E74" t="str">
            <v>Peak 73</v>
          </cell>
          <cell r="G74">
            <v>949.3</v>
          </cell>
          <cell r="H74">
            <v>7.0042200000000001</v>
          </cell>
          <cell r="I74" t="str">
            <v>Peak 73</v>
          </cell>
          <cell r="J74">
            <v>403577510</v>
          </cell>
          <cell r="K74">
            <v>2.8000000000000001E-2</v>
          </cell>
        </row>
        <row r="75">
          <cell r="E75" t="str">
            <v>Peak 74</v>
          </cell>
          <cell r="G75">
            <v>949.6</v>
          </cell>
          <cell r="H75">
            <v>7.0087700000000002</v>
          </cell>
          <cell r="I75" t="str">
            <v>Peak 74</v>
          </cell>
          <cell r="J75">
            <v>317023418</v>
          </cell>
          <cell r="K75">
            <v>2.1999999999999999E-2</v>
          </cell>
        </row>
        <row r="76">
          <cell r="E76" t="str">
            <v>Peak 75</v>
          </cell>
          <cell r="G76">
            <v>949.8</v>
          </cell>
          <cell r="H76">
            <v>7.0127899999999999</v>
          </cell>
          <cell r="I76" t="str">
            <v>Peak 75</v>
          </cell>
          <cell r="J76">
            <v>353291075</v>
          </cell>
          <cell r="K76">
            <v>2.4E-2</v>
          </cell>
        </row>
        <row r="77">
          <cell r="E77" t="str">
            <v>2(5H)-Furanone, 5,5-dimethyl-</v>
          </cell>
          <cell r="F77" t="str">
            <v>952 ± 5(10)</v>
          </cell>
          <cell r="G77">
            <v>953.4</v>
          </cell>
          <cell r="H77">
            <v>7.0748100000000003</v>
          </cell>
          <cell r="I77" t="str">
            <v>2(5H)-Furanone, 5,5-dimethyl-</v>
          </cell>
          <cell r="J77">
            <v>341684850</v>
          </cell>
          <cell r="K77">
            <v>2.4E-2</v>
          </cell>
          <cell r="L77" t="str">
            <v>20019-64-1</v>
          </cell>
          <cell r="M77" t="str">
            <v>C6H8O2</v>
          </cell>
          <cell r="N77">
            <v>783</v>
          </cell>
        </row>
        <row r="78">
          <cell r="E78" t="str">
            <v>Peak 77</v>
          </cell>
          <cell r="G78">
            <v>953.8</v>
          </cell>
          <cell r="H78">
            <v>7.0827999999999998</v>
          </cell>
          <cell r="I78" t="str">
            <v>Peak 77</v>
          </cell>
          <cell r="J78">
            <v>341684850</v>
          </cell>
          <cell r="K78">
            <v>2.4E-2</v>
          </cell>
        </row>
        <row r="79">
          <cell r="E79" t="str">
            <v>Peak 78</v>
          </cell>
          <cell r="G79">
            <v>954.1</v>
          </cell>
          <cell r="H79">
            <v>7.0881600000000002</v>
          </cell>
          <cell r="I79" t="str">
            <v>Peak 78</v>
          </cell>
          <cell r="J79">
            <v>389586806</v>
          </cell>
          <cell r="K79">
            <v>2.7E-2</v>
          </cell>
        </row>
        <row r="80">
          <cell r="E80" t="str">
            <v>Diisobutyl cellosolve</v>
          </cell>
          <cell r="G80">
            <v>955.1</v>
          </cell>
          <cell r="H80">
            <v>7.1051099999999998</v>
          </cell>
          <cell r="I80" t="str">
            <v>Diisobutyl cellosolve</v>
          </cell>
          <cell r="J80">
            <v>2686482984</v>
          </cell>
          <cell r="K80">
            <v>0.185</v>
          </cell>
          <cell r="M80" t="str">
            <v>C10H22O2</v>
          </cell>
          <cell r="N80">
            <v>809</v>
          </cell>
        </row>
        <row r="81">
          <cell r="E81" t="str">
            <v>2-Furanmethanol, 5-methyl-</v>
          </cell>
          <cell r="F81" t="str">
            <v>958 ± 5(3)</v>
          </cell>
          <cell r="G81">
            <v>955.5</v>
          </cell>
          <cell r="H81">
            <v>7.1120200000000002</v>
          </cell>
          <cell r="I81" t="str">
            <v>2-Furanmethanol, 5-methyl-</v>
          </cell>
          <cell r="J81">
            <v>2656151719</v>
          </cell>
          <cell r="K81">
            <v>0.183</v>
          </cell>
          <cell r="L81" t="str">
            <v>3857-25-8</v>
          </cell>
          <cell r="M81" t="str">
            <v>C6H8O2</v>
          </cell>
          <cell r="N81">
            <v>757</v>
          </cell>
        </row>
        <row r="82">
          <cell r="E82" t="str">
            <v>3-Heptene, 5-methyl-</v>
          </cell>
          <cell r="F82" t="str">
            <v>760 ± 6(2)</v>
          </cell>
          <cell r="G82">
            <v>956.2</v>
          </cell>
          <cell r="H82">
            <v>7.1253099999999998</v>
          </cell>
          <cell r="I82" t="str">
            <v>3-Heptene, 5-methyl-</v>
          </cell>
          <cell r="J82">
            <v>2016692899</v>
          </cell>
          <cell r="K82">
            <v>0.13900000000000001</v>
          </cell>
          <cell r="L82" t="str">
            <v>13172-91-3</v>
          </cell>
          <cell r="M82" t="str">
            <v>C8H16</v>
          </cell>
          <cell r="N82">
            <v>765</v>
          </cell>
        </row>
        <row r="83">
          <cell r="E83" t="str">
            <v>Peak 82</v>
          </cell>
          <cell r="G83">
            <v>956.6</v>
          </cell>
          <cell r="H83">
            <v>7.1319299999999997</v>
          </cell>
          <cell r="I83" t="str">
            <v>Peak 82</v>
          </cell>
          <cell r="J83">
            <v>2016692899</v>
          </cell>
          <cell r="K83">
            <v>0.13900000000000001</v>
          </cell>
        </row>
        <row r="84">
          <cell r="E84" t="str">
            <v>Peak 83</v>
          </cell>
          <cell r="G84">
            <v>959.9</v>
          </cell>
          <cell r="H84">
            <v>7.1892899999999997</v>
          </cell>
          <cell r="I84" t="str">
            <v>Peak 83</v>
          </cell>
          <cell r="J84">
            <v>12736534</v>
          </cell>
          <cell r="K84">
            <v>1E-3</v>
          </cell>
        </row>
        <row r="85">
          <cell r="E85" t="str">
            <v>Peak 84</v>
          </cell>
          <cell r="G85">
            <v>960.9</v>
          </cell>
          <cell r="H85">
            <v>7.2077499999999999</v>
          </cell>
          <cell r="I85" t="str">
            <v>Peak 84</v>
          </cell>
          <cell r="J85">
            <v>22860531</v>
          </cell>
          <cell r="K85">
            <v>2E-3</v>
          </cell>
        </row>
        <row r="86">
          <cell r="E86" t="str">
            <v>Nonane, 4-methyl-</v>
          </cell>
          <cell r="F86" t="str">
            <v>961 ± 1(34)</v>
          </cell>
          <cell r="G86">
            <v>962.1</v>
          </cell>
          <cell r="H86">
            <v>7.2276400000000001</v>
          </cell>
          <cell r="I86" t="str">
            <v>Nonane, 4-methyl-</v>
          </cell>
          <cell r="J86">
            <v>9240427445</v>
          </cell>
          <cell r="K86">
            <v>0.63700000000000001</v>
          </cell>
          <cell r="L86" t="str">
            <v>17301-94-9</v>
          </cell>
          <cell r="M86" t="str">
            <v>C10H22</v>
          </cell>
          <cell r="N86">
            <v>843</v>
          </cell>
        </row>
        <row r="87">
          <cell r="E87" t="str">
            <v>Benzaldehyde</v>
          </cell>
          <cell r="F87" t="str">
            <v>962 ± 3(416)</v>
          </cell>
          <cell r="G87">
            <v>962.5</v>
          </cell>
          <cell r="H87">
            <v>7.23454</v>
          </cell>
          <cell r="I87" t="str">
            <v>Benzaldehyde</v>
          </cell>
          <cell r="J87">
            <v>9673109060</v>
          </cell>
          <cell r="K87">
            <v>0.66700000000000004</v>
          </cell>
          <cell r="L87" t="str">
            <v>100-52-7</v>
          </cell>
          <cell r="M87" t="str">
            <v>C7H6O</v>
          </cell>
          <cell r="N87">
            <v>903</v>
          </cell>
        </row>
        <row r="88">
          <cell r="E88" t="str">
            <v>Peak 87</v>
          </cell>
          <cell r="G88">
            <v>964.1</v>
          </cell>
          <cell r="H88">
            <v>7.2641099999999996</v>
          </cell>
          <cell r="I88" t="str">
            <v>Peak 87</v>
          </cell>
          <cell r="J88">
            <v>2312949125</v>
          </cell>
          <cell r="K88">
            <v>0.159</v>
          </cell>
        </row>
        <row r="89">
          <cell r="E89" t="str">
            <v>Nonane, 2-methyl-</v>
          </cell>
          <cell r="F89" t="str">
            <v>964 ± 1(27)</v>
          </cell>
          <cell r="G89">
            <v>964.6</v>
          </cell>
          <cell r="H89">
            <v>7.2719100000000001</v>
          </cell>
          <cell r="I89" t="str">
            <v>Nonane, 2-methyl-</v>
          </cell>
          <cell r="J89">
            <v>1759547706</v>
          </cell>
          <cell r="K89">
            <v>0.121</v>
          </cell>
          <cell r="L89" t="str">
            <v>871-83-0</v>
          </cell>
          <cell r="M89" t="str">
            <v>C10H22</v>
          </cell>
          <cell r="N89">
            <v>930</v>
          </cell>
        </row>
        <row r="90">
          <cell r="E90" t="str">
            <v>Mesitylene</v>
          </cell>
          <cell r="F90" t="str">
            <v>972 ± 9(105)</v>
          </cell>
          <cell r="G90">
            <v>970.7</v>
          </cell>
          <cell r="H90">
            <v>7.3795599999999997</v>
          </cell>
          <cell r="I90" t="str">
            <v>Mesitylene</v>
          </cell>
          <cell r="J90">
            <v>110920536</v>
          </cell>
          <cell r="K90">
            <v>8.0000000000000002E-3</v>
          </cell>
          <cell r="L90" t="str">
            <v>108-67-8</v>
          </cell>
          <cell r="M90" t="str">
            <v>C9H12</v>
          </cell>
          <cell r="N90">
            <v>780</v>
          </cell>
        </row>
        <row r="91">
          <cell r="E91" t="str">
            <v>Sulfurous acid, di(2-ethylhexyl) ester</v>
          </cell>
          <cell r="G91">
            <v>971.4</v>
          </cell>
          <cell r="H91">
            <v>7.3909900000000004</v>
          </cell>
          <cell r="I91" t="str">
            <v>Sulfurous acid, di(2-ethylhexyl) ester</v>
          </cell>
          <cell r="J91">
            <v>13834968</v>
          </cell>
          <cell r="K91">
            <v>1E-3</v>
          </cell>
          <cell r="M91" t="str">
            <v>C16H34O3S</v>
          </cell>
          <cell r="N91">
            <v>751</v>
          </cell>
        </row>
        <row r="92">
          <cell r="E92" t="str">
            <v>Peak 91</v>
          </cell>
          <cell r="G92">
            <v>973.2</v>
          </cell>
          <cell r="H92">
            <v>7.4224300000000003</v>
          </cell>
          <cell r="I92" t="str">
            <v>Peak 91</v>
          </cell>
          <cell r="J92">
            <v>11093301</v>
          </cell>
          <cell r="K92">
            <v>1E-3</v>
          </cell>
        </row>
        <row r="93">
          <cell r="E93" t="str">
            <v>Peak 92</v>
          </cell>
          <cell r="G93">
            <v>974.1</v>
          </cell>
          <cell r="H93">
            <v>7.4395600000000002</v>
          </cell>
          <cell r="I93" t="str">
            <v>Peak 92</v>
          </cell>
          <cell r="J93">
            <v>154496888</v>
          </cell>
          <cell r="K93">
            <v>1.0999999999999999E-2</v>
          </cell>
        </row>
        <row r="94">
          <cell r="E94" t="str">
            <v>Decane, 2,4,6-trimethyl-</v>
          </cell>
          <cell r="F94" t="str">
            <v>1121 ± 0(1)</v>
          </cell>
          <cell r="G94">
            <v>974.5</v>
          </cell>
          <cell r="H94">
            <v>7.4452199999999999</v>
          </cell>
          <cell r="I94" t="str">
            <v>Decane, 2,4,6-trimethyl-</v>
          </cell>
          <cell r="J94">
            <v>154496888</v>
          </cell>
          <cell r="K94">
            <v>1.0999999999999999E-2</v>
          </cell>
          <cell r="L94" t="str">
            <v>62108-27-4</v>
          </cell>
          <cell r="M94" t="str">
            <v>C13H28</v>
          </cell>
          <cell r="N94">
            <v>753</v>
          </cell>
        </row>
        <row r="95">
          <cell r="E95" t="str">
            <v>Octane, 2,4,6-trimethyl-</v>
          </cell>
          <cell r="F95" t="str">
            <v>959 ± 0(1)</v>
          </cell>
          <cell r="G95">
            <v>977</v>
          </cell>
          <cell r="H95">
            <v>7.4894800000000004</v>
          </cell>
          <cell r="I95" t="str">
            <v>Octane, 2,4,6-trimethyl-</v>
          </cell>
          <cell r="J95">
            <v>128457386</v>
          </cell>
          <cell r="K95">
            <v>8.9999999999999993E-3</v>
          </cell>
          <cell r="L95" t="str">
            <v>62016-37-9</v>
          </cell>
          <cell r="M95" t="str">
            <v>C11H24</v>
          </cell>
          <cell r="N95">
            <v>886</v>
          </cell>
        </row>
        <row r="96">
          <cell r="E96" t="str">
            <v>Peak 95</v>
          </cell>
          <cell r="G96">
            <v>977.6</v>
          </cell>
          <cell r="H96">
            <v>7.5004499999999998</v>
          </cell>
          <cell r="I96" t="str">
            <v>Peak 95</v>
          </cell>
          <cell r="J96">
            <v>128457386</v>
          </cell>
          <cell r="K96">
            <v>8.9999999999999993E-3</v>
          </cell>
        </row>
        <row r="97">
          <cell r="E97" t="str">
            <v>1-Hepten-3-one</v>
          </cell>
          <cell r="F97" t="str">
            <v>881 ± 6(4)</v>
          </cell>
          <cell r="G97">
            <v>978.6</v>
          </cell>
          <cell r="H97">
            <v>7.5182500000000001</v>
          </cell>
          <cell r="I97" t="str">
            <v>1-Hepten-3-one</v>
          </cell>
          <cell r="J97">
            <v>347718339</v>
          </cell>
          <cell r="K97">
            <v>2.4E-2</v>
          </cell>
          <cell r="L97" t="str">
            <v>2918-13-0</v>
          </cell>
          <cell r="M97" t="str">
            <v>C7H12O</v>
          </cell>
          <cell r="N97">
            <v>784</v>
          </cell>
        </row>
        <row r="98">
          <cell r="E98" t="str">
            <v>1-Octen-3-ol</v>
          </cell>
          <cell r="F98" t="str">
            <v>980 ± 2(355)</v>
          </cell>
          <cell r="G98">
            <v>979.1</v>
          </cell>
          <cell r="H98">
            <v>7.5270200000000003</v>
          </cell>
          <cell r="I98" t="str">
            <v>1-Octen-3-ol</v>
          </cell>
          <cell r="J98">
            <v>347718339</v>
          </cell>
          <cell r="K98">
            <v>2.4E-2</v>
          </cell>
          <cell r="L98" t="str">
            <v>3391-86-4</v>
          </cell>
          <cell r="M98" t="str">
            <v>C8H16O</v>
          </cell>
          <cell r="N98">
            <v>895</v>
          </cell>
        </row>
        <row r="99">
          <cell r="E99" t="str">
            <v>Diazenecarboximidoyl chloride</v>
          </cell>
          <cell r="F99" t="str">
            <v>1139 ± 0(1)</v>
          </cell>
          <cell r="G99">
            <v>980</v>
          </cell>
          <cell r="H99">
            <v>7.5425700000000004</v>
          </cell>
          <cell r="I99" t="str">
            <v>Diazenecarboximidoyl chloride</v>
          </cell>
          <cell r="J99">
            <v>347718339</v>
          </cell>
          <cell r="K99">
            <v>2.4E-2</v>
          </cell>
          <cell r="M99" t="str">
            <v>CH2ClN3</v>
          </cell>
          <cell r="N99">
            <v>758</v>
          </cell>
        </row>
        <row r="100">
          <cell r="E100" t="str">
            <v>Benzene, 1-ethyl-2-methyl-</v>
          </cell>
          <cell r="F100" t="str">
            <v>970 ± 7(63)</v>
          </cell>
          <cell r="G100">
            <v>982.5</v>
          </cell>
          <cell r="H100">
            <v>7.5862999999999996</v>
          </cell>
          <cell r="I100" t="str">
            <v>Benzene, 1-ethyl-2-methyl-</v>
          </cell>
          <cell r="J100">
            <v>44967120</v>
          </cell>
          <cell r="K100">
            <v>3.0000000000000001E-3</v>
          </cell>
          <cell r="L100" t="str">
            <v>611-14-3</v>
          </cell>
          <cell r="M100" t="str">
            <v>C9H12</v>
          </cell>
          <cell r="N100">
            <v>889</v>
          </cell>
        </row>
        <row r="101">
          <cell r="E101" t="str">
            <v>2,5-Octanedione</v>
          </cell>
          <cell r="F101" t="str">
            <v>984 ± 2(4)</v>
          </cell>
          <cell r="G101">
            <v>983.1</v>
          </cell>
          <cell r="H101">
            <v>7.5972299999999997</v>
          </cell>
          <cell r="I101" t="str">
            <v>2,5-Octanedione</v>
          </cell>
          <cell r="J101">
            <v>355609347</v>
          </cell>
          <cell r="K101">
            <v>2.5000000000000001E-2</v>
          </cell>
          <cell r="L101" t="str">
            <v>3214-41-3</v>
          </cell>
          <cell r="M101" t="str">
            <v>C8H14O2</v>
          </cell>
          <cell r="N101">
            <v>837</v>
          </cell>
        </row>
        <row r="102">
          <cell r="E102" t="str">
            <v>Peak 101</v>
          </cell>
          <cell r="G102">
            <v>983.4</v>
          </cell>
          <cell r="H102">
            <v>7.6027199999999997</v>
          </cell>
          <cell r="I102" t="str">
            <v>Peak 101</v>
          </cell>
          <cell r="J102">
            <v>363287696</v>
          </cell>
          <cell r="K102">
            <v>2.5000000000000001E-2</v>
          </cell>
        </row>
        <row r="103">
          <cell r="E103" t="str">
            <v>Peak 102</v>
          </cell>
          <cell r="G103">
            <v>984.6</v>
          </cell>
          <cell r="H103">
            <v>7.62378</v>
          </cell>
          <cell r="I103" t="str">
            <v>Peak 102</v>
          </cell>
          <cell r="J103">
            <v>148371494</v>
          </cell>
          <cell r="K103">
            <v>0.01</v>
          </cell>
        </row>
        <row r="104">
          <cell r="E104" t="str">
            <v>5-Hepten-2-one, 6-methyl-</v>
          </cell>
          <cell r="F104" t="str">
            <v>986 ± 2(222)</v>
          </cell>
          <cell r="G104">
            <v>986.5</v>
          </cell>
          <cell r="H104">
            <v>7.6562400000000004</v>
          </cell>
          <cell r="I104" t="str">
            <v>5-Hepten-2-one, 6-methyl-</v>
          </cell>
          <cell r="J104">
            <v>5044529179</v>
          </cell>
          <cell r="K104">
            <v>0.34799999999999998</v>
          </cell>
          <cell r="L104" t="str">
            <v>110-93-0</v>
          </cell>
          <cell r="M104" t="str">
            <v>C8H14O</v>
          </cell>
          <cell r="N104">
            <v>931</v>
          </cell>
        </row>
        <row r="105">
          <cell r="E105" t="str">
            <v>Octane, 2,2,6-trimethyl-</v>
          </cell>
          <cell r="F105" t="str">
            <v>963 ± 1(3)</v>
          </cell>
          <cell r="G105">
            <v>991.9</v>
          </cell>
          <cell r="H105">
            <v>7.7514399999999997</v>
          </cell>
          <cell r="I105" t="str">
            <v>Octane, 2,2,6-trimethyl-</v>
          </cell>
          <cell r="J105">
            <v>1535602411</v>
          </cell>
          <cell r="K105">
            <v>0.106</v>
          </cell>
          <cell r="L105" t="str">
            <v>62016-28-8</v>
          </cell>
          <cell r="M105" t="str">
            <v>C11H24</v>
          </cell>
          <cell r="N105">
            <v>838</v>
          </cell>
        </row>
        <row r="106">
          <cell r="E106" t="str">
            <v>Furan, 2-pentyl-</v>
          </cell>
          <cell r="F106" t="str">
            <v>993 ± 2(179)</v>
          </cell>
          <cell r="G106">
            <v>992.2</v>
          </cell>
          <cell r="H106">
            <v>7.7572299999999998</v>
          </cell>
          <cell r="I106" t="str">
            <v>Furan, 2-pentyl-</v>
          </cell>
          <cell r="J106">
            <v>1535602411</v>
          </cell>
          <cell r="K106">
            <v>0.106</v>
          </cell>
          <cell r="L106" t="str">
            <v>3777-69-3</v>
          </cell>
          <cell r="M106" t="str">
            <v>C9H14O</v>
          </cell>
          <cell r="N106">
            <v>754</v>
          </cell>
        </row>
        <row r="107">
          <cell r="E107" t="str">
            <v>Peak 106</v>
          </cell>
          <cell r="G107">
            <v>992.5</v>
          </cell>
          <cell r="H107">
            <v>7.7620199999999997</v>
          </cell>
          <cell r="I107" t="str">
            <v>Peak 106</v>
          </cell>
          <cell r="J107">
            <v>1923914402</v>
          </cell>
          <cell r="K107">
            <v>0.13300000000000001</v>
          </cell>
        </row>
        <row r="108">
          <cell r="E108" t="str">
            <v>Peak 107</v>
          </cell>
          <cell r="G108">
            <v>995.6</v>
          </cell>
          <cell r="H108">
            <v>7.8164400000000001</v>
          </cell>
          <cell r="I108" t="str">
            <v>Peak 107</v>
          </cell>
          <cell r="J108">
            <v>705875080</v>
          </cell>
          <cell r="K108">
            <v>4.9000000000000002E-2</v>
          </cell>
        </row>
        <row r="109">
          <cell r="E109" t="str">
            <v>Cyclotetrasiloxane, octamethyl-</v>
          </cell>
          <cell r="F109" t="str">
            <v>994 ± 6(3)</v>
          </cell>
          <cell r="G109">
            <v>995.9</v>
          </cell>
          <cell r="H109">
            <v>7.8216000000000001</v>
          </cell>
          <cell r="I109" t="str">
            <v>Cyclotetrasiloxane, octamethyl-</v>
          </cell>
          <cell r="J109">
            <v>705875080</v>
          </cell>
          <cell r="K109">
            <v>4.9000000000000002E-2</v>
          </cell>
          <cell r="L109" t="str">
            <v>556-67-2</v>
          </cell>
          <cell r="M109" t="str">
            <v>C8H24O4Si4</v>
          </cell>
          <cell r="N109">
            <v>807</v>
          </cell>
        </row>
        <row r="110">
          <cell r="E110" t="str">
            <v>Peak 109</v>
          </cell>
          <cell r="G110">
            <v>996</v>
          </cell>
          <cell r="H110">
            <v>7.8230700000000004</v>
          </cell>
          <cell r="I110" t="str">
            <v>Peak 109</v>
          </cell>
          <cell r="J110">
            <v>516932584</v>
          </cell>
          <cell r="K110">
            <v>3.5999999999999997E-2</v>
          </cell>
        </row>
        <row r="111">
          <cell r="E111" t="str">
            <v>Peak 110</v>
          </cell>
          <cell r="G111">
            <v>998</v>
          </cell>
          <cell r="H111">
            <v>7.8583999999999996</v>
          </cell>
          <cell r="I111" t="str">
            <v>Peak 110</v>
          </cell>
          <cell r="J111">
            <v>52178077</v>
          </cell>
          <cell r="K111">
            <v>4.0000000000000001E-3</v>
          </cell>
        </row>
        <row r="112">
          <cell r="E112" t="str">
            <v>Decane</v>
          </cell>
          <cell r="F112">
            <v>1000</v>
          </cell>
          <cell r="G112">
            <v>999.5</v>
          </cell>
          <cell r="H112">
            <v>7.8856299999999999</v>
          </cell>
          <cell r="I112" t="str">
            <v>Decane</v>
          </cell>
          <cell r="J112">
            <v>4457019557</v>
          </cell>
          <cell r="K112">
            <v>0.307</v>
          </cell>
          <cell r="L112" t="str">
            <v>124-18-5</v>
          </cell>
          <cell r="M112" t="str">
            <v>C10H22</v>
          </cell>
          <cell r="N112">
            <v>931</v>
          </cell>
        </row>
        <row r="113">
          <cell r="E113" t="str">
            <v>Peak 112</v>
          </cell>
          <cell r="G113">
            <v>999.9</v>
          </cell>
          <cell r="H113">
            <v>7.8913000000000002</v>
          </cell>
          <cell r="I113" t="str">
            <v>Peak 112</v>
          </cell>
          <cell r="J113">
            <v>4457019557</v>
          </cell>
          <cell r="K113">
            <v>0.307</v>
          </cell>
        </row>
        <row r="114">
          <cell r="E114" t="str">
            <v>Peak 113</v>
          </cell>
          <cell r="G114">
            <v>1001.9</v>
          </cell>
          <cell r="H114">
            <v>7.9244000000000003</v>
          </cell>
          <cell r="I114" t="str">
            <v>Peak 113</v>
          </cell>
          <cell r="J114">
            <v>759651679</v>
          </cell>
          <cell r="K114">
            <v>5.1999999999999998E-2</v>
          </cell>
        </row>
        <row r="115">
          <cell r="E115" t="str">
            <v>Pyrazine, trimethyl-</v>
          </cell>
          <cell r="F115" t="str">
            <v>1004 ± 4(86)</v>
          </cell>
          <cell r="G115">
            <v>1002</v>
          </cell>
          <cell r="H115">
            <v>7.9268700000000001</v>
          </cell>
          <cell r="I115" t="str">
            <v>Pyrazine, trimethyl-</v>
          </cell>
          <cell r="J115">
            <v>788068652</v>
          </cell>
          <cell r="K115">
            <v>5.3999999999999999E-2</v>
          </cell>
          <cell r="L115" t="str">
            <v>14667-55-1</v>
          </cell>
          <cell r="M115" t="str">
            <v>C7H10N2</v>
          </cell>
          <cell r="N115">
            <v>826</v>
          </cell>
        </row>
        <row r="116">
          <cell r="E116" t="str">
            <v>Octanal</v>
          </cell>
          <cell r="F116" t="str">
            <v>1003 ± 2(364)</v>
          </cell>
          <cell r="G116">
            <v>1002.4</v>
          </cell>
          <cell r="H116">
            <v>7.9335300000000002</v>
          </cell>
          <cell r="I116" t="str">
            <v>Octanal</v>
          </cell>
          <cell r="J116">
            <v>788068652</v>
          </cell>
          <cell r="K116">
            <v>5.3999999999999999E-2</v>
          </cell>
          <cell r="L116" t="str">
            <v>124-13-0</v>
          </cell>
          <cell r="M116" t="str">
            <v>C8H16O</v>
          </cell>
          <cell r="N116">
            <v>786</v>
          </cell>
        </row>
        <row r="117">
          <cell r="E117" t="str">
            <v>3-Hexen-1-ol, acetate, (E)-</v>
          </cell>
          <cell r="F117" t="str">
            <v>1005 ± 1(19)</v>
          </cell>
          <cell r="G117">
            <v>1006</v>
          </cell>
          <cell r="H117">
            <v>7.9929699999999997</v>
          </cell>
          <cell r="I117" t="str">
            <v>3-Hexen-1-ol, acetate, (E)-</v>
          </cell>
          <cell r="J117">
            <v>347511299</v>
          </cell>
          <cell r="K117">
            <v>2.4E-2</v>
          </cell>
          <cell r="L117" t="str">
            <v>3681-82-1</v>
          </cell>
          <cell r="M117" t="str">
            <v>C8H14O2</v>
          </cell>
          <cell r="N117">
            <v>854</v>
          </cell>
        </row>
        <row r="118">
          <cell r="E118" t="str">
            <v>Peak 117</v>
          </cell>
          <cell r="G118">
            <v>1006.5</v>
          </cell>
          <cell r="H118">
            <v>8.0004299999999997</v>
          </cell>
          <cell r="I118" t="str">
            <v>Peak 117</v>
          </cell>
          <cell r="J118">
            <v>347511299</v>
          </cell>
          <cell r="K118">
            <v>2.4E-2</v>
          </cell>
        </row>
        <row r="119">
          <cell r="E119" t="str">
            <v>1H-Pyrrole-2-carboxaldehyde, 1-methyl-</v>
          </cell>
          <cell r="F119" t="str">
            <v>1016 ± 6(8)</v>
          </cell>
          <cell r="G119">
            <v>1006.9</v>
          </cell>
          <cell r="H119">
            <v>8.0085099999999994</v>
          </cell>
          <cell r="I119" t="str">
            <v>1H-Pyrrole-2-carboxaldehyde, 1-methyl-</v>
          </cell>
          <cell r="J119">
            <v>347511299</v>
          </cell>
          <cell r="K119">
            <v>2.4E-2</v>
          </cell>
          <cell r="L119" t="str">
            <v>1192-58-1</v>
          </cell>
          <cell r="M119" t="str">
            <v>C6H7NO</v>
          </cell>
          <cell r="N119">
            <v>847</v>
          </cell>
        </row>
        <row r="120">
          <cell r="E120" t="str">
            <v>Nonane, 2,6-dimethyl-</v>
          </cell>
          <cell r="F120" t="str">
            <v>1018 ± 2(11)</v>
          </cell>
          <cell r="G120">
            <v>1009.5</v>
          </cell>
          <cell r="H120">
            <v>8.0502900000000004</v>
          </cell>
          <cell r="I120" t="str">
            <v>Nonane, 2,6-dimethyl-</v>
          </cell>
          <cell r="J120">
            <v>48773201</v>
          </cell>
          <cell r="K120">
            <v>3.0000000000000001E-3</v>
          </cell>
          <cell r="L120" t="str">
            <v>17302-28-2</v>
          </cell>
          <cell r="M120" t="str">
            <v>C11H24</v>
          </cell>
          <cell r="N120">
            <v>900</v>
          </cell>
        </row>
        <row r="121">
          <cell r="E121" t="str">
            <v>Peak 120</v>
          </cell>
          <cell r="G121">
            <v>1009.8</v>
          </cell>
          <cell r="H121">
            <v>8.0561799999999995</v>
          </cell>
          <cell r="I121" t="str">
            <v>Peak 120</v>
          </cell>
          <cell r="J121">
            <v>48773201</v>
          </cell>
          <cell r="K121">
            <v>3.0000000000000001E-3</v>
          </cell>
        </row>
        <row r="122">
          <cell r="E122" t="str">
            <v>2,4-Heptadienal, (E,E)-</v>
          </cell>
          <cell r="F122" t="str">
            <v>1012 ± 4(108)</v>
          </cell>
          <cell r="G122">
            <v>1011.7</v>
          </cell>
          <cell r="H122">
            <v>8.0871700000000004</v>
          </cell>
          <cell r="I122" t="str">
            <v>2,4-Heptadienal, (E,E)-</v>
          </cell>
          <cell r="J122">
            <v>335103452</v>
          </cell>
          <cell r="K122">
            <v>2.3E-2</v>
          </cell>
          <cell r="L122">
            <v>881395</v>
          </cell>
          <cell r="M122" t="str">
            <v>C7H10O</v>
          </cell>
          <cell r="N122">
            <v>833</v>
          </cell>
        </row>
        <row r="123">
          <cell r="E123" t="str">
            <v>Peak 122</v>
          </cell>
          <cell r="G123">
            <v>1012.2</v>
          </cell>
          <cell r="H123">
            <v>8.0956600000000005</v>
          </cell>
          <cell r="I123" t="str">
            <v>Peak 122</v>
          </cell>
          <cell r="J123">
            <v>302535406</v>
          </cell>
          <cell r="K123">
            <v>2.1000000000000001E-2</v>
          </cell>
        </row>
        <row r="124">
          <cell r="E124" t="str">
            <v>Dodecane</v>
          </cell>
          <cell r="F124">
            <v>1200</v>
          </cell>
          <cell r="G124">
            <v>1014.4</v>
          </cell>
          <cell r="H124">
            <v>8.1314700000000002</v>
          </cell>
          <cell r="I124" t="str">
            <v>Dodecane</v>
          </cell>
          <cell r="J124">
            <v>575119472</v>
          </cell>
          <cell r="K124">
            <v>0.04</v>
          </cell>
          <cell r="L124" t="str">
            <v>112-40-3</v>
          </cell>
          <cell r="M124" t="str">
            <v>C12H26</v>
          </cell>
          <cell r="N124">
            <v>874</v>
          </cell>
        </row>
        <row r="125">
          <cell r="E125" t="str">
            <v>Peak 124</v>
          </cell>
          <cell r="G125">
            <v>1014.8</v>
          </cell>
          <cell r="H125">
            <v>8.1381499999999996</v>
          </cell>
          <cell r="I125" t="str">
            <v>Peak 124</v>
          </cell>
          <cell r="J125">
            <v>575119472</v>
          </cell>
          <cell r="K125">
            <v>0.04</v>
          </cell>
        </row>
        <row r="126">
          <cell r="E126" t="str">
            <v>Benzene, 1,3-dichloro-</v>
          </cell>
          <cell r="F126" t="str">
            <v>1018 ± 7(33)</v>
          </cell>
          <cell r="G126">
            <v>1015.5</v>
          </cell>
          <cell r="H126">
            <v>8.14968</v>
          </cell>
          <cell r="I126" t="str">
            <v>Benzene, 1,3-dichloro-</v>
          </cell>
          <cell r="J126">
            <v>25957553</v>
          </cell>
          <cell r="K126">
            <v>2E-3</v>
          </cell>
          <cell r="L126" t="str">
            <v>541-73-1</v>
          </cell>
          <cell r="M126" t="str">
            <v>C6H4Cl2</v>
          </cell>
          <cell r="N126">
            <v>934</v>
          </cell>
        </row>
        <row r="127">
          <cell r="E127" t="str">
            <v>Benzyl chloride</v>
          </cell>
          <cell r="F127" t="str">
            <v>1023 ± 0(1)</v>
          </cell>
          <cell r="G127">
            <v>1016.6</v>
          </cell>
          <cell r="H127">
            <v>8.1682000000000006</v>
          </cell>
          <cell r="I127" t="str">
            <v>Benzyl chloride</v>
          </cell>
          <cell r="J127">
            <v>7558785</v>
          </cell>
          <cell r="K127">
            <v>1E-3</v>
          </cell>
          <cell r="L127" t="str">
            <v>100-44-7</v>
          </cell>
          <cell r="M127" t="str">
            <v>C7H7Cl</v>
          </cell>
          <cell r="N127">
            <v>826</v>
          </cell>
        </row>
        <row r="128">
          <cell r="E128" t="str">
            <v>2,4-Hexadienoic acid, methyl ester</v>
          </cell>
          <cell r="F128" t="str">
            <v>1020 ± 1(2)</v>
          </cell>
          <cell r="G128">
            <v>1018.4</v>
          </cell>
          <cell r="H128">
            <v>8.1987100000000002</v>
          </cell>
          <cell r="I128" t="str">
            <v>2,4-Hexadienoic acid, methyl ester</v>
          </cell>
          <cell r="J128">
            <v>110392808</v>
          </cell>
          <cell r="K128">
            <v>8.0000000000000002E-3</v>
          </cell>
          <cell r="L128" t="str">
            <v>1515-80-6</v>
          </cell>
          <cell r="M128" t="str">
            <v>C7H10O2</v>
          </cell>
          <cell r="N128">
            <v>724</v>
          </cell>
        </row>
        <row r="129">
          <cell r="E129" t="str">
            <v>Peak 128</v>
          </cell>
          <cell r="G129">
            <v>1019.2</v>
          </cell>
          <cell r="H129">
            <v>8.2109400000000008</v>
          </cell>
          <cell r="I129" t="str">
            <v>Peak 128</v>
          </cell>
          <cell r="J129">
            <v>740451263</v>
          </cell>
          <cell r="K129">
            <v>5.0999999999999997E-2</v>
          </cell>
        </row>
        <row r="130">
          <cell r="E130" t="str">
            <v>Decane, 2,5,6-trimethyl-</v>
          </cell>
          <cell r="G130">
            <v>1020</v>
          </cell>
          <cell r="H130">
            <v>8.2243300000000001</v>
          </cell>
          <cell r="I130" t="str">
            <v>Decane, 2,5,6-trimethyl-</v>
          </cell>
          <cell r="J130">
            <v>740451263</v>
          </cell>
          <cell r="K130">
            <v>5.0999999999999997E-2</v>
          </cell>
          <cell r="L130" t="str">
            <v>62108-23-0</v>
          </cell>
          <cell r="M130" t="str">
            <v>C13H28</v>
          </cell>
          <cell r="N130">
            <v>862</v>
          </cell>
        </row>
        <row r="131">
          <cell r="E131" t="str">
            <v>Peak 130</v>
          </cell>
          <cell r="G131">
            <v>1020.2</v>
          </cell>
          <cell r="H131">
            <v>8.2280899999999999</v>
          </cell>
          <cell r="I131" t="str">
            <v>Peak 130</v>
          </cell>
          <cell r="J131">
            <v>740451263</v>
          </cell>
          <cell r="K131">
            <v>5.0999999999999997E-2</v>
          </cell>
        </row>
        <row r="132">
          <cell r="E132" t="str">
            <v>Decane, 2,6,7-trimethyl-</v>
          </cell>
          <cell r="G132">
            <v>1022.9</v>
          </cell>
          <cell r="H132">
            <v>8.2730700000000006</v>
          </cell>
          <cell r="I132" t="str">
            <v>Decane, 2,6,7-trimethyl-</v>
          </cell>
          <cell r="J132">
            <v>1249941403</v>
          </cell>
          <cell r="K132">
            <v>8.5999999999999993E-2</v>
          </cell>
          <cell r="L132" t="str">
            <v>62108-25-2</v>
          </cell>
          <cell r="M132" t="str">
            <v>C13H28</v>
          </cell>
          <cell r="N132">
            <v>911</v>
          </cell>
        </row>
        <row r="133">
          <cell r="E133" t="str">
            <v>Peak 132</v>
          </cell>
          <cell r="G133">
            <v>1023.9</v>
          </cell>
          <cell r="H133">
            <v>8.2891600000000007</v>
          </cell>
          <cell r="I133" t="str">
            <v>Peak 132</v>
          </cell>
          <cell r="J133">
            <v>128319110</v>
          </cell>
          <cell r="K133">
            <v>8.9999999999999993E-3</v>
          </cell>
        </row>
        <row r="134">
          <cell r="E134" t="str">
            <v>Peak 133</v>
          </cell>
          <cell r="G134">
            <v>1024.4000000000001</v>
          </cell>
          <cell r="H134">
            <v>8.2969799999999996</v>
          </cell>
          <cell r="I134" t="str">
            <v>Peak 133</v>
          </cell>
          <cell r="J134">
            <v>33332003</v>
          </cell>
          <cell r="K134">
            <v>2E-3</v>
          </cell>
        </row>
        <row r="135">
          <cell r="E135" t="str">
            <v>Peak 134</v>
          </cell>
          <cell r="G135">
            <v>1025.3</v>
          </cell>
          <cell r="H135">
            <v>8.3123299999999993</v>
          </cell>
          <cell r="I135" t="str">
            <v>Peak 134</v>
          </cell>
          <cell r="J135">
            <v>268339919</v>
          </cell>
          <cell r="K135">
            <v>1.7999999999999999E-2</v>
          </cell>
        </row>
        <row r="136">
          <cell r="E136" t="str">
            <v>Ethanone, 1-(1,3-dimethyl-3-cyclohexen-1-yl)-</v>
          </cell>
          <cell r="G136">
            <v>1025.7</v>
          </cell>
          <cell r="H136">
            <v>8.3187200000000008</v>
          </cell>
          <cell r="I136" t="str">
            <v>Ethanone, 1-(1,3-dimethyl-3-cyclohexen-1-yl)-</v>
          </cell>
          <cell r="J136">
            <v>241127706</v>
          </cell>
          <cell r="K136">
            <v>1.7000000000000001E-2</v>
          </cell>
          <cell r="L136" t="str">
            <v>51733-68-7</v>
          </cell>
          <cell r="M136" t="str">
            <v>C10H16O</v>
          </cell>
          <cell r="N136">
            <v>758</v>
          </cell>
        </row>
        <row r="137">
          <cell r="E137" t="str">
            <v>Benzene, 1-ethyl-4-methyl-</v>
          </cell>
          <cell r="F137" t="str">
            <v>954 ± 5(52)</v>
          </cell>
          <cell r="G137">
            <v>1026.2</v>
          </cell>
          <cell r="H137">
            <v>8.3268500000000003</v>
          </cell>
          <cell r="I137" t="str">
            <v>Benzene, 1-ethyl-4-methyl-</v>
          </cell>
          <cell r="J137">
            <v>268339919</v>
          </cell>
          <cell r="K137">
            <v>1.7999999999999999E-2</v>
          </cell>
          <cell r="L137" t="str">
            <v>622-96-8</v>
          </cell>
          <cell r="M137" t="str">
            <v>C9H12</v>
          </cell>
          <cell r="N137">
            <v>848</v>
          </cell>
        </row>
        <row r="138">
          <cell r="E138" t="str">
            <v>1-Hexanol, 2-ethyl-</v>
          </cell>
          <cell r="F138" t="str">
            <v>1030 ± 3(86)</v>
          </cell>
          <cell r="G138">
            <v>1028.7</v>
          </cell>
          <cell r="H138">
            <v>8.3678000000000008</v>
          </cell>
          <cell r="I138" t="str">
            <v>1-Hexanol, 2-ethyl-</v>
          </cell>
          <cell r="J138">
            <v>2473039903</v>
          </cell>
          <cell r="K138">
            <v>0.17</v>
          </cell>
          <cell r="L138" t="str">
            <v>104-76-7</v>
          </cell>
          <cell r="M138" t="str">
            <v>C8H18O</v>
          </cell>
          <cell r="N138">
            <v>933</v>
          </cell>
        </row>
        <row r="139">
          <cell r="E139" t="str">
            <v>Peak 138</v>
          </cell>
          <cell r="G139">
            <v>1029.2</v>
          </cell>
          <cell r="H139">
            <v>8.3769899999999993</v>
          </cell>
          <cell r="I139" t="str">
            <v>Peak 138</v>
          </cell>
          <cell r="J139">
            <v>2559565211</v>
          </cell>
          <cell r="K139">
            <v>0.17599999999999999</v>
          </cell>
        </row>
        <row r="140">
          <cell r="E140" t="str">
            <v>Peak 139</v>
          </cell>
          <cell r="G140">
            <v>1029.9000000000001</v>
          </cell>
          <cell r="H140">
            <v>8.3875899999999994</v>
          </cell>
          <cell r="I140" t="str">
            <v>Peak 139</v>
          </cell>
          <cell r="J140">
            <v>249522465</v>
          </cell>
          <cell r="K140">
            <v>1.7000000000000001E-2</v>
          </cell>
        </row>
        <row r="141">
          <cell r="E141" t="str">
            <v>Peak 140</v>
          </cell>
          <cell r="G141">
            <v>1031.4000000000001</v>
          </cell>
          <cell r="H141">
            <v>8.4138300000000008</v>
          </cell>
          <cell r="I141" t="str">
            <v>Peak 140</v>
          </cell>
          <cell r="J141">
            <v>360080437</v>
          </cell>
          <cell r="K141">
            <v>2.5000000000000001E-2</v>
          </cell>
        </row>
        <row r="142">
          <cell r="E142" t="str">
            <v>Peak 141</v>
          </cell>
          <cell r="G142">
            <v>1031.9000000000001</v>
          </cell>
          <cell r="H142">
            <v>8.42089</v>
          </cell>
          <cell r="I142" t="str">
            <v>Peak 141</v>
          </cell>
          <cell r="J142">
            <v>354305258</v>
          </cell>
          <cell r="K142">
            <v>2.4E-2</v>
          </cell>
        </row>
        <row r="143">
          <cell r="E143" t="str">
            <v>Limonene</v>
          </cell>
          <cell r="F143" t="str">
            <v>1030 ± 2(1004)</v>
          </cell>
          <cell r="G143">
            <v>1032.0999999999999</v>
          </cell>
          <cell r="H143">
            <v>8.4248200000000004</v>
          </cell>
          <cell r="I143" t="str">
            <v>Limonene</v>
          </cell>
          <cell r="J143">
            <v>351223745</v>
          </cell>
          <cell r="K143">
            <v>2.4E-2</v>
          </cell>
          <cell r="L143" t="str">
            <v>138-86-3</v>
          </cell>
          <cell r="M143" t="str">
            <v>C10H16</v>
          </cell>
          <cell r="N143">
            <v>848</v>
          </cell>
        </row>
        <row r="144">
          <cell r="E144" t="str">
            <v>Peak 143</v>
          </cell>
          <cell r="G144">
            <v>1033.7</v>
          </cell>
          <cell r="H144">
            <v>8.4513099999999994</v>
          </cell>
          <cell r="I144" t="str">
            <v>Peak 143</v>
          </cell>
          <cell r="J144">
            <v>3980322</v>
          </cell>
          <cell r="K144">
            <v>0</v>
          </cell>
        </row>
        <row r="145">
          <cell r="E145" t="str">
            <v>Peak 144</v>
          </cell>
          <cell r="G145">
            <v>1034.4000000000001</v>
          </cell>
          <cell r="H145">
            <v>8.4632000000000005</v>
          </cell>
          <cell r="I145" t="str">
            <v>Peak 144</v>
          </cell>
          <cell r="J145">
            <v>813648131</v>
          </cell>
          <cell r="K145">
            <v>5.6000000000000001E-2</v>
          </cell>
        </row>
        <row r="146">
          <cell r="E146" t="str">
            <v>Peak 145</v>
          </cell>
          <cell r="G146">
            <v>1035.3</v>
          </cell>
          <cell r="H146">
            <v>8.47715</v>
          </cell>
          <cell r="I146" t="str">
            <v>Peak 145</v>
          </cell>
          <cell r="J146">
            <v>29379396255</v>
          </cell>
          <cell r="K146">
            <v>2.0249999999999999</v>
          </cell>
        </row>
        <row r="147">
          <cell r="E147" t="str">
            <v>Benzyl alcohol</v>
          </cell>
          <cell r="F147" t="str">
            <v>1036 ± 4(174)</v>
          </cell>
          <cell r="G147">
            <v>1035.8</v>
          </cell>
          <cell r="H147">
            <v>8.4863</v>
          </cell>
          <cell r="I147" t="str">
            <v>Benzyl alcohol</v>
          </cell>
          <cell r="J147">
            <v>29854969049</v>
          </cell>
          <cell r="K147">
            <v>2.0579999999999998</v>
          </cell>
          <cell r="L147" t="str">
            <v>100-51-6</v>
          </cell>
          <cell r="M147" t="str">
            <v>C7H8O</v>
          </cell>
          <cell r="N147">
            <v>926</v>
          </cell>
        </row>
        <row r="148">
          <cell r="E148" t="str">
            <v>Pantolactone</v>
          </cell>
          <cell r="G148">
            <v>1036.8</v>
          </cell>
          <cell r="H148">
            <v>8.5031800000000004</v>
          </cell>
          <cell r="I148" t="str">
            <v>Pantolactone</v>
          </cell>
          <cell r="J148">
            <v>10369615764</v>
          </cell>
          <cell r="K148">
            <v>0.71499999999999997</v>
          </cell>
          <cell r="L148" t="str">
            <v>599-04-2</v>
          </cell>
          <cell r="M148" t="str">
            <v>C6H10O3</v>
          </cell>
          <cell r="N148">
            <v>794</v>
          </cell>
        </row>
        <row r="149">
          <cell r="E149" t="str">
            <v>Peak 148</v>
          </cell>
          <cell r="G149">
            <v>1037.4000000000001</v>
          </cell>
          <cell r="H149">
            <v>8.5123300000000004</v>
          </cell>
          <cell r="I149" t="str">
            <v>Peak 148</v>
          </cell>
          <cell r="J149">
            <v>7548015492</v>
          </cell>
          <cell r="K149">
            <v>0.52</v>
          </cell>
        </row>
        <row r="150">
          <cell r="E150" t="str">
            <v>Cyclohexanol, 3,3,5-trimethyl-, acetate, cis-</v>
          </cell>
          <cell r="F150" t="str">
            <v>1196 ± 0(1)</v>
          </cell>
          <cell r="G150">
            <v>1037.8</v>
          </cell>
          <cell r="H150">
            <v>8.5195399999999992</v>
          </cell>
          <cell r="I150" t="str">
            <v>Cyclohexanol, 3,3,5-trimethyl-, acetate, cis-</v>
          </cell>
          <cell r="J150">
            <v>6137949722</v>
          </cell>
          <cell r="K150">
            <v>0.42299999999999999</v>
          </cell>
          <cell r="L150" t="str">
            <v>24691-16-5</v>
          </cell>
          <cell r="M150" t="str">
            <v>C11H20O2</v>
          </cell>
          <cell r="N150">
            <v>750</v>
          </cell>
        </row>
        <row r="151">
          <cell r="E151" t="str">
            <v>Peak 150</v>
          </cell>
          <cell r="G151">
            <v>1038.9000000000001</v>
          </cell>
          <cell r="H151">
            <v>8.5369299999999999</v>
          </cell>
          <cell r="I151" t="str">
            <v>Peak 150</v>
          </cell>
          <cell r="J151">
            <v>3822072698</v>
          </cell>
          <cell r="K151">
            <v>0.26300000000000001</v>
          </cell>
        </row>
        <row r="152">
          <cell r="E152" t="str">
            <v>Peak 151</v>
          </cell>
          <cell r="G152">
            <v>1040.0999999999999</v>
          </cell>
          <cell r="H152">
            <v>8.5576899999999991</v>
          </cell>
          <cell r="I152" t="str">
            <v>Peak 151</v>
          </cell>
          <cell r="J152">
            <v>2341274198</v>
          </cell>
          <cell r="K152">
            <v>0.161</v>
          </cell>
        </row>
        <row r="153">
          <cell r="E153" t="str">
            <v>2(3H)-Furanone, 5-ethenyldihydro-5-methyl-</v>
          </cell>
          <cell r="F153" t="str">
            <v>1043 ± 4(10)</v>
          </cell>
          <cell r="G153">
            <v>1042.0999999999999</v>
          </cell>
          <cell r="H153">
            <v>8.5896899999999992</v>
          </cell>
          <cell r="I153" t="str">
            <v>2(3H)-Furanone, 5-ethenyldihydro-5-methyl-</v>
          </cell>
          <cell r="J153">
            <v>851235627</v>
          </cell>
          <cell r="K153">
            <v>5.8999999999999997E-2</v>
          </cell>
          <cell r="L153" t="str">
            <v>1073-11-6</v>
          </cell>
          <cell r="M153" t="str">
            <v>C7H10O2</v>
          </cell>
          <cell r="N153">
            <v>730</v>
          </cell>
        </row>
        <row r="154">
          <cell r="E154" t="str">
            <v>Peak 153</v>
          </cell>
          <cell r="G154">
            <v>1045.8</v>
          </cell>
          <cell r="H154">
            <v>8.6514900000000008</v>
          </cell>
          <cell r="I154" t="str">
            <v>Peak 153</v>
          </cell>
          <cell r="J154">
            <v>3164810817</v>
          </cell>
          <cell r="K154">
            <v>0.218</v>
          </cell>
        </row>
        <row r="155">
          <cell r="E155" t="str">
            <v>Benzeneacetaldehyde</v>
          </cell>
          <cell r="F155" t="str">
            <v>1045 ± 4(378)</v>
          </cell>
          <cell r="G155">
            <v>1046.0999999999999</v>
          </cell>
          <cell r="H155">
            <v>8.6572099999999992</v>
          </cell>
          <cell r="I155" t="str">
            <v>Benzeneacetaldehyde</v>
          </cell>
          <cell r="J155">
            <v>2307399452</v>
          </cell>
          <cell r="K155">
            <v>0.159</v>
          </cell>
          <cell r="L155" t="str">
            <v>122-78-1</v>
          </cell>
          <cell r="M155" t="str">
            <v>C8H8O</v>
          </cell>
          <cell r="N155">
            <v>903</v>
          </cell>
        </row>
        <row r="156">
          <cell r="E156" t="str">
            <v>Peak 155</v>
          </cell>
          <cell r="G156">
            <v>1047</v>
          </cell>
          <cell r="H156">
            <v>8.6715499999999999</v>
          </cell>
          <cell r="I156" t="str">
            <v>Peak 155</v>
          </cell>
          <cell r="J156">
            <v>2811723089</v>
          </cell>
          <cell r="K156">
            <v>0.19400000000000001</v>
          </cell>
        </row>
        <row r="157">
          <cell r="E157" t="str">
            <v>3-Ethenyl-3-methylcyclopentanone</v>
          </cell>
          <cell r="G157">
            <v>1051.5999999999999</v>
          </cell>
          <cell r="H157">
            <v>8.7477800000000006</v>
          </cell>
          <cell r="I157" t="str">
            <v>3-Ethenyl-3-methylcyclopentanone</v>
          </cell>
          <cell r="J157">
            <v>227336853</v>
          </cell>
          <cell r="K157">
            <v>1.6E-2</v>
          </cell>
          <cell r="L157" t="str">
            <v>49664-66-6</v>
          </cell>
          <cell r="M157" t="str">
            <v>C8H12O</v>
          </cell>
          <cell r="N157">
            <v>802</v>
          </cell>
        </row>
        <row r="158">
          <cell r="E158" t="str">
            <v>Tridecane</v>
          </cell>
          <cell r="F158">
            <v>1300</v>
          </cell>
          <cell r="G158">
            <v>1052</v>
          </cell>
          <cell r="H158">
            <v>8.7534700000000001</v>
          </cell>
          <cell r="I158" t="str">
            <v>Tridecane</v>
          </cell>
          <cell r="J158">
            <v>227336853</v>
          </cell>
          <cell r="K158">
            <v>1.6E-2</v>
          </cell>
          <cell r="L158" t="str">
            <v>629-50-5</v>
          </cell>
          <cell r="M158" t="str">
            <v>C13H28</v>
          </cell>
          <cell r="N158">
            <v>855</v>
          </cell>
        </row>
        <row r="159">
          <cell r="E159" t="str">
            <v>Peak 158</v>
          </cell>
          <cell r="G159">
            <v>1052.5</v>
          </cell>
          <cell r="H159">
            <v>8.7629199999999994</v>
          </cell>
          <cell r="I159" t="str">
            <v>Peak 158</v>
          </cell>
          <cell r="J159">
            <v>227336853</v>
          </cell>
          <cell r="K159">
            <v>1.6E-2</v>
          </cell>
        </row>
        <row r="160">
          <cell r="E160" t="str">
            <v>Peak 159</v>
          </cell>
          <cell r="G160">
            <v>1053.9000000000001</v>
          </cell>
          <cell r="H160">
            <v>8.7847299999999997</v>
          </cell>
          <cell r="I160" t="str">
            <v>Peak 159</v>
          </cell>
          <cell r="J160">
            <v>47264854</v>
          </cell>
          <cell r="K160">
            <v>3.0000000000000001E-3</v>
          </cell>
        </row>
        <row r="161">
          <cell r="E161" t="str">
            <v>Benzene, (1-methylpropyl)-</v>
          </cell>
          <cell r="F161" t="str">
            <v>994 ± 11(27)</v>
          </cell>
          <cell r="G161">
            <v>1054.3</v>
          </cell>
          <cell r="H161">
            <v>8.7914600000000007</v>
          </cell>
          <cell r="I161" t="str">
            <v>Benzene, (1-methylpropyl)-</v>
          </cell>
          <cell r="J161">
            <v>613466058</v>
          </cell>
          <cell r="K161">
            <v>4.2000000000000003E-2</v>
          </cell>
          <cell r="L161" t="str">
            <v>135-98-8</v>
          </cell>
          <cell r="M161" t="str">
            <v>C10H14</v>
          </cell>
          <cell r="N161">
            <v>764</v>
          </cell>
        </row>
        <row r="162">
          <cell r="E162" t="str">
            <v>1,6-Octadiene, 2,7-dimethyl-</v>
          </cell>
          <cell r="G162">
            <v>1054.5999999999999</v>
          </cell>
          <cell r="H162">
            <v>8.7977000000000007</v>
          </cell>
          <cell r="I162" t="str">
            <v>1,6-Octadiene, 2,7-dimethyl-</v>
          </cell>
          <cell r="J162">
            <v>450421169</v>
          </cell>
          <cell r="K162">
            <v>3.1E-2</v>
          </cell>
          <cell r="L162" t="str">
            <v>40195-09-3</v>
          </cell>
          <cell r="M162" t="str">
            <v>C10H18</v>
          </cell>
          <cell r="N162">
            <v>750</v>
          </cell>
        </row>
        <row r="163">
          <cell r="E163" t="str">
            <v>Peak 162</v>
          </cell>
          <cell r="G163">
            <v>1055.0999999999999</v>
          </cell>
          <cell r="H163">
            <v>8.8055699999999995</v>
          </cell>
          <cell r="I163" t="str">
            <v>Peak 162</v>
          </cell>
          <cell r="J163">
            <v>617287000</v>
          </cell>
          <cell r="K163">
            <v>4.2999999999999997E-2</v>
          </cell>
        </row>
        <row r="164">
          <cell r="E164" t="str">
            <v>2(3H)-Furanone, 5-ethyldihydro-</v>
          </cell>
          <cell r="F164" t="str">
            <v>1057 ± 8(24)</v>
          </cell>
          <cell r="G164">
            <v>1055.5999999999999</v>
          </cell>
          <cell r="H164">
            <v>8.8128899999999994</v>
          </cell>
          <cell r="I164" t="str">
            <v>2(3H)-Furanone, 5-ethyldihydro-</v>
          </cell>
          <cell r="J164">
            <v>613466058</v>
          </cell>
          <cell r="K164">
            <v>4.2000000000000003E-2</v>
          </cell>
          <cell r="L164" t="str">
            <v>695-06-7</v>
          </cell>
          <cell r="M164" t="str">
            <v>C6H10O2</v>
          </cell>
          <cell r="N164">
            <v>912</v>
          </cell>
        </row>
        <row r="165">
          <cell r="E165" t="str">
            <v>Peak 164</v>
          </cell>
          <cell r="G165">
            <v>1057.7</v>
          </cell>
          <cell r="H165">
            <v>8.8481199999999998</v>
          </cell>
          <cell r="I165" t="str">
            <v>Peak 164</v>
          </cell>
          <cell r="J165">
            <v>2928280452</v>
          </cell>
          <cell r="K165">
            <v>0.20200000000000001</v>
          </cell>
        </row>
        <row r="166">
          <cell r="E166" t="str">
            <v>Dodecane</v>
          </cell>
          <cell r="F166">
            <v>1200</v>
          </cell>
          <cell r="G166">
            <v>1058.5999999999999</v>
          </cell>
          <cell r="H166">
            <v>8.8631100000000007</v>
          </cell>
          <cell r="I166" t="str">
            <v>Dodecane</v>
          </cell>
          <cell r="J166">
            <v>2877075408</v>
          </cell>
          <cell r="K166">
            <v>0.19800000000000001</v>
          </cell>
          <cell r="L166" t="str">
            <v>112-40-3</v>
          </cell>
          <cell r="M166" t="str">
            <v>C12H26</v>
          </cell>
          <cell r="N166">
            <v>888</v>
          </cell>
        </row>
        <row r="167">
          <cell r="E167" t="str">
            <v>Peak 166</v>
          </cell>
          <cell r="G167">
            <v>1059.2</v>
          </cell>
          <cell r="H167">
            <v>8.8724600000000002</v>
          </cell>
          <cell r="I167" t="str">
            <v>Peak 166</v>
          </cell>
          <cell r="J167">
            <v>2883725562</v>
          </cell>
          <cell r="K167">
            <v>0.19900000000000001</v>
          </cell>
        </row>
        <row r="168">
          <cell r="E168" t="str">
            <v>Decane, 4-methyl-</v>
          </cell>
          <cell r="F168" t="str">
            <v>1060 ± 1(17)</v>
          </cell>
          <cell r="G168">
            <v>1060.9000000000001</v>
          </cell>
          <cell r="H168">
            <v>8.9017599999999995</v>
          </cell>
          <cell r="I168" t="str">
            <v>Decane, 4-methyl-</v>
          </cell>
          <cell r="J168">
            <v>3176641080</v>
          </cell>
          <cell r="K168">
            <v>0.219</v>
          </cell>
          <cell r="L168" t="str">
            <v>2847-72-5</v>
          </cell>
          <cell r="M168" t="str">
            <v>C11H24</v>
          </cell>
          <cell r="N168">
            <v>939</v>
          </cell>
        </row>
        <row r="169">
          <cell r="E169" t="str">
            <v>Ethanone, 1-(1H-pyrrol-2-yl)-</v>
          </cell>
          <cell r="F169" t="str">
            <v>1064 ± 5(36)</v>
          </cell>
          <cell r="G169">
            <v>1061.5999999999999</v>
          </cell>
          <cell r="H169">
            <v>8.9126700000000003</v>
          </cell>
          <cell r="I169" t="str">
            <v>Ethanone, 1-(1H-pyrrol-2-yl)-</v>
          </cell>
          <cell r="J169">
            <v>3244349492</v>
          </cell>
          <cell r="K169">
            <v>0.224</v>
          </cell>
          <cell r="L169" t="str">
            <v>1072-83-9</v>
          </cell>
          <cell r="M169" t="str">
            <v>C6H7NO</v>
          </cell>
          <cell r="N169">
            <v>915</v>
          </cell>
        </row>
        <row r="170">
          <cell r="E170" t="str">
            <v>Peak 169</v>
          </cell>
          <cell r="G170">
            <v>1062.0999999999999</v>
          </cell>
          <cell r="H170">
            <v>8.9219299999999997</v>
          </cell>
          <cell r="I170" t="str">
            <v>Peak 169</v>
          </cell>
          <cell r="J170">
            <v>1018234206</v>
          </cell>
          <cell r="K170">
            <v>7.0000000000000007E-2</v>
          </cell>
        </row>
        <row r="171">
          <cell r="E171" t="str">
            <v>1H-Pyrazole, 4,5-dihydro-5,5-dimethyl-4-isopropylidene-</v>
          </cell>
          <cell r="G171">
            <v>1063</v>
          </cell>
          <cell r="H171">
            <v>8.9365100000000002</v>
          </cell>
          <cell r="I171" t="str">
            <v>1H-Pyrazole, 4,5-dihydro-5,5-dimethyl-4-isopropylidene-</v>
          </cell>
          <cell r="J171">
            <v>212448785</v>
          </cell>
          <cell r="K171">
            <v>1.4999999999999999E-2</v>
          </cell>
          <cell r="L171" t="str">
            <v>106251-09-6</v>
          </cell>
          <cell r="M171" t="str">
            <v>C8H14N2</v>
          </cell>
          <cell r="N171">
            <v>773</v>
          </cell>
        </row>
        <row r="172">
          <cell r="E172" t="str">
            <v>Benzenemethanol, α-methyl-</v>
          </cell>
          <cell r="F172" t="str">
            <v>1061 ± 5(9)</v>
          </cell>
          <cell r="G172">
            <v>1063.4000000000001</v>
          </cell>
          <cell r="H172">
            <v>8.9433799999999994</v>
          </cell>
          <cell r="I172" t="str">
            <v>Benzenemethanol, α-methyl-</v>
          </cell>
          <cell r="J172">
            <v>1479996206</v>
          </cell>
          <cell r="K172">
            <v>0.10199999999999999</v>
          </cell>
          <cell r="L172" t="str">
            <v>98-85-1</v>
          </cell>
          <cell r="M172" t="str">
            <v>C8H10O</v>
          </cell>
          <cell r="N172">
            <v>716</v>
          </cell>
        </row>
        <row r="173">
          <cell r="E173" t="str">
            <v>Peak 172</v>
          </cell>
          <cell r="G173">
            <v>1063.9000000000001</v>
          </cell>
          <cell r="H173">
            <v>8.9502900000000007</v>
          </cell>
          <cell r="I173" t="str">
            <v>Peak 172</v>
          </cell>
          <cell r="J173">
            <v>1380948543</v>
          </cell>
          <cell r="K173">
            <v>9.5000000000000001E-2</v>
          </cell>
        </row>
        <row r="174">
          <cell r="E174" t="str">
            <v>Undecane</v>
          </cell>
          <cell r="F174">
            <v>1100</v>
          </cell>
          <cell r="G174">
            <v>1064.2</v>
          </cell>
          <cell r="H174">
            <v>8.9553200000000004</v>
          </cell>
          <cell r="I174" t="str">
            <v>Undecane</v>
          </cell>
          <cell r="J174">
            <v>1390442563</v>
          </cell>
          <cell r="K174">
            <v>9.6000000000000002E-2</v>
          </cell>
          <cell r="L174" t="str">
            <v>1120-21-4</v>
          </cell>
          <cell r="M174" t="str">
            <v>C11H24</v>
          </cell>
          <cell r="N174">
            <v>902</v>
          </cell>
        </row>
        <row r="175">
          <cell r="E175" t="str">
            <v>Peak 174</v>
          </cell>
          <cell r="G175">
            <v>1069.3</v>
          </cell>
          <cell r="H175">
            <v>9.0410500000000003</v>
          </cell>
          <cell r="I175" t="str">
            <v>Peak 174</v>
          </cell>
          <cell r="J175">
            <v>715598787</v>
          </cell>
          <cell r="K175">
            <v>4.9000000000000002E-2</v>
          </cell>
        </row>
        <row r="176">
          <cell r="E176" t="str">
            <v>Acetophenone</v>
          </cell>
          <cell r="F176" t="str">
            <v>1065 ± 4(134)</v>
          </cell>
          <cell r="G176">
            <v>1069.8</v>
          </cell>
          <cell r="H176">
            <v>9.04894</v>
          </cell>
          <cell r="I176" t="str">
            <v>Acetophenone</v>
          </cell>
          <cell r="J176">
            <v>715598787</v>
          </cell>
          <cell r="K176">
            <v>4.9000000000000002E-2</v>
          </cell>
          <cell r="L176" t="str">
            <v>98-86-2</v>
          </cell>
          <cell r="M176" t="str">
            <v>C8H8O</v>
          </cell>
          <cell r="N176">
            <v>893</v>
          </cell>
        </row>
        <row r="177">
          <cell r="E177" t="str">
            <v>Cyclobutane, butyl-</v>
          </cell>
          <cell r="G177">
            <v>1070.3</v>
          </cell>
          <cell r="H177">
            <v>9.0561699999999998</v>
          </cell>
          <cell r="I177" t="str">
            <v>Cyclobutane, butyl-</v>
          </cell>
          <cell r="J177">
            <v>715598787</v>
          </cell>
          <cell r="K177">
            <v>4.9000000000000002E-2</v>
          </cell>
          <cell r="L177" t="str">
            <v>13152-44-8</v>
          </cell>
          <cell r="M177" t="str">
            <v>C8H16</v>
          </cell>
          <cell r="N177">
            <v>824</v>
          </cell>
        </row>
        <row r="178">
          <cell r="E178" t="str">
            <v>Peak 177</v>
          </cell>
          <cell r="G178">
            <v>1070.5999999999999</v>
          </cell>
          <cell r="H178">
            <v>9.0622799999999994</v>
          </cell>
          <cell r="I178" t="str">
            <v>Peak 177</v>
          </cell>
          <cell r="J178">
            <v>715598787</v>
          </cell>
          <cell r="K178">
            <v>4.9000000000000002E-2</v>
          </cell>
        </row>
        <row r="179">
          <cell r="E179" t="str">
            <v>Peak 178</v>
          </cell>
          <cell r="G179">
            <v>1071.5</v>
          </cell>
          <cell r="H179">
            <v>9.0760000000000005</v>
          </cell>
          <cell r="I179" t="str">
            <v>Peak 178</v>
          </cell>
          <cell r="J179">
            <v>135231177</v>
          </cell>
          <cell r="K179">
            <v>8.9999999999999993E-3</v>
          </cell>
        </row>
        <row r="180">
          <cell r="E180" t="str">
            <v>Benzaldehyde, 3-methyl-</v>
          </cell>
          <cell r="F180" t="str">
            <v>1070 ± 14(4)</v>
          </cell>
          <cell r="G180">
            <v>1072.2</v>
          </cell>
          <cell r="H180">
            <v>9.0885499999999997</v>
          </cell>
          <cell r="I180" t="str">
            <v>Benzaldehyde, 3-methyl-</v>
          </cell>
          <cell r="J180">
            <v>2968359101</v>
          </cell>
          <cell r="K180">
            <v>0.20499999999999999</v>
          </cell>
          <cell r="L180" t="str">
            <v>620-23-5</v>
          </cell>
          <cell r="M180" t="str">
            <v>C8H8O</v>
          </cell>
          <cell r="N180">
            <v>844</v>
          </cell>
        </row>
        <row r="181">
          <cell r="E181" t="str">
            <v>2,5-Octanedione</v>
          </cell>
          <cell r="F181" t="str">
            <v>984 ± 2(4)</v>
          </cell>
          <cell r="G181">
            <v>1072.8</v>
          </cell>
          <cell r="H181">
            <v>9.0974900000000005</v>
          </cell>
          <cell r="I181" t="str">
            <v>2,5-Octanedione</v>
          </cell>
          <cell r="J181">
            <v>2968359101</v>
          </cell>
          <cell r="K181">
            <v>0.20499999999999999</v>
          </cell>
          <cell r="L181" t="str">
            <v>3214-41-3</v>
          </cell>
          <cell r="M181" t="str">
            <v>C8H14O2</v>
          </cell>
          <cell r="N181">
            <v>843</v>
          </cell>
        </row>
        <row r="182">
          <cell r="E182" t="str">
            <v>Peak 181</v>
          </cell>
          <cell r="G182">
            <v>1075.0999999999999</v>
          </cell>
          <cell r="H182">
            <v>9.1362199999999998</v>
          </cell>
          <cell r="I182" t="str">
            <v>Peak 181</v>
          </cell>
          <cell r="J182">
            <v>154811634</v>
          </cell>
          <cell r="K182">
            <v>1.0999999999999999E-2</v>
          </cell>
        </row>
        <row r="183">
          <cell r="E183" t="str">
            <v>Peak 182</v>
          </cell>
          <cell r="G183">
            <v>1075.4000000000001</v>
          </cell>
          <cell r="H183">
            <v>9.1410099999999996</v>
          </cell>
          <cell r="I183" t="str">
            <v>Peak 182</v>
          </cell>
          <cell r="J183">
            <v>109222369</v>
          </cell>
          <cell r="K183">
            <v>8.0000000000000002E-3</v>
          </cell>
        </row>
        <row r="184">
          <cell r="E184" t="str">
            <v>1,4-Hexadiene, 3,3,5-trimethyl-</v>
          </cell>
          <cell r="G184">
            <v>1079.2</v>
          </cell>
          <cell r="H184">
            <v>9.2046700000000001</v>
          </cell>
          <cell r="I184" t="str">
            <v>1,4-Hexadiene, 3,3,5-trimethyl-</v>
          </cell>
          <cell r="J184">
            <v>1403058210</v>
          </cell>
          <cell r="K184">
            <v>9.7000000000000003E-2</v>
          </cell>
          <cell r="L184" t="str">
            <v>74753-00-7</v>
          </cell>
          <cell r="M184" t="str">
            <v>C9H16</v>
          </cell>
          <cell r="N184">
            <v>737</v>
          </cell>
        </row>
        <row r="185">
          <cell r="E185" t="str">
            <v>Peak 184</v>
          </cell>
          <cell r="G185">
            <v>1079.4000000000001</v>
          </cell>
          <cell r="H185">
            <v>9.2081400000000002</v>
          </cell>
          <cell r="I185" t="str">
            <v>Peak 184</v>
          </cell>
          <cell r="J185">
            <v>1403058210</v>
          </cell>
          <cell r="K185">
            <v>9.7000000000000003E-2</v>
          </cell>
        </row>
        <row r="186">
          <cell r="E186" t="str">
            <v>p-Cresyl formate</v>
          </cell>
          <cell r="G186">
            <v>1079.9000000000001</v>
          </cell>
          <cell r="H186">
            <v>9.2157099999999996</v>
          </cell>
          <cell r="I186" t="str">
            <v>p-Cresyl formate</v>
          </cell>
          <cell r="J186">
            <v>1403058210</v>
          </cell>
          <cell r="K186">
            <v>9.7000000000000003E-2</v>
          </cell>
          <cell r="M186" t="str">
            <v>C8H8O2</v>
          </cell>
          <cell r="N186">
            <v>745</v>
          </cell>
        </row>
        <row r="187">
          <cell r="E187" t="str">
            <v>Peak 186</v>
          </cell>
          <cell r="G187">
            <v>1080.4000000000001</v>
          </cell>
          <cell r="H187">
            <v>9.2232800000000008</v>
          </cell>
          <cell r="I187" t="str">
            <v>Peak 186</v>
          </cell>
          <cell r="J187">
            <v>1403058210</v>
          </cell>
          <cell r="K187">
            <v>9.7000000000000003E-2</v>
          </cell>
        </row>
        <row r="188">
          <cell r="E188" t="str">
            <v>Peak 187</v>
          </cell>
          <cell r="G188">
            <v>1082</v>
          </cell>
          <cell r="H188">
            <v>9.2504100000000005</v>
          </cell>
          <cell r="I188" t="str">
            <v>Peak 187</v>
          </cell>
          <cell r="J188">
            <v>563865355</v>
          </cell>
          <cell r="K188">
            <v>3.9E-2</v>
          </cell>
        </row>
        <row r="189">
          <cell r="E189" t="str">
            <v>Benzene, 1-methyl-3-(1-methylethyl)-</v>
          </cell>
          <cell r="F189" t="str">
            <v>1023 ± 6(53)</v>
          </cell>
          <cell r="G189">
            <v>1082.4000000000001</v>
          </cell>
          <cell r="H189">
            <v>9.2570899999999998</v>
          </cell>
          <cell r="I189" t="str">
            <v>Benzene, 1-methyl-3-(1-methylethyl)-</v>
          </cell>
          <cell r="J189">
            <v>563865355</v>
          </cell>
          <cell r="K189">
            <v>3.9E-2</v>
          </cell>
          <cell r="L189" t="str">
            <v>535-77-3</v>
          </cell>
          <cell r="M189" t="str">
            <v>C10H14</v>
          </cell>
          <cell r="N189">
            <v>832</v>
          </cell>
        </row>
        <row r="190">
          <cell r="E190" t="str">
            <v>1-Hexanol, 4-methyl-, acetate</v>
          </cell>
          <cell r="G190">
            <v>1082.7</v>
          </cell>
          <cell r="H190">
            <v>9.2622800000000005</v>
          </cell>
          <cell r="I190" t="str">
            <v>1-Hexanol, 4-methyl-, acetate</v>
          </cell>
          <cell r="J190">
            <v>563865355</v>
          </cell>
          <cell r="K190">
            <v>3.9E-2</v>
          </cell>
          <cell r="L190" t="str">
            <v>91367-59-8</v>
          </cell>
          <cell r="M190" t="str">
            <v>C9H18O2</v>
          </cell>
          <cell r="N190">
            <v>724</v>
          </cell>
        </row>
        <row r="191">
          <cell r="E191" t="str">
            <v>Peak 190</v>
          </cell>
          <cell r="G191">
            <v>1086.5999999999999</v>
          </cell>
          <cell r="H191">
            <v>9.3266500000000008</v>
          </cell>
          <cell r="I191" t="str">
            <v>Peak 190</v>
          </cell>
          <cell r="J191">
            <v>144500772</v>
          </cell>
          <cell r="K191">
            <v>0.01</v>
          </cell>
        </row>
        <row r="192">
          <cell r="E192" t="str">
            <v>Peak 191</v>
          </cell>
          <cell r="G192">
            <v>1087.0999999999999</v>
          </cell>
          <cell r="H192">
            <v>9.3353699999999993</v>
          </cell>
          <cell r="I192" t="str">
            <v>Peak 191</v>
          </cell>
          <cell r="J192">
            <v>943173370</v>
          </cell>
          <cell r="K192">
            <v>6.5000000000000002E-2</v>
          </cell>
        </row>
        <row r="193">
          <cell r="E193" t="str">
            <v>Peak 192</v>
          </cell>
          <cell r="G193">
            <v>1087.4000000000001</v>
          </cell>
          <cell r="H193">
            <v>9.3399000000000001</v>
          </cell>
          <cell r="I193" t="str">
            <v>Peak 192</v>
          </cell>
          <cell r="J193">
            <v>1019930177</v>
          </cell>
          <cell r="K193">
            <v>7.0000000000000007E-2</v>
          </cell>
        </row>
        <row r="194">
          <cell r="E194" t="str">
            <v>Peak 193</v>
          </cell>
          <cell r="G194">
            <v>1088.2</v>
          </cell>
          <cell r="H194">
            <v>9.35365</v>
          </cell>
          <cell r="I194" t="str">
            <v>Peak 193</v>
          </cell>
          <cell r="J194">
            <v>1019930177</v>
          </cell>
          <cell r="K194">
            <v>7.0000000000000007E-2</v>
          </cell>
        </row>
        <row r="195">
          <cell r="E195" t="str">
            <v>Peak 194</v>
          </cell>
          <cell r="G195">
            <v>1088.4000000000001</v>
          </cell>
          <cell r="H195">
            <v>9.35562</v>
          </cell>
          <cell r="I195" t="str">
            <v>Peak 194</v>
          </cell>
          <cell r="J195">
            <v>1019930177</v>
          </cell>
          <cell r="K195">
            <v>7.0000000000000007E-2</v>
          </cell>
        </row>
        <row r="196">
          <cell r="E196" t="str">
            <v>Benzene, 1-ethyl-2,4-dimethyl-</v>
          </cell>
          <cell r="F196" t="str">
            <v>1075 ± 6(24)</v>
          </cell>
          <cell r="G196">
            <v>1088.7</v>
          </cell>
          <cell r="H196">
            <v>9.3605</v>
          </cell>
          <cell r="I196" t="str">
            <v>Benzene, 1-ethyl-2,4-dimethyl-</v>
          </cell>
          <cell r="J196">
            <v>192053343</v>
          </cell>
          <cell r="K196">
            <v>1.2999999999999999E-2</v>
          </cell>
          <cell r="L196" t="str">
            <v>874-41-9</v>
          </cell>
          <cell r="M196" t="str">
            <v>C10H14</v>
          </cell>
          <cell r="N196">
            <v>859</v>
          </cell>
        </row>
        <row r="197">
          <cell r="E197" t="str">
            <v>Peak 196</v>
          </cell>
          <cell r="G197">
            <v>1091.4000000000001</v>
          </cell>
          <cell r="H197">
            <v>9.4061400000000006</v>
          </cell>
          <cell r="I197" t="str">
            <v>Peak 196</v>
          </cell>
          <cell r="J197">
            <v>748113167</v>
          </cell>
          <cell r="K197">
            <v>5.1999999999999998E-2</v>
          </cell>
        </row>
        <row r="198">
          <cell r="E198" t="str">
            <v>Peak 197</v>
          </cell>
          <cell r="G198">
            <v>1091.8</v>
          </cell>
          <cell r="H198">
            <v>9.4124099999999995</v>
          </cell>
          <cell r="I198" t="str">
            <v>Peak 197</v>
          </cell>
          <cell r="J198">
            <v>748113167</v>
          </cell>
          <cell r="K198">
            <v>5.1999999999999998E-2</v>
          </cell>
        </row>
        <row r="199">
          <cell r="E199" t="str">
            <v>Phenol, 2-methoxy-</v>
          </cell>
          <cell r="F199" t="str">
            <v>1090 ± 3(130)</v>
          </cell>
          <cell r="G199">
            <v>1092.4000000000001</v>
          </cell>
          <cell r="H199">
            <v>9.4227500000000006</v>
          </cell>
          <cell r="I199" t="str">
            <v>Phenol, 2-methoxy-</v>
          </cell>
          <cell r="J199">
            <v>748113167</v>
          </cell>
          <cell r="K199">
            <v>5.1999999999999998E-2</v>
          </cell>
          <cell r="L199" t="str">
            <v>90-05-1</v>
          </cell>
          <cell r="M199" t="str">
            <v>C7H8O2</v>
          </cell>
          <cell r="N199">
            <v>837</v>
          </cell>
        </row>
        <row r="200">
          <cell r="E200" t="str">
            <v>Peak 199</v>
          </cell>
          <cell r="G200">
            <v>1092.8</v>
          </cell>
          <cell r="H200">
            <v>9.4291400000000003</v>
          </cell>
          <cell r="I200" t="str">
            <v>Peak 199</v>
          </cell>
          <cell r="J200">
            <v>748113167</v>
          </cell>
          <cell r="K200">
            <v>5.1999999999999998E-2</v>
          </cell>
        </row>
        <row r="201">
          <cell r="E201" t="str">
            <v>Peak 200</v>
          </cell>
          <cell r="G201">
            <v>1095.4000000000001</v>
          </cell>
          <cell r="H201">
            <v>9.4723500000000005</v>
          </cell>
          <cell r="I201" t="str">
            <v>Peak 200</v>
          </cell>
          <cell r="J201">
            <v>121029043</v>
          </cell>
          <cell r="K201">
            <v>8.0000000000000002E-3</v>
          </cell>
        </row>
        <row r="202">
          <cell r="E202" t="str">
            <v>Decane, 2,9-dimethyl-</v>
          </cell>
          <cell r="F202" t="str">
            <v>1126 ± 0(1)</v>
          </cell>
          <cell r="G202">
            <v>1095.8</v>
          </cell>
          <cell r="H202">
            <v>9.4785400000000006</v>
          </cell>
          <cell r="I202" t="str">
            <v>Decane, 2,9-dimethyl-</v>
          </cell>
          <cell r="J202">
            <v>121029043</v>
          </cell>
          <cell r="K202">
            <v>8.0000000000000002E-3</v>
          </cell>
          <cell r="L202" t="str">
            <v>1002-17-1</v>
          </cell>
          <cell r="M202" t="str">
            <v>C12H26</v>
          </cell>
          <cell r="N202">
            <v>849</v>
          </cell>
        </row>
        <row r="203">
          <cell r="E203" t="str">
            <v>Peak 202</v>
          </cell>
          <cell r="G203">
            <v>1097.8</v>
          </cell>
          <cell r="H203">
            <v>9.5109999999999992</v>
          </cell>
          <cell r="I203" t="str">
            <v>Peak 202</v>
          </cell>
          <cell r="J203">
            <v>159234418</v>
          </cell>
          <cell r="K203">
            <v>1.0999999999999999E-2</v>
          </cell>
        </row>
        <row r="204">
          <cell r="E204" t="str">
            <v>Benzoic acid, methyl ester</v>
          </cell>
          <cell r="F204" t="str">
            <v>1094 ± 3(86)</v>
          </cell>
          <cell r="G204">
            <v>1098</v>
          </cell>
          <cell r="H204">
            <v>9.5152400000000004</v>
          </cell>
          <cell r="I204" t="str">
            <v>Benzoic acid, methyl ester</v>
          </cell>
          <cell r="J204">
            <v>409287286</v>
          </cell>
          <cell r="K204">
            <v>2.8000000000000001E-2</v>
          </cell>
          <cell r="L204" t="str">
            <v>93-58-3</v>
          </cell>
          <cell r="M204" t="str">
            <v>C8H8O2</v>
          </cell>
          <cell r="N204">
            <v>913</v>
          </cell>
        </row>
        <row r="205">
          <cell r="E205" t="str">
            <v>Peak 204</v>
          </cell>
          <cell r="G205">
            <v>1098.9000000000001</v>
          </cell>
          <cell r="H205">
            <v>9.5296000000000003</v>
          </cell>
          <cell r="I205" t="str">
            <v>Peak 204</v>
          </cell>
          <cell r="J205">
            <v>15055457507</v>
          </cell>
          <cell r="K205">
            <v>1.038</v>
          </cell>
        </row>
        <row r="206">
          <cell r="E206" t="str">
            <v>Undecane</v>
          </cell>
          <cell r="F206">
            <v>1100</v>
          </cell>
          <cell r="G206">
            <v>1099.4000000000001</v>
          </cell>
          <cell r="H206">
            <v>9.5380500000000001</v>
          </cell>
          <cell r="I206" t="str">
            <v>Undecane</v>
          </cell>
          <cell r="J206">
            <v>14681416841</v>
          </cell>
          <cell r="K206">
            <v>1.012</v>
          </cell>
          <cell r="L206" t="str">
            <v>1120-21-4</v>
          </cell>
          <cell r="M206" t="str">
            <v>C11H24</v>
          </cell>
          <cell r="N206">
            <v>956</v>
          </cell>
        </row>
        <row r="207">
          <cell r="E207" t="str">
            <v>Linalool</v>
          </cell>
          <cell r="F207" t="str">
            <v>1099 ± 2(976)</v>
          </cell>
          <cell r="G207">
            <v>1100.0999999999999</v>
          </cell>
          <cell r="H207">
            <v>9.5497700000000005</v>
          </cell>
          <cell r="I207" t="str">
            <v>Linalool</v>
          </cell>
          <cell r="J207">
            <v>3665338379</v>
          </cell>
          <cell r="K207">
            <v>0.253</v>
          </cell>
          <cell r="L207" t="str">
            <v>78-70-6</v>
          </cell>
          <cell r="M207" t="str">
            <v>C10H18O</v>
          </cell>
          <cell r="N207">
            <v>807</v>
          </cell>
        </row>
        <row r="208">
          <cell r="E208" t="str">
            <v>Peak 207</v>
          </cell>
          <cell r="G208">
            <v>1100.3</v>
          </cell>
          <cell r="H208">
            <v>9.5533000000000001</v>
          </cell>
          <cell r="I208" t="str">
            <v>Peak 207</v>
          </cell>
          <cell r="J208">
            <v>1867952838</v>
          </cell>
          <cell r="K208">
            <v>0.129</v>
          </cell>
        </row>
        <row r="209">
          <cell r="E209" t="str">
            <v>Peak 208</v>
          </cell>
          <cell r="G209">
            <v>1100.8</v>
          </cell>
          <cell r="H209">
            <v>9.5600699999999996</v>
          </cell>
          <cell r="I209" t="str">
            <v>Peak 208</v>
          </cell>
          <cell r="J209">
            <v>598079898</v>
          </cell>
          <cell r="K209">
            <v>4.1000000000000002E-2</v>
          </cell>
        </row>
        <row r="210">
          <cell r="E210" t="str">
            <v>Undecane, 4,6-dimethyl-</v>
          </cell>
          <cell r="F210" t="str">
            <v>1196 ± 3(4)</v>
          </cell>
          <cell r="G210">
            <v>1102.2</v>
          </cell>
          <cell r="H210">
            <v>9.5822199999999995</v>
          </cell>
          <cell r="I210" t="str">
            <v>Undecane, 4,6-dimethyl-</v>
          </cell>
          <cell r="J210">
            <v>1403991690</v>
          </cell>
          <cell r="K210">
            <v>9.7000000000000003E-2</v>
          </cell>
          <cell r="L210" t="str">
            <v>17312-82-2</v>
          </cell>
          <cell r="M210" t="str">
            <v>C13H28</v>
          </cell>
          <cell r="N210">
            <v>862</v>
          </cell>
        </row>
        <row r="211">
          <cell r="E211" t="str">
            <v>Phenol, 2-ethyl-4,5-dimethyl-</v>
          </cell>
          <cell r="G211">
            <v>1102.8</v>
          </cell>
          <cell r="H211">
            <v>9.59084</v>
          </cell>
          <cell r="I211" t="str">
            <v>Phenol, 2-ethyl-4,5-dimethyl-</v>
          </cell>
          <cell r="J211">
            <v>1403991690</v>
          </cell>
          <cell r="K211">
            <v>9.7000000000000003E-2</v>
          </cell>
          <cell r="L211" t="str">
            <v>2219-78-5</v>
          </cell>
          <cell r="M211" t="str">
            <v>C10H14O</v>
          </cell>
          <cell r="N211">
            <v>743</v>
          </cell>
        </row>
        <row r="212">
          <cell r="E212" t="str">
            <v>Nonanal</v>
          </cell>
          <cell r="F212" t="str">
            <v>1104 ± 2(556)</v>
          </cell>
          <cell r="G212">
            <v>1104</v>
          </cell>
          <cell r="H212">
            <v>9.6093200000000003</v>
          </cell>
          <cell r="I212" t="str">
            <v>Nonanal</v>
          </cell>
          <cell r="J212">
            <v>2290426507</v>
          </cell>
          <cell r="K212">
            <v>0.158</v>
          </cell>
          <cell r="L212" t="str">
            <v>124-19-6</v>
          </cell>
          <cell r="M212" t="str">
            <v>C9H18O</v>
          </cell>
          <cell r="N212">
            <v>845</v>
          </cell>
        </row>
        <row r="213">
          <cell r="E213" t="str">
            <v>Peak 212</v>
          </cell>
          <cell r="G213">
            <v>1104.4000000000001</v>
          </cell>
          <cell r="H213">
            <v>9.6155899999999992</v>
          </cell>
          <cell r="I213" t="str">
            <v>Peak 212</v>
          </cell>
          <cell r="J213">
            <v>2251793147</v>
          </cell>
          <cell r="K213">
            <v>0.155</v>
          </cell>
        </row>
        <row r="214">
          <cell r="E214" t="str">
            <v>Peak 213</v>
          </cell>
          <cell r="G214">
            <v>1104.8</v>
          </cell>
          <cell r="H214">
            <v>9.6223200000000002</v>
          </cell>
          <cell r="I214" t="str">
            <v>Peak 213</v>
          </cell>
          <cell r="J214">
            <v>805024956</v>
          </cell>
          <cell r="K214">
            <v>5.5E-2</v>
          </cell>
        </row>
        <row r="215">
          <cell r="E215" t="str">
            <v>3,5-Heptadien-2-one, 6-methyl-, (E)-</v>
          </cell>
          <cell r="F215" t="str">
            <v>1103 ± 5(4)</v>
          </cell>
          <cell r="G215">
            <v>1105.5999999999999</v>
          </cell>
          <cell r="H215">
            <v>9.6349099999999996</v>
          </cell>
          <cell r="I215" t="str">
            <v>3,5-Heptadien-2-one, 6-methyl-, (E)-</v>
          </cell>
          <cell r="J215">
            <v>347494023</v>
          </cell>
          <cell r="K215">
            <v>2.4E-2</v>
          </cell>
          <cell r="L215" t="str">
            <v>16647-04-4</v>
          </cell>
          <cell r="M215" t="str">
            <v>C8H12O</v>
          </cell>
          <cell r="N215">
            <v>848</v>
          </cell>
        </row>
        <row r="216">
          <cell r="E216" t="str">
            <v>Peak 215</v>
          </cell>
          <cell r="G216">
            <v>1106.0999999999999</v>
          </cell>
          <cell r="H216">
            <v>9.6418599999999994</v>
          </cell>
          <cell r="I216" t="str">
            <v>Peak 215</v>
          </cell>
          <cell r="J216">
            <v>181400834</v>
          </cell>
          <cell r="K216">
            <v>1.2999999999999999E-2</v>
          </cell>
        </row>
        <row r="217">
          <cell r="E217" t="str">
            <v>Trimethylsilyl propaneperoxoate</v>
          </cell>
          <cell r="G217">
            <v>1107.5999999999999</v>
          </cell>
          <cell r="H217">
            <v>9.6660299999999992</v>
          </cell>
          <cell r="I217" t="str">
            <v>Trimethylsilyl propaneperoxoate</v>
          </cell>
          <cell r="J217">
            <v>749449937</v>
          </cell>
          <cell r="K217">
            <v>5.1999999999999998E-2</v>
          </cell>
          <cell r="M217" t="str">
            <v>C6H14O3Si</v>
          </cell>
          <cell r="N217">
            <v>739</v>
          </cell>
        </row>
        <row r="218">
          <cell r="E218" t="str">
            <v>Heptadecane, 2,6,10,14-tetramethyl-</v>
          </cell>
          <cell r="F218" t="str">
            <v>1872 ± 0(12)</v>
          </cell>
          <cell r="G218">
            <v>1108</v>
          </cell>
          <cell r="H218">
            <v>9.6711100000000005</v>
          </cell>
          <cell r="I218" t="str">
            <v>Heptadecane, 2,6,10,14-tetramethyl-</v>
          </cell>
          <cell r="J218">
            <v>749449937</v>
          </cell>
          <cell r="K218">
            <v>5.1999999999999998E-2</v>
          </cell>
          <cell r="L218" t="str">
            <v>18344-37-1</v>
          </cell>
          <cell r="M218" t="str">
            <v>C21H44</v>
          </cell>
          <cell r="N218">
            <v>902</v>
          </cell>
        </row>
        <row r="219">
          <cell r="E219" t="str">
            <v>Peak 218</v>
          </cell>
          <cell r="G219">
            <v>1108.3</v>
          </cell>
          <cell r="H219">
            <v>9.6758000000000006</v>
          </cell>
          <cell r="I219" t="str">
            <v>Peak 218</v>
          </cell>
          <cell r="J219">
            <v>749449937</v>
          </cell>
          <cell r="K219">
            <v>5.1999999999999998E-2</v>
          </cell>
        </row>
        <row r="220">
          <cell r="E220" t="str">
            <v>2,5-Dihydroxybenzaldehyde, 2TMS derivative</v>
          </cell>
          <cell r="G220">
            <v>1108.9000000000001</v>
          </cell>
          <cell r="H220">
            <v>9.6853099999999994</v>
          </cell>
          <cell r="I220" t="str">
            <v>2,5-Dihydroxybenzaldehyde, 2TMS derivative</v>
          </cell>
          <cell r="J220">
            <v>30703480</v>
          </cell>
          <cell r="K220">
            <v>2E-3</v>
          </cell>
          <cell r="L220" t="str">
            <v>56114-69-3</v>
          </cell>
          <cell r="M220" t="str">
            <v>C13H22O3Si2</v>
          </cell>
          <cell r="N220">
            <v>725</v>
          </cell>
        </row>
        <row r="221">
          <cell r="E221" t="str">
            <v>Peak 220</v>
          </cell>
          <cell r="G221">
            <v>1110.7</v>
          </cell>
          <cell r="H221">
            <v>9.7129700000000003</v>
          </cell>
          <cell r="I221" t="str">
            <v>Peak 220</v>
          </cell>
          <cell r="J221">
            <v>82147794</v>
          </cell>
          <cell r="K221">
            <v>6.0000000000000001E-3</v>
          </cell>
        </row>
        <row r="222">
          <cell r="E222" t="str">
            <v>Peak 221</v>
          </cell>
          <cell r="G222">
            <v>1110.9000000000001</v>
          </cell>
          <cell r="H222">
            <v>9.7166800000000002</v>
          </cell>
          <cell r="I222" t="str">
            <v>Peak 221</v>
          </cell>
          <cell r="J222">
            <v>156857859</v>
          </cell>
          <cell r="K222">
            <v>1.0999999999999999E-2</v>
          </cell>
        </row>
        <row r="223">
          <cell r="E223" t="str">
            <v>2(3H)-Furanone, 3-(2-bromoethyl)dihydro-</v>
          </cell>
          <cell r="G223">
            <v>1111.9000000000001</v>
          </cell>
          <cell r="H223">
            <v>9.7323000000000004</v>
          </cell>
          <cell r="I223" t="str">
            <v>2(3H)-Furanone, 3-(2-bromoethyl)dihydro-</v>
          </cell>
          <cell r="J223">
            <v>825595524</v>
          </cell>
          <cell r="K223">
            <v>5.7000000000000002E-2</v>
          </cell>
          <cell r="L223" t="str">
            <v>54815-24-6</v>
          </cell>
          <cell r="M223" t="str">
            <v>C6H9BrO2</v>
          </cell>
          <cell r="N223">
            <v>792</v>
          </cell>
        </row>
        <row r="224">
          <cell r="E224" t="str">
            <v>Peak 223</v>
          </cell>
          <cell r="G224">
            <v>1112.4000000000001</v>
          </cell>
          <cell r="H224">
            <v>9.7396899999999995</v>
          </cell>
          <cell r="I224" t="str">
            <v>Peak 223</v>
          </cell>
          <cell r="J224">
            <v>854409587</v>
          </cell>
          <cell r="K224">
            <v>5.8999999999999997E-2</v>
          </cell>
        </row>
        <row r="225">
          <cell r="E225" t="str">
            <v>Peak 224</v>
          </cell>
          <cell r="G225">
            <v>1112.8</v>
          </cell>
          <cell r="H225">
            <v>9.7449999999999992</v>
          </cell>
          <cell r="I225" t="str">
            <v>Peak 224</v>
          </cell>
          <cell r="J225">
            <v>644540272</v>
          </cell>
          <cell r="K225">
            <v>4.3999999999999997E-2</v>
          </cell>
        </row>
        <row r="226">
          <cell r="E226" t="str">
            <v>Peak 225</v>
          </cell>
          <cell r="G226">
            <v>1114.9000000000001</v>
          </cell>
          <cell r="H226">
            <v>9.7785899999999994</v>
          </cell>
          <cell r="I226" t="str">
            <v>Peak 225</v>
          </cell>
          <cell r="J226">
            <v>522648401</v>
          </cell>
          <cell r="K226">
            <v>3.5999999999999997E-2</v>
          </cell>
        </row>
        <row r="227">
          <cell r="E227" t="str">
            <v>Peak 226</v>
          </cell>
          <cell r="G227">
            <v>1116</v>
          </cell>
          <cell r="H227">
            <v>9.7946500000000007</v>
          </cell>
          <cell r="I227" t="str">
            <v>Peak 226</v>
          </cell>
          <cell r="J227">
            <v>13273077782</v>
          </cell>
          <cell r="K227">
            <v>0.91500000000000004</v>
          </cell>
        </row>
        <row r="228">
          <cell r="E228" t="str">
            <v>Phenylethyl Alcohol</v>
          </cell>
          <cell r="F228" t="str">
            <v>1116 ± 5(262)</v>
          </cell>
          <cell r="G228">
            <v>1116.3</v>
          </cell>
          <cell r="H228">
            <v>9.7999399999999994</v>
          </cell>
          <cell r="I228" t="str">
            <v>Phenylethyl Alcohol</v>
          </cell>
          <cell r="J228">
            <v>13293519156</v>
          </cell>
          <cell r="K228">
            <v>0.91600000000000004</v>
          </cell>
          <cell r="L228" t="str">
            <v>60-12-8</v>
          </cell>
          <cell r="M228" t="str">
            <v>C8H10O</v>
          </cell>
          <cell r="N228">
            <v>959</v>
          </cell>
        </row>
        <row r="229">
          <cell r="E229" t="str">
            <v>Heptane, 3-ethyl-</v>
          </cell>
          <cell r="F229" t="str">
            <v>867 ± 1(22)</v>
          </cell>
          <cell r="G229">
            <v>1118.2</v>
          </cell>
          <cell r="H229">
            <v>9.8291799999999991</v>
          </cell>
          <cell r="I229" t="str">
            <v>Heptane, 3-ethyl-</v>
          </cell>
          <cell r="J229">
            <v>1299200109</v>
          </cell>
          <cell r="K229">
            <v>0.09</v>
          </cell>
          <cell r="L229" t="str">
            <v>15869-80-4</v>
          </cell>
          <cell r="M229" t="str">
            <v>C9H20</v>
          </cell>
          <cell r="N229">
            <v>716</v>
          </cell>
        </row>
        <row r="230">
          <cell r="E230" t="str">
            <v>Peak 229</v>
          </cell>
          <cell r="G230">
            <v>1120</v>
          </cell>
          <cell r="H230">
            <v>9.8569899999999997</v>
          </cell>
          <cell r="I230" t="str">
            <v>Peak 229</v>
          </cell>
          <cell r="J230">
            <v>2088858190</v>
          </cell>
          <cell r="K230">
            <v>0.14399999999999999</v>
          </cell>
        </row>
        <row r="231">
          <cell r="E231" t="str">
            <v>Benzene, 1,2,3,5-tetramethyl-</v>
          </cell>
          <cell r="F231" t="str">
            <v>1117 ± 9(24)</v>
          </cell>
          <cell r="G231">
            <v>1120.5</v>
          </cell>
          <cell r="H231">
            <v>9.8640600000000003</v>
          </cell>
          <cell r="I231" t="str">
            <v>Benzene, 1,2,3,5-tetramethyl-</v>
          </cell>
          <cell r="J231">
            <v>1958684454</v>
          </cell>
          <cell r="K231">
            <v>0.13500000000000001</v>
          </cell>
          <cell r="L231" t="str">
            <v>527-53-7</v>
          </cell>
          <cell r="M231" t="str">
            <v>C10H14</v>
          </cell>
          <cell r="N231">
            <v>897</v>
          </cell>
        </row>
        <row r="232">
          <cell r="E232" t="str">
            <v>5-Oxotetrahydrofuran-2-carboxylic acid</v>
          </cell>
          <cell r="G232">
            <v>1121.3</v>
          </cell>
          <cell r="H232">
            <v>9.8767700000000005</v>
          </cell>
          <cell r="I232" t="str">
            <v>5-Oxotetrahydrofuran-2-carboxylic acid</v>
          </cell>
          <cell r="J232">
            <v>522862127</v>
          </cell>
          <cell r="K232">
            <v>3.5999999999999997E-2</v>
          </cell>
          <cell r="L232" t="str">
            <v>4344-84-7</v>
          </cell>
          <cell r="M232" t="str">
            <v>C5H6O4</v>
          </cell>
          <cell r="N232">
            <v>810</v>
          </cell>
        </row>
        <row r="233">
          <cell r="E233" t="str">
            <v>Octanoic acid, methyl ester</v>
          </cell>
          <cell r="F233" t="str">
            <v>1126 ± 2(51)</v>
          </cell>
          <cell r="G233">
            <v>1123.8</v>
          </cell>
          <cell r="H233">
            <v>9.9143699999999999</v>
          </cell>
          <cell r="I233" t="str">
            <v>Octanoic acid, methyl ester</v>
          </cell>
          <cell r="J233">
            <v>460243232</v>
          </cell>
          <cell r="K233">
            <v>3.2000000000000001E-2</v>
          </cell>
          <cell r="L233" t="str">
            <v>111-11-5</v>
          </cell>
          <cell r="M233" t="str">
            <v>C9H18O2</v>
          </cell>
          <cell r="N233">
            <v>814</v>
          </cell>
        </row>
        <row r="234">
          <cell r="E234" t="str">
            <v>Iron, tricarbonyl[(O,1,2,3-η)-methyl 2-propenoate]-</v>
          </cell>
          <cell r="G234">
            <v>1124.2</v>
          </cell>
          <cell r="H234">
            <v>9.9219000000000008</v>
          </cell>
          <cell r="I234" t="str">
            <v>Iron, tricarbonyl[(O,1,2,3-η)-methyl 2-propenoate]-</v>
          </cell>
          <cell r="J234">
            <v>2861166707</v>
          </cell>
          <cell r="K234">
            <v>0.19700000000000001</v>
          </cell>
          <cell r="L234" t="str">
            <v>51922-76-0</v>
          </cell>
          <cell r="M234" t="str">
            <v>C7H6FeO5</v>
          </cell>
          <cell r="N234">
            <v>754</v>
          </cell>
        </row>
        <row r="235">
          <cell r="E235" t="str">
            <v>Peak 234</v>
          </cell>
          <cell r="G235">
            <v>1124.5999999999999</v>
          </cell>
          <cell r="H235">
            <v>9.9275099999999998</v>
          </cell>
          <cell r="I235" t="str">
            <v>Peak 234</v>
          </cell>
          <cell r="J235">
            <v>2126453580</v>
          </cell>
          <cell r="K235">
            <v>0.14699999999999999</v>
          </cell>
        </row>
        <row r="236">
          <cell r="E236" t="str">
            <v>Benzene, 1,2,4,5-tetramethyl-</v>
          </cell>
          <cell r="F236" t="str">
            <v>1116 ± 9(32)</v>
          </cell>
          <cell r="G236">
            <v>1125</v>
          </cell>
          <cell r="H236">
            <v>9.9338599999999992</v>
          </cell>
          <cell r="I236" t="str">
            <v>Benzene, 1,2,4,5-tetramethyl-</v>
          </cell>
          <cell r="J236">
            <v>2861166707</v>
          </cell>
          <cell r="K236">
            <v>0.19700000000000001</v>
          </cell>
          <cell r="L236" t="str">
            <v>95-93-2</v>
          </cell>
          <cell r="M236" t="str">
            <v>C10H14</v>
          </cell>
          <cell r="N236">
            <v>851</v>
          </cell>
        </row>
        <row r="237">
          <cell r="E237" t="str">
            <v>Peak 236</v>
          </cell>
          <cell r="G237">
            <v>1125.8</v>
          </cell>
          <cell r="H237">
            <v>9.9460300000000004</v>
          </cell>
          <cell r="I237" t="str">
            <v>Peak 236</v>
          </cell>
          <cell r="J237">
            <v>3567559239</v>
          </cell>
          <cell r="K237">
            <v>0.246</v>
          </cell>
        </row>
        <row r="238">
          <cell r="E238" t="str">
            <v>Peak 237</v>
          </cell>
          <cell r="G238">
            <v>1126.9000000000001</v>
          </cell>
          <cell r="H238">
            <v>9.9628899999999998</v>
          </cell>
          <cell r="I238" t="str">
            <v>Peak 237</v>
          </cell>
          <cell r="J238">
            <v>468553581</v>
          </cell>
          <cell r="K238">
            <v>3.2000000000000001E-2</v>
          </cell>
        </row>
        <row r="239">
          <cell r="E239" t="str">
            <v>Decane, 2,9-dimethyl-</v>
          </cell>
          <cell r="F239" t="str">
            <v>1126 ± 0(1)</v>
          </cell>
          <cell r="G239">
            <v>1127.8</v>
          </cell>
          <cell r="H239">
            <v>9.9769400000000008</v>
          </cell>
          <cell r="I239" t="str">
            <v>Decane, 2,9-dimethyl-</v>
          </cell>
          <cell r="J239">
            <v>370622348</v>
          </cell>
          <cell r="K239">
            <v>2.5999999999999999E-2</v>
          </cell>
          <cell r="L239" t="str">
            <v>1002-17-1</v>
          </cell>
          <cell r="M239" t="str">
            <v>C12H26</v>
          </cell>
          <cell r="N239">
            <v>877</v>
          </cell>
        </row>
        <row r="240">
          <cell r="E240" t="str">
            <v>Peak 239</v>
          </cell>
          <cell r="G240">
            <v>1128.0999999999999</v>
          </cell>
          <cell r="H240">
            <v>9.9817499999999999</v>
          </cell>
          <cell r="I240" t="str">
            <v>Peak 239</v>
          </cell>
          <cell r="J240">
            <v>210034859</v>
          </cell>
          <cell r="K240">
            <v>1.4E-2</v>
          </cell>
        </row>
        <row r="241">
          <cell r="E241" t="str">
            <v>Peak 240</v>
          </cell>
          <cell r="G241">
            <v>1132.5999999999999</v>
          </cell>
          <cell r="H241">
            <v>10.050599999999999</v>
          </cell>
          <cell r="I241" t="str">
            <v>Peak 240</v>
          </cell>
          <cell r="J241">
            <v>3009161</v>
          </cell>
          <cell r="K241">
            <v>0</v>
          </cell>
        </row>
        <row r="242">
          <cell r="E242" t="str">
            <v>Isobutyl hexadecyl ether</v>
          </cell>
          <cell r="F242" t="str">
            <v>2026 ± 0(1)</v>
          </cell>
          <cell r="G242">
            <v>1134.2</v>
          </cell>
          <cell r="H242">
            <v>10.0761</v>
          </cell>
          <cell r="I242" t="str">
            <v>Isobutyl hexadecyl ether</v>
          </cell>
          <cell r="J242">
            <v>131801965</v>
          </cell>
          <cell r="K242">
            <v>8.9999999999999993E-3</v>
          </cell>
          <cell r="M242" t="str">
            <v>C20H42O</v>
          </cell>
          <cell r="N242">
            <v>758</v>
          </cell>
        </row>
        <row r="243">
          <cell r="E243" t="str">
            <v>2-Cyclohexen-1-one, 3,4-dimethyl-</v>
          </cell>
          <cell r="G243">
            <v>1134.7</v>
          </cell>
          <cell r="H243">
            <v>10.082700000000001</v>
          </cell>
          <cell r="I243" t="str">
            <v>2-Cyclohexen-1-one, 3,4-dimethyl-</v>
          </cell>
          <cell r="J243">
            <v>131801965</v>
          </cell>
          <cell r="K243">
            <v>8.9999999999999993E-3</v>
          </cell>
          <cell r="M243" t="str">
            <v>C8H12O</v>
          </cell>
          <cell r="N243">
            <v>705</v>
          </cell>
        </row>
        <row r="244">
          <cell r="E244" t="str">
            <v>Peak 243</v>
          </cell>
          <cell r="G244">
            <v>1138.2</v>
          </cell>
          <cell r="H244">
            <v>10.136799999999999</v>
          </cell>
          <cell r="I244" t="str">
            <v>Peak 243</v>
          </cell>
          <cell r="J244">
            <v>242852300</v>
          </cell>
          <cell r="K244">
            <v>1.7000000000000001E-2</v>
          </cell>
        </row>
        <row r="245">
          <cell r="E245" t="str">
            <v>Peak 244</v>
          </cell>
          <cell r="G245">
            <v>1138.5</v>
          </cell>
          <cell r="H245">
            <v>10.1417</v>
          </cell>
          <cell r="I245" t="str">
            <v>Peak 244</v>
          </cell>
          <cell r="J245">
            <v>242852300</v>
          </cell>
          <cell r="K245">
            <v>1.7000000000000001E-2</v>
          </cell>
        </row>
        <row r="246">
          <cell r="E246" t="str">
            <v>1-Hepten-6-one, 2-methyl-</v>
          </cell>
          <cell r="F246" t="str">
            <v>966 ± 0(1)</v>
          </cell>
          <cell r="G246">
            <v>1140.0999999999999</v>
          </cell>
          <cell r="H246">
            <v>10.1669</v>
          </cell>
          <cell r="I246" t="str">
            <v>1-Hepten-6-one, 2-methyl-</v>
          </cell>
          <cell r="J246">
            <v>287860418</v>
          </cell>
          <cell r="K246">
            <v>0.02</v>
          </cell>
          <cell r="L246" t="str">
            <v>10408-15-8</v>
          </cell>
          <cell r="M246" t="str">
            <v>C8H14O</v>
          </cell>
          <cell r="N246">
            <v>737</v>
          </cell>
        </row>
        <row r="247">
          <cell r="E247" t="str">
            <v>Propiophenone, 2'-methyl-</v>
          </cell>
          <cell r="G247">
            <v>1140.8</v>
          </cell>
          <cell r="H247">
            <v>10.176600000000001</v>
          </cell>
          <cell r="I247" t="str">
            <v>Propiophenone, 2'-methyl-</v>
          </cell>
          <cell r="J247">
            <v>63106852</v>
          </cell>
          <cell r="K247">
            <v>4.0000000000000001E-3</v>
          </cell>
          <cell r="L247" t="str">
            <v>2040-14-4</v>
          </cell>
          <cell r="M247" t="str">
            <v>C10H12O</v>
          </cell>
          <cell r="N247">
            <v>777</v>
          </cell>
        </row>
        <row r="248">
          <cell r="E248" t="str">
            <v>Peak 247</v>
          </cell>
          <cell r="G248">
            <v>1143.8</v>
          </cell>
          <cell r="H248">
            <v>10.2233</v>
          </cell>
          <cell r="I248" t="str">
            <v>Peak 247</v>
          </cell>
          <cell r="J248">
            <v>73078220</v>
          </cell>
          <cell r="K248">
            <v>5.0000000000000001E-3</v>
          </cell>
        </row>
        <row r="249">
          <cell r="E249" t="str">
            <v>Peak 248</v>
          </cell>
          <cell r="G249">
            <v>1144.0999999999999</v>
          </cell>
          <cell r="H249">
            <v>10.228300000000001</v>
          </cell>
          <cell r="I249" t="str">
            <v>Peak 248</v>
          </cell>
          <cell r="J249">
            <v>118703189</v>
          </cell>
          <cell r="K249">
            <v>8.0000000000000002E-3</v>
          </cell>
        </row>
        <row r="250">
          <cell r="E250" t="str">
            <v>5-Ethyldecane</v>
          </cell>
          <cell r="F250" t="str">
            <v>1139 ± 16(2)</v>
          </cell>
          <cell r="G250">
            <v>1144.8</v>
          </cell>
          <cell r="H250">
            <v>10.238200000000001</v>
          </cell>
          <cell r="I250" t="str">
            <v>5-Ethyldecane</v>
          </cell>
          <cell r="J250">
            <v>208524193</v>
          </cell>
          <cell r="K250">
            <v>1.4E-2</v>
          </cell>
          <cell r="L250" t="str">
            <v>17302-36-2</v>
          </cell>
          <cell r="M250" t="str">
            <v>C12H26</v>
          </cell>
          <cell r="N250">
            <v>701</v>
          </cell>
        </row>
        <row r="251">
          <cell r="E251" t="str">
            <v>1H-Indene, 2,3-dihydro-5-methyl-</v>
          </cell>
          <cell r="F251" t="str">
            <v>1136 ± 4(16)</v>
          </cell>
          <cell r="G251">
            <v>1145.4000000000001</v>
          </cell>
          <cell r="H251">
            <v>10.2477</v>
          </cell>
          <cell r="I251" t="str">
            <v>1H-Indene, 2,3-dihydro-5-methyl-</v>
          </cell>
          <cell r="J251">
            <v>407329170</v>
          </cell>
          <cell r="K251">
            <v>2.8000000000000001E-2</v>
          </cell>
          <cell r="L251" t="str">
            <v>874-35-1</v>
          </cell>
          <cell r="M251" t="str">
            <v>C10H12</v>
          </cell>
          <cell r="N251">
            <v>869</v>
          </cell>
        </row>
        <row r="252">
          <cell r="E252" t="str">
            <v>Peak 251</v>
          </cell>
          <cell r="G252">
            <v>1145.7</v>
          </cell>
          <cell r="H252">
            <v>10.252599999999999</v>
          </cell>
          <cell r="I252" t="str">
            <v>Peak 251</v>
          </cell>
          <cell r="J252">
            <v>655062741</v>
          </cell>
          <cell r="K252">
            <v>4.4999999999999998E-2</v>
          </cell>
        </row>
        <row r="253">
          <cell r="E253" t="str">
            <v>2,6,6-Trimethyl-2-cyclohexene-1,4-dione</v>
          </cell>
          <cell r="F253" t="str">
            <v>1144 ± 4(25)</v>
          </cell>
          <cell r="G253">
            <v>1146.5999999999999</v>
          </cell>
          <cell r="H253">
            <v>10.2658</v>
          </cell>
          <cell r="I253" t="str">
            <v>2,6,6-Trimethyl-2-cyclohexene-1,4-dione</v>
          </cell>
          <cell r="J253">
            <v>4382392799</v>
          </cell>
          <cell r="K253">
            <v>0.30199999999999999</v>
          </cell>
          <cell r="L253" t="str">
            <v>1125-21-9</v>
          </cell>
          <cell r="M253" t="str">
            <v>C9H12O2</v>
          </cell>
          <cell r="N253">
            <v>920</v>
          </cell>
        </row>
        <row r="254">
          <cell r="E254" t="str">
            <v>Peak 253</v>
          </cell>
          <cell r="G254">
            <v>1147.5999999999999</v>
          </cell>
          <cell r="H254">
            <v>10.2826</v>
          </cell>
          <cell r="I254" t="str">
            <v>Peak 253</v>
          </cell>
          <cell r="J254">
            <v>4382392799</v>
          </cell>
          <cell r="K254">
            <v>0.30199999999999999</v>
          </cell>
        </row>
        <row r="255">
          <cell r="E255" t="str">
            <v>Peak 254</v>
          </cell>
          <cell r="G255">
            <v>1147.9000000000001</v>
          </cell>
          <cell r="H255">
            <v>10.2873</v>
          </cell>
          <cell r="I255" t="str">
            <v>Peak 254</v>
          </cell>
          <cell r="J255">
            <v>4656084503</v>
          </cell>
          <cell r="K255">
            <v>0.32100000000000001</v>
          </cell>
        </row>
        <row r="256">
          <cell r="E256" t="str">
            <v>4H-Pyran-4-one, 2,3-dihydro-3,5-dihydroxy-6-methyl-</v>
          </cell>
          <cell r="F256" t="str">
            <v>1151 ± 11(13)</v>
          </cell>
          <cell r="G256">
            <v>1148</v>
          </cell>
          <cell r="H256">
            <v>10.288500000000001</v>
          </cell>
          <cell r="I256" t="str">
            <v>4H-Pyran-4-one, 2,3-dihydro-3,5-dihydroxy-6-methyl-</v>
          </cell>
          <cell r="J256">
            <v>1424376322</v>
          </cell>
          <cell r="K256">
            <v>9.8000000000000004E-2</v>
          </cell>
          <cell r="L256" t="str">
            <v>28564-83-2</v>
          </cell>
          <cell r="M256" t="str">
            <v>C6H8O4</v>
          </cell>
          <cell r="N256">
            <v>736</v>
          </cell>
        </row>
        <row r="257">
          <cell r="E257" t="str">
            <v>1-(Phenylcarbamoyl)-3-phenylimidazolidine-2,4-dione</v>
          </cell>
          <cell r="G257">
            <v>1148.5999999999999</v>
          </cell>
          <cell r="H257">
            <v>10.2972</v>
          </cell>
          <cell r="I257" t="str">
            <v>1-(Phenylcarbamoyl)-3-phenylimidazolidine-2,4-dione</v>
          </cell>
          <cell r="J257">
            <v>866604824</v>
          </cell>
          <cell r="K257">
            <v>0.06</v>
          </cell>
          <cell r="L257" t="str">
            <v>54001-42-2</v>
          </cell>
          <cell r="M257" t="str">
            <v>C16H13N3O3</v>
          </cell>
          <cell r="N257">
            <v>743</v>
          </cell>
        </row>
        <row r="258">
          <cell r="E258" t="str">
            <v>Peak 257</v>
          </cell>
          <cell r="G258">
            <v>1150.5</v>
          </cell>
          <cell r="H258">
            <v>10.325900000000001</v>
          </cell>
          <cell r="I258" t="str">
            <v>Peak 257</v>
          </cell>
          <cell r="J258">
            <v>86494876</v>
          </cell>
          <cell r="K258">
            <v>6.0000000000000001E-3</v>
          </cell>
        </row>
        <row r="259">
          <cell r="E259" t="str">
            <v>Peak 258</v>
          </cell>
          <cell r="G259">
            <v>1151.7</v>
          </cell>
          <cell r="H259">
            <v>10.345499999999999</v>
          </cell>
          <cell r="I259" t="str">
            <v>Peak 258</v>
          </cell>
          <cell r="J259">
            <v>627029556</v>
          </cell>
          <cell r="K259">
            <v>4.2999999999999997E-2</v>
          </cell>
        </row>
        <row r="260">
          <cell r="E260" t="str">
            <v>Cyclopentasiloxane, decamethyl-</v>
          </cell>
          <cell r="F260" t="str">
            <v>1175 ± 40(2)</v>
          </cell>
          <cell r="G260">
            <v>1152</v>
          </cell>
          <cell r="H260">
            <v>10.35</v>
          </cell>
          <cell r="I260" t="str">
            <v>Cyclopentasiloxane, decamethyl-</v>
          </cell>
          <cell r="J260">
            <v>778489616</v>
          </cell>
          <cell r="K260">
            <v>5.3999999999999999E-2</v>
          </cell>
          <cell r="L260" t="str">
            <v>541-02-6</v>
          </cell>
          <cell r="M260" t="str">
            <v>C10H30O5Si5</v>
          </cell>
          <cell r="N260">
            <v>856</v>
          </cell>
        </row>
        <row r="261">
          <cell r="E261" t="str">
            <v>Peak 260</v>
          </cell>
          <cell r="G261">
            <v>1152.4000000000001</v>
          </cell>
          <cell r="H261">
            <v>10.3558</v>
          </cell>
          <cell r="I261" t="str">
            <v>Peak 260</v>
          </cell>
          <cell r="J261">
            <v>412908630</v>
          </cell>
          <cell r="K261">
            <v>2.8000000000000001E-2</v>
          </cell>
        </row>
        <row r="262">
          <cell r="E262" t="str">
            <v>Peak 261</v>
          </cell>
          <cell r="G262">
            <v>1154.5</v>
          </cell>
          <cell r="H262">
            <v>10.389099999999999</v>
          </cell>
          <cell r="I262" t="str">
            <v>Peak 261</v>
          </cell>
          <cell r="J262">
            <v>74288872</v>
          </cell>
          <cell r="K262">
            <v>5.0000000000000001E-3</v>
          </cell>
        </row>
        <row r="263">
          <cell r="E263" t="str">
            <v>1,6-Heptadiene, 3,3-dimethyl-</v>
          </cell>
          <cell r="G263">
            <v>1155.2</v>
          </cell>
          <cell r="H263">
            <v>10.398999999999999</v>
          </cell>
          <cell r="I263" t="str">
            <v>1,6-Heptadiene, 3,3-dimethyl-</v>
          </cell>
          <cell r="J263">
            <v>450428578</v>
          </cell>
          <cell r="K263">
            <v>3.1E-2</v>
          </cell>
          <cell r="L263" t="str">
            <v>68701-61-1</v>
          </cell>
          <cell r="M263" t="str">
            <v>C9H16</v>
          </cell>
          <cell r="N263">
            <v>768</v>
          </cell>
        </row>
        <row r="264">
          <cell r="E264" t="str">
            <v>Peak 263</v>
          </cell>
          <cell r="G264">
            <v>1155.9000000000001</v>
          </cell>
          <cell r="H264">
            <v>10.410399999999999</v>
          </cell>
          <cell r="I264" t="str">
            <v>Peak 263</v>
          </cell>
          <cell r="J264">
            <v>291258287</v>
          </cell>
          <cell r="K264">
            <v>0.02</v>
          </cell>
        </row>
        <row r="265">
          <cell r="E265" t="str">
            <v>1H-Indene, 2,3-dihydro-5-methyl-</v>
          </cell>
          <cell r="F265" t="str">
            <v>1136 ± 4(16)</v>
          </cell>
          <cell r="G265">
            <v>1156.9000000000001</v>
          </cell>
          <cell r="H265">
            <v>10.4251</v>
          </cell>
          <cell r="I265" t="str">
            <v>1H-Indene, 2,3-dihydro-5-methyl-</v>
          </cell>
          <cell r="J265">
            <v>554812056</v>
          </cell>
          <cell r="K265">
            <v>3.7999999999999999E-2</v>
          </cell>
          <cell r="L265" t="str">
            <v>874-35-1</v>
          </cell>
          <cell r="M265" t="str">
            <v>C10H12</v>
          </cell>
          <cell r="N265">
            <v>854</v>
          </cell>
        </row>
        <row r="266">
          <cell r="E266" t="str">
            <v>Peak 265</v>
          </cell>
          <cell r="G266">
            <v>1157.5999999999999</v>
          </cell>
          <cell r="H266">
            <v>10.436500000000001</v>
          </cell>
          <cell r="I266" t="str">
            <v>Peak 265</v>
          </cell>
          <cell r="J266">
            <v>2886464008</v>
          </cell>
          <cell r="K266">
            <v>0.19900000000000001</v>
          </cell>
        </row>
        <row r="267">
          <cell r="E267" t="str">
            <v>Benzene, 1,2,3,5-tetramethyl-</v>
          </cell>
          <cell r="F267" t="str">
            <v>1117 ± 9(24)</v>
          </cell>
          <cell r="G267">
            <v>1158.5</v>
          </cell>
          <cell r="H267">
            <v>10.4498</v>
          </cell>
          <cell r="I267" t="str">
            <v>Benzene, 1,2,3,5-tetramethyl-</v>
          </cell>
          <cell r="J267">
            <v>1036498494</v>
          </cell>
          <cell r="K267">
            <v>7.0999999999999994E-2</v>
          </cell>
          <cell r="L267" t="str">
            <v>527-53-7</v>
          </cell>
          <cell r="M267" t="str">
            <v>C10H14</v>
          </cell>
          <cell r="N267">
            <v>861</v>
          </cell>
        </row>
        <row r="268">
          <cell r="E268" t="str">
            <v>Butanenitrile</v>
          </cell>
          <cell r="F268" t="str">
            <v>633 ± 14(7)</v>
          </cell>
          <cell r="G268">
            <v>1159.0999999999999</v>
          </cell>
          <cell r="H268">
            <v>10.458500000000001</v>
          </cell>
          <cell r="I268" t="str">
            <v>Butanenitrile</v>
          </cell>
          <cell r="J268">
            <v>2560991652</v>
          </cell>
          <cell r="K268">
            <v>0.17699999999999999</v>
          </cell>
          <cell r="L268" t="str">
            <v>109-74-0</v>
          </cell>
          <cell r="M268" t="str">
            <v>C4H7N</v>
          </cell>
          <cell r="N268">
            <v>702</v>
          </cell>
        </row>
        <row r="269">
          <cell r="E269" t="str">
            <v>Octane, 6-ethyl-2-methyl-</v>
          </cell>
          <cell r="G269">
            <v>1159.7</v>
          </cell>
          <cell r="H269">
            <v>10.4689</v>
          </cell>
          <cell r="I269" t="str">
            <v>Octane, 6-ethyl-2-methyl-</v>
          </cell>
          <cell r="J269">
            <v>58561765</v>
          </cell>
          <cell r="K269">
            <v>4.0000000000000001E-3</v>
          </cell>
          <cell r="L269" t="str">
            <v>62016-19-7</v>
          </cell>
          <cell r="M269" t="str">
            <v>C11H24</v>
          </cell>
          <cell r="N269">
            <v>852</v>
          </cell>
        </row>
        <row r="270">
          <cell r="E270" t="str">
            <v>Peak 269</v>
          </cell>
          <cell r="G270">
            <v>1160.8</v>
          </cell>
          <cell r="H270">
            <v>10.485799999999999</v>
          </cell>
          <cell r="I270" t="str">
            <v>Peak 269</v>
          </cell>
        </row>
        <row r="271">
          <cell r="E271" t="str">
            <v>Peak 270</v>
          </cell>
          <cell r="G271">
            <v>1161.3</v>
          </cell>
          <cell r="H271">
            <v>10.492699999999999</v>
          </cell>
          <cell r="I271" t="str">
            <v>Peak 270</v>
          </cell>
          <cell r="J271">
            <v>39621369</v>
          </cell>
          <cell r="K271">
            <v>3.0000000000000001E-3</v>
          </cell>
        </row>
        <row r="272">
          <cell r="E272" t="str">
            <v>Peak 271</v>
          </cell>
          <cell r="G272">
            <v>1161.8</v>
          </cell>
          <cell r="H272">
            <v>10.5001</v>
          </cell>
          <cell r="I272" t="str">
            <v>Peak 271</v>
          </cell>
          <cell r="J272">
            <v>116716177</v>
          </cell>
          <cell r="K272">
            <v>8.0000000000000002E-3</v>
          </cell>
        </row>
        <row r="273">
          <cell r="E273" t="str">
            <v>Peak 272</v>
          </cell>
          <cell r="G273">
            <v>1162.0999999999999</v>
          </cell>
          <cell r="H273">
            <v>10.5055</v>
          </cell>
          <cell r="I273" t="str">
            <v>Peak 272</v>
          </cell>
          <cell r="J273">
            <v>197436681</v>
          </cell>
          <cell r="K273">
            <v>1.4E-2</v>
          </cell>
        </row>
        <row r="274">
          <cell r="E274" t="str">
            <v>6-Ethyl-5,6-dihydro-2H-pyran-2-one</v>
          </cell>
          <cell r="F274" t="str">
            <v>1160 ± 0(1)</v>
          </cell>
          <cell r="G274">
            <v>1162.8</v>
          </cell>
          <cell r="H274">
            <v>10.5158</v>
          </cell>
          <cell r="I274" t="str">
            <v>6-Ethyl-5,6-dihydro-2H-pyran-2-one</v>
          </cell>
          <cell r="J274">
            <v>1876308863</v>
          </cell>
          <cell r="K274">
            <v>0.129</v>
          </cell>
          <cell r="L274" t="str">
            <v>19895-35-3</v>
          </cell>
          <cell r="M274" t="str">
            <v>C7H10O2</v>
          </cell>
          <cell r="N274">
            <v>848</v>
          </cell>
        </row>
        <row r="275">
          <cell r="E275" t="str">
            <v>Peak 274</v>
          </cell>
          <cell r="G275">
            <v>1163.7</v>
          </cell>
          <cell r="H275">
            <v>10.53</v>
          </cell>
          <cell r="I275" t="str">
            <v>Peak 274</v>
          </cell>
          <cell r="J275">
            <v>1876308863</v>
          </cell>
          <cell r="K275">
            <v>0.129</v>
          </cell>
        </row>
        <row r="276">
          <cell r="E276" t="str">
            <v>Undecane, 2-methyl-</v>
          </cell>
          <cell r="F276" t="str">
            <v>1164 ± 1(18)</v>
          </cell>
          <cell r="G276">
            <v>1163.9000000000001</v>
          </cell>
          <cell r="H276">
            <v>10.5336</v>
          </cell>
          <cell r="I276" t="str">
            <v>Undecane, 2-methyl-</v>
          </cell>
          <cell r="J276">
            <v>1227748271</v>
          </cell>
          <cell r="K276">
            <v>8.5000000000000006E-2</v>
          </cell>
          <cell r="L276" t="str">
            <v>7045-71-8</v>
          </cell>
          <cell r="M276" t="str">
            <v>C12H26</v>
          </cell>
          <cell r="N276">
            <v>930</v>
          </cell>
        </row>
        <row r="277">
          <cell r="E277" t="str">
            <v>Peak 276</v>
          </cell>
          <cell r="G277">
            <v>1166</v>
          </cell>
          <cell r="H277">
            <v>10.5655</v>
          </cell>
          <cell r="I277" t="str">
            <v>Peak 276</v>
          </cell>
          <cell r="J277">
            <v>2322548772</v>
          </cell>
          <cell r="K277">
            <v>0.16</v>
          </cell>
        </row>
        <row r="278">
          <cell r="E278" t="str">
            <v>Acetic acid, phenylmethyl ester</v>
          </cell>
          <cell r="F278" t="str">
            <v>1164 ± 2(64)</v>
          </cell>
          <cell r="G278">
            <v>1166.4000000000001</v>
          </cell>
          <cell r="H278">
            <v>10.5716</v>
          </cell>
          <cell r="I278" t="str">
            <v>Acetic acid, phenylmethyl ester</v>
          </cell>
          <cell r="J278">
            <v>2484431846</v>
          </cell>
          <cell r="K278">
            <v>0.17100000000000001</v>
          </cell>
          <cell r="L278" t="str">
            <v>140-11-4</v>
          </cell>
          <cell r="M278" t="str">
            <v>C9H10O2</v>
          </cell>
          <cell r="N278">
            <v>887</v>
          </cell>
        </row>
        <row r="279">
          <cell r="E279" t="str">
            <v>Peak 278</v>
          </cell>
          <cell r="G279">
            <v>1166.8</v>
          </cell>
          <cell r="H279">
            <v>10.577400000000001</v>
          </cell>
          <cell r="I279" t="str">
            <v>Peak 278</v>
          </cell>
          <cell r="J279">
            <v>2429163038</v>
          </cell>
          <cell r="K279">
            <v>0.16700000000000001</v>
          </cell>
        </row>
        <row r="280">
          <cell r="E280" t="str">
            <v>Peak 279</v>
          </cell>
          <cell r="G280">
            <v>1167.2</v>
          </cell>
          <cell r="H280">
            <v>10.584</v>
          </cell>
          <cell r="I280" t="str">
            <v>Peak 279</v>
          </cell>
          <cell r="J280">
            <v>2530020607</v>
          </cell>
          <cell r="K280">
            <v>0.17399999999999999</v>
          </cell>
        </row>
        <row r="281">
          <cell r="E281" t="str">
            <v>Peak 280</v>
          </cell>
          <cell r="G281">
            <v>1167.7</v>
          </cell>
          <cell r="H281">
            <v>10.5915</v>
          </cell>
          <cell r="I281" t="str">
            <v>Peak 280</v>
          </cell>
          <cell r="J281">
            <v>376458759</v>
          </cell>
          <cell r="K281">
            <v>2.5999999999999999E-2</v>
          </cell>
        </row>
        <row r="282">
          <cell r="E282" t="str">
            <v>Peak 281</v>
          </cell>
          <cell r="G282">
            <v>1169.8</v>
          </cell>
          <cell r="H282">
            <v>10.624700000000001</v>
          </cell>
          <cell r="I282" t="str">
            <v>Peak 281</v>
          </cell>
          <cell r="J282">
            <v>1199702412</v>
          </cell>
          <cell r="K282">
            <v>8.3000000000000004E-2</v>
          </cell>
        </row>
        <row r="283">
          <cell r="E283" t="str">
            <v>Cyclopropane, 1-butyl-2-(2-methylpropyl)-</v>
          </cell>
          <cell r="G283">
            <v>1170.4000000000001</v>
          </cell>
          <cell r="H283">
            <v>10.633699999999999</v>
          </cell>
          <cell r="I283" t="str">
            <v>Cyclopropane, 1-butyl-2-(2-methylpropyl)-</v>
          </cell>
          <cell r="J283">
            <v>1187475673</v>
          </cell>
          <cell r="K283">
            <v>8.2000000000000003E-2</v>
          </cell>
          <cell r="L283" t="str">
            <v>41977-35-9</v>
          </cell>
          <cell r="M283" t="str">
            <v>C11H22</v>
          </cell>
          <cell r="N283">
            <v>737</v>
          </cell>
        </row>
        <row r="284">
          <cell r="E284" t="str">
            <v>Decane, 2,3,5-trimethyl-</v>
          </cell>
          <cell r="G284">
            <v>1170.7</v>
          </cell>
          <cell r="H284">
            <v>10.638400000000001</v>
          </cell>
          <cell r="I284" t="str">
            <v>Decane, 2,3,5-trimethyl-</v>
          </cell>
          <cell r="J284">
            <v>1049994971</v>
          </cell>
          <cell r="K284">
            <v>7.1999999999999995E-2</v>
          </cell>
          <cell r="L284" t="str">
            <v>62238-11-3</v>
          </cell>
          <cell r="M284" t="str">
            <v>C13H28</v>
          </cell>
          <cell r="N284">
            <v>788</v>
          </cell>
        </row>
        <row r="285">
          <cell r="E285" t="str">
            <v>Peak 284</v>
          </cell>
          <cell r="G285">
            <v>1173</v>
          </cell>
          <cell r="H285">
            <v>10.6731</v>
          </cell>
          <cell r="I285" t="str">
            <v>Peak 284</v>
          </cell>
          <cell r="J285">
            <v>743865138</v>
          </cell>
          <cell r="K285">
            <v>5.0999999999999997E-2</v>
          </cell>
        </row>
        <row r="286">
          <cell r="E286" t="str">
            <v>Peak 285</v>
          </cell>
          <cell r="G286">
            <v>1173.3</v>
          </cell>
          <cell r="H286">
            <v>10.678699999999999</v>
          </cell>
          <cell r="I286" t="str">
            <v>Peak 285</v>
          </cell>
          <cell r="J286">
            <v>334598615</v>
          </cell>
          <cell r="K286">
            <v>2.3E-2</v>
          </cell>
        </row>
        <row r="287">
          <cell r="E287" t="str">
            <v>Peak 286</v>
          </cell>
          <cell r="G287">
            <v>1173.8</v>
          </cell>
          <cell r="H287">
            <v>10.6859</v>
          </cell>
          <cell r="I287" t="str">
            <v>Peak 286</v>
          </cell>
          <cell r="J287">
            <v>404589490</v>
          </cell>
          <cell r="K287">
            <v>2.8000000000000001E-2</v>
          </cell>
        </row>
        <row r="288">
          <cell r="E288" t="str">
            <v>5-Methyl-2-(2-methyl-2-tetrahydrofuryl)tetrahydrofuran</v>
          </cell>
          <cell r="G288">
            <v>1174.3</v>
          </cell>
          <cell r="H288">
            <v>10.6937</v>
          </cell>
          <cell r="I288" t="str">
            <v>5-Methyl-2-(2-methyl-2-tetrahydrofuryl)tetrahydrofuran</v>
          </cell>
          <cell r="J288">
            <v>260130377</v>
          </cell>
          <cell r="K288">
            <v>1.7999999999999999E-2</v>
          </cell>
          <cell r="M288" t="str">
            <v>C10H18O2</v>
          </cell>
          <cell r="N288">
            <v>814</v>
          </cell>
        </row>
        <row r="289">
          <cell r="E289" t="str">
            <v>Undecane, 2,5-dimethyl-</v>
          </cell>
          <cell r="F289" t="str">
            <v>1210 ± 0(3)</v>
          </cell>
          <cell r="G289">
            <v>1175.9000000000001</v>
          </cell>
          <cell r="H289">
            <v>10.718299999999999</v>
          </cell>
          <cell r="I289" t="str">
            <v>Undecane, 2,5-dimethyl-</v>
          </cell>
          <cell r="J289">
            <v>125518592</v>
          </cell>
          <cell r="K289">
            <v>8.9999999999999993E-3</v>
          </cell>
          <cell r="L289" t="str">
            <v>17301-22-3</v>
          </cell>
          <cell r="M289" t="str">
            <v>C13H28</v>
          </cell>
          <cell r="N289">
            <v>892</v>
          </cell>
        </row>
        <row r="290">
          <cell r="E290" t="str">
            <v>Peak 289</v>
          </cell>
          <cell r="G290">
            <v>1177.4000000000001</v>
          </cell>
          <cell r="H290">
            <v>10.742000000000001</v>
          </cell>
          <cell r="I290" t="str">
            <v>Peak 289</v>
          </cell>
          <cell r="J290">
            <v>10965579</v>
          </cell>
          <cell r="K290">
            <v>1E-3</v>
          </cell>
        </row>
        <row r="291">
          <cell r="E291" t="str">
            <v>Cyclohexanol, 5-methyl-2-(1-methylethyl)-, [1S-(1α,2α,5β)]-</v>
          </cell>
          <cell r="G291">
            <v>1177.9000000000001</v>
          </cell>
          <cell r="H291">
            <v>10.7498</v>
          </cell>
          <cell r="I291" t="str">
            <v>Cyclohexanol, 5-methyl-2-(1-methylethyl)-, [1S-(1α,2α,5β)]-</v>
          </cell>
          <cell r="J291">
            <v>37113947</v>
          </cell>
          <cell r="K291">
            <v>3.0000000000000001E-3</v>
          </cell>
          <cell r="L291" t="str">
            <v>2216-52-6</v>
          </cell>
          <cell r="M291" t="str">
            <v>C10H20O</v>
          </cell>
          <cell r="N291">
            <v>728</v>
          </cell>
        </row>
        <row r="292">
          <cell r="E292" t="str">
            <v>Peak 291</v>
          </cell>
          <cell r="G292">
            <v>1178.5</v>
          </cell>
          <cell r="H292">
            <v>10.7578</v>
          </cell>
          <cell r="I292" t="str">
            <v>Peak 291</v>
          </cell>
          <cell r="J292">
            <v>94127249</v>
          </cell>
          <cell r="K292">
            <v>6.0000000000000001E-3</v>
          </cell>
        </row>
        <row r="293">
          <cell r="E293" t="str">
            <v>Benzene, 1-methyl-4-(1-methylpropyl)-</v>
          </cell>
          <cell r="F293" t="str">
            <v>1090 ± 1(4)</v>
          </cell>
          <cell r="G293">
            <v>1179.2</v>
          </cell>
          <cell r="H293">
            <v>10.769600000000001</v>
          </cell>
          <cell r="I293" t="str">
            <v>Benzene, 1-methyl-4-(1-methylpropyl)-</v>
          </cell>
          <cell r="J293">
            <v>315955506</v>
          </cell>
          <cell r="K293">
            <v>2.1999999999999999E-2</v>
          </cell>
          <cell r="L293" t="str">
            <v>1595-16-0</v>
          </cell>
          <cell r="M293" t="str">
            <v>C11H16</v>
          </cell>
          <cell r="N293">
            <v>741</v>
          </cell>
        </row>
        <row r="294">
          <cell r="E294" t="str">
            <v>Peak 293</v>
          </cell>
          <cell r="G294">
            <v>1180</v>
          </cell>
          <cell r="H294">
            <v>10.7812</v>
          </cell>
          <cell r="I294" t="str">
            <v>Peak 293</v>
          </cell>
          <cell r="J294">
            <v>2026061781</v>
          </cell>
          <cell r="K294">
            <v>0.14000000000000001</v>
          </cell>
        </row>
        <row r="295">
          <cell r="E295" t="str">
            <v>Benzeneacetic acid, methyl ester</v>
          </cell>
          <cell r="F295" t="str">
            <v>1178 ± 2(20)</v>
          </cell>
          <cell r="G295">
            <v>1180.2</v>
          </cell>
          <cell r="H295">
            <v>10.7852</v>
          </cell>
          <cell r="I295" t="str">
            <v>Benzeneacetic acid, methyl ester</v>
          </cell>
          <cell r="J295">
            <v>2026061781</v>
          </cell>
          <cell r="K295">
            <v>0.14000000000000001</v>
          </cell>
          <cell r="L295" t="str">
            <v>101-41-7</v>
          </cell>
          <cell r="M295" t="str">
            <v>C9H10O2</v>
          </cell>
          <cell r="N295">
            <v>890</v>
          </cell>
        </row>
        <row r="296">
          <cell r="E296" t="str">
            <v>Peak 295</v>
          </cell>
          <cell r="G296">
            <v>1180.5</v>
          </cell>
          <cell r="H296">
            <v>10.789400000000001</v>
          </cell>
          <cell r="I296" t="str">
            <v>Peak 295</v>
          </cell>
          <cell r="J296">
            <v>2026061781</v>
          </cell>
          <cell r="K296">
            <v>0.14000000000000001</v>
          </cell>
        </row>
        <row r="297">
          <cell r="E297" t="str">
            <v>Peak 296</v>
          </cell>
          <cell r="G297">
            <v>1183</v>
          </cell>
          <cell r="H297">
            <v>10.828099999999999</v>
          </cell>
          <cell r="I297" t="str">
            <v>Peak 296</v>
          </cell>
          <cell r="J297">
            <v>2524323</v>
          </cell>
          <cell r="K297">
            <v>0</v>
          </cell>
        </row>
        <row r="298">
          <cell r="E298" t="str">
            <v>1H-Tetrazole, 5-methyl-</v>
          </cell>
          <cell r="G298">
            <v>1184.5999999999999</v>
          </cell>
          <cell r="H298">
            <v>10.852399999999999</v>
          </cell>
          <cell r="I298" t="str">
            <v>1H-Tetrazole, 5-methyl-</v>
          </cell>
          <cell r="J298">
            <v>203882285</v>
          </cell>
          <cell r="K298">
            <v>1.4E-2</v>
          </cell>
          <cell r="L298" t="str">
            <v>4076-36-2</v>
          </cell>
          <cell r="M298" t="str">
            <v>C2H4N4</v>
          </cell>
          <cell r="N298">
            <v>737</v>
          </cell>
        </row>
        <row r="299">
          <cell r="E299" t="str">
            <v>Undecane, 3-methylene-</v>
          </cell>
          <cell r="G299">
            <v>1185.5</v>
          </cell>
          <cell r="H299">
            <v>10.865500000000001</v>
          </cell>
          <cell r="I299" t="str">
            <v>Undecane, 3-methylene-</v>
          </cell>
          <cell r="J299">
            <v>203882285</v>
          </cell>
          <cell r="K299">
            <v>1.4E-2</v>
          </cell>
          <cell r="L299" t="str">
            <v>71138-64-2</v>
          </cell>
          <cell r="M299" t="str">
            <v>C12H24</v>
          </cell>
          <cell r="N299">
            <v>878</v>
          </cell>
        </row>
        <row r="300">
          <cell r="E300" t="str">
            <v>1H-Pyrrole, 1-(2-furanylmethyl)-</v>
          </cell>
          <cell r="F300" t="str">
            <v>1187 ± 7(12)</v>
          </cell>
          <cell r="G300">
            <v>1185.8</v>
          </cell>
          <cell r="H300">
            <v>10.8714</v>
          </cell>
          <cell r="I300" t="str">
            <v>1H-Pyrrole, 1-(2-furanylmethyl)-</v>
          </cell>
          <cell r="J300">
            <v>203882285</v>
          </cell>
          <cell r="K300">
            <v>1.4E-2</v>
          </cell>
          <cell r="L300" t="str">
            <v>1438-94-4</v>
          </cell>
          <cell r="M300" t="str">
            <v>C9H9NO</v>
          </cell>
          <cell r="N300">
            <v>842</v>
          </cell>
        </row>
        <row r="301">
          <cell r="E301" t="str">
            <v>Peak 300</v>
          </cell>
          <cell r="G301">
            <v>1187</v>
          </cell>
          <cell r="H301">
            <v>10.8896</v>
          </cell>
          <cell r="I301" t="str">
            <v>Peak 300</v>
          </cell>
          <cell r="J301">
            <v>14093122</v>
          </cell>
          <cell r="K301">
            <v>1E-3</v>
          </cell>
        </row>
        <row r="302">
          <cell r="E302" t="str">
            <v>Peak 301</v>
          </cell>
          <cell r="G302">
            <v>1187.4000000000001</v>
          </cell>
          <cell r="H302">
            <v>10.8955</v>
          </cell>
          <cell r="I302" t="str">
            <v>Peak 301</v>
          </cell>
          <cell r="J302">
            <v>6094787</v>
          </cell>
          <cell r="K302">
            <v>0</v>
          </cell>
        </row>
        <row r="303">
          <cell r="E303" t="str">
            <v>Peak 302</v>
          </cell>
          <cell r="G303">
            <v>1189</v>
          </cell>
          <cell r="H303">
            <v>10.920500000000001</v>
          </cell>
          <cell r="I303" t="str">
            <v>Peak 302</v>
          </cell>
          <cell r="J303">
            <v>31800380</v>
          </cell>
          <cell r="K303">
            <v>2E-3</v>
          </cell>
        </row>
        <row r="304">
          <cell r="E304" t="str">
            <v>Peak 303</v>
          </cell>
          <cell r="G304">
            <v>1189.7</v>
          </cell>
          <cell r="H304">
            <v>10.9305</v>
          </cell>
          <cell r="I304" t="str">
            <v>Peak 303</v>
          </cell>
          <cell r="J304">
            <v>130157094</v>
          </cell>
          <cell r="K304">
            <v>8.9999999999999993E-3</v>
          </cell>
        </row>
        <row r="305">
          <cell r="E305" t="str">
            <v>Peak 304</v>
          </cell>
          <cell r="G305">
            <v>1190.2</v>
          </cell>
          <cell r="H305">
            <v>10.938599999999999</v>
          </cell>
          <cell r="I305" t="str">
            <v>Peak 304</v>
          </cell>
          <cell r="J305">
            <v>297658939</v>
          </cell>
          <cell r="K305">
            <v>2.1000000000000001E-2</v>
          </cell>
        </row>
        <row r="306">
          <cell r="E306" t="str">
            <v>Peak 305</v>
          </cell>
          <cell r="G306">
            <v>1190.9000000000001</v>
          </cell>
          <cell r="H306">
            <v>10.95</v>
          </cell>
          <cell r="I306" t="str">
            <v>Peak 305</v>
          </cell>
          <cell r="J306">
            <v>630295519</v>
          </cell>
          <cell r="K306">
            <v>4.2999999999999997E-2</v>
          </cell>
        </row>
        <row r="307">
          <cell r="E307" t="str">
            <v>Peak 306</v>
          </cell>
          <cell r="G307">
            <v>1191.4000000000001</v>
          </cell>
          <cell r="H307">
            <v>10.957100000000001</v>
          </cell>
          <cell r="I307" t="str">
            <v>Peak 306</v>
          </cell>
          <cell r="J307">
            <v>1006494603</v>
          </cell>
          <cell r="K307">
            <v>6.9000000000000006E-2</v>
          </cell>
        </row>
        <row r="308">
          <cell r="E308" t="str">
            <v>Peak 307</v>
          </cell>
          <cell r="G308">
            <v>1191.9000000000001</v>
          </cell>
          <cell r="H308">
            <v>10.9641</v>
          </cell>
          <cell r="I308" t="str">
            <v>Peak 307</v>
          </cell>
          <cell r="J308">
            <v>5207695218</v>
          </cell>
          <cell r="K308">
            <v>0.35899999999999999</v>
          </cell>
        </row>
        <row r="309">
          <cell r="E309" t="str">
            <v>Acetic acid, cesium salt</v>
          </cell>
          <cell r="G309">
            <v>1192.0999999999999</v>
          </cell>
          <cell r="H309">
            <v>10.9682</v>
          </cell>
          <cell r="I309" t="str">
            <v>Acetic acid, cesium salt</v>
          </cell>
          <cell r="J309">
            <v>5149257017</v>
          </cell>
          <cell r="K309">
            <v>0.35499999999999998</v>
          </cell>
          <cell r="L309" t="str">
            <v>3396-11-0</v>
          </cell>
          <cell r="M309" t="str">
            <v>C2H3CsO2</v>
          </cell>
          <cell r="N309">
            <v>829</v>
          </cell>
        </row>
        <row r="310">
          <cell r="E310" t="str">
            <v>Naphthalene</v>
          </cell>
          <cell r="F310" t="str">
            <v>1182 ± 8(183)</v>
          </cell>
          <cell r="G310">
            <v>1192.5</v>
          </cell>
          <cell r="H310">
            <v>10.973699999999999</v>
          </cell>
          <cell r="I310" t="str">
            <v>Naphthalene</v>
          </cell>
          <cell r="J310">
            <v>5149257017</v>
          </cell>
          <cell r="K310">
            <v>0.35499999999999998</v>
          </cell>
          <cell r="L310" t="str">
            <v>91-20-3</v>
          </cell>
          <cell r="M310" t="str">
            <v>C10H8</v>
          </cell>
          <cell r="N310">
            <v>964</v>
          </cell>
        </row>
        <row r="311">
          <cell r="E311" t="str">
            <v>Peak 310</v>
          </cell>
          <cell r="G311">
            <v>1193.0999999999999</v>
          </cell>
          <cell r="H311">
            <v>10.9831</v>
          </cell>
          <cell r="I311" t="str">
            <v>Peak 310</v>
          </cell>
          <cell r="J311">
            <v>1404512030</v>
          </cell>
          <cell r="K311">
            <v>9.7000000000000003E-2</v>
          </cell>
        </row>
        <row r="312">
          <cell r="E312" t="str">
            <v>Peak 311</v>
          </cell>
          <cell r="G312">
            <v>1193.3</v>
          </cell>
          <cell r="H312">
            <v>10.9869</v>
          </cell>
          <cell r="I312" t="str">
            <v>Peak 311</v>
          </cell>
          <cell r="J312">
            <v>1113897781</v>
          </cell>
          <cell r="K312">
            <v>7.6999999999999999E-2</v>
          </cell>
        </row>
        <row r="313">
          <cell r="E313" t="str">
            <v>Peak 312</v>
          </cell>
          <cell r="G313">
            <v>1195.7</v>
          </cell>
          <cell r="H313">
            <v>11.0238</v>
          </cell>
          <cell r="I313" t="str">
            <v>Peak 312</v>
          </cell>
          <cell r="J313">
            <v>742618887</v>
          </cell>
          <cell r="K313">
            <v>5.0999999999999997E-2</v>
          </cell>
        </row>
        <row r="314">
          <cell r="E314" t="str">
            <v>Oxiranecarboxaldehyde, 3-methyl-3-(4-methyl-3-pentenyl)-</v>
          </cell>
          <cell r="F314" t="str">
            <v>1234 ± 2(3)</v>
          </cell>
          <cell r="G314">
            <v>1196.2</v>
          </cell>
          <cell r="H314">
            <v>11.031499999999999</v>
          </cell>
          <cell r="I314" t="str">
            <v>Oxiranecarboxaldehyde, 3-methyl-3-(4-methyl-3-pentenyl)-</v>
          </cell>
          <cell r="J314">
            <v>693282667</v>
          </cell>
          <cell r="K314">
            <v>4.8000000000000001E-2</v>
          </cell>
          <cell r="L314" t="str">
            <v>16996-12-6</v>
          </cell>
          <cell r="M314" t="str">
            <v>C10H16O2</v>
          </cell>
          <cell r="N314">
            <v>724</v>
          </cell>
        </row>
        <row r="315">
          <cell r="E315" t="str">
            <v>2,2,2-Trifluoroethyl acrylate</v>
          </cell>
          <cell r="G315">
            <v>1196.7</v>
          </cell>
          <cell r="H315">
            <v>11.039099999999999</v>
          </cell>
          <cell r="I315" t="str">
            <v>2,2,2-Trifluoroethyl acrylate</v>
          </cell>
          <cell r="J315">
            <v>27008020</v>
          </cell>
          <cell r="K315">
            <v>2E-3</v>
          </cell>
          <cell r="L315" t="str">
            <v>407-47-6</v>
          </cell>
          <cell r="M315" t="str">
            <v>C5H5F3O2</v>
          </cell>
          <cell r="N315">
            <v>704</v>
          </cell>
        </row>
        <row r="316">
          <cell r="E316" t="str">
            <v>Dodecane</v>
          </cell>
          <cell r="F316">
            <v>1200</v>
          </cell>
          <cell r="G316">
            <v>1199.2</v>
          </cell>
          <cell r="H316">
            <v>11.078200000000001</v>
          </cell>
          <cell r="I316" t="str">
            <v>Dodecane</v>
          </cell>
          <cell r="J316">
            <v>6096323846</v>
          </cell>
          <cell r="K316">
            <v>0.42</v>
          </cell>
          <cell r="L316" t="str">
            <v>112-40-3</v>
          </cell>
          <cell r="M316" t="str">
            <v>C12H26</v>
          </cell>
          <cell r="N316">
            <v>961</v>
          </cell>
        </row>
        <row r="317">
          <cell r="E317" t="str">
            <v>Benzoic acid, 2-(isopropyl)oxy-, methyl ester</v>
          </cell>
          <cell r="F317" t="str">
            <v>1409 ± 0(1)</v>
          </cell>
          <cell r="G317">
            <v>1200.8</v>
          </cell>
          <cell r="H317">
            <v>11.1007</v>
          </cell>
          <cell r="I317" t="str">
            <v>Benzoic acid, 2-(isopropyl)oxy-, methyl ester</v>
          </cell>
          <cell r="J317">
            <v>278591755</v>
          </cell>
          <cell r="K317">
            <v>1.9E-2</v>
          </cell>
          <cell r="M317" t="str">
            <v>C11H14O3</v>
          </cell>
          <cell r="N317">
            <v>852</v>
          </cell>
        </row>
        <row r="318">
          <cell r="E318" t="str">
            <v>Peak 317</v>
          </cell>
          <cell r="G318">
            <v>1202</v>
          </cell>
          <cell r="H318">
            <v>11.1189</v>
          </cell>
          <cell r="I318" t="str">
            <v>Peak 317</v>
          </cell>
          <cell r="J318">
            <v>488550848</v>
          </cell>
          <cell r="K318">
            <v>3.4000000000000002E-2</v>
          </cell>
        </row>
        <row r="319">
          <cell r="E319" t="str">
            <v>Benzene, 1-ethyl-2,4,5-trimethyl-</v>
          </cell>
          <cell r="G319">
            <v>1202.5</v>
          </cell>
          <cell r="H319">
            <v>11.1264</v>
          </cell>
          <cell r="I319" t="str">
            <v>Benzene, 1-ethyl-2,4,5-trimethyl-</v>
          </cell>
          <cell r="J319">
            <v>488550848</v>
          </cell>
          <cell r="K319">
            <v>3.4000000000000002E-2</v>
          </cell>
          <cell r="L319" t="str">
            <v>17851-27-3</v>
          </cell>
          <cell r="M319" t="str">
            <v>C11H16</v>
          </cell>
          <cell r="N319">
            <v>892</v>
          </cell>
        </row>
        <row r="320">
          <cell r="E320" t="str">
            <v>Peak 319</v>
          </cell>
          <cell r="G320">
            <v>1205</v>
          </cell>
          <cell r="H320">
            <v>11.1625</v>
          </cell>
          <cell r="I320" t="str">
            <v>Peak 319</v>
          </cell>
          <cell r="J320">
            <v>2974189166</v>
          </cell>
          <cell r="K320">
            <v>0.20499999999999999</v>
          </cell>
        </row>
        <row r="321">
          <cell r="E321" t="str">
            <v>1,3-Cyclohexadiene-1-carboxaldehyde, 2,6,6-trimethyl-</v>
          </cell>
          <cell r="F321" t="str">
            <v>1201 ± 4(41)</v>
          </cell>
          <cell r="G321">
            <v>1206</v>
          </cell>
          <cell r="H321">
            <v>11.176500000000001</v>
          </cell>
          <cell r="I321" t="str">
            <v>1,3-Cyclohexadiene-1-carboxaldehyde, 2,6,6-trimethyl-</v>
          </cell>
          <cell r="J321">
            <v>2895458175</v>
          </cell>
          <cell r="K321">
            <v>0.2</v>
          </cell>
          <cell r="L321" t="str">
            <v>116-26-7</v>
          </cell>
          <cell r="M321" t="str">
            <v>C10H14O</v>
          </cell>
          <cell r="N321">
            <v>882</v>
          </cell>
        </row>
        <row r="322">
          <cell r="E322" t="str">
            <v>Di(1,2,5-oxadiazolo)[3,4-b:3,4-E]pyrazine, 4,8-diacetyl-</v>
          </cell>
          <cell r="G322">
            <v>1206.0999999999999</v>
          </cell>
          <cell r="H322">
            <v>11.1783</v>
          </cell>
          <cell r="I322" t="str">
            <v>Di(1,2,5-oxadiazolo)[3,4-b:3,4-E]pyrazine, 4,8-diacetyl-</v>
          </cell>
          <cell r="J322">
            <v>3190561955</v>
          </cell>
          <cell r="K322">
            <v>0.22</v>
          </cell>
          <cell r="L322" t="str">
            <v>186205-18-5</v>
          </cell>
          <cell r="M322" t="str">
            <v>C8H6N6O4</v>
          </cell>
          <cell r="N322">
            <v>878</v>
          </cell>
        </row>
        <row r="323">
          <cell r="E323" t="str">
            <v>Peak 322</v>
          </cell>
          <cell r="G323">
            <v>1210</v>
          </cell>
          <cell r="H323">
            <v>11.234400000000001</v>
          </cell>
          <cell r="I323" t="str">
            <v>Peak 322</v>
          </cell>
          <cell r="J323">
            <v>277445563</v>
          </cell>
          <cell r="K323">
            <v>1.9E-2</v>
          </cell>
        </row>
        <row r="324">
          <cell r="E324" t="str">
            <v>Decane, 2,4-dimethyl-</v>
          </cell>
          <cell r="F324" t="str">
            <v>1106 ± 0(1)</v>
          </cell>
          <cell r="G324">
            <v>1210.5</v>
          </cell>
          <cell r="H324">
            <v>11.240600000000001</v>
          </cell>
          <cell r="I324" t="str">
            <v>Decane, 2,4-dimethyl-</v>
          </cell>
          <cell r="J324">
            <v>277445563</v>
          </cell>
          <cell r="K324">
            <v>1.9E-2</v>
          </cell>
          <cell r="L324" t="str">
            <v>2801-84-5</v>
          </cell>
          <cell r="M324" t="str">
            <v>C12H26</v>
          </cell>
          <cell r="N324">
            <v>859</v>
          </cell>
        </row>
        <row r="325">
          <cell r="E325" t="str">
            <v>Peak 324</v>
          </cell>
          <cell r="G325">
            <v>1211.7</v>
          </cell>
          <cell r="H325">
            <v>11.258800000000001</v>
          </cell>
          <cell r="I325" t="str">
            <v>Peak 324</v>
          </cell>
          <cell r="J325">
            <v>48561733</v>
          </cell>
          <cell r="K325">
            <v>3.0000000000000001E-3</v>
          </cell>
        </row>
        <row r="326">
          <cell r="E326" t="str">
            <v>Peak 325</v>
          </cell>
          <cell r="G326">
            <v>1212</v>
          </cell>
          <cell r="H326">
            <v>11.261799999999999</v>
          </cell>
          <cell r="I326" t="str">
            <v>Peak 325</v>
          </cell>
          <cell r="J326">
            <v>79257167</v>
          </cell>
          <cell r="K326">
            <v>5.0000000000000001E-3</v>
          </cell>
        </row>
        <row r="327">
          <cell r="E327" t="str">
            <v>Peak 326</v>
          </cell>
          <cell r="G327">
            <v>1212.7</v>
          </cell>
          <cell r="H327">
            <v>11.2719</v>
          </cell>
          <cell r="I327" t="str">
            <v>Peak 326</v>
          </cell>
          <cell r="J327">
            <v>238962250</v>
          </cell>
          <cell r="K327">
            <v>1.6E-2</v>
          </cell>
        </row>
        <row r="328">
          <cell r="E328" t="str">
            <v>Undecane, 2,5-dimethyl-</v>
          </cell>
          <cell r="F328" t="str">
            <v>1210 ± 0(3)</v>
          </cell>
          <cell r="G328">
            <v>1213.5999999999999</v>
          </cell>
          <cell r="H328">
            <v>11.286199999999999</v>
          </cell>
          <cell r="I328" t="str">
            <v>Undecane, 2,5-dimethyl-</v>
          </cell>
          <cell r="J328">
            <v>1879496156</v>
          </cell>
          <cell r="K328">
            <v>0.13</v>
          </cell>
          <cell r="L328" t="str">
            <v>17301-22-3</v>
          </cell>
          <cell r="M328" t="str">
            <v>C13H28</v>
          </cell>
          <cell r="N328">
            <v>906</v>
          </cell>
        </row>
        <row r="329">
          <cell r="E329" t="str">
            <v>Peak 328</v>
          </cell>
          <cell r="G329">
            <v>1214.0999999999999</v>
          </cell>
          <cell r="H329">
            <v>11.293200000000001</v>
          </cell>
          <cell r="I329" t="str">
            <v>Peak 328</v>
          </cell>
          <cell r="J329">
            <v>1879496156</v>
          </cell>
          <cell r="K329">
            <v>0.13</v>
          </cell>
        </row>
        <row r="330">
          <cell r="E330" t="str">
            <v>Benzene, 1-ethyl-2,4,5-trimethyl-</v>
          </cell>
          <cell r="G330">
            <v>1215</v>
          </cell>
          <cell r="H330">
            <v>11.3064</v>
          </cell>
          <cell r="I330" t="str">
            <v>Benzene, 1-ethyl-2,4,5-trimethyl-</v>
          </cell>
          <cell r="J330">
            <v>745630965</v>
          </cell>
          <cell r="K330">
            <v>5.0999999999999997E-2</v>
          </cell>
          <cell r="L330" t="str">
            <v>17851-27-3</v>
          </cell>
          <cell r="M330" t="str">
            <v>C11H16</v>
          </cell>
          <cell r="N330">
            <v>909</v>
          </cell>
        </row>
        <row r="331">
          <cell r="E331" t="str">
            <v>2-Acetyl-2-methyltetrahydrofuran</v>
          </cell>
          <cell r="G331">
            <v>1215.5</v>
          </cell>
          <cell r="H331">
            <v>11.3132</v>
          </cell>
          <cell r="I331" t="str">
            <v>2-Acetyl-2-methyltetrahydrofuran</v>
          </cell>
          <cell r="J331">
            <v>2008365360</v>
          </cell>
          <cell r="K331">
            <v>0.13800000000000001</v>
          </cell>
          <cell r="L331" t="str">
            <v>32318-87-9</v>
          </cell>
          <cell r="M331" t="str">
            <v>C7H12O2</v>
          </cell>
          <cell r="N331">
            <v>877</v>
          </cell>
        </row>
        <row r="332">
          <cell r="E332" t="str">
            <v>Peak 331</v>
          </cell>
          <cell r="G332">
            <v>1215.7</v>
          </cell>
          <cell r="H332">
            <v>11.315200000000001</v>
          </cell>
          <cell r="I332" t="str">
            <v>Peak 331</v>
          </cell>
          <cell r="J332">
            <v>515905437</v>
          </cell>
          <cell r="K332">
            <v>3.5999999999999997E-2</v>
          </cell>
        </row>
        <row r="333">
          <cell r="E333" t="str">
            <v>2-Nonen-4-one, 2-methyl-</v>
          </cell>
          <cell r="F333" t="str">
            <v>1215 ± 0(1)</v>
          </cell>
          <cell r="G333">
            <v>1216.3</v>
          </cell>
          <cell r="H333">
            <v>11.3246</v>
          </cell>
          <cell r="I333" t="str">
            <v>2-Nonen-4-one, 2-methyl-</v>
          </cell>
          <cell r="J333">
            <v>337619823</v>
          </cell>
          <cell r="K333">
            <v>2.3E-2</v>
          </cell>
          <cell r="L333" t="str">
            <v>2903-23-3</v>
          </cell>
          <cell r="M333" t="str">
            <v>C10H18O</v>
          </cell>
          <cell r="N333">
            <v>829</v>
          </cell>
        </row>
        <row r="334">
          <cell r="E334" t="str">
            <v>Peak 333</v>
          </cell>
          <cell r="G334">
            <v>1217.8</v>
          </cell>
          <cell r="H334">
            <v>11.3466</v>
          </cell>
          <cell r="I334" t="str">
            <v>Peak 333</v>
          </cell>
          <cell r="J334">
            <v>58633864</v>
          </cell>
          <cell r="K334">
            <v>4.0000000000000001E-3</v>
          </cell>
        </row>
        <row r="335">
          <cell r="E335" t="str">
            <v>Peak 334</v>
          </cell>
          <cell r="G335">
            <v>1221.0999999999999</v>
          </cell>
          <cell r="H335">
            <v>11.394299999999999</v>
          </cell>
          <cell r="I335" t="str">
            <v>Peak 334</v>
          </cell>
          <cell r="J335">
            <v>2407563650</v>
          </cell>
          <cell r="K335">
            <v>0.16600000000000001</v>
          </cell>
        </row>
        <row r="336">
          <cell r="E336" t="str">
            <v>Undecane, 4,8-dimethyl-</v>
          </cell>
          <cell r="G336">
            <v>1221.8</v>
          </cell>
          <cell r="H336">
            <v>11.403600000000001</v>
          </cell>
          <cell r="I336" t="str">
            <v>Undecane, 4,8-dimethyl-</v>
          </cell>
          <cell r="J336">
            <v>2394647489</v>
          </cell>
          <cell r="K336">
            <v>0.16500000000000001</v>
          </cell>
          <cell r="L336" t="str">
            <v>17301-33-6</v>
          </cell>
          <cell r="M336" t="str">
            <v>C13H28</v>
          </cell>
          <cell r="N336">
            <v>762</v>
          </cell>
        </row>
        <row r="337">
          <cell r="E337" t="str">
            <v>Benzaldehyde, 3,4-dimethyl-</v>
          </cell>
          <cell r="G337">
            <v>1222.8</v>
          </cell>
          <cell r="H337">
            <v>11.4175</v>
          </cell>
          <cell r="I337" t="str">
            <v>Benzaldehyde, 3,4-dimethyl-</v>
          </cell>
          <cell r="J337">
            <v>2445888067</v>
          </cell>
          <cell r="K337">
            <v>0.16900000000000001</v>
          </cell>
          <cell r="L337" t="str">
            <v>5973-71-7</v>
          </cell>
          <cell r="M337" t="str">
            <v>C9H10O</v>
          </cell>
          <cell r="N337">
            <v>915</v>
          </cell>
        </row>
        <row r="338">
          <cell r="E338" t="str">
            <v>Peak 337</v>
          </cell>
          <cell r="G338">
            <v>1223.5</v>
          </cell>
          <cell r="H338">
            <v>11.4275</v>
          </cell>
          <cell r="I338" t="str">
            <v>Peak 337</v>
          </cell>
          <cell r="J338">
            <v>617099077</v>
          </cell>
          <cell r="K338">
            <v>4.2999999999999997E-2</v>
          </cell>
        </row>
        <row r="339">
          <cell r="E339" t="str">
            <v>Peak 338</v>
          </cell>
          <cell r="G339">
            <v>1224.0999999999999</v>
          </cell>
          <cell r="H339">
            <v>11.437200000000001</v>
          </cell>
          <cell r="I339" t="str">
            <v>Peak 338</v>
          </cell>
          <cell r="J339">
            <v>322276709</v>
          </cell>
          <cell r="K339">
            <v>2.1999999999999999E-2</v>
          </cell>
        </row>
        <row r="340">
          <cell r="E340" t="str">
            <v>1,3-Butadiene, 1,1,2,3,4,4-hexachloro-</v>
          </cell>
          <cell r="F340" t="str">
            <v>1231 ± 12(8)</v>
          </cell>
          <cell r="G340">
            <v>1224.7</v>
          </cell>
          <cell r="H340">
            <v>11.444900000000001</v>
          </cell>
          <cell r="I340" t="str">
            <v>1,3-Butadiene, 1,1,2,3,4,4-hexachloro-</v>
          </cell>
          <cell r="J340">
            <v>175982817</v>
          </cell>
          <cell r="K340">
            <v>1.2E-2</v>
          </cell>
          <cell r="L340" t="str">
            <v>87-68-3</v>
          </cell>
          <cell r="M340" t="str">
            <v>C4Cl6</v>
          </cell>
          <cell r="N340">
            <v>767</v>
          </cell>
        </row>
        <row r="341">
          <cell r="E341" t="str">
            <v>Peak 340</v>
          </cell>
          <cell r="G341">
            <v>1225.0999999999999</v>
          </cell>
          <cell r="H341">
            <v>11.451000000000001</v>
          </cell>
          <cell r="I341" t="str">
            <v>Peak 340</v>
          </cell>
          <cell r="J341">
            <v>80606807</v>
          </cell>
          <cell r="K341">
            <v>6.0000000000000001E-3</v>
          </cell>
        </row>
        <row r="342">
          <cell r="E342" t="str">
            <v>3-Cyclohexene-1-acetic acid, α-oxo-, methyl ester</v>
          </cell>
          <cell r="G342">
            <v>1227.4000000000001</v>
          </cell>
          <cell r="H342">
            <v>11.4847</v>
          </cell>
          <cell r="I342" t="str">
            <v>3-Cyclohexene-1-acetic acid, α-oxo-, methyl ester</v>
          </cell>
          <cell r="J342">
            <v>3071581496</v>
          </cell>
          <cell r="K342">
            <v>0.21199999999999999</v>
          </cell>
          <cell r="L342" t="str">
            <v>77846-83-4</v>
          </cell>
          <cell r="M342" t="str">
            <v>C9H12O3</v>
          </cell>
          <cell r="N342">
            <v>770</v>
          </cell>
        </row>
        <row r="343">
          <cell r="E343" t="str">
            <v>1-Cyclohexene-1-carboxaldehyde, 2,6,6-trimethyl-</v>
          </cell>
          <cell r="F343" t="str">
            <v>1220 ± 3(75)</v>
          </cell>
          <cell r="G343">
            <v>1227.9000000000001</v>
          </cell>
          <cell r="H343">
            <v>11.4915</v>
          </cell>
          <cell r="I343" t="str">
            <v>1-Cyclohexene-1-carboxaldehyde, 2,6,6-trimethyl-</v>
          </cell>
          <cell r="J343">
            <v>3071581496</v>
          </cell>
          <cell r="K343">
            <v>0.21199999999999999</v>
          </cell>
          <cell r="L343" t="str">
            <v>432-25-7</v>
          </cell>
          <cell r="M343" t="str">
            <v>C10H16O</v>
          </cell>
          <cell r="N343">
            <v>729</v>
          </cell>
        </row>
        <row r="344">
          <cell r="E344" t="str">
            <v>Peak 343</v>
          </cell>
          <cell r="G344">
            <v>1229.9000000000001</v>
          </cell>
          <cell r="H344">
            <v>11.5206</v>
          </cell>
          <cell r="I344" t="str">
            <v>Peak 343</v>
          </cell>
          <cell r="J344">
            <v>144017340</v>
          </cell>
          <cell r="K344">
            <v>0.01</v>
          </cell>
        </row>
        <row r="345">
          <cell r="E345" t="str">
            <v>Peak 344</v>
          </cell>
          <cell r="G345">
            <v>1230.5999999999999</v>
          </cell>
          <cell r="H345">
            <v>11.5298</v>
          </cell>
          <cell r="I345" t="str">
            <v>Peak 344</v>
          </cell>
          <cell r="J345">
            <v>79781611</v>
          </cell>
          <cell r="K345">
            <v>5.0000000000000001E-3</v>
          </cell>
        </row>
        <row r="346">
          <cell r="E346" t="str">
            <v>Peak 345</v>
          </cell>
          <cell r="G346">
            <v>1232.3</v>
          </cell>
          <cell r="H346">
            <v>11.555300000000001</v>
          </cell>
          <cell r="I346" t="str">
            <v>Peak 345</v>
          </cell>
          <cell r="J346">
            <v>43298923</v>
          </cell>
          <cell r="K346">
            <v>3.0000000000000001E-3</v>
          </cell>
        </row>
        <row r="347">
          <cell r="E347" t="str">
            <v>Peak 346</v>
          </cell>
          <cell r="G347">
            <v>1232.4000000000001</v>
          </cell>
          <cell r="H347">
            <v>11.5566</v>
          </cell>
          <cell r="I347" t="str">
            <v>Peak 346</v>
          </cell>
          <cell r="J347">
            <v>5450342</v>
          </cell>
          <cell r="K347">
            <v>0</v>
          </cell>
        </row>
        <row r="348">
          <cell r="E348" t="str">
            <v>Peak 347</v>
          </cell>
          <cell r="G348">
            <v>1232.9000000000001</v>
          </cell>
          <cell r="H348">
            <v>11.5631</v>
          </cell>
          <cell r="I348" t="str">
            <v>Peak 347</v>
          </cell>
          <cell r="J348">
            <v>43298923</v>
          </cell>
          <cell r="K348">
            <v>3.0000000000000001E-3</v>
          </cell>
        </row>
        <row r="349">
          <cell r="E349" t="str">
            <v>Peak 348</v>
          </cell>
          <cell r="G349">
            <v>1233.0999999999999</v>
          </cell>
          <cell r="H349">
            <v>11.566700000000001</v>
          </cell>
          <cell r="I349" t="str">
            <v>Peak 348</v>
          </cell>
          <cell r="J349">
            <v>43298923</v>
          </cell>
          <cell r="K349">
            <v>3.0000000000000001E-3</v>
          </cell>
        </row>
        <row r="350">
          <cell r="E350" t="str">
            <v>Peak 349</v>
          </cell>
          <cell r="G350">
            <v>1233.7</v>
          </cell>
          <cell r="H350">
            <v>11.5746</v>
          </cell>
          <cell r="I350" t="str">
            <v>Peak 349</v>
          </cell>
          <cell r="J350">
            <v>115208282</v>
          </cell>
          <cell r="K350">
            <v>8.0000000000000002E-3</v>
          </cell>
        </row>
        <row r="351">
          <cell r="E351" t="str">
            <v>Peak 350</v>
          </cell>
          <cell r="G351">
            <v>1234.0999999999999</v>
          </cell>
          <cell r="H351">
            <v>11.580299999999999</v>
          </cell>
          <cell r="I351" t="str">
            <v>Peak 350</v>
          </cell>
          <cell r="J351">
            <v>115208282</v>
          </cell>
          <cell r="K351">
            <v>8.0000000000000002E-3</v>
          </cell>
        </row>
        <row r="352">
          <cell r="E352" t="str">
            <v>Peak 351</v>
          </cell>
          <cell r="G352">
            <v>1235.4000000000001</v>
          </cell>
          <cell r="H352">
            <v>11.599399999999999</v>
          </cell>
          <cell r="I352" t="str">
            <v>Peak 351</v>
          </cell>
          <cell r="J352">
            <v>84468433</v>
          </cell>
          <cell r="K352">
            <v>6.0000000000000001E-3</v>
          </cell>
        </row>
        <row r="353">
          <cell r="E353" t="str">
            <v>1H-Pyrrole-2,5-dione, 3-ethyl-4-methyl-</v>
          </cell>
          <cell r="F353" t="str">
            <v>1239 ± 4(7)</v>
          </cell>
          <cell r="G353">
            <v>1236</v>
          </cell>
          <cell r="H353">
            <v>11.6082</v>
          </cell>
          <cell r="I353" t="str">
            <v>1H-Pyrrole-2,5-dione, 3-ethyl-4-methyl-</v>
          </cell>
          <cell r="J353">
            <v>499459090</v>
          </cell>
          <cell r="K353">
            <v>3.4000000000000002E-2</v>
          </cell>
          <cell r="L353" t="str">
            <v>20189-42-8</v>
          </cell>
          <cell r="M353" t="str">
            <v>C7H9NO2</v>
          </cell>
          <cell r="N353">
            <v>869</v>
          </cell>
        </row>
        <row r="354">
          <cell r="E354" t="str">
            <v>Peak 353</v>
          </cell>
          <cell r="G354">
            <v>1236.5</v>
          </cell>
          <cell r="H354">
            <v>11.614599999999999</v>
          </cell>
          <cell r="I354" t="str">
            <v>Peak 353</v>
          </cell>
          <cell r="J354">
            <v>499459090</v>
          </cell>
          <cell r="K354">
            <v>3.4000000000000002E-2</v>
          </cell>
        </row>
        <row r="355">
          <cell r="E355" t="str">
            <v>Undecane, 5-methyl-</v>
          </cell>
          <cell r="F355" t="str">
            <v>1156 ± 1(16)</v>
          </cell>
          <cell r="G355">
            <v>1236.7</v>
          </cell>
          <cell r="H355">
            <v>11.618499999999999</v>
          </cell>
          <cell r="I355" t="str">
            <v>Undecane, 5-methyl-</v>
          </cell>
          <cell r="J355">
            <v>499459090</v>
          </cell>
          <cell r="K355">
            <v>3.4000000000000002E-2</v>
          </cell>
          <cell r="L355" t="str">
            <v>1632-70-8</v>
          </cell>
          <cell r="M355" t="str">
            <v>C12H26</v>
          </cell>
          <cell r="N355">
            <v>727</v>
          </cell>
        </row>
        <row r="356">
          <cell r="E356" t="str">
            <v>Peak 355</v>
          </cell>
          <cell r="G356">
            <v>1238.5999999999999</v>
          </cell>
          <cell r="H356">
            <v>11.6449</v>
          </cell>
          <cell r="I356" t="str">
            <v>Peak 355</v>
          </cell>
          <cell r="J356">
            <v>24134326</v>
          </cell>
          <cell r="K356">
            <v>2E-3</v>
          </cell>
        </row>
        <row r="357">
          <cell r="E357" t="str">
            <v>Peak 356</v>
          </cell>
          <cell r="G357">
            <v>1240.9000000000001</v>
          </cell>
          <cell r="H357">
            <v>11.678900000000001</v>
          </cell>
          <cell r="I357" t="str">
            <v>Peak 356</v>
          </cell>
          <cell r="J357">
            <v>12901638</v>
          </cell>
          <cell r="K357">
            <v>1E-3</v>
          </cell>
        </row>
        <row r="358">
          <cell r="E358" t="str">
            <v>Peak 357</v>
          </cell>
          <cell r="G358">
            <v>1241.5</v>
          </cell>
          <cell r="H358">
            <v>11.6866</v>
          </cell>
          <cell r="I358" t="str">
            <v>Peak 357</v>
          </cell>
          <cell r="J358">
            <v>33921153</v>
          </cell>
          <cell r="K358">
            <v>2E-3</v>
          </cell>
        </row>
        <row r="359">
          <cell r="E359" t="str">
            <v>Peak 358</v>
          </cell>
          <cell r="G359">
            <v>1241.8</v>
          </cell>
          <cell r="H359">
            <v>11.6914</v>
          </cell>
          <cell r="I359" t="str">
            <v>Peak 358</v>
          </cell>
          <cell r="J359">
            <v>59095225</v>
          </cell>
          <cell r="K359">
            <v>4.0000000000000001E-3</v>
          </cell>
        </row>
        <row r="360">
          <cell r="E360" t="str">
            <v>Benzene, 1,4-dimethyl-2-(1-methylethyl)-</v>
          </cell>
          <cell r="G360">
            <v>1242</v>
          </cell>
          <cell r="H360">
            <v>11.6951</v>
          </cell>
          <cell r="I360" t="str">
            <v>Benzene, 1,4-dimethyl-2-(1-methylethyl)-</v>
          </cell>
          <cell r="J360">
            <v>76933017</v>
          </cell>
          <cell r="K360">
            <v>5.0000000000000001E-3</v>
          </cell>
          <cell r="L360" t="str">
            <v>4132-72-3</v>
          </cell>
          <cell r="M360" t="str">
            <v>C11H16</v>
          </cell>
          <cell r="N360">
            <v>871</v>
          </cell>
        </row>
        <row r="361">
          <cell r="E361" t="str">
            <v>Peak 360</v>
          </cell>
          <cell r="G361">
            <v>1243.0999999999999</v>
          </cell>
          <cell r="H361">
            <v>11.7098</v>
          </cell>
          <cell r="I361" t="str">
            <v>Peak 360</v>
          </cell>
          <cell r="J361">
            <v>146456459</v>
          </cell>
          <cell r="K361">
            <v>0.01</v>
          </cell>
        </row>
        <row r="362">
          <cell r="E362" t="str">
            <v>Tetradecane, 1-iodo-</v>
          </cell>
          <cell r="G362">
            <v>1244.5</v>
          </cell>
          <cell r="H362">
            <v>11.730499999999999</v>
          </cell>
          <cell r="I362" t="str">
            <v>Tetradecane, 1-iodo-</v>
          </cell>
          <cell r="J362">
            <v>884878746</v>
          </cell>
          <cell r="K362">
            <v>6.0999999999999999E-2</v>
          </cell>
          <cell r="L362" t="str">
            <v>19218-94-1</v>
          </cell>
          <cell r="M362" t="str">
            <v>C14H29I</v>
          </cell>
          <cell r="N362">
            <v>775</v>
          </cell>
        </row>
        <row r="363">
          <cell r="E363" t="str">
            <v>Peak 362</v>
          </cell>
          <cell r="G363">
            <v>1244.9000000000001</v>
          </cell>
          <cell r="H363">
            <v>11.7363</v>
          </cell>
          <cell r="I363" t="str">
            <v>Peak 362</v>
          </cell>
          <cell r="J363">
            <v>884878746</v>
          </cell>
          <cell r="K363">
            <v>6.0999999999999999E-2</v>
          </cell>
        </row>
        <row r="364">
          <cell r="E364" t="str">
            <v>Peak 363</v>
          </cell>
          <cell r="G364">
            <v>1245.3</v>
          </cell>
          <cell r="H364">
            <v>11.7417</v>
          </cell>
          <cell r="I364" t="str">
            <v>Peak 363</v>
          </cell>
          <cell r="J364">
            <v>884878746</v>
          </cell>
          <cell r="K364">
            <v>6.0999999999999999E-2</v>
          </cell>
        </row>
        <row r="365">
          <cell r="E365" t="str">
            <v>1,1-Dichloro-4-phenyl-1-butene</v>
          </cell>
          <cell r="G365">
            <v>1247.8</v>
          </cell>
          <cell r="H365">
            <v>11.778</v>
          </cell>
          <cell r="I365" t="str">
            <v>1,1-Dichloro-4-phenyl-1-butene</v>
          </cell>
          <cell r="J365">
            <v>19169319</v>
          </cell>
          <cell r="K365">
            <v>1E-3</v>
          </cell>
          <cell r="M365" t="str">
            <v>C10H10Cl2</v>
          </cell>
          <cell r="N365">
            <v>788</v>
          </cell>
        </row>
        <row r="366">
          <cell r="E366" t="str">
            <v>Peak 365</v>
          </cell>
          <cell r="G366">
            <v>1248.5999999999999</v>
          </cell>
          <cell r="H366">
            <v>11.7898</v>
          </cell>
          <cell r="I366" t="str">
            <v>Peak 365</v>
          </cell>
          <cell r="J366">
            <v>54872646</v>
          </cell>
          <cell r="K366">
            <v>4.0000000000000001E-3</v>
          </cell>
        </row>
        <row r="367">
          <cell r="E367" t="str">
            <v>Peak 366</v>
          </cell>
          <cell r="G367">
            <v>1249.0999999999999</v>
          </cell>
          <cell r="H367">
            <v>11.797000000000001</v>
          </cell>
          <cell r="I367" t="str">
            <v>Peak 366</v>
          </cell>
          <cell r="J367">
            <v>361907373</v>
          </cell>
          <cell r="K367">
            <v>2.5000000000000001E-2</v>
          </cell>
        </row>
        <row r="368">
          <cell r="E368" t="str">
            <v>Pentadecane</v>
          </cell>
          <cell r="F368">
            <v>1500</v>
          </cell>
          <cell r="G368">
            <v>1249.9000000000001</v>
          </cell>
          <cell r="H368">
            <v>11.8089</v>
          </cell>
          <cell r="I368" t="str">
            <v>Pentadecane</v>
          </cell>
          <cell r="J368">
            <v>361907373</v>
          </cell>
          <cell r="K368">
            <v>2.5000000000000001E-2</v>
          </cell>
          <cell r="L368" t="str">
            <v>629-62-9</v>
          </cell>
          <cell r="M368" t="str">
            <v>C15H32</v>
          </cell>
          <cell r="N368">
            <v>909</v>
          </cell>
        </row>
        <row r="369">
          <cell r="E369" t="str">
            <v>Peak 368</v>
          </cell>
          <cell r="G369">
            <v>1250.5</v>
          </cell>
          <cell r="H369">
            <v>11.816700000000001</v>
          </cell>
          <cell r="I369" t="str">
            <v>Peak 368</v>
          </cell>
          <cell r="J369">
            <v>507372888</v>
          </cell>
          <cell r="K369">
            <v>3.5000000000000003E-2</v>
          </cell>
        </row>
        <row r="370">
          <cell r="E370" t="str">
            <v>Peak 369</v>
          </cell>
          <cell r="G370">
            <v>1251.2</v>
          </cell>
          <cell r="H370">
            <v>11.8268</v>
          </cell>
          <cell r="I370" t="str">
            <v>Peak 369</v>
          </cell>
          <cell r="J370">
            <v>34042144</v>
          </cell>
          <cell r="K370">
            <v>2E-3</v>
          </cell>
        </row>
        <row r="371">
          <cell r="E371" t="str">
            <v>Peak 370</v>
          </cell>
          <cell r="G371">
            <v>1252.4000000000001</v>
          </cell>
          <cell r="H371">
            <v>11.843999999999999</v>
          </cell>
          <cell r="I371" t="str">
            <v>Peak 370</v>
          </cell>
          <cell r="J371">
            <v>47080041</v>
          </cell>
          <cell r="K371">
            <v>3.0000000000000001E-3</v>
          </cell>
        </row>
        <row r="372">
          <cell r="E372" t="str">
            <v>N,N'-Bis(2-methyl-2-nitrosopentan-4-one)</v>
          </cell>
          <cell r="G372">
            <v>1252.8</v>
          </cell>
          <cell r="H372">
            <v>11.8498</v>
          </cell>
          <cell r="I372" t="str">
            <v>N,N'-Bis(2-methyl-2-nitrosopentan-4-one)</v>
          </cell>
          <cell r="J372">
            <v>47080041</v>
          </cell>
          <cell r="K372">
            <v>3.0000000000000001E-3</v>
          </cell>
          <cell r="L372" t="str">
            <v>94514-30-4</v>
          </cell>
          <cell r="M372" t="str">
            <v>C12H22N2O4</v>
          </cell>
          <cell r="N372">
            <v>767</v>
          </cell>
        </row>
        <row r="373">
          <cell r="E373" t="str">
            <v>Hexane, 2-bromo-</v>
          </cell>
          <cell r="F373" t="str">
            <v>941 ± 7(3)</v>
          </cell>
          <cell r="G373">
            <v>1254.4000000000001</v>
          </cell>
          <cell r="H373">
            <v>11.8736</v>
          </cell>
          <cell r="I373" t="str">
            <v>Hexane, 2-bromo-</v>
          </cell>
          <cell r="J373">
            <v>597694169</v>
          </cell>
          <cell r="K373">
            <v>4.1000000000000002E-2</v>
          </cell>
          <cell r="L373" t="str">
            <v>3377-86-4</v>
          </cell>
          <cell r="M373" t="str">
            <v>C6H13Br</v>
          </cell>
          <cell r="N373">
            <v>827</v>
          </cell>
        </row>
        <row r="374">
          <cell r="E374" t="str">
            <v>Butane, 2,2-dimethyl-</v>
          </cell>
          <cell r="F374" t="str">
            <v>537 ± 2(68)</v>
          </cell>
          <cell r="G374">
            <v>1255.3</v>
          </cell>
          <cell r="H374">
            <v>11.886200000000001</v>
          </cell>
          <cell r="I374" t="str">
            <v>Butane, 2,2-dimethyl-</v>
          </cell>
          <cell r="J374">
            <v>597694169</v>
          </cell>
          <cell r="K374">
            <v>4.1000000000000002E-2</v>
          </cell>
          <cell r="L374" t="str">
            <v>75-83-2</v>
          </cell>
          <cell r="M374" t="str">
            <v>C6H14</v>
          </cell>
          <cell r="N374">
            <v>789</v>
          </cell>
        </row>
        <row r="375">
          <cell r="E375" t="str">
            <v>Peak 374</v>
          </cell>
          <cell r="G375">
            <v>1255.8</v>
          </cell>
          <cell r="H375">
            <v>11.893800000000001</v>
          </cell>
          <cell r="I375" t="str">
            <v>Peak 374</v>
          </cell>
          <cell r="J375">
            <v>337964389</v>
          </cell>
          <cell r="K375">
            <v>2.3E-2</v>
          </cell>
        </row>
        <row r="376">
          <cell r="E376" t="str">
            <v>Peak 375</v>
          </cell>
          <cell r="G376">
            <v>1257.8</v>
          </cell>
          <cell r="H376">
            <v>11.9214</v>
          </cell>
          <cell r="I376" t="str">
            <v>Peak 375</v>
          </cell>
          <cell r="J376">
            <v>89875055</v>
          </cell>
          <cell r="K376">
            <v>6.0000000000000001E-3</v>
          </cell>
        </row>
        <row r="377">
          <cell r="E377" t="str">
            <v>1H-Indene, 2,3-dihydro-4,7-dimethyl-</v>
          </cell>
          <cell r="F377" t="str">
            <v>1282 ± 0(1)</v>
          </cell>
          <cell r="G377">
            <v>1258</v>
          </cell>
          <cell r="H377">
            <v>11.9253</v>
          </cell>
          <cell r="I377" t="str">
            <v>1H-Indene, 2,3-dihydro-4,7-dimethyl-</v>
          </cell>
          <cell r="J377">
            <v>136069474</v>
          </cell>
          <cell r="K377">
            <v>8.9999999999999993E-3</v>
          </cell>
          <cell r="L377" t="str">
            <v>6682-71-9</v>
          </cell>
          <cell r="M377" t="str">
            <v>C11H14</v>
          </cell>
          <cell r="N377">
            <v>901</v>
          </cell>
        </row>
        <row r="378">
          <cell r="E378" t="str">
            <v>Peak 377</v>
          </cell>
          <cell r="G378">
            <v>1258.5</v>
          </cell>
          <cell r="H378">
            <v>11.9314</v>
          </cell>
          <cell r="I378" t="str">
            <v>Peak 377</v>
          </cell>
          <cell r="J378">
            <v>216551444</v>
          </cell>
          <cell r="K378">
            <v>1.4999999999999999E-2</v>
          </cell>
        </row>
        <row r="379">
          <cell r="E379" t="str">
            <v>Peak 378</v>
          </cell>
          <cell r="G379">
            <v>1258.9000000000001</v>
          </cell>
          <cell r="H379">
            <v>11.9384</v>
          </cell>
          <cell r="I379" t="str">
            <v>Peak 378</v>
          </cell>
          <cell r="J379">
            <v>1350322113</v>
          </cell>
          <cell r="K379">
            <v>9.2999999999999999E-2</v>
          </cell>
        </row>
        <row r="380">
          <cell r="E380" t="str">
            <v>Undecane, 4,8-dimethyl-</v>
          </cell>
          <cell r="G380">
            <v>1259.3</v>
          </cell>
          <cell r="H380">
            <v>11.9429</v>
          </cell>
          <cell r="I380" t="str">
            <v>Undecane, 4,8-dimethyl-</v>
          </cell>
          <cell r="J380">
            <v>470721675</v>
          </cell>
          <cell r="K380">
            <v>3.2000000000000001E-2</v>
          </cell>
          <cell r="L380" t="str">
            <v>17301-33-6</v>
          </cell>
          <cell r="M380" t="str">
            <v>C13H28</v>
          </cell>
          <cell r="N380">
            <v>882</v>
          </cell>
        </row>
        <row r="381">
          <cell r="E381" t="str">
            <v>Acetic acid, 2-phenylethyl ester</v>
          </cell>
          <cell r="F381" t="str">
            <v>1258 ± 3(76)</v>
          </cell>
          <cell r="G381">
            <v>1260.0999999999999</v>
          </cell>
          <cell r="H381">
            <v>11.9557</v>
          </cell>
          <cell r="I381" t="str">
            <v>Acetic acid, 2-phenylethyl ester</v>
          </cell>
          <cell r="J381">
            <v>1317889718</v>
          </cell>
          <cell r="K381">
            <v>9.0999999999999998E-2</v>
          </cell>
          <cell r="L381" t="str">
            <v>103-45-7</v>
          </cell>
          <cell r="M381" t="str">
            <v>C10H12O2</v>
          </cell>
          <cell r="N381">
            <v>940</v>
          </cell>
        </row>
        <row r="382">
          <cell r="E382" t="str">
            <v>Peak 381</v>
          </cell>
          <cell r="G382">
            <v>1260.5</v>
          </cell>
          <cell r="H382">
            <v>11.960800000000001</v>
          </cell>
          <cell r="I382" t="str">
            <v>Peak 381</v>
          </cell>
          <cell r="J382">
            <v>1386692295</v>
          </cell>
          <cell r="K382">
            <v>9.6000000000000002E-2</v>
          </cell>
        </row>
        <row r="383">
          <cell r="E383" t="str">
            <v>Peak 382</v>
          </cell>
          <cell r="G383">
            <v>1261.5</v>
          </cell>
          <cell r="H383">
            <v>11.975899999999999</v>
          </cell>
          <cell r="I383" t="str">
            <v>Peak 382</v>
          </cell>
          <cell r="J383">
            <v>94426907</v>
          </cell>
          <cell r="K383">
            <v>7.0000000000000001E-3</v>
          </cell>
        </row>
        <row r="384">
          <cell r="E384" t="str">
            <v>Silicon tetrafluoride</v>
          </cell>
          <cell r="G384">
            <v>1262.0999999999999</v>
          </cell>
          <cell r="H384">
            <v>11.984299999999999</v>
          </cell>
          <cell r="I384" t="str">
            <v>Silicon tetrafluoride</v>
          </cell>
          <cell r="J384">
            <v>272994700</v>
          </cell>
          <cell r="K384">
            <v>1.9E-2</v>
          </cell>
          <cell r="L384" t="str">
            <v>7783-61-1</v>
          </cell>
          <cell r="M384" t="str">
            <v>F4Si</v>
          </cell>
          <cell r="N384">
            <v>745</v>
          </cell>
        </row>
        <row r="385">
          <cell r="E385" t="str">
            <v>Peak 384</v>
          </cell>
          <cell r="G385">
            <v>1262.5999999999999</v>
          </cell>
          <cell r="H385">
            <v>11.991300000000001</v>
          </cell>
          <cell r="I385" t="str">
            <v>Peak 384</v>
          </cell>
          <cell r="J385">
            <v>500696465</v>
          </cell>
          <cell r="K385">
            <v>3.5000000000000003E-2</v>
          </cell>
        </row>
        <row r="386">
          <cell r="E386" t="str">
            <v>Octane, 2,4,6-trimethyl-</v>
          </cell>
          <cell r="F386" t="str">
            <v>959 ± 0(1)</v>
          </cell>
          <cell r="G386">
            <v>1264.3</v>
          </cell>
          <cell r="H386">
            <v>12.0151</v>
          </cell>
          <cell r="I386" t="str">
            <v>Octane, 2,4,6-trimethyl-</v>
          </cell>
          <cell r="J386">
            <v>2086435517</v>
          </cell>
          <cell r="K386">
            <v>0.14399999999999999</v>
          </cell>
          <cell r="L386" t="str">
            <v>62016-37-9</v>
          </cell>
          <cell r="M386" t="str">
            <v>C11H24</v>
          </cell>
          <cell r="N386">
            <v>887</v>
          </cell>
        </row>
        <row r="387">
          <cell r="E387" t="str">
            <v>Peak 386</v>
          </cell>
          <cell r="G387">
            <v>1265.7</v>
          </cell>
          <cell r="H387">
            <v>12.0358</v>
          </cell>
          <cell r="I387" t="str">
            <v>Peak 386</v>
          </cell>
          <cell r="J387">
            <v>2230744633</v>
          </cell>
          <cell r="K387">
            <v>0.154</v>
          </cell>
        </row>
        <row r="388">
          <cell r="E388" t="str">
            <v>Peak 387</v>
          </cell>
          <cell r="G388">
            <v>1266</v>
          </cell>
          <cell r="H388">
            <v>12.0396</v>
          </cell>
          <cell r="I388" t="str">
            <v>Peak 387</v>
          </cell>
          <cell r="J388">
            <v>337302484</v>
          </cell>
          <cell r="K388">
            <v>2.3E-2</v>
          </cell>
        </row>
        <row r="389">
          <cell r="E389" t="str">
            <v>Peak 388</v>
          </cell>
          <cell r="G389">
            <v>1268.8</v>
          </cell>
          <cell r="H389">
            <v>12.079700000000001</v>
          </cell>
          <cell r="I389" t="str">
            <v>Peak 388</v>
          </cell>
        </row>
        <row r="390">
          <cell r="E390" t="str">
            <v>Peak 389</v>
          </cell>
          <cell r="G390">
            <v>1269.9000000000001</v>
          </cell>
          <cell r="H390">
            <v>12.096500000000001</v>
          </cell>
          <cell r="I390" t="str">
            <v>Peak 389</v>
          </cell>
          <cell r="J390">
            <v>17828285</v>
          </cell>
          <cell r="K390">
            <v>1E-3</v>
          </cell>
        </row>
        <row r="391">
          <cell r="E391" t="str">
            <v>Peak 390</v>
          </cell>
          <cell r="G391">
            <v>1270.5</v>
          </cell>
          <cell r="H391">
            <v>12.1052</v>
          </cell>
          <cell r="I391" t="str">
            <v>Peak 390</v>
          </cell>
          <cell r="J391">
            <v>63406201</v>
          </cell>
          <cell r="K391">
            <v>4.0000000000000001E-3</v>
          </cell>
        </row>
        <row r="392">
          <cell r="E392" t="str">
            <v>2,2-Dimethylindene, 2,3-dihydro-</v>
          </cell>
          <cell r="G392">
            <v>1272.2</v>
          </cell>
          <cell r="H392">
            <v>12.129799999999999</v>
          </cell>
          <cell r="I392" t="str">
            <v>2,2-Dimethylindene, 2,3-dihydro-</v>
          </cell>
          <cell r="J392">
            <v>372716859</v>
          </cell>
          <cell r="K392">
            <v>2.5999999999999999E-2</v>
          </cell>
          <cell r="L392" t="str">
            <v>20836-11-7</v>
          </cell>
          <cell r="M392" t="str">
            <v>C11H14</v>
          </cell>
          <cell r="N392">
            <v>835</v>
          </cell>
        </row>
        <row r="393">
          <cell r="E393" t="str">
            <v>Decane, 2,6,7-trimethyl-</v>
          </cell>
          <cell r="G393">
            <v>1272.7</v>
          </cell>
          <cell r="H393">
            <v>12.135899999999999</v>
          </cell>
          <cell r="I393" t="str">
            <v>Decane, 2,6,7-trimethyl-</v>
          </cell>
          <cell r="J393">
            <v>372716859</v>
          </cell>
          <cell r="K393">
            <v>2.5999999999999999E-2</v>
          </cell>
          <cell r="L393" t="str">
            <v>62108-25-2</v>
          </cell>
          <cell r="M393" t="str">
            <v>C13H28</v>
          </cell>
          <cell r="N393">
            <v>832</v>
          </cell>
        </row>
        <row r="394">
          <cell r="E394" t="str">
            <v>Peak 393</v>
          </cell>
          <cell r="G394">
            <v>1273</v>
          </cell>
          <cell r="H394">
            <v>12.140700000000001</v>
          </cell>
          <cell r="I394" t="str">
            <v>Peak 393</v>
          </cell>
          <cell r="J394">
            <v>372716859</v>
          </cell>
          <cell r="K394">
            <v>2.5999999999999999E-2</v>
          </cell>
        </row>
        <row r="395">
          <cell r="E395" t="str">
            <v>Peak 394</v>
          </cell>
          <cell r="G395">
            <v>1274.9000000000001</v>
          </cell>
          <cell r="H395">
            <v>12.1678</v>
          </cell>
          <cell r="I395" t="str">
            <v>Peak 394</v>
          </cell>
          <cell r="J395">
            <v>262875757</v>
          </cell>
          <cell r="K395">
            <v>1.7999999999999999E-2</v>
          </cell>
        </row>
        <row r="396">
          <cell r="E396" t="str">
            <v>Peak 395</v>
          </cell>
          <cell r="G396">
            <v>1275.3</v>
          </cell>
          <cell r="H396">
            <v>12.1745</v>
          </cell>
          <cell r="I396" t="str">
            <v>Peak 395</v>
          </cell>
          <cell r="J396">
            <v>262875757</v>
          </cell>
          <cell r="K396">
            <v>1.7999999999999999E-2</v>
          </cell>
        </row>
        <row r="397">
          <cell r="E397" t="str">
            <v>1-Iodo-2-methylundecane</v>
          </cell>
          <cell r="G397">
            <v>1275.7</v>
          </cell>
          <cell r="H397">
            <v>12.1799</v>
          </cell>
          <cell r="I397" t="str">
            <v>1-Iodo-2-methylundecane</v>
          </cell>
          <cell r="J397">
            <v>262875757</v>
          </cell>
          <cell r="K397">
            <v>1.7999999999999999E-2</v>
          </cell>
          <cell r="L397" t="str">
            <v>73105-67-6</v>
          </cell>
          <cell r="M397" t="str">
            <v>C12H25I</v>
          </cell>
          <cell r="N397">
            <v>775</v>
          </cell>
        </row>
        <row r="398">
          <cell r="E398" t="str">
            <v>Peak 397</v>
          </cell>
          <cell r="G398">
            <v>1278</v>
          </cell>
          <cell r="H398">
            <v>12.2127</v>
          </cell>
          <cell r="I398" t="str">
            <v>Peak 397</v>
          </cell>
          <cell r="J398">
            <v>41381292</v>
          </cell>
          <cell r="K398">
            <v>3.0000000000000001E-3</v>
          </cell>
        </row>
        <row r="399">
          <cell r="E399" t="str">
            <v>Peak 398</v>
          </cell>
          <cell r="G399">
            <v>1278.3</v>
          </cell>
          <cell r="H399">
            <v>12.217499999999999</v>
          </cell>
          <cell r="I399" t="str">
            <v>Peak 398</v>
          </cell>
          <cell r="J399">
            <v>75150585</v>
          </cell>
          <cell r="K399">
            <v>5.0000000000000001E-3</v>
          </cell>
        </row>
        <row r="400">
          <cell r="E400" t="str">
            <v>Peak 399</v>
          </cell>
          <cell r="G400">
            <v>1278.9000000000001</v>
          </cell>
          <cell r="H400">
            <v>12.2254</v>
          </cell>
          <cell r="I400" t="str">
            <v>Peak 399</v>
          </cell>
          <cell r="J400">
            <v>144004294</v>
          </cell>
          <cell r="K400">
            <v>0.01</v>
          </cell>
        </row>
        <row r="401">
          <cell r="E401" t="str">
            <v>Hexadecane</v>
          </cell>
          <cell r="F401">
            <v>1600</v>
          </cell>
          <cell r="G401">
            <v>1280.9000000000001</v>
          </cell>
          <cell r="H401">
            <v>12.254099999999999</v>
          </cell>
          <cell r="I401" t="str">
            <v>Hexadecane</v>
          </cell>
          <cell r="J401">
            <v>1605776003</v>
          </cell>
          <cell r="K401">
            <v>0.111</v>
          </cell>
          <cell r="L401" t="str">
            <v>544-76-3</v>
          </cell>
          <cell r="M401" t="str">
            <v>C16H34</v>
          </cell>
          <cell r="N401">
            <v>906</v>
          </cell>
        </row>
        <row r="402">
          <cell r="E402" t="str">
            <v>Peak 401</v>
          </cell>
          <cell r="G402">
            <v>1284.5999999999999</v>
          </cell>
          <cell r="H402">
            <v>12.307499999999999</v>
          </cell>
          <cell r="I402" t="str">
            <v>Peak 401</v>
          </cell>
          <cell r="J402">
            <v>13139120</v>
          </cell>
          <cell r="K402">
            <v>1E-3</v>
          </cell>
        </row>
        <row r="403">
          <cell r="E403" t="str">
            <v>Peak 402</v>
          </cell>
          <cell r="G403">
            <v>1284.8</v>
          </cell>
          <cell r="H403">
            <v>12.3108</v>
          </cell>
          <cell r="I403" t="str">
            <v>Peak 402</v>
          </cell>
          <cell r="J403">
            <v>19062069</v>
          </cell>
          <cell r="K403">
            <v>1E-3</v>
          </cell>
        </row>
        <row r="404">
          <cell r="E404" t="str">
            <v>Naphthalene, 1,2,3,4-tetrahydro-5,6,7,8-tetramethyl-</v>
          </cell>
          <cell r="F404" t="str">
            <v>1602 ± 0(1)</v>
          </cell>
          <cell r="G404">
            <v>1285.5</v>
          </cell>
          <cell r="H404">
            <v>12.3203</v>
          </cell>
          <cell r="I404" t="str">
            <v>Naphthalene, 1,2,3,4-tetrahydro-5,6,7,8-tetramethyl-</v>
          </cell>
          <cell r="J404">
            <v>128515895</v>
          </cell>
          <cell r="K404">
            <v>8.9999999999999993E-3</v>
          </cell>
          <cell r="L404" t="str">
            <v>19063-11-7</v>
          </cell>
          <cell r="M404" t="str">
            <v>C14H20</v>
          </cell>
          <cell r="N404">
            <v>754</v>
          </cell>
        </row>
        <row r="405">
          <cell r="E405" t="str">
            <v>Benzene, pentamethyl-</v>
          </cell>
          <cell r="F405" t="str">
            <v>1260 ± 6(11)</v>
          </cell>
          <cell r="G405">
            <v>1288.8</v>
          </cell>
          <cell r="H405">
            <v>12.367599999999999</v>
          </cell>
          <cell r="I405" t="str">
            <v>Benzene, pentamethyl-</v>
          </cell>
          <cell r="J405">
            <v>863940377</v>
          </cell>
          <cell r="K405">
            <v>0.06</v>
          </cell>
          <cell r="L405" t="str">
            <v>700-12-9</v>
          </cell>
          <cell r="M405" t="str">
            <v>C11H16</v>
          </cell>
          <cell r="N405">
            <v>889</v>
          </cell>
        </row>
        <row r="406">
          <cell r="E406" t="str">
            <v>Decane, 2,6,8-trimethyl-</v>
          </cell>
          <cell r="F406" t="str">
            <v>1104 ± 0(1)</v>
          </cell>
          <cell r="G406">
            <v>1289.2</v>
          </cell>
          <cell r="H406">
            <v>12.3733</v>
          </cell>
          <cell r="I406" t="str">
            <v>Decane, 2,6,8-trimethyl-</v>
          </cell>
          <cell r="J406">
            <v>863940377</v>
          </cell>
          <cell r="K406">
            <v>0.06</v>
          </cell>
          <cell r="L406" t="str">
            <v>62108-26-3</v>
          </cell>
          <cell r="M406" t="str">
            <v>C13H28</v>
          </cell>
          <cell r="N406">
            <v>834</v>
          </cell>
        </row>
        <row r="407">
          <cell r="E407" t="str">
            <v>Peak 406</v>
          </cell>
          <cell r="G407">
            <v>1290.2</v>
          </cell>
          <cell r="H407">
            <v>12.3889</v>
          </cell>
          <cell r="I407" t="str">
            <v>Peak 406</v>
          </cell>
          <cell r="J407">
            <v>614285485</v>
          </cell>
          <cell r="K407">
            <v>4.2000000000000003E-2</v>
          </cell>
        </row>
        <row r="408">
          <cell r="E408" t="str">
            <v>Peak 407</v>
          </cell>
          <cell r="G408">
            <v>1290.7</v>
          </cell>
          <cell r="H408">
            <v>12.396100000000001</v>
          </cell>
          <cell r="I408" t="str">
            <v>Peak 407</v>
          </cell>
          <cell r="J408">
            <v>614285485</v>
          </cell>
          <cell r="K408">
            <v>4.2000000000000003E-2</v>
          </cell>
        </row>
        <row r="409">
          <cell r="E409" t="str">
            <v>Peak 408</v>
          </cell>
          <cell r="G409">
            <v>1291.3</v>
          </cell>
          <cell r="H409">
            <v>12.4048</v>
          </cell>
          <cell r="I409" t="str">
            <v>Peak 408</v>
          </cell>
          <cell r="J409">
            <v>614285485</v>
          </cell>
          <cell r="K409">
            <v>4.2000000000000003E-2</v>
          </cell>
        </row>
        <row r="410">
          <cell r="E410" t="str">
            <v>Peak 409</v>
          </cell>
          <cell r="G410">
            <v>1293.8</v>
          </cell>
          <cell r="H410">
            <v>12.4398</v>
          </cell>
          <cell r="I410" t="str">
            <v>Peak 409</v>
          </cell>
          <cell r="J410">
            <v>503761438</v>
          </cell>
          <cell r="K410">
            <v>3.5000000000000003E-2</v>
          </cell>
        </row>
        <row r="411">
          <cell r="E411" t="str">
            <v>Nonane, 2,6-dimethyl-</v>
          </cell>
          <cell r="F411" t="str">
            <v>1018 ± 2(11)</v>
          </cell>
          <cell r="G411">
            <v>1294.2</v>
          </cell>
          <cell r="H411">
            <v>12.4465</v>
          </cell>
          <cell r="I411" t="str">
            <v>Nonane, 2,6-dimethyl-</v>
          </cell>
          <cell r="J411">
            <v>503761438</v>
          </cell>
          <cell r="K411">
            <v>3.5000000000000003E-2</v>
          </cell>
          <cell r="L411" t="str">
            <v>17302-28-2</v>
          </cell>
          <cell r="M411" t="str">
            <v>C11H24</v>
          </cell>
          <cell r="N411">
            <v>847</v>
          </cell>
        </row>
        <row r="412">
          <cell r="E412" t="str">
            <v>Peak 411</v>
          </cell>
          <cell r="G412">
            <v>1294.9000000000001</v>
          </cell>
          <cell r="H412">
            <v>12.4566</v>
          </cell>
          <cell r="I412" t="str">
            <v>Peak 411</v>
          </cell>
          <cell r="J412">
            <v>503761438</v>
          </cell>
          <cell r="K412">
            <v>3.5000000000000003E-2</v>
          </cell>
        </row>
        <row r="413">
          <cell r="E413" t="str">
            <v>Peak 412</v>
          </cell>
          <cell r="G413">
            <v>1295.0999999999999</v>
          </cell>
          <cell r="H413">
            <v>12.4588</v>
          </cell>
          <cell r="I413" t="str">
            <v>Peak 412</v>
          </cell>
          <cell r="J413">
            <v>503761438</v>
          </cell>
          <cell r="K413">
            <v>3.5000000000000003E-2</v>
          </cell>
        </row>
        <row r="414">
          <cell r="E414" t="str">
            <v>Peak 413</v>
          </cell>
          <cell r="G414">
            <v>1295.3</v>
          </cell>
          <cell r="H414">
            <v>12.462199999999999</v>
          </cell>
          <cell r="I414" t="str">
            <v>Peak 413</v>
          </cell>
          <cell r="J414">
            <v>116338175</v>
          </cell>
          <cell r="K414">
            <v>8.0000000000000002E-3</v>
          </cell>
        </row>
        <row r="415">
          <cell r="E415" t="str">
            <v>Peak 414</v>
          </cell>
          <cell r="G415">
            <v>1296.2</v>
          </cell>
          <cell r="H415">
            <v>12.475300000000001</v>
          </cell>
          <cell r="I415" t="str">
            <v>Peak 414</v>
          </cell>
          <cell r="J415">
            <v>24786004</v>
          </cell>
          <cell r="K415">
            <v>2E-3</v>
          </cell>
        </row>
        <row r="416">
          <cell r="E416" t="str">
            <v>Peak 415</v>
          </cell>
          <cell r="G416">
            <v>1298.5999999999999</v>
          </cell>
          <cell r="H416">
            <v>12.51</v>
          </cell>
          <cell r="I416" t="str">
            <v>Peak 415</v>
          </cell>
          <cell r="J416">
            <v>630047140</v>
          </cell>
          <cell r="K416">
            <v>4.2999999999999997E-2</v>
          </cell>
        </row>
        <row r="417">
          <cell r="E417" t="str">
            <v>Tridecane</v>
          </cell>
          <cell r="F417">
            <v>1300</v>
          </cell>
          <cell r="G417">
            <v>1299.0999999999999</v>
          </cell>
          <cell r="H417">
            <v>12.516299999999999</v>
          </cell>
          <cell r="I417" t="str">
            <v>Tridecane</v>
          </cell>
          <cell r="J417">
            <v>628947554</v>
          </cell>
          <cell r="K417">
            <v>4.2999999999999997E-2</v>
          </cell>
          <cell r="L417" t="str">
            <v>629-50-5</v>
          </cell>
          <cell r="M417" t="str">
            <v>C13H28</v>
          </cell>
          <cell r="N417">
            <v>935</v>
          </cell>
        </row>
        <row r="418">
          <cell r="E418" t="str">
            <v>Peak 417</v>
          </cell>
          <cell r="G418">
            <v>1299.7</v>
          </cell>
          <cell r="H418">
            <v>12.525600000000001</v>
          </cell>
          <cell r="I418" t="str">
            <v>Peak 417</v>
          </cell>
          <cell r="J418">
            <v>629595959</v>
          </cell>
          <cell r="K418">
            <v>4.2999999999999997E-2</v>
          </cell>
        </row>
        <row r="419">
          <cell r="E419" t="str">
            <v>Peak 418</v>
          </cell>
          <cell r="G419">
            <v>1300.3</v>
          </cell>
          <cell r="H419">
            <v>12.5341</v>
          </cell>
          <cell r="I419" t="str">
            <v>Peak 418</v>
          </cell>
          <cell r="J419">
            <v>42945848</v>
          </cell>
          <cell r="K419">
            <v>3.0000000000000001E-3</v>
          </cell>
        </row>
        <row r="420">
          <cell r="E420" t="str">
            <v>Peak 419</v>
          </cell>
          <cell r="G420">
            <v>1300.7</v>
          </cell>
          <cell r="H420">
            <v>12.5396</v>
          </cell>
          <cell r="I420" t="str">
            <v>Peak 419</v>
          </cell>
          <cell r="J420">
            <v>104723142</v>
          </cell>
          <cell r="K420">
            <v>7.0000000000000001E-3</v>
          </cell>
        </row>
        <row r="421">
          <cell r="E421" t="str">
            <v>Tridecane, 2-methyl-</v>
          </cell>
          <cell r="F421" t="str">
            <v>1364 ± 1(9)</v>
          </cell>
          <cell r="G421">
            <v>1302.5999999999999</v>
          </cell>
          <cell r="H421">
            <v>12.5647</v>
          </cell>
          <cell r="I421" t="str">
            <v>Tridecane, 2-methyl-</v>
          </cell>
          <cell r="J421">
            <v>125309214</v>
          </cell>
          <cell r="K421">
            <v>8.9999999999999993E-3</v>
          </cell>
          <cell r="L421" t="str">
            <v>1560-96-9</v>
          </cell>
          <cell r="M421" t="str">
            <v>C14H30</v>
          </cell>
          <cell r="N421">
            <v>828</v>
          </cell>
        </row>
        <row r="422">
          <cell r="E422" t="str">
            <v>Naphthalene, 1-methyl-</v>
          </cell>
          <cell r="F422" t="str">
            <v>1307 ± 10(53)</v>
          </cell>
          <cell r="G422">
            <v>1305.0999999999999</v>
          </cell>
          <cell r="H422">
            <v>12.598000000000001</v>
          </cell>
          <cell r="I422" t="str">
            <v>Naphthalene, 1-methyl-</v>
          </cell>
          <cell r="J422">
            <v>3133642756</v>
          </cell>
          <cell r="K422">
            <v>0.216</v>
          </cell>
          <cell r="L422" t="str">
            <v>90-12-0</v>
          </cell>
          <cell r="M422" t="str">
            <v>C11H10</v>
          </cell>
          <cell r="N422">
            <v>900</v>
          </cell>
        </row>
        <row r="423">
          <cell r="E423" t="str">
            <v>Peak 422</v>
          </cell>
          <cell r="G423">
            <v>1307.2</v>
          </cell>
          <cell r="H423">
            <v>12.625999999999999</v>
          </cell>
          <cell r="I423" t="str">
            <v>Peak 422</v>
          </cell>
          <cell r="J423">
            <v>1107451356</v>
          </cell>
          <cell r="K423">
            <v>7.5999999999999998E-2</v>
          </cell>
        </row>
        <row r="424">
          <cell r="E424" t="str">
            <v>Peak 423</v>
          </cell>
          <cell r="G424">
            <v>1307.8</v>
          </cell>
          <cell r="H424">
            <v>12.6347</v>
          </cell>
          <cell r="I424" t="str">
            <v>Peak 423</v>
          </cell>
          <cell r="J424">
            <v>1081127180</v>
          </cell>
          <cell r="K424">
            <v>7.4999999999999997E-2</v>
          </cell>
        </row>
        <row r="425">
          <cell r="E425" t="str">
            <v>Nonane, 4-ethyl-5-methyl-</v>
          </cell>
          <cell r="F425" t="str">
            <v>1110 ± 4(2)</v>
          </cell>
          <cell r="G425">
            <v>1308.0999999999999</v>
          </cell>
          <cell r="H425">
            <v>12.638500000000001</v>
          </cell>
          <cell r="I425" t="str">
            <v>Nonane, 4-ethyl-5-methyl-</v>
          </cell>
          <cell r="J425">
            <v>1060589806</v>
          </cell>
          <cell r="K425">
            <v>7.2999999999999995E-2</v>
          </cell>
          <cell r="L425" t="str">
            <v>1632-71-9</v>
          </cell>
          <cell r="M425" t="str">
            <v>C12H26</v>
          </cell>
          <cell r="N425">
            <v>763</v>
          </cell>
        </row>
        <row r="426">
          <cell r="E426" t="str">
            <v>Peak 425</v>
          </cell>
          <cell r="G426">
            <v>1311.2</v>
          </cell>
          <cell r="H426">
            <v>12.680899999999999</v>
          </cell>
          <cell r="I426" t="str">
            <v>Peak 425</v>
          </cell>
          <cell r="J426">
            <v>117894337</v>
          </cell>
          <cell r="K426">
            <v>8.0000000000000002E-3</v>
          </cell>
        </row>
        <row r="427">
          <cell r="E427" t="str">
            <v>Peak 426</v>
          </cell>
          <cell r="G427">
            <v>1311.6</v>
          </cell>
          <cell r="H427">
            <v>12.685600000000001</v>
          </cell>
          <cell r="I427" t="str">
            <v>Peak 426</v>
          </cell>
          <cell r="J427">
            <v>92698740</v>
          </cell>
          <cell r="K427">
            <v>6.0000000000000001E-3</v>
          </cell>
        </row>
        <row r="428">
          <cell r="E428" t="str">
            <v>Peak 427</v>
          </cell>
          <cell r="G428">
            <v>1312.4</v>
          </cell>
          <cell r="H428">
            <v>12.6975</v>
          </cell>
          <cell r="I428" t="str">
            <v>Peak 427</v>
          </cell>
          <cell r="J428">
            <v>42402458</v>
          </cell>
          <cell r="K428">
            <v>3.0000000000000001E-3</v>
          </cell>
        </row>
        <row r="429">
          <cell r="E429" t="str">
            <v>Peak 428</v>
          </cell>
          <cell r="G429">
            <v>1313.1</v>
          </cell>
          <cell r="H429">
            <v>12.706300000000001</v>
          </cell>
          <cell r="I429" t="str">
            <v>Peak 428</v>
          </cell>
          <cell r="J429">
            <v>97514</v>
          </cell>
          <cell r="K429">
            <v>0</v>
          </cell>
        </row>
        <row r="430">
          <cell r="E430" t="str">
            <v>Peak 429</v>
          </cell>
          <cell r="G430">
            <v>1314.8</v>
          </cell>
          <cell r="H430">
            <v>12.729900000000001</v>
          </cell>
          <cell r="I430" t="str">
            <v>Peak 429</v>
          </cell>
          <cell r="J430">
            <v>151772331</v>
          </cell>
          <cell r="K430">
            <v>0.01</v>
          </cell>
        </row>
        <row r="431">
          <cell r="E431" t="str">
            <v>Peak 430</v>
          </cell>
          <cell r="G431">
            <v>1315.6</v>
          </cell>
          <cell r="H431">
            <v>12.740500000000001</v>
          </cell>
          <cell r="I431" t="str">
            <v>Peak 430</v>
          </cell>
          <cell r="J431">
            <v>151772331</v>
          </cell>
          <cell r="K431">
            <v>0.01</v>
          </cell>
        </row>
        <row r="432">
          <cell r="E432" t="str">
            <v>Undecane, 4,7-dimethyl-</v>
          </cell>
          <cell r="G432">
            <v>1316</v>
          </cell>
          <cell r="H432">
            <v>12.745200000000001</v>
          </cell>
          <cell r="I432" t="str">
            <v>Undecane, 4,7-dimethyl-</v>
          </cell>
          <cell r="J432">
            <v>151772331</v>
          </cell>
          <cell r="K432">
            <v>0.01</v>
          </cell>
          <cell r="L432" t="str">
            <v>17301-32-5</v>
          </cell>
          <cell r="M432" t="str">
            <v>C13H28</v>
          </cell>
          <cell r="N432">
            <v>833</v>
          </cell>
        </row>
        <row r="433">
          <cell r="E433" t="str">
            <v>Peak 432</v>
          </cell>
          <cell r="G433">
            <v>1316.5</v>
          </cell>
          <cell r="H433">
            <v>12.752800000000001</v>
          </cell>
          <cell r="I433" t="str">
            <v>Peak 432</v>
          </cell>
          <cell r="J433">
            <v>345778611</v>
          </cell>
          <cell r="K433">
            <v>2.4E-2</v>
          </cell>
        </row>
        <row r="434">
          <cell r="E434" t="str">
            <v>Peak 433</v>
          </cell>
          <cell r="G434">
            <v>1317.6</v>
          </cell>
          <cell r="H434">
            <v>12.7666</v>
          </cell>
          <cell r="I434" t="str">
            <v>Peak 433</v>
          </cell>
          <cell r="J434">
            <v>75944539</v>
          </cell>
          <cell r="K434">
            <v>5.0000000000000001E-3</v>
          </cell>
        </row>
        <row r="435">
          <cell r="E435" t="str">
            <v>Heptane, 1-(2-propenyloxy)-</v>
          </cell>
          <cell r="G435">
            <v>1317.9</v>
          </cell>
          <cell r="H435">
            <v>12.771100000000001</v>
          </cell>
          <cell r="I435" t="str">
            <v>Heptane, 1-(2-propenyloxy)-</v>
          </cell>
          <cell r="J435">
            <v>75944539</v>
          </cell>
          <cell r="K435">
            <v>5.0000000000000001E-3</v>
          </cell>
          <cell r="L435" t="str">
            <v>16519-24-7</v>
          </cell>
          <cell r="M435" t="str">
            <v>C10H20O</v>
          </cell>
          <cell r="N435">
            <v>735</v>
          </cell>
        </row>
        <row r="436">
          <cell r="E436" t="str">
            <v>Phenol, 5-ethenyl-2-methoxy-</v>
          </cell>
          <cell r="F436" t="str">
            <v>1337 ± 0(1)</v>
          </cell>
          <cell r="G436">
            <v>1321.5</v>
          </cell>
          <cell r="H436">
            <v>12.819699999999999</v>
          </cell>
          <cell r="I436" t="str">
            <v>Phenol, 5-ethenyl-2-methoxy-</v>
          </cell>
          <cell r="J436">
            <v>182447747</v>
          </cell>
          <cell r="K436">
            <v>1.2999999999999999E-2</v>
          </cell>
          <cell r="L436" t="str">
            <v>621-58-9</v>
          </cell>
          <cell r="M436" t="str">
            <v>C9H10O2</v>
          </cell>
          <cell r="N436">
            <v>827</v>
          </cell>
        </row>
        <row r="437">
          <cell r="E437" t="str">
            <v>Peak 436</v>
          </cell>
          <cell r="G437">
            <v>1321.7</v>
          </cell>
          <cell r="H437">
            <v>12.821999999999999</v>
          </cell>
          <cell r="I437" t="str">
            <v>Peak 436</v>
          </cell>
          <cell r="J437">
            <v>236206090</v>
          </cell>
          <cell r="K437">
            <v>1.6E-2</v>
          </cell>
        </row>
        <row r="438">
          <cell r="E438" t="str">
            <v>Naphthalene, 1-methyl-</v>
          </cell>
          <cell r="F438" t="str">
            <v>1307 ± 10(53)</v>
          </cell>
          <cell r="G438">
            <v>1323.4</v>
          </cell>
          <cell r="H438">
            <v>12.845800000000001</v>
          </cell>
          <cell r="I438" t="str">
            <v>Naphthalene, 1-methyl-</v>
          </cell>
          <cell r="J438">
            <v>3435837910</v>
          </cell>
          <cell r="K438">
            <v>0.23699999999999999</v>
          </cell>
          <cell r="L438" t="str">
            <v>90-12-0</v>
          </cell>
          <cell r="M438" t="str">
            <v>C11H10</v>
          </cell>
          <cell r="N438">
            <v>871</v>
          </cell>
        </row>
        <row r="439">
          <cell r="E439" t="str">
            <v>Cyclohexasiloxane, dodecamethyl-</v>
          </cell>
          <cell r="F439" t="str">
            <v>1335 ± 15(2)</v>
          </cell>
          <cell r="G439">
            <v>1324</v>
          </cell>
          <cell r="H439">
            <v>12.8529</v>
          </cell>
          <cell r="I439" t="str">
            <v>Cyclohexasiloxane, dodecamethyl-</v>
          </cell>
          <cell r="J439">
            <v>3420660353</v>
          </cell>
          <cell r="K439">
            <v>0.23599999999999999</v>
          </cell>
          <cell r="L439" t="str">
            <v>540-97-6</v>
          </cell>
          <cell r="M439" t="str">
            <v>C12H36O6Si6</v>
          </cell>
          <cell r="N439">
            <v>886</v>
          </cell>
        </row>
        <row r="440">
          <cell r="E440" t="str">
            <v>Peak 439</v>
          </cell>
          <cell r="G440">
            <v>1326.1</v>
          </cell>
          <cell r="H440">
            <v>12.8812</v>
          </cell>
          <cell r="I440" t="str">
            <v>Peak 439</v>
          </cell>
          <cell r="J440">
            <v>743313841</v>
          </cell>
          <cell r="K440">
            <v>5.0999999999999997E-2</v>
          </cell>
        </row>
        <row r="441">
          <cell r="E441" t="str">
            <v>2-Cyano-2-O-fluorosulfatofluoropropane</v>
          </cell>
          <cell r="G441">
            <v>1326.5</v>
          </cell>
          <cell r="H441">
            <v>12.887600000000001</v>
          </cell>
          <cell r="I441" t="str">
            <v>2-Cyano-2-O-fluorosulfatofluoropropane</v>
          </cell>
          <cell r="J441">
            <v>743313841</v>
          </cell>
          <cell r="K441">
            <v>5.0999999999999997E-2</v>
          </cell>
          <cell r="M441" t="str">
            <v>C4F7NO3S</v>
          </cell>
          <cell r="N441">
            <v>719</v>
          </cell>
        </row>
        <row r="442">
          <cell r="E442" t="str">
            <v>Pentadecane</v>
          </cell>
          <cell r="F442">
            <v>1500</v>
          </cell>
          <cell r="G442">
            <v>1327.1</v>
          </cell>
          <cell r="H442">
            <v>12.895099999999999</v>
          </cell>
          <cell r="I442" t="str">
            <v>Pentadecane</v>
          </cell>
          <cell r="J442">
            <v>743313841</v>
          </cell>
          <cell r="K442">
            <v>5.0999999999999997E-2</v>
          </cell>
          <cell r="L442" t="str">
            <v>629-62-9</v>
          </cell>
          <cell r="M442" t="str">
            <v>C15H32</v>
          </cell>
          <cell r="N442">
            <v>897</v>
          </cell>
        </row>
        <row r="443">
          <cell r="E443" t="str">
            <v>5-Isopropenyl-2-methylcyclopent-1-enecarboxaldehyde</v>
          </cell>
          <cell r="F443" t="str">
            <v>1271 ± 0(1)</v>
          </cell>
          <cell r="G443">
            <v>1331</v>
          </cell>
          <cell r="H443">
            <v>12.948399999999999</v>
          </cell>
          <cell r="I443" t="str">
            <v>5-Isopropenyl-2-methylcyclopent-1-enecarboxaldehyde</v>
          </cell>
          <cell r="J443">
            <v>68455344</v>
          </cell>
          <cell r="K443">
            <v>5.0000000000000001E-3</v>
          </cell>
          <cell r="M443" t="str">
            <v>C10H14O</v>
          </cell>
          <cell r="N443">
            <v>782</v>
          </cell>
        </row>
        <row r="444">
          <cell r="E444" t="str">
            <v>Peak 443</v>
          </cell>
          <cell r="G444">
            <v>1333.9</v>
          </cell>
          <cell r="H444">
            <v>12.986499999999999</v>
          </cell>
          <cell r="I444" t="str">
            <v>Peak 443</v>
          </cell>
          <cell r="J444">
            <v>143580814</v>
          </cell>
          <cell r="K444">
            <v>0.01</v>
          </cell>
        </row>
        <row r="445">
          <cell r="E445" t="str">
            <v>Peak 444</v>
          </cell>
          <cell r="G445">
            <v>1334.2</v>
          </cell>
          <cell r="H445">
            <v>12.9907</v>
          </cell>
          <cell r="I445" t="str">
            <v>Peak 444</v>
          </cell>
          <cell r="J445">
            <v>143580814</v>
          </cell>
          <cell r="K445">
            <v>0.01</v>
          </cell>
        </row>
        <row r="446">
          <cell r="E446" t="str">
            <v>Peak 445</v>
          </cell>
          <cell r="G446">
            <v>1335.3</v>
          </cell>
          <cell r="H446">
            <v>13.0062</v>
          </cell>
          <cell r="I446" t="str">
            <v>Peak 445</v>
          </cell>
          <cell r="J446">
            <v>480558984</v>
          </cell>
          <cell r="K446">
            <v>3.3000000000000002E-2</v>
          </cell>
        </row>
        <row r="447">
          <cell r="E447" t="str">
            <v>Ethanone, 1-(2,4,6-trimethylphenyl)-</v>
          </cell>
          <cell r="F447" t="str">
            <v>1334 ± 0(1)</v>
          </cell>
          <cell r="G447">
            <v>1335.8</v>
          </cell>
          <cell r="H447">
            <v>13.013400000000001</v>
          </cell>
          <cell r="I447" t="str">
            <v>Ethanone, 1-(2,4,6-trimethylphenyl)-</v>
          </cell>
          <cell r="J447">
            <v>308596655</v>
          </cell>
          <cell r="K447">
            <v>2.1000000000000001E-2</v>
          </cell>
          <cell r="L447" t="str">
            <v>1667-01-2</v>
          </cell>
          <cell r="M447" t="str">
            <v>C11H14O</v>
          </cell>
          <cell r="N447">
            <v>735</v>
          </cell>
        </row>
        <row r="448">
          <cell r="E448" t="str">
            <v>Dodecane, 2,7,10-trimethyl-</v>
          </cell>
          <cell r="G448">
            <v>1336.3</v>
          </cell>
          <cell r="H448">
            <v>13.020099999999999</v>
          </cell>
          <cell r="I448" t="str">
            <v>Dodecane, 2,7,10-trimethyl-</v>
          </cell>
          <cell r="J448">
            <v>308596655</v>
          </cell>
          <cell r="K448">
            <v>2.1000000000000001E-2</v>
          </cell>
          <cell r="L448" t="str">
            <v>74645-98-0</v>
          </cell>
          <cell r="M448" t="str">
            <v>C15H32</v>
          </cell>
          <cell r="N448">
            <v>826</v>
          </cell>
        </row>
        <row r="449">
          <cell r="E449" t="str">
            <v>Peak 448</v>
          </cell>
          <cell r="G449">
            <v>1337</v>
          </cell>
          <cell r="H449">
            <v>13.029</v>
          </cell>
          <cell r="I449" t="str">
            <v>Peak 448</v>
          </cell>
          <cell r="J449">
            <v>60886301</v>
          </cell>
          <cell r="K449">
            <v>4.0000000000000001E-3</v>
          </cell>
        </row>
        <row r="450">
          <cell r="E450" t="str">
            <v>Peak 449</v>
          </cell>
          <cell r="G450">
            <v>1339.5</v>
          </cell>
          <cell r="H450">
            <v>13.063000000000001</v>
          </cell>
          <cell r="I450" t="str">
            <v>Peak 449</v>
          </cell>
          <cell r="J450">
            <v>86658546</v>
          </cell>
          <cell r="K450">
            <v>6.0000000000000001E-3</v>
          </cell>
        </row>
        <row r="451">
          <cell r="E451" t="str">
            <v>Peak 450</v>
          </cell>
          <cell r="G451">
            <v>1340</v>
          </cell>
          <cell r="H451">
            <v>13.068899999999999</v>
          </cell>
          <cell r="I451" t="str">
            <v>Peak 450</v>
          </cell>
          <cell r="J451">
            <v>86658546</v>
          </cell>
          <cell r="K451">
            <v>6.0000000000000001E-3</v>
          </cell>
        </row>
        <row r="452">
          <cell r="E452" t="str">
            <v>Peak 451</v>
          </cell>
          <cell r="G452">
            <v>1340.7</v>
          </cell>
          <cell r="H452">
            <v>13.0794</v>
          </cell>
          <cell r="I452" t="str">
            <v>Peak 451</v>
          </cell>
          <cell r="J452">
            <v>20131352</v>
          </cell>
          <cell r="K452">
            <v>1E-3</v>
          </cell>
        </row>
        <row r="453">
          <cell r="E453" t="str">
            <v>Carbonic acid, tridecyl vinyl ester</v>
          </cell>
          <cell r="F453" t="str">
            <v>1804 ± 0(1)</v>
          </cell>
          <cell r="G453">
            <v>1343.7</v>
          </cell>
          <cell r="H453">
            <v>13.1196</v>
          </cell>
          <cell r="I453" t="str">
            <v>Carbonic acid, tridecyl vinyl ester</v>
          </cell>
          <cell r="J453">
            <v>27956123</v>
          </cell>
          <cell r="K453">
            <v>2E-3</v>
          </cell>
          <cell r="M453" t="str">
            <v>C16H30O3</v>
          </cell>
          <cell r="N453">
            <v>799</v>
          </cell>
        </row>
        <row r="454">
          <cell r="E454" t="str">
            <v>Peak 453</v>
          </cell>
          <cell r="G454">
            <v>1347.9</v>
          </cell>
          <cell r="H454">
            <v>13.175800000000001</v>
          </cell>
          <cell r="I454" t="str">
            <v>Peak 453</v>
          </cell>
          <cell r="J454">
            <v>84901363</v>
          </cell>
          <cell r="K454">
            <v>6.0000000000000001E-3</v>
          </cell>
        </row>
        <row r="455">
          <cell r="E455" t="str">
            <v>Peak 454</v>
          </cell>
          <cell r="G455">
            <v>1348.4</v>
          </cell>
          <cell r="H455">
            <v>13.183</v>
          </cell>
          <cell r="I455" t="str">
            <v>Peak 454</v>
          </cell>
          <cell r="J455">
            <v>271779500</v>
          </cell>
          <cell r="K455">
            <v>1.9E-2</v>
          </cell>
        </row>
        <row r="456">
          <cell r="E456" t="str">
            <v>Peak 455</v>
          </cell>
          <cell r="G456">
            <v>1348.9</v>
          </cell>
          <cell r="H456">
            <v>13.1897</v>
          </cell>
          <cell r="I456" t="str">
            <v>Peak 455</v>
          </cell>
          <cell r="J456">
            <v>271779500</v>
          </cell>
          <cell r="K456">
            <v>1.9E-2</v>
          </cell>
        </row>
        <row r="457">
          <cell r="E457" t="str">
            <v>Peak 456</v>
          </cell>
          <cell r="G457">
            <v>1349.5</v>
          </cell>
          <cell r="H457">
            <v>13.197100000000001</v>
          </cell>
          <cell r="I457" t="str">
            <v>Peak 456</v>
          </cell>
          <cell r="J457">
            <v>271779500</v>
          </cell>
          <cell r="K457">
            <v>1.9E-2</v>
          </cell>
        </row>
        <row r="458">
          <cell r="E458" t="str">
            <v>Peak 457</v>
          </cell>
          <cell r="G458">
            <v>1350</v>
          </cell>
          <cell r="H458">
            <v>13.204700000000001</v>
          </cell>
          <cell r="I458" t="str">
            <v>Peak 457</v>
          </cell>
          <cell r="J458">
            <v>271779500</v>
          </cell>
          <cell r="K458">
            <v>1.9E-2</v>
          </cell>
        </row>
        <row r="459">
          <cell r="E459" t="str">
            <v>Peak 458</v>
          </cell>
          <cell r="G459">
            <v>1350.4</v>
          </cell>
          <cell r="H459">
            <v>13.2097</v>
          </cell>
          <cell r="I459" t="str">
            <v>Peak 458</v>
          </cell>
          <cell r="J459">
            <v>47759572</v>
          </cell>
          <cell r="K459">
            <v>3.0000000000000001E-3</v>
          </cell>
        </row>
        <row r="460">
          <cell r="E460" t="str">
            <v>Peak 459</v>
          </cell>
          <cell r="G460">
            <v>1352.1</v>
          </cell>
          <cell r="H460">
            <v>13.2331</v>
          </cell>
          <cell r="I460" t="str">
            <v>Peak 459</v>
          </cell>
        </row>
        <row r="461">
          <cell r="E461" t="str">
            <v>Peak 460</v>
          </cell>
          <cell r="G461">
            <v>1353.2</v>
          </cell>
          <cell r="H461">
            <v>13.2471</v>
          </cell>
          <cell r="I461" t="str">
            <v>Peak 460</v>
          </cell>
          <cell r="J461">
            <v>121445729</v>
          </cell>
          <cell r="K461">
            <v>8.0000000000000002E-3</v>
          </cell>
        </row>
        <row r="462">
          <cell r="E462" t="str">
            <v>Peak 461</v>
          </cell>
          <cell r="G462">
            <v>1353.3</v>
          </cell>
          <cell r="H462">
            <v>13.249499999999999</v>
          </cell>
          <cell r="I462" t="str">
            <v>Peak 461</v>
          </cell>
          <cell r="J462">
            <v>201736668</v>
          </cell>
          <cell r="K462">
            <v>1.4E-2</v>
          </cell>
        </row>
        <row r="463">
          <cell r="E463" t="str">
            <v>Peak 462</v>
          </cell>
          <cell r="G463">
            <v>1354.4</v>
          </cell>
          <cell r="H463">
            <v>13.263500000000001</v>
          </cell>
          <cell r="I463" t="str">
            <v>Peak 462</v>
          </cell>
          <cell r="J463">
            <v>2575576841</v>
          </cell>
          <cell r="K463">
            <v>0.17799999999999999</v>
          </cell>
        </row>
        <row r="464">
          <cell r="E464" t="str">
            <v>Peak 463</v>
          </cell>
          <cell r="G464">
            <v>1355</v>
          </cell>
          <cell r="H464">
            <v>13.2723</v>
          </cell>
          <cell r="I464" t="str">
            <v>Peak 463</v>
          </cell>
          <cell r="J464">
            <v>83215311779</v>
          </cell>
          <cell r="K464">
            <v>5.7350000000000003</v>
          </cell>
        </row>
        <row r="465">
          <cell r="E465" t="str">
            <v>Peak 464</v>
          </cell>
          <cell r="G465">
            <v>1355.4</v>
          </cell>
          <cell r="H465">
            <v>13.276999999999999</v>
          </cell>
          <cell r="I465" t="str">
            <v>Peak 464</v>
          </cell>
          <cell r="J465">
            <v>10963802004</v>
          </cell>
          <cell r="K465">
            <v>0.75600000000000001</v>
          </cell>
        </row>
        <row r="466">
          <cell r="E466" t="str">
            <v>Silicon tetrafluoride</v>
          </cell>
          <cell r="G466">
            <v>1357</v>
          </cell>
          <cell r="H466">
            <v>13.2989</v>
          </cell>
          <cell r="I466" t="str">
            <v>Silicon tetrafluoride</v>
          </cell>
          <cell r="J466">
            <v>82340046973</v>
          </cell>
          <cell r="K466">
            <v>5.6749999999999998</v>
          </cell>
          <cell r="L466" t="str">
            <v>7783-61-1</v>
          </cell>
          <cell r="M466" t="str">
            <v>F4Si</v>
          </cell>
          <cell r="N466">
            <v>910</v>
          </cell>
        </row>
        <row r="467">
          <cell r="E467" t="str">
            <v>Peak 466</v>
          </cell>
          <cell r="G467">
            <v>1357.1</v>
          </cell>
          <cell r="H467">
            <v>13.3004</v>
          </cell>
          <cell r="I467" t="str">
            <v>Peak 466</v>
          </cell>
          <cell r="J467">
            <v>82924175299</v>
          </cell>
          <cell r="K467">
            <v>5.7149999999999999</v>
          </cell>
        </row>
        <row r="468">
          <cell r="E468" t="str">
            <v>Peak 467</v>
          </cell>
          <cell r="G468">
            <v>1357.5</v>
          </cell>
          <cell r="H468">
            <v>13.3049</v>
          </cell>
          <cell r="I468" t="str">
            <v>Peak 467</v>
          </cell>
          <cell r="J468">
            <v>78331578538</v>
          </cell>
          <cell r="K468">
            <v>5.399</v>
          </cell>
        </row>
        <row r="469">
          <cell r="E469" t="str">
            <v>Pyridine, 3-(1-methyl-2-pyrrolidinyl)-, (S)-</v>
          </cell>
          <cell r="F469" t="str">
            <v>1361 ± 0(1)</v>
          </cell>
          <cell r="G469">
            <v>1357.6</v>
          </cell>
          <cell r="H469">
            <v>13.3071</v>
          </cell>
          <cell r="I469" t="str">
            <v>Pyridine, 3-(1-methyl-2-pyrrolidinyl)-, (S)-</v>
          </cell>
          <cell r="J469">
            <v>82340046973</v>
          </cell>
          <cell r="K469">
            <v>5.6749999999999998</v>
          </cell>
          <cell r="L469" t="str">
            <v>54-11-5</v>
          </cell>
          <cell r="M469" t="str">
            <v>C10H14N2</v>
          </cell>
          <cell r="N469">
            <v>935</v>
          </cell>
        </row>
        <row r="470">
          <cell r="E470" t="str">
            <v>Peak 469</v>
          </cell>
          <cell r="G470">
            <v>1359</v>
          </cell>
          <cell r="H470">
            <v>13.325900000000001</v>
          </cell>
          <cell r="I470" t="str">
            <v>Peak 469</v>
          </cell>
          <cell r="J470">
            <v>18719423076</v>
          </cell>
          <cell r="K470">
            <v>1.29</v>
          </cell>
        </row>
        <row r="471">
          <cell r="E471" t="str">
            <v>Peak 470</v>
          </cell>
          <cell r="G471">
            <v>1359.5</v>
          </cell>
          <cell r="H471">
            <v>13.3325</v>
          </cell>
          <cell r="I471" t="str">
            <v>Peak 470</v>
          </cell>
          <cell r="J471">
            <v>20531953857</v>
          </cell>
          <cell r="K471">
            <v>1.415</v>
          </cell>
        </row>
        <row r="472">
          <cell r="E472" t="str">
            <v>Peak 471</v>
          </cell>
          <cell r="G472">
            <v>1361.7</v>
          </cell>
          <cell r="H472">
            <v>13.362399999999999</v>
          </cell>
          <cell r="I472" t="str">
            <v>Peak 471</v>
          </cell>
          <cell r="J472">
            <v>9250068296</v>
          </cell>
          <cell r="K472">
            <v>0.63800000000000001</v>
          </cell>
        </row>
        <row r="473">
          <cell r="E473" t="str">
            <v>Peak 472</v>
          </cell>
          <cell r="G473">
            <v>1362.9</v>
          </cell>
          <cell r="H473">
            <v>13.379</v>
          </cell>
          <cell r="I473" t="str">
            <v>Peak 472</v>
          </cell>
          <cell r="J473">
            <v>5887156620</v>
          </cell>
          <cell r="K473">
            <v>0.40600000000000003</v>
          </cell>
        </row>
        <row r="474">
          <cell r="E474" t="str">
            <v>Dodecane, 3-methyl-</v>
          </cell>
          <cell r="F474" t="str">
            <v>1271 ± 1(15)</v>
          </cell>
          <cell r="G474">
            <v>1363.3</v>
          </cell>
          <cell r="H474">
            <v>13.384499999999999</v>
          </cell>
          <cell r="I474" t="str">
            <v>Dodecane, 3-methyl-</v>
          </cell>
          <cell r="J474">
            <v>4197745</v>
          </cell>
          <cell r="K474">
            <v>0</v>
          </cell>
          <cell r="L474" t="str">
            <v>17312-57-1</v>
          </cell>
          <cell r="M474" t="str">
            <v>C13H28</v>
          </cell>
          <cell r="N474">
            <v>736</v>
          </cell>
        </row>
        <row r="475">
          <cell r="E475" t="str">
            <v>Peak 474</v>
          </cell>
          <cell r="G475">
            <v>1364.4</v>
          </cell>
          <cell r="H475">
            <v>13.398300000000001</v>
          </cell>
          <cell r="I475" t="str">
            <v>Peak 474</v>
          </cell>
        </row>
        <row r="476">
          <cell r="E476" t="str">
            <v>Peak 475</v>
          </cell>
          <cell r="G476">
            <v>1365.7</v>
          </cell>
          <cell r="H476">
            <v>13.415800000000001</v>
          </cell>
          <cell r="I476" t="str">
            <v>Peak 475</v>
          </cell>
        </row>
        <row r="477">
          <cell r="E477" t="str">
            <v>Peak 476</v>
          </cell>
          <cell r="G477">
            <v>1367</v>
          </cell>
          <cell r="H477">
            <v>13.434100000000001</v>
          </cell>
          <cell r="I477" t="str">
            <v>Peak 476</v>
          </cell>
          <cell r="J477">
            <v>185297709</v>
          </cell>
          <cell r="K477">
            <v>1.2999999999999999E-2</v>
          </cell>
        </row>
        <row r="478">
          <cell r="E478" t="str">
            <v>Peak 477</v>
          </cell>
          <cell r="G478">
            <v>1367.7</v>
          </cell>
          <cell r="H478">
            <v>13.4437</v>
          </cell>
          <cell r="I478" t="str">
            <v>Peak 477</v>
          </cell>
          <cell r="J478">
            <v>1866224352</v>
          </cell>
          <cell r="K478">
            <v>0.129</v>
          </cell>
        </row>
        <row r="479">
          <cell r="E479" t="str">
            <v>Peak 478</v>
          </cell>
          <cell r="G479">
            <v>1368.1</v>
          </cell>
          <cell r="H479">
            <v>13.448600000000001</v>
          </cell>
          <cell r="I479" t="str">
            <v>Peak 478</v>
          </cell>
          <cell r="J479">
            <v>18973152109</v>
          </cell>
          <cell r="K479">
            <v>1.3080000000000001</v>
          </cell>
        </row>
        <row r="480">
          <cell r="E480" t="str">
            <v>Peak 479</v>
          </cell>
          <cell r="G480">
            <v>1368.3</v>
          </cell>
          <cell r="H480">
            <v>13.4518</v>
          </cell>
          <cell r="I480" t="str">
            <v>Peak 479</v>
          </cell>
          <cell r="J480">
            <v>26296050777</v>
          </cell>
          <cell r="K480">
            <v>1.8120000000000001</v>
          </cell>
        </row>
        <row r="481">
          <cell r="E481" t="str">
            <v>6,8-Nonadien-2-one, 8-methyl-5-(1-methylethyl)-, (E)-</v>
          </cell>
          <cell r="G481">
            <v>1369</v>
          </cell>
          <cell r="H481">
            <v>13.460900000000001</v>
          </cell>
          <cell r="I481" t="str">
            <v>6,8-Nonadien-2-one, 8-methyl-5-(1-methylethyl)-, (E)-</v>
          </cell>
          <cell r="J481">
            <v>18973152109</v>
          </cell>
          <cell r="K481">
            <v>1.3080000000000001</v>
          </cell>
          <cell r="L481" t="str">
            <v>54868-48-3</v>
          </cell>
          <cell r="M481" t="str">
            <v>C13H22O</v>
          </cell>
          <cell r="N481">
            <v>941</v>
          </cell>
        </row>
        <row r="482">
          <cell r="E482" t="str">
            <v>Peak 481</v>
          </cell>
          <cell r="G482">
            <v>1370.4</v>
          </cell>
          <cell r="H482">
            <v>13.4801</v>
          </cell>
          <cell r="I482" t="str">
            <v>Peak 481</v>
          </cell>
          <cell r="J482">
            <v>4817534720</v>
          </cell>
          <cell r="K482">
            <v>0.33200000000000002</v>
          </cell>
        </row>
        <row r="483">
          <cell r="E483" t="str">
            <v>Peak 482</v>
          </cell>
          <cell r="G483">
            <v>1370.7</v>
          </cell>
          <cell r="H483">
            <v>13.4841</v>
          </cell>
          <cell r="I483" t="str">
            <v>Peak 482</v>
          </cell>
          <cell r="J483">
            <v>1274558276</v>
          </cell>
          <cell r="K483">
            <v>8.7999999999999995E-2</v>
          </cell>
        </row>
        <row r="484">
          <cell r="E484" t="str">
            <v>Peak 483</v>
          </cell>
          <cell r="G484">
            <v>1372.3</v>
          </cell>
          <cell r="H484">
            <v>13.5059</v>
          </cell>
          <cell r="I484" t="str">
            <v>Peak 483</v>
          </cell>
          <cell r="J484">
            <v>188552994</v>
          </cell>
          <cell r="K484">
            <v>1.2999999999999999E-2</v>
          </cell>
        </row>
        <row r="485">
          <cell r="E485" t="str">
            <v>Peak 484</v>
          </cell>
          <cell r="G485">
            <v>1373.4</v>
          </cell>
          <cell r="H485">
            <v>13.5207</v>
          </cell>
          <cell r="I485" t="str">
            <v>Peak 484</v>
          </cell>
          <cell r="J485">
            <v>67709195</v>
          </cell>
          <cell r="K485">
            <v>5.0000000000000001E-3</v>
          </cell>
        </row>
        <row r="486">
          <cell r="E486" t="str">
            <v>Heptadecane, 2,6,10,14-tetramethyl-</v>
          </cell>
          <cell r="F486" t="str">
            <v>1872 ± 0(12)</v>
          </cell>
          <cell r="G486">
            <v>1376.7</v>
          </cell>
          <cell r="H486">
            <v>13.5641</v>
          </cell>
          <cell r="I486" t="str">
            <v>Heptadecane, 2,6,10,14-tetramethyl-</v>
          </cell>
          <cell r="J486">
            <v>330746190</v>
          </cell>
          <cell r="K486">
            <v>2.3E-2</v>
          </cell>
          <cell r="L486" t="str">
            <v>18344-37-1</v>
          </cell>
          <cell r="M486" t="str">
            <v>C21H44</v>
          </cell>
          <cell r="N486">
            <v>878</v>
          </cell>
        </row>
        <row r="487">
          <cell r="E487" t="str">
            <v>Peak 486</v>
          </cell>
          <cell r="G487">
            <v>1377</v>
          </cell>
          <cell r="H487">
            <v>13.5685</v>
          </cell>
          <cell r="I487" t="str">
            <v>Peak 486</v>
          </cell>
          <cell r="J487">
            <v>330746190</v>
          </cell>
          <cell r="K487">
            <v>2.3E-2</v>
          </cell>
        </row>
        <row r="488">
          <cell r="E488" t="str">
            <v>Cyclopentasiloxane, decamethyl-</v>
          </cell>
          <cell r="F488" t="str">
            <v>1175 ± 40(2)</v>
          </cell>
          <cell r="G488">
            <v>1377.9</v>
          </cell>
          <cell r="H488">
            <v>13.5815</v>
          </cell>
          <cell r="I488" t="str">
            <v>Cyclopentasiloxane, decamethyl-</v>
          </cell>
          <cell r="J488">
            <v>17834792</v>
          </cell>
          <cell r="K488">
            <v>1E-3</v>
          </cell>
          <cell r="L488" t="str">
            <v>541-02-6</v>
          </cell>
          <cell r="M488" t="str">
            <v>C10H30O5Si5</v>
          </cell>
          <cell r="N488">
            <v>710</v>
          </cell>
        </row>
        <row r="489">
          <cell r="E489" t="str">
            <v>Propanoic acid, 2-methyl-, 3-hydroxy-2,2,4-trimethylpentyl ester</v>
          </cell>
          <cell r="F489" t="str">
            <v>1380 ± 0(3)</v>
          </cell>
          <cell r="G489">
            <v>1380</v>
          </cell>
          <cell r="H489">
            <v>13.6092</v>
          </cell>
          <cell r="I489" t="str">
            <v>Propanoic acid, 2-methyl-, 3-hydroxy-2,2,4-trimethylpentyl ester</v>
          </cell>
          <cell r="J489">
            <v>42238359</v>
          </cell>
          <cell r="K489">
            <v>3.0000000000000001E-3</v>
          </cell>
          <cell r="L489" t="str">
            <v>77-68-9</v>
          </cell>
          <cell r="M489" t="str">
            <v>C12H24O3</v>
          </cell>
          <cell r="N489">
            <v>738</v>
          </cell>
        </row>
        <row r="490">
          <cell r="E490" t="str">
            <v>Peak 489</v>
          </cell>
          <cell r="G490">
            <v>1382.2</v>
          </cell>
          <cell r="H490">
            <v>13.6393</v>
          </cell>
          <cell r="I490" t="str">
            <v>Peak 489</v>
          </cell>
          <cell r="J490">
            <v>12558645</v>
          </cell>
          <cell r="K490">
            <v>1E-3</v>
          </cell>
        </row>
        <row r="491">
          <cell r="E491" t="str">
            <v>1,3-2H-Isobenzofuranone, 3,3,7-trimethyl-</v>
          </cell>
          <cell r="G491">
            <v>1382.9</v>
          </cell>
          <cell r="H491">
            <v>13.6487</v>
          </cell>
          <cell r="I491" t="str">
            <v>1,3-2H-Isobenzofuranone, 3,3,7-trimethyl-</v>
          </cell>
          <cell r="J491">
            <v>5898061</v>
          </cell>
          <cell r="K491">
            <v>0</v>
          </cell>
          <cell r="L491" t="str">
            <v>57732-90-8</v>
          </cell>
          <cell r="M491" t="str">
            <v>C11H12O2</v>
          </cell>
          <cell r="N491">
            <v>731</v>
          </cell>
        </row>
        <row r="492">
          <cell r="E492" t="str">
            <v>Peak 491</v>
          </cell>
          <cell r="G492">
            <v>1385</v>
          </cell>
          <cell r="H492">
            <v>13.676299999999999</v>
          </cell>
          <cell r="I492" t="str">
            <v>Peak 491</v>
          </cell>
          <cell r="J492">
            <v>1657543</v>
          </cell>
          <cell r="K492">
            <v>0</v>
          </cell>
        </row>
        <row r="493">
          <cell r="E493" t="str">
            <v>Peak 492</v>
          </cell>
          <cell r="G493">
            <v>1387.3</v>
          </cell>
          <cell r="H493">
            <v>13.708399999999999</v>
          </cell>
          <cell r="I493" t="str">
            <v>Peak 492</v>
          </cell>
          <cell r="J493">
            <v>1208690473</v>
          </cell>
          <cell r="K493">
            <v>8.3000000000000004E-2</v>
          </cell>
        </row>
        <row r="494">
          <cell r="E494" t="str">
            <v>Peak 493</v>
          </cell>
          <cell r="G494">
            <v>1387.7</v>
          </cell>
          <cell r="H494">
            <v>13.7136</v>
          </cell>
          <cell r="I494" t="str">
            <v>Peak 493</v>
          </cell>
          <cell r="J494">
            <v>1190530188</v>
          </cell>
          <cell r="K494">
            <v>8.2000000000000003E-2</v>
          </cell>
        </row>
        <row r="495">
          <cell r="E495" t="str">
            <v>3,7,11-Trimethyldodecylacetate</v>
          </cell>
          <cell r="F495" t="str">
            <v>1850 ± 0(1)</v>
          </cell>
          <cell r="G495">
            <v>1388</v>
          </cell>
          <cell r="H495">
            <v>13.7174</v>
          </cell>
          <cell r="I495" t="str">
            <v>3,7,11-Trimethyldodecylacetate</v>
          </cell>
          <cell r="J495">
            <v>1208690473</v>
          </cell>
          <cell r="K495">
            <v>8.3000000000000004E-2</v>
          </cell>
          <cell r="M495" t="str">
            <v>C17H34O2</v>
          </cell>
          <cell r="N495">
            <v>750</v>
          </cell>
        </row>
        <row r="496">
          <cell r="E496" t="str">
            <v>Peak 495</v>
          </cell>
          <cell r="G496">
            <v>1388.6</v>
          </cell>
          <cell r="H496">
            <v>13.7248</v>
          </cell>
          <cell r="I496" t="str">
            <v>Peak 495</v>
          </cell>
          <cell r="J496">
            <v>1208690473</v>
          </cell>
          <cell r="K496">
            <v>8.3000000000000004E-2</v>
          </cell>
        </row>
        <row r="497">
          <cell r="E497" t="str">
            <v>3-Pyridinecarbonitrile, 1,4-dihydro-</v>
          </cell>
          <cell r="G497">
            <v>1389.5</v>
          </cell>
          <cell r="H497">
            <v>13.7371</v>
          </cell>
          <cell r="I497" t="str">
            <v>3-Pyridinecarbonitrile, 1,4-dihydro-</v>
          </cell>
          <cell r="J497">
            <v>1223233112</v>
          </cell>
          <cell r="K497">
            <v>8.4000000000000005E-2</v>
          </cell>
          <cell r="L497" t="str">
            <v>23974-91-6</v>
          </cell>
          <cell r="M497" t="str">
            <v>C6H6N2</v>
          </cell>
          <cell r="N497">
            <v>724</v>
          </cell>
        </row>
        <row r="498">
          <cell r="E498" t="str">
            <v>Peak 497</v>
          </cell>
          <cell r="G498">
            <v>1389.6</v>
          </cell>
          <cell r="H498">
            <v>13.7385</v>
          </cell>
          <cell r="I498" t="str">
            <v>Peak 497</v>
          </cell>
          <cell r="J498">
            <v>132506615</v>
          </cell>
          <cell r="K498">
            <v>8.9999999999999993E-3</v>
          </cell>
        </row>
        <row r="499">
          <cell r="E499" t="str">
            <v>Naphthalene, 2-ethenyl-</v>
          </cell>
          <cell r="F499" t="str">
            <v>1382 ± 0(1)</v>
          </cell>
          <cell r="G499">
            <v>1390.4</v>
          </cell>
          <cell r="H499">
            <v>13.7492</v>
          </cell>
          <cell r="I499" t="str">
            <v>Naphthalene, 2-ethenyl-</v>
          </cell>
          <cell r="J499">
            <v>278712058</v>
          </cell>
          <cell r="K499">
            <v>1.9E-2</v>
          </cell>
          <cell r="L499" t="str">
            <v>827-54-3</v>
          </cell>
          <cell r="M499" t="str">
            <v>C12H10</v>
          </cell>
          <cell r="N499">
            <v>857</v>
          </cell>
        </row>
        <row r="500">
          <cell r="E500" t="str">
            <v>Peak 499</v>
          </cell>
          <cell r="G500">
            <v>1390.9</v>
          </cell>
          <cell r="H500">
            <v>13.7568</v>
          </cell>
          <cell r="I500" t="str">
            <v>Peak 499</v>
          </cell>
          <cell r="J500">
            <v>568957186</v>
          </cell>
          <cell r="K500">
            <v>3.9E-2</v>
          </cell>
        </row>
        <row r="501">
          <cell r="E501" t="str">
            <v>1-Tetradecene</v>
          </cell>
          <cell r="F501" t="str">
            <v>1392 ± 1(40)</v>
          </cell>
          <cell r="G501">
            <v>1391.4</v>
          </cell>
          <cell r="H501">
            <v>13.763500000000001</v>
          </cell>
          <cell r="I501" t="str">
            <v>1-Tetradecene</v>
          </cell>
          <cell r="J501">
            <v>2927049770</v>
          </cell>
          <cell r="K501">
            <v>0.20200000000000001</v>
          </cell>
          <cell r="L501" t="str">
            <v>1120-36-1</v>
          </cell>
          <cell r="M501" t="str">
            <v>C14H28</v>
          </cell>
          <cell r="N501">
            <v>855</v>
          </cell>
        </row>
        <row r="502">
          <cell r="E502" t="str">
            <v>Dinocap</v>
          </cell>
          <cell r="G502">
            <v>1391.8</v>
          </cell>
          <cell r="H502">
            <v>13.768599999999999</v>
          </cell>
          <cell r="I502" t="str">
            <v>Dinocap</v>
          </cell>
          <cell r="J502">
            <v>2927049770</v>
          </cell>
          <cell r="K502">
            <v>0.20200000000000001</v>
          </cell>
          <cell r="L502" t="str">
            <v>39300-45-3</v>
          </cell>
          <cell r="M502" t="str">
            <v>C10H9NO4</v>
          </cell>
          <cell r="N502">
            <v>840</v>
          </cell>
        </row>
        <row r="503">
          <cell r="E503" t="str">
            <v>2-Buten-1-one, 1-(2,6,6-trimethyl-1,3-cyclohexadien-1-yl)-, (E)-</v>
          </cell>
          <cell r="F503" t="str">
            <v>1386 ± 5(187)</v>
          </cell>
          <cell r="G503">
            <v>1392.5</v>
          </cell>
          <cell r="H503">
            <v>13.778499999999999</v>
          </cell>
          <cell r="I503" t="str">
            <v>2-Buten-1-one, 1-(2,6,6-trimethyl-1,3-cyclohexadien-1-yl)-, (E)-</v>
          </cell>
          <cell r="J503">
            <v>2927049770</v>
          </cell>
          <cell r="K503">
            <v>0.20200000000000001</v>
          </cell>
          <cell r="L503" t="str">
            <v>23726-93-4</v>
          </cell>
          <cell r="M503" t="str">
            <v>C13H18O</v>
          </cell>
          <cell r="N503">
            <v>901</v>
          </cell>
        </row>
        <row r="504">
          <cell r="E504" t="str">
            <v>Peak 503</v>
          </cell>
          <cell r="G504">
            <v>1393.2</v>
          </cell>
          <cell r="H504">
            <v>13.786899999999999</v>
          </cell>
          <cell r="I504" t="str">
            <v>Peak 503</v>
          </cell>
          <cell r="J504">
            <v>693085452</v>
          </cell>
          <cell r="K504">
            <v>4.8000000000000001E-2</v>
          </cell>
        </row>
        <row r="505">
          <cell r="E505" t="str">
            <v>Peak 504</v>
          </cell>
          <cell r="G505">
            <v>1393.7</v>
          </cell>
          <cell r="H505">
            <v>13.7941</v>
          </cell>
          <cell r="I505" t="str">
            <v>Peak 504</v>
          </cell>
          <cell r="J505">
            <v>380043577</v>
          </cell>
          <cell r="K505">
            <v>2.5999999999999999E-2</v>
          </cell>
        </row>
        <row r="506">
          <cell r="E506" t="str">
            <v>2,2,4-Trimethylchromene-3</v>
          </cell>
          <cell r="G506">
            <v>1394.3</v>
          </cell>
          <cell r="H506">
            <v>13.802</v>
          </cell>
          <cell r="I506" t="str">
            <v>2,2,4-Trimethylchromene-3</v>
          </cell>
          <cell r="J506">
            <v>223504403</v>
          </cell>
          <cell r="K506">
            <v>1.4999999999999999E-2</v>
          </cell>
          <cell r="L506" t="str">
            <v>17937-04-1</v>
          </cell>
          <cell r="M506" t="str">
            <v>C12H14O</v>
          </cell>
          <cell r="N506">
            <v>712</v>
          </cell>
        </row>
        <row r="507">
          <cell r="E507" t="str">
            <v>Peak 506</v>
          </cell>
          <cell r="G507">
            <v>1395</v>
          </cell>
          <cell r="H507">
            <v>13.8111</v>
          </cell>
          <cell r="I507" t="str">
            <v>Peak 506</v>
          </cell>
          <cell r="J507">
            <v>105702130</v>
          </cell>
          <cell r="K507">
            <v>7.0000000000000001E-3</v>
          </cell>
        </row>
        <row r="508">
          <cell r="E508" t="str">
            <v>Tetradecane</v>
          </cell>
          <cell r="F508">
            <v>1400</v>
          </cell>
          <cell r="G508">
            <v>1399</v>
          </cell>
          <cell r="H508">
            <v>13.8658</v>
          </cell>
          <cell r="I508" t="str">
            <v>Tetradecane</v>
          </cell>
          <cell r="J508">
            <v>1889137132</v>
          </cell>
          <cell r="K508">
            <v>0.13</v>
          </cell>
          <cell r="L508" t="str">
            <v>629-59-4</v>
          </cell>
          <cell r="M508" t="str">
            <v>C14H30</v>
          </cell>
          <cell r="N508">
            <v>955</v>
          </cell>
        </row>
        <row r="509">
          <cell r="E509" t="str">
            <v>Peak 508</v>
          </cell>
          <cell r="G509">
            <v>1399.4</v>
          </cell>
          <cell r="H509">
            <v>13.8714</v>
          </cell>
          <cell r="I509" t="str">
            <v>Peak 508</v>
          </cell>
          <cell r="J509">
            <v>1889137132</v>
          </cell>
          <cell r="K509">
            <v>0.13</v>
          </cell>
        </row>
        <row r="510">
          <cell r="E510" t="str">
            <v>Peak 509</v>
          </cell>
          <cell r="G510">
            <v>1400.2</v>
          </cell>
          <cell r="H510">
            <v>13.882199999999999</v>
          </cell>
          <cell r="I510" t="str">
            <v>Peak 509</v>
          </cell>
          <cell r="J510">
            <v>192010042</v>
          </cell>
          <cell r="K510">
            <v>1.2999999999999999E-2</v>
          </cell>
        </row>
        <row r="511">
          <cell r="E511" t="str">
            <v>Peak 510</v>
          </cell>
          <cell r="G511">
            <v>1401.5</v>
          </cell>
          <cell r="H511">
            <v>13.8987</v>
          </cell>
          <cell r="I511" t="str">
            <v>Peak 510</v>
          </cell>
          <cell r="J511">
            <v>19806325</v>
          </cell>
          <cell r="K511">
            <v>1E-3</v>
          </cell>
        </row>
        <row r="512">
          <cell r="E512" t="str">
            <v>Cyclohexane, 1-ethenyl-1-methyl-2,4-bis(1-methylethenyl)-</v>
          </cell>
          <cell r="G512">
            <v>1402.3</v>
          </cell>
          <cell r="H512">
            <v>13.907999999999999</v>
          </cell>
          <cell r="I512" t="str">
            <v>Cyclohexane, 1-ethenyl-1-methyl-2,4-bis(1-methylethenyl)-</v>
          </cell>
          <cell r="J512">
            <v>44919849</v>
          </cell>
          <cell r="K512">
            <v>3.0000000000000001E-3</v>
          </cell>
          <cell r="L512" t="str">
            <v>110823-68-2</v>
          </cell>
          <cell r="M512" t="str">
            <v>C15H24</v>
          </cell>
          <cell r="N512">
            <v>712</v>
          </cell>
        </row>
        <row r="513">
          <cell r="E513" t="str">
            <v>Peak 512</v>
          </cell>
          <cell r="G513">
            <v>1402.9</v>
          </cell>
          <cell r="H513">
            <v>13.9162</v>
          </cell>
          <cell r="I513" t="str">
            <v>Peak 512</v>
          </cell>
          <cell r="J513">
            <v>115342566</v>
          </cell>
          <cell r="K513">
            <v>8.0000000000000002E-3</v>
          </cell>
        </row>
        <row r="514">
          <cell r="E514" t="str">
            <v>2-Heptanone, 7,7,7-trichloro-</v>
          </cell>
          <cell r="G514">
            <v>1405.1</v>
          </cell>
          <cell r="H514">
            <v>13.9443</v>
          </cell>
          <cell r="I514" t="str">
            <v>2-Heptanone, 7,7,7-trichloro-</v>
          </cell>
          <cell r="J514">
            <v>789084490</v>
          </cell>
          <cell r="K514">
            <v>5.3999999999999999E-2</v>
          </cell>
          <cell r="L514" t="str">
            <v>154264-40-1</v>
          </cell>
          <cell r="M514" t="str">
            <v>C7H11Cl3O</v>
          </cell>
          <cell r="N514">
            <v>708</v>
          </cell>
        </row>
        <row r="515">
          <cell r="E515" t="str">
            <v>Peak 514</v>
          </cell>
          <cell r="G515">
            <v>1406.1</v>
          </cell>
          <cell r="H515">
            <v>13.9565</v>
          </cell>
          <cell r="I515" t="str">
            <v>Peak 514</v>
          </cell>
          <cell r="J515">
            <v>789084490</v>
          </cell>
          <cell r="K515">
            <v>5.3999999999999999E-2</v>
          </cell>
        </row>
        <row r="516">
          <cell r="E516" t="str">
            <v>Peak 515</v>
          </cell>
          <cell r="G516">
            <v>1406.7</v>
          </cell>
          <cell r="H516">
            <v>13.964499999999999</v>
          </cell>
          <cell r="I516" t="str">
            <v>Peak 515</v>
          </cell>
          <cell r="J516">
            <v>228148820</v>
          </cell>
          <cell r="K516">
            <v>1.6E-2</v>
          </cell>
        </row>
        <row r="517">
          <cell r="E517" t="str">
            <v>Peak 516</v>
          </cell>
          <cell r="G517">
            <v>1408.1</v>
          </cell>
          <cell r="H517">
            <v>13.982699999999999</v>
          </cell>
          <cell r="I517" t="str">
            <v>Peak 516</v>
          </cell>
          <cell r="J517">
            <v>107823052</v>
          </cell>
          <cell r="K517">
            <v>7.0000000000000001E-3</v>
          </cell>
        </row>
        <row r="518">
          <cell r="E518" t="str">
            <v>Peak 517</v>
          </cell>
          <cell r="G518">
            <v>1408.7</v>
          </cell>
          <cell r="H518">
            <v>13.9894</v>
          </cell>
          <cell r="I518" t="str">
            <v>Peak 517</v>
          </cell>
          <cell r="J518">
            <v>76126605</v>
          </cell>
          <cell r="K518">
            <v>5.0000000000000001E-3</v>
          </cell>
        </row>
        <row r="519">
          <cell r="E519" t="str">
            <v>Peak 518</v>
          </cell>
          <cell r="G519">
            <v>1409.8</v>
          </cell>
          <cell r="H519">
            <v>14.003399999999999</v>
          </cell>
          <cell r="I519" t="str">
            <v>Peak 518</v>
          </cell>
          <cell r="J519">
            <v>23054123</v>
          </cell>
          <cell r="K519">
            <v>2E-3</v>
          </cell>
        </row>
        <row r="520">
          <cell r="E520" t="str">
            <v>Peak 519</v>
          </cell>
          <cell r="G520">
            <v>1410.5</v>
          </cell>
          <cell r="H520">
            <v>14.0124</v>
          </cell>
          <cell r="I520" t="str">
            <v>Peak 519</v>
          </cell>
          <cell r="J520">
            <v>87561368</v>
          </cell>
          <cell r="K520">
            <v>6.0000000000000001E-3</v>
          </cell>
        </row>
        <row r="521">
          <cell r="E521" t="str">
            <v>Peak 520</v>
          </cell>
          <cell r="G521">
            <v>1411</v>
          </cell>
          <cell r="H521">
            <v>14.019600000000001</v>
          </cell>
          <cell r="I521" t="str">
            <v>Peak 520</v>
          </cell>
          <cell r="J521">
            <v>87561368</v>
          </cell>
          <cell r="K521">
            <v>6.0000000000000001E-3</v>
          </cell>
        </row>
        <row r="522">
          <cell r="E522" t="str">
            <v>Peak 521</v>
          </cell>
          <cell r="G522">
            <v>1411.8</v>
          </cell>
          <cell r="H522">
            <v>14.029199999999999</v>
          </cell>
          <cell r="I522" t="str">
            <v>Peak 521</v>
          </cell>
          <cell r="J522">
            <v>24405272</v>
          </cell>
          <cell r="K522">
            <v>2E-3</v>
          </cell>
        </row>
        <row r="523">
          <cell r="E523" t="str">
            <v>Peak 522</v>
          </cell>
          <cell r="G523">
            <v>1413.7</v>
          </cell>
          <cell r="H523">
            <v>14.0533</v>
          </cell>
          <cell r="I523" t="str">
            <v>Peak 522</v>
          </cell>
          <cell r="J523">
            <v>2185181</v>
          </cell>
          <cell r="K523">
            <v>0</v>
          </cell>
        </row>
        <row r="524">
          <cell r="E524" t="str">
            <v>2,6-Dimethyldecane</v>
          </cell>
          <cell r="F524" t="str">
            <v>1112 ± 5(8)</v>
          </cell>
          <cell r="G524">
            <v>1415</v>
          </cell>
          <cell r="H524">
            <v>14.070399999999999</v>
          </cell>
          <cell r="I524" t="str">
            <v>2,6-Dimethyldecane</v>
          </cell>
          <cell r="J524">
            <v>39633115</v>
          </cell>
          <cell r="K524">
            <v>3.0000000000000001E-3</v>
          </cell>
          <cell r="L524" t="str">
            <v>13150-81-7</v>
          </cell>
          <cell r="M524" t="str">
            <v>C12H26</v>
          </cell>
          <cell r="N524">
            <v>777</v>
          </cell>
        </row>
        <row r="525">
          <cell r="E525" t="str">
            <v>Peak 524</v>
          </cell>
          <cell r="G525">
            <v>1416.7</v>
          </cell>
          <cell r="H525">
            <v>14.091100000000001</v>
          </cell>
          <cell r="I525" t="str">
            <v>Peak 524</v>
          </cell>
          <cell r="J525">
            <v>304761917</v>
          </cell>
          <cell r="K525">
            <v>2.1000000000000001E-2</v>
          </cell>
        </row>
        <row r="526">
          <cell r="E526" t="str">
            <v>Naphthalene, 2,6-dimethyl-</v>
          </cell>
          <cell r="F526" t="str">
            <v>1401 ± 8(24)</v>
          </cell>
          <cell r="G526">
            <v>1417.7</v>
          </cell>
          <cell r="H526">
            <v>14.1038</v>
          </cell>
          <cell r="I526" t="str">
            <v>Naphthalene, 2,6-dimethyl-</v>
          </cell>
          <cell r="J526">
            <v>295255068</v>
          </cell>
          <cell r="K526">
            <v>0.02</v>
          </cell>
          <cell r="L526" t="str">
            <v>581-42-0</v>
          </cell>
          <cell r="M526" t="str">
            <v>C12H12</v>
          </cell>
          <cell r="N526">
            <v>934</v>
          </cell>
        </row>
        <row r="527">
          <cell r="E527" t="str">
            <v>Peak 526</v>
          </cell>
          <cell r="G527">
            <v>1423</v>
          </cell>
          <cell r="H527">
            <v>14.1713</v>
          </cell>
          <cell r="I527" t="str">
            <v>Peak 526</v>
          </cell>
          <cell r="J527">
            <v>1865455995</v>
          </cell>
          <cell r="K527">
            <v>0.129</v>
          </cell>
        </row>
        <row r="528">
          <cell r="E528" t="str">
            <v>Peak 527</v>
          </cell>
          <cell r="G528">
            <v>1423.1</v>
          </cell>
          <cell r="H528">
            <v>14.173299999999999</v>
          </cell>
          <cell r="I528" t="str">
            <v>Peak 527</v>
          </cell>
          <cell r="J528">
            <v>1977603775</v>
          </cell>
          <cell r="K528">
            <v>0.13600000000000001</v>
          </cell>
        </row>
        <row r="529">
          <cell r="E529" t="str">
            <v>2-Buten-1-one, 1-(2,6,6-trimethyl-1-cyclohexen-1-yl)-</v>
          </cell>
          <cell r="F529" t="str">
            <v>1417 ± 7(14)</v>
          </cell>
          <cell r="G529">
            <v>1423.4</v>
          </cell>
          <cell r="H529">
            <v>14.1768</v>
          </cell>
          <cell r="I529" t="str">
            <v>2-Buten-1-one, 1-(2,6,6-trimethyl-1-cyclohexen-1-yl)-</v>
          </cell>
          <cell r="J529">
            <v>1865455995</v>
          </cell>
          <cell r="K529">
            <v>0.129</v>
          </cell>
          <cell r="L529" t="str">
            <v>35044-68-9</v>
          </cell>
          <cell r="M529" t="str">
            <v>C13H20O</v>
          </cell>
          <cell r="N529">
            <v>811</v>
          </cell>
        </row>
        <row r="530">
          <cell r="E530" t="str">
            <v>Peak 529</v>
          </cell>
          <cell r="G530">
            <v>1423.6</v>
          </cell>
          <cell r="H530">
            <v>14.179500000000001</v>
          </cell>
          <cell r="I530" t="str">
            <v>Peak 529</v>
          </cell>
          <cell r="J530">
            <v>1977603775</v>
          </cell>
          <cell r="K530">
            <v>0.13600000000000001</v>
          </cell>
        </row>
        <row r="531">
          <cell r="E531" t="str">
            <v>Peak 530</v>
          </cell>
          <cell r="G531">
            <v>1424.3</v>
          </cell>
          <cell r="H531">
            <v>14.1882</v>
          </cell>
          <cell r="I531" t="str">
            <v>Peak 530</v>
          </cell>
          <cell r="J531">
            <v>1977603775</v>
          </cell>
          <cell r="K531">
            <v>0.13600000000000001</v>
          </cell>
        </row>
        <row r="532">
          <cell r="E532" t="str">
            <v>Peak 531</v>
          </cell>
          <cell r="G532">
            <v>1424.6</v>
          </cell>
          <cell r="H532">
            <v>14.1913</v>
          </cell>
          <cell r="I532" t="str">
            <v>Peak 531</v>
          </cell>
          <cell r="J532">
            <v>1865455995</v>
          </cell>
          <cell r="K532">
            <v>0.129</v>
          </cell>
        </row>
        <row r="533">
          <cell r="E533" t="str">
            <v>Peak 532</v>
          </cell>
          <cell r="G533">
            <v>1426.3</v>
          </cell>
          <cell r="H533">
            <v>14.2134</v>
          </cell>
          <cell r="I533" t="str">
            <v>Peak 532</v>
          </cell>
          <cell r="J533">
            <v>111416091</v>
          </cell>
          <cell r="K533">
            <v>8.0000000000000002E-3</v>
          </cell>
        </row>
        <row r="534">
          <cell r="E534" t="str">
            <v>1H-3a,7-Methanoazulene, 2,3,4,7,8,8a-hexahydro-3,6,8,8-tetramethyl-, [3R-(3α,3aβ,7β,8aα)]-</v>
          </cell>
          <cell r="F534" t="str">
            <v>1411 ± 3(93)</v>
          </cell>
          <cell r="G534">
            <v>1431.1</v>
          </cell>
          <cell r="H534">
            <v>14.273899999999999</v>
          </cell>
          <cell r="I534" t="str">
            <v>1H-3a,7-Methanoazulene, 2,3,4,7,8,8a-hexahydro-3,6,8,8-tetramethyl-, [3R-(3α,3aβ,7β,8aα)]-</v>
          </cell>
          <cell r="J534">
            <v>705050991</v>
          </cell>
          <cell r="K534">
            <v>4.9000000000000002E-2</v>
          </cell>
          <cell r="L534" t="str">
            <v>469-61-4</v>
          </cell>
          <cell r="M534" t="str">
            <v>C15H24</v>
          </cell>
          <cell r="N534">
            <v>930</v>
          </cell>
        </row>
        <row r="535">
          <cell r="E535" t="str">
            <v>Peak 534</v>
          </cell>
          <cell r="G535">
            <v>1431.6</v>
          </cell>
          <cell r="H535">
            <v>14.2806</v>
          </cell>
          <cell r="I535" t="str">
            <v>Peak 534</v>
          </cell>
          <cell r="J535">
            <v>786291073</v>
          </cell>
          <cell r="K535">
            <v>5.3999999999999999E-2</v>
          </cell>
        </row>
        <row r="536">
          <cell r="E536" t="str">
            <v>Naphthalene, 2,6-dimethyl-</v>
          </cell>
          <cell r="F536" t="str">
            <v>1401 ± 8(24)</v>
          </cell>
          <cell r="G536">
            <v>1433.2</v>
          </cell>
          <cell r="H536">
            <v>14.3017</v>
          </cell>
          <cell r="I536" t="str">
            <v>Naphthalene, 2,6-dimethyl-</v>
          </cell>
          <cell r="J536">
            <v>195824137</v>
          </cell>
          <cell r="K536">
            <v>1.2999999999999999E-2</v>
          </cell>
          <cell r="L536" t="str">
            <v>581-42-0</v>
          </cell>
          <cell r="M536" t="str">
            <v>C12H12</v>
          </cell>
          <cell r="N536">
            <v>867</v>
          </cell>
        </row>
        <row r="537">
          <cell r="E537" t="str">
            <v>Pyridine, 3-(3,4-dihydro-2H-pyrrol-5-yl)-</v>
          </cell>
          <cell r="F537" t="str">
            <v>1427 ± 0(1)</v>
          </cell>
          <cell r="G537">
            <v>1435.2</v>
          </cell>
          <cell r="H537">
            <v>14.3262</v>
          </cell>
          <cell r="I537" t="str">
            <v>Pyridine, 3-(3,4-dihydro-2H-pyrrol-5-yl)-</v>
          </cell>
          <cell r="J537">
            <v>529877535</v>
          </cell>
          <cell r="K537">
            <v>3.6999999999999998E-2</v>
          </cell>
          <cell r="L537" t="str">
            <v>532-12-7</v>
          </cell>
          <cell r="M537" t="str">
            <v>C9H10N2</v>
          </cell>
          <cell r="N537">
            <v>848</v>
          </cell>
        </row>
        <row r="538">
          <cell r="E538" t="str">
            <v>4,8,12-Tetradecatrien-1-ol, 5,9,13-trimethyl-</v>
          </cell>
          <cell r="G538">
            <v>1435.9</v>
          </cell>
          <cell r="H538">
            <v>14.335699999999999</v>
          </cell>
          <cell r="I538" t="str">
            <v>4,8,12-Tetradecatrien-1-ol, 5,9,13-trimethyl-</v>
          </cell>
          <cell r="J538">
            <v>488694170</v>
          </cell>
          <cell r="K538">
            <v>3.4000000000000002E-2</v>
          </cell>
          <cell r="M538" t="str">
            <v>C17H30O</v>
          </cell>
          <cell r="N538">
            <v>753</v>
          </cell>
        </row>
        <row r="539">
          <cell r="E539" t="str">
            <v>Naphthalene, 2,6-dimethyl-</v>
          </cell>
          <cell r="F539" t="str">
            <v>1401 ± 8(24)</v>
          </cell>
          <cell r="G539">
            <v>1436.9</v>
          </cell>
          <cell r="H539">
            <v>14.348800000000001</v>
          </cell>
          <cell r="I539" t="str">
            <v>Naphthalene, 2,6-dimethyl-</v>
          </cell>
          <cell r="J539">
            <v>488694170</v>
          </cell>
          <cell r="K539">
            <v>3.4000000000000002E-2</v>
          </cell>
          <cell r="L539" t="str">
            <v>581-42-0</v>
          </cell>
          <cell r="M539" t="str">
            <v>C12H12</v>
          </cell>
          <cell r="N539">
            <v>895</v>
          </cell>
        </row>
        <row r="540">
          <cell r="E540" t="str">
            <v>Peak 539</v>
          </cell>
          <cell r="G540">
            <v>1438.2</v>
          </cell>
          <cell r="H540">
            <v>14.3651</v>
          </cell>
          <cell r="I540" t="str">
            <v>Peak 539</v>
          </cell>
          <cell r="J540">
            <v>64350229</v>
          </cell>
          <cell r="K540">
            <v>4.0000000000000001E-3</v>
          </cell>
        </row>
        <row r="541">
          <cell r="E541" t="str">
            <v>Peak 540</v>
          </cell>
          <cell r="G541">
            <v>1439.7</v>
          </cell>
          <cell r="H541">
            <v>14.383699999999999</v>
          </cell>
          <cell r="I541" t="str">
            <v>Peak 540</v>
          </cell>
          <cell r="J541">
            <v>240914210</v>
          </cell>
          <cell r="K541">
            <v>1.7000000000000001E-2</v>
          </cell>
        </row>
        <row r="542">
          <cell r="E542" t="str">
            <v>1H-3a,7-Methanoazulene, octahydro-3,8,8-trimethyl-6-methylene-, [3R-(3α,3aβ,7β,8aα)]-</v>
          </cell>
          <cell r="F542" t="str">
            <v>1421 ± 3(63)</v>
          </cell>
          <cell r="G542">
            <v>1440.3</v>
          </cell>
          <cell r="H542">
            <v>14.391500000000001</v>
          </cell>
          <cell r="I542" t="str">
            <v>1H-3a,7-Methanoazulene, octahydro-3,8,8-trimethyl-6-methylene-, [3R-(3α,3aβ,7β,8aα)]-</v>
          </cell>
          <cell r="J542">
            <v>240914210</v>
          </cell>
          <cell r="K542">
            <v>1.7000000000000001E-2</v>
          </cell>
          <cell r="L542" t="str">
            <v>546-28-1</v>
          </cell>
          <cell r="M542" t="str">
            <v>C15H24</v>
          </cell>
          <cell r="N542">
            <v>877</v>
          </cell>
        </row>
        <row r="543">
          <cell r="E543" t="str">
            <v>Peak 542</v>
          </cell>
          <cell r="G543">
            <v>1440.9</v>
          </cell>
          <cell r="H543">
            <v>14.3994</v>
          </cell>
          <cell r="I543" t="str">
            <v>Peak 542</v>
          </cell>
          <cell r="J543">
            <v>240914210</v>
          </cell>
          <cell r="K543">
            <v>1.7000000000000001E-2</v>
          </cell>
        </row>
        <row r="544">
          <cell r="E544" t="str">
            <v>Peak 543</v>
          </cell>
          <cell r="G544">
            <v>1441.5</v>
          </cell>
          <cell r="H544">
            <v>14.407299999999999</v>
          </cell>
          <cell r="I544" t="str">
            <v>Peak 543</v>
          </cell>
          <cell r="J544">
            <v>23811755</v>
          </cell>
          <cell r="K544">
            <v>2E-3</v>
          </cell>
        </row>
        <row r="545">
          <cell r="E545" t="str">
            <v>Peak 544</v>
          </cell>
          <cell r="G545">
            <v>1443.2</v>
          </cell>
          <cell r="H545">
            <v>14.428100000000001</v>
          </cell>
          <cell r="I545" t="str">
            <v>Peak 544</v>
          </cell>
          <cell r="J545">
            <v>69369599</v>
          </cell>
          <cell r="K545">
            <v>5.0000000000000001E-3</v>
          </cell>
        </row>
        <row r="546">
          <cell r="E546" t="str">
            <v>Peak 545</v>
          </cell>
          <cell r="G546">
            <v>1443.7</v>
          </cell>
          <cell r="H546">
            <v>14.435</v>
          </cell>
          <cell r="I546" t="str">
            <v>Peak 545</v>
          </cell>
          <cell r="J546">
            <v>69369599</v>
          </cell>
          <cell r="K546">
            <v>5.0000000000000001E-3</v>
          </cell>
        </row>
        <row r="547">
          <cell r="E547" t="str">
            <v>Peak 546</v>
          </cell>
          <cell r="G547">
            <v>1444.3</v>
          </cell>
          <cell r="H547">
            <v>14.441700000000001</v>
          </cell>
          <cell r="I547" t="str">
            <v>Peak 546</v>
          </cell>
          <cell r="J547">
            <v>69369599</v>
          </cell>
          <cell r="K547">
            <v>5.0000000000000001E-3</v>
          </cell>
        </row>
        <row r="548">
          <cell r="E548" t="str">
            <v>Peak 547</v>
          </cell>
          <cell r="G548">
            <v>1444.5</v>
          </cell>
          <cell r="H548">
            <v>14.445399999999999</v>
          </cell>
          <cell r="I548" t="str">
            <v>Peak 547</v>
          </cell>
          <cell r="J548">
            <v>69369599</v>
          </cell>
          <cell r="K548">
            <v>5.0000000000000001E-3</v>
          </cell>
        </row>
        <row r="549">
          <cell r="E549" t="str">
            <v>2-Piperidinone, N-[4-bromo-n-butyl]-</v>
          </cell>
          <cell r="G549">
            <v>1448.1</v>
          </cell>
          <cell r="H549">
            <v>14.490600000000001</v>
          </cell>
          <cell r="I549" t="str">
            <v>2-Piperidinone, N-[4-bromo-n-butyl]-</v>
          </cell>
          <cell r="J549">
            <v>160407936</v>
          </cell>
          <cell r="K549">
            <v>1.0999999999999999E-2</v>
          </cell>
          <cell r="L549" t="str">
            <v>195194-80-0</v>
          </cell>
          <cell r="M549" t="str">
            <v>C9H16BrNO</v>
          </cell>
          <cell r="N549">
            <v>762</v>
          </cell>
        </row>
        <row r="550">
          <cell r="E550" t="str">
            <v>Peak 549</v>
          </cell>
          <cell r="G550">
            <v>1449.3</v>
          </cell>
          <cell r="H550">
            <v>14.505599999999999</v>
          </cell>
          <cell r="I550" t="str">
            <v>Peak 549</v>
          </cell>
          <cell r="J550">
            <v>87637981</v>
          </cell>
          <cell r="K550">
            <v>6.0000000000000001E-3</v>
          </cell>
        </row>
        <row r="551">
          <cell r="E551" t="str">
            <v>Peak 550</v>
          </cell>
          <cell r="G551">
            <v>1450.1</v>
          </cell>
          <cell r="H551">
            <v>14.5167</v>
          </cell>
          <cell r="I551" t="str">
            <v>Peak 550</v>
          </cell>
          <cell r="J551">
            <v>23774553</v>
          </cell>
          <cell r="K551">
            <v>2E-3</v>
          </cell>
        </row>
        <row r="552">
          <cell r="E552" t="str">
            <v>Eicosyl octyl ether</v>
          </cell>
          <cell r="F552" t="str">
            <v>2860 ± 0(1)</v>
          </cell>
          <cell r="G552">
            <v>1452.5</v>
          </cell>
          <cell r="H552">
            <v>14.5465</v>
          </cell>
          <cell r="I552" t="str">
            <v>Eicosyl octyl ether</v>
          </cell>
          <cell r="J552">
            <v>178741617</v>
          </cell>
          <cell r="K552">
            <v>1.2E-2</v>
          </cell>
          <cell r="M552" t="str">
            <v>C28H58O</v>
          </cell>
          <cell r="N552">
            <v>780</v>
          </cell>
        </row>
        <row r="553">
          <cell r="E553" t="str">
            <v>Naphthalene, 1,5-dimethyl-</v>
          </cell>
          <cell r="F553" t="str">
            <v>1440 ± 7(13)</v>
          </cell>
          <cell r="G553">
            <v>1454.1</v>
          </cell>
          <cell r="H553">
            <v>14.5664</v>
          </cell>
          <cell r="I553" t="str">
            <v>Naphthalene, 1,5-dimethyl-</v>
          </cell>
          <cell r="J553">
            <v>691066769</v>
          </cell>
          <cell r="K553">
            <v>4.8000000000000001E-2</v>
          </cell>
          <cell r="L553" t="str">
            <v>571-61-9</v>
          </cell>
          <cell r="M553" t="str">
            <v>C12H12</v>
          </cell>
          <cell r="N553">
            <v>864</v>
          </cell>
        </row>
        <row r="554">
          <cell r="E554" t="str">
            <v>5,9-Undecadien-2-one, 6,10-dimethyl-</v>
          </cell>
          <cell r="F554" t="str">
            <v>1456 ± 5(14)</v>
          </cell>
          <cell r="G554">
            <v>1455.2</v>
          </cell>
          <cell r="H554">
            <v>14.581300000000001</v>
          </cell>
          <cell r="I554" t="str">
            <v>5,9-Undecadien-2-one, 6,10-dimethyl-</v>
          </cell>
          <cell r="J554">
            <v>4707210080</v>
          </cell>
          <cell r="K554">
            <v>0.32400000000000001</v>
          </cell>
          <cell r="L554" t="str">
            <v>689-67-8</v>
          </cell>
          <cell r="M554" t="str">
            <v>C13H22O</v>
          </cell>
          <cell r="N554">
            <v>919</v>
          </cell>
        </row>
        <row r="555">
          <cell r="E555" t="str">
            <v>Peak 554</v>
          </cell>
          <cell r="G555">
            <v>1455.6</v>
          </cell>
          <cell r="H555">
            <v>14.586399999999999</v>
          </cell>
          <cell r="I555" t="str">
            <v>Peak 554</v>
          </cell>
          <cell r="J555">
            <v>4726151835</v>
          </cell>
          <cell r="K555">
            <v>0.32600000000000001</v>
          </cell>
        </row>
        <row r="556">
          <cell r="E556" t="str">
            <v>Naphthalene, 2-ethyl-</v>
          </cell>
          <cell r="F556" t="str">
            <v>1391 ± 6(15)</v>
          </cell>
          <cell r="G556">
            <v>1457.7</v>
          </cell>
          <cell r="H556">
            <v>14.6129</v>
          </cell>
          <cell r="I556" t="str">
            <v>Naphthalene, 2-ethyl-</v>
          </cell>
          <cell r="J556">
            <v>250373010</v>
          </cell>
          <cell r="K556">
            <v>1.7000000000000001E-2</v>
          </cell>
          <cell r="L556" t="str">
            <v>939-27-5</v>
          </cell>
          <cell r="M556" t="str">
            <v>C12H12</v>
          </cell>
          <cell r="N556">
            <v>742</v>
          </cell>
        </row>
        <row r="557">
          <cell r="E557" t="str">
            <v>Peak 556</v>
          </cell>
          <cell r="G557">
            <v>1459.1</v>
          </cell>
          <cell r="H557">
            <v>14.631</v>
          </cell>
          <cell r="I557" t="str">
            <v>Peak 556</v>
          </cell>
          <cell r="J557">
            <v>66775966</v>
          </cell>
          <cell r="K557">
            <v>5.0000000000000001E-3</v>
          </cell>
        </row>
        <row r="558">
          <cell r="E558" t="str">
            <v>Peak 557</v>
          </cell>
          <cell r="G558">
            <v>1460.9</v>
          </cell>
          <cell r="H558">
            <v>14.6533</v>
          </cell>
          <cell r="I558" t="str">
            <v>Peak 557</v>
          </cell>
          <cell r="J558">
            <v>135945323</v>
          </cell>
          <cell r="K558">
            <v>8.9999999999999993E-3</v>
          </cell>
        </row>
        <row r="559">
          <cell r="E559" t="str">
            <v>Peak 558</v>
          </cell>
          <cell r="G559">
            <v>1461.7</v>
          </cell>
          <cell r="H559">
            <v>14.6631</v>
          </cell>
          <cell r="I559" t="str">
            <v>Peak 558</v>
          </cell>
          <cell r="J559">
            <v>937856459</v>
          </cell>
          <cell r="K559">
            <v>6.5000000000000002E-2</v>
          </cell>
        </row>
        <row r="560">
          <cell r="E560" t="str">
            <v>2,6,10-Trimethyltridecane</v>
          </cell>
          <cell r="F560" t="str">
            <v>1449 ± 1(20)</v>
          </cell>
          <cell r="G560">
            <v>1462</v>
          </cell>
          <cell r="H560">
            <v>14.6678</v>
          </cell>
          <cell r="I560" t="str">
            <v>2,6,10-Trimethyltridecane</v>
          </cell>
          <cell r="J560">
            <v>937856459</v>
          </cell>
          <cell r="K560">
            <v>6.5000000000000002E-2</v>
          </cell>
          <cell r="L560" t="str">
            <v>3891-99-4</v>
          </cell>
          <cell r="M560" t="str">
            <v>C16H34</v>
          </cell>
          <cell r="N560">
            <v>943</v>
          </cell>
        </row>
        <row r="561">
          <cell r="E561" t="str">
            <v>Peak 560</v>
          </cell>
          <cell r="G561">
            <v>1462.5</v>
          </cell>
          <cell r="H561">
            <v>14.674099999999999</v>
          </cell>
          <cell r="I561" t="str">
            <v>Peak 560</v>
          </cell>
          <cell r="J561">
            <v>937856459</v>
          </cell>
          <cell r="K561">
            <v>6.5000000000000002E-2</v>
          </cell>
        </row>
        <row r="562">
          <cell r="E562" t="str">
            <v>Naphthalene, decahydro-4a-methyl-1-methylene-7-(1-methylethenyl)-, [4aR-(4aα,7α,8aβ)]-</v>
          </cell>
          <cell r="F562" t="str">
            <v>1486 ± 3(349)</v>
          </cell>
          <cell r="G562">
            <v>1464.9</v>
          </cell>
          <cell r="H562">
            <v>14.7036</v>
          </cell>
          <cell r="I562" t="str">
            <v>Naphthalene, decahydro-4a-methyl-1-methylene-7-(1-methylethenyl)-, [4aR-(4aα,7α,8aβ)]-</v>
          </cell>
          <cell r="J562">
            <v>235451609</v>
          </cell>
          <cell r="K562">
            <v>1.6E-2</v>
          </cell>
          <cell r="L562" t="str">
            <v>17066-67-0</v>
          </cell>
          <cell r="M562" t="str">
            <v>C15H24</v>
          </cell>
          <cell r="N562">
            <v>767</v>
          </cell>
        </row>
        <row r="563">
          <cell r="E563" t="str">
            <v>Biphenylene</v>
          </cell>
          <cell r="G563">
            <v>1466.4</v>
          </cell>
          <cell r="H563">
            <v>14.722899999999999</v>
          </cell>
          <cell r="I563" t="str">
            <v>Biphenylene</v>
          </cell>
          <cell r="J563">
            <v>55126064</v>
          </cell>
          <cell r="K563">
            <v>4.0000000000000001E-3</v>
          </cell>
          <cell r="L563" t="str">
            <v>259-79-0</v>
          </cell>
          <cell r="M563" t="str">
            <v>C12H8</v>
          </cell>
          <cell r="N563">
            <v>904</v>
          </cell>
        </row>
        <row r="564">
          <cell r="E564" t="str">
            <v>Peak 563</v>
          </cell>
          <cell r="G564">
            <v>1468.9</v>
          </cell>
          <cell r="H564">
            <v>14.7552</v>
          </cell>
          <cell r="I564" t="str">
            <v>Peak 563</v>
          </cell>
          <cell r="J564">
            <v>571136043</v>
          </cell>
          <cell r="K564">
            <v>3.9E-2</v>
          </cell>
        </row>
        <row r="565">
          <cell r="E565" t="str">
            <v>Peak 564</v>
          </cell>
          <cell r="G565">
            <v>1469.7</v>
          </cell>
          <cell r="H565">
            <v>14.7646</v>
          </cell>
          <cell r="I565" t="str">
            <v>Peak 564</v>
          </cell>
          <cell r="J565">
            <v>492794088</v>
          </cell>
          <cell r="K565">
            <v>3.4000000000000002E-2</v>
          </cell>
        </row>
        <row r="566">
          <cell r="E566" t="str">
            <v>Peak 565</v>
          </cell>
          <cell r="G566">
            <v>1469.9</v>
          </cell>
          <cell r="H566">
            <v>14.767899999999999</v>
          </cell>
          <cell r="I566" t="str">
            <v>Peak 565</v>
          </cell>
          <cell r="J566">
            <v>571136043</v>
          </cell>
          <cell r="K566">
            <v>3.9E-2</v>
          </cell>
        </row>
        <row r="567">
          <cell r="E567" t="str">
            <v>Peak 566</v>
          </cell>
          <cell r="G567">
            <v>1470.3</v>
          </cell>
          <cell r="H567">
            <v>14.773400000000001</v>
          </cell>
          <cell r="I567" t="str">
            <v>Peak 566</v>
          </cell>
          <cell r="J567">
            <v>377578532</v>
          </cell>
          <cell r="K567">
            <v>2.5999999999999999E-2</v>
          </cell>
        </row>
        <row r="568">
          <cell r="E568" t="str">
            <v>Cycloheptane, 1,3,5-tris(methylene)-</v>
          </cell>
          <cell r="G568">
            <v>1472.2</v>
          </cell>
          <cell r="H568">
            <v>14.7973</v>
          </cell>
          <cell r="I568" t="str">
            <v>Cycloheptane, 1,3,5-tris(methylene)-</v>
          </cell>
          <cell r="J568">
            <v>42904767</v>
          </cell>
          <cell r="K568">
            <v>3.0000000000000001E-3</v>
          </cell>
          <cell r="L568" t="str">
            <v>68284-24-2</v>
          </cell>
          <cell r="M568" t="str">
            <v>C10H14</v>
          </cell>
          <cell r="N568">
            <v>759</v>
          </cell>
        </row>
        <row r="569">
          <cell r="E569" t="str">
            <v>Peak 568</v>
          </cell>
          <cell r="G569">
            <v>1473.6</v>
          </cell>
          <cell r="H569">
            <v>14.815</v>
          </cell>
          <cell r="I569" t="str">
            <v>Peak 568</v>
          </cell>
          <cell r="J569">
            <v>5311826</v>
          </cell>
          <cell r="K569">
            <v>0</v>
          </cell>
        </row>
        <row r="570">
          <cell r="E570" t="str">
            <v>Peak 569</v>
          </cell>
          <cell r="G570">
            <v>1475.3</v>
          </cell>
          <cell r="H570">
            <v>14.8362</v>
          </cell>
          <cell r="I570" t="str">
            <v>Peak 569</v>
          </cell>
          <cell r="J570">
            <v>13949343</v>
          </cell>
          <cell r="K570">
            <v>1E-3</v>
          </cell>
        </row>
        <row r="571">
          <cell r="E571" t="str">
            <v>Peak 570</v>
          </cell>
          <cell r="G571">
            <v>1476.6</v>
          </cell>
          <cell r="H571">
            <v>14.852399999999999</v>
          </cell>
          <cell r="I571" t="str">
            <v>Peak 570</v>
          </cell>
          <cell r="J571">
            <v>107198540</v>
          </cell>
          <cell r="K571">
            <v>7.0000000000000001E-3</v>
          </cell>
        </row>
        <row r="572">
          <cell r="E572" t="str">
            <v>Peak 571</v>
          </cell>
          <cell r="G572">
            <v>1477.3</v>
          </cell>
          <cell r="H572">
            <v>14.862500000000001</v>
          </cell>
          <cell r="I572" t="str">
            <v>Peak 571</v>
          </cell>
          <cell r="J572">
            <v>107198540</v>
          </cell>
          <cell r="K572">
            <v>7.0000000000000001E-3</v>
          </cell>
        </row>
        <row r="573">
          <cell r="E573" t="str">
            <v>Peak 572</v>
          </cell>
          <cell r="G573">
            <v>1482.1</v>
          </cell>
          <cell r="H573">
            <v>14.9229</v>
          </cell>
          <cell r="I573" t="str">
            <v>Peak 572</v>
          </cell>
          <cell r="J573">
            <v>28352829</v>
          </cell>
          <cell r="K573">
            <v>2E-3</v>
          </cell>
        </row>
        <row r="574">
          <cell r="E574" t="str">
            <v>Peak 573</v>
          </cell>
          <cell r="G574">
            <v>1483.3</v>
          </cell>
          <cell r="H574">
            <v>14.937799999999999</v>
          </cell>
          <cell r="I574" t="str">
            <v>Peak 573</v>
          </cell>
          <cell r="J574">
            <v>29379176</v>
          </cell>
          <cell r="K574">
            <v>2E-3</v>
          </cell>
        </row>
        <row r="575">
          <cell r="E575" t="str">
            <v>Peak 574</v>
          </cell>
          <cell r="G575">
            <v>1484.1</v>
          </cell>
          <cell r="H575">
            <v>14.948499999999999</v>
          </cell>
          <cell r="I575" t="str">
            <v>Peak 574</v>
          </cell>
          <cell r="J575">
            <v>47328252</v>
          </cell>
          <cell r="K575">
            <v>3.0000000000000001E-3</v>
          </cell>
        </row>
        <row r="576">
          <cell r="E576" t="str">
            <v>Ethanone, 1-(2,4,5-triethylphenyl)-</v>
          </cell>
          <cell r="G576">
            <v>1484.6</v>
          </cell>
          <cell r="H576">
            <v>14.9542</v>
          </cell>
          <cell r="I576" t="str">
            <v>Ethanone, 1-(2,4,5-triethylphenyl)-</v>
          </cell>
          <cell r="J576">
            <v>47328252</v>
          </cell>
          <cell r="K576">
            <v>3.0000000000000001E-3</v>
          </cell>
          <cell r="L576" t="str">
            <v>2715-54-0</v>
          </cell>
          <cell r="M576" t="str">
            <v>C14H20O</v>
          </cell>
          <cell r="N576">
            <v>736</v>
          </cell>
        </row>
        <row r="577">
          <cell r="E577" t="str">
            <v>(1's,2's)-Nicotine-N'-oxide</v>
          </cell>
          <cell r="G577">
            <v>1485.9</v>
          </cell>
          <cell r="H577">
            <v>14.9717</v>
          </cell>
          <cell r="I577" t="str">
            <v>(1's,2's)-Nicotine-N'-oxide</v>
          </cell>
          <cell r="J577">
            <v>4201459</v>
          </cell>
          <cell r="K577">
            <v>0</v>
          </cell>
          <cell r="L577" t="str">
            <v>29419-55-4</v>
          </cell>
          <cell r="M577" t="str">
            <v>C10H14N2O</v>
          </cell>
          <cell r="N577">
            <v>910</v>
          </cell>
        </row>
        <row r="578">
          <cell r="E578" t="str">
            <v>Peak 577</v>
          </cell>
          <cell r="G578">
            <v>1487.4</v>
          </cell>
          <cell r="H578">
            <v>14.99</v>
          </cell>
          <cell r="I578" t="str">
            <v>Peak 577</v>
          </cell>
          <cell r="J578">
            <v>1286371</v>
          </cell>
          <cell r="K578">
            <v>0</v>
          </cell>
        </row>
        <row r="579">
          <cell r="E579" t="str">
            <v>Tridecane, 1-iodo-</v>
          </cell>
          <cell r="G579">
            <v>1488.2</v>
          </cell>
          <cell r="H579">
            <v>14.9999</v>
          </cell>
          <cell r="I579" t="str">
            <v>Tridecane, 1-iodo-</v>
          </cell>
          <cell r="J579">
            <v>5085208</v>
          </cell>
          <cell r="K579">
            <v>0</v>
          </cell>
          <cell r="L579" t="str">
            <v>35599-77-0</v>
          </cell>
          <cell r="M579" t="str">
            <v>C13H27I</v>
          </cell>
          <cell r="N579">
            <v>853</v>
          </cell>
        </row>
        <row r="580">
          <cell r="E580" t="str">
            <v>Peak 579</v>
          </cell>
          <cell r="G580">
            <v>1491.2</v>
          </cell>
          <cell r="H580">
            <v>15.0388</v>
          </cell>
          <cell r="I580" t="str">
            <v>Peak 579</v>
          </cell>
          <cell r="J580">
            <v>600910229</v>
          </cell>
          <cell r="K580">
            <v>4.1000000000000002E-2</v>
          </cell>
        </row>
        <row r="581">
          <cell r="E581" t="str">
            <v>Peak 580</v>
          </cell>
          <cell r="G581">
            <v>1492.1</v>
          </cell>
          <cell r="H581">
            <v>15.0495</v>
          </cell>
          <cell r="I581" t="str">
            <v>Peak 580</v>
          </cell>
          <cell r="J581">
            <v>1265381262</v>
          </cell>
          <cell r="K581">
            <v>8.6999999999999994E-2</v>
          </cell>
        </row>
        <row r="582">
          <cell r="E582" t="str">
            <v>Nicotyrine</v>
          </cell>
          <cell r="F582" t="str">
            <v>1488 ± 0(1)</v>
          </cell>
          <cell r="G582">
            <v>1492.6</v>
          </cell>
          <cell r="H582">
            <v>15.0557</v>
          </cell>
          <cell r="I582" t="str">
            <v>Nicotyrine</v>
          </cell>
          <cell r="J582">
            <v>1846750680</v>
          </cell>
          <cell r="K582">
            <v>0.127</v>
          </cell>
          <cell r="L582" t="str">
            <v>487-19-4</v>
          </cell>
          <cell r="M582" t="str">
            <v>C10H10N2</v>
          </cell>
          <cell r="N582">
            <v>848</v>
          </cell>
        </row>
        <row r="583">
          <cell r="E583" t="str">
            <v>Peak 582</v>
          </cell>
          <cell r="G583">
            <v>1493.5</v>
          </cell>
          <cell r="H583">
            <v>15.0672</v>
          </cell>
          <cell r="I583" t="str">
            <v>Peak 582</v>
          </cell>
          <cell r="J583">
            <v>6549497322</v>
          </cell>
          <cell r="K583">
            <v>0.45100000000000001</v>
          </cell>
        </row>
        <row r="584">
          <cell r="E584" t="str">
            <v>Peak 583</v>
          </cell>
          <cell r="G584">
            <v>1493.9</v>
          </cell>
          <cell r="H584">
            <v>15.0733</v>
          </cell>
          <cell r="I584" t="str">
            <v>Peak 583</v>
          </cell>
          <cell r="J584">
            <v>6483906852</v>
          </cell>
          <cell r="K584">
            <v>0.44700000000000001</v>
          </cell>
        </row>
        <row r="585">
          <cell r="E585" t="str">
            <v>Peak 584</v>
          </cell>
          <cell r="G585">
            <v>1494.4</v>
          </cell>
          <cell r="H585">
            <v>15.078799999999999</v>
          </cell>
          <cell r="I585" t="str">
            <v>Peak 584</v>
          </cell>
          <cell r="J585">
            <v>6483906852</v>
          </cell>
          <cell r="K585">
            <v>0.44700000000000001</v>
          </cell>
        </row>
        <row r="586">
          <cell r="E586" t="str">
            <v>Peak 585</v>
          </cell>
          <cell r="G586">
            <v>1495</v>
          </cell>
          <cell r="H586">
            <v>15.0863</v>
          </cell>
          <cell r="I586" t="str">
            <v>Peak 585</v>
          </cell>
          <cell r="J586">
            <v>6483906852</v>
          </cell>
          <cell r="K586">
            <v>0.44700000000000001</v>
          </cell>
        </row>
        <row r="587">
          <cell r="E587" t="str">
            <v>Peak 586</v>
          </cell>
          <cell r="G587">
            <v>1495.9</v>
          </cell>
          <cell r="H587">
            <v>15.0977</v>
          </cell>
          <cell r="I587" t="str">
            <v>Peak 586</v>
          </cell>
          <cell r="J587">
            <v>1264226435</v>
          </cell>
          <cell r="K587">
            <v>8.6999999999999994E-2</v>
          </cell>
        </row>
        <row r="588">
          <cell r="E588" t="str">
            <v>Peak 587</v>
          </cell>
          <cell r="G588">
            <v>1496.2</v>
          </cell>
          <cell r="H588">
            <v>15.1027</v>
          </cell>
          <cell r="I588" t="str">
            <v>Peak 587</v>
          </cell>
          <cell r="J588">
            <v>858186642</v>
          </cell>
          <cell r="K588">
            <v>5.8999999999999997E-2</v>
          </cell>
        </row>
        <row r="589">
          <cell r="E589" t="str">
            <v>Peak 588</v>
          </cell>
          <cell r="G589">
            <v>1496.7</v>
          </cell>
          <cell r="H589">
            <v>15.109</v>
          </cell>
          <cell r="I589" t="str">
            <v>Peak 588</v>
          </cell>
          <cell r="J589">
            <v>490035853</v>
          </cell>
          <cell r="K589">
            <v>3.4000000000000002E-2</v>
          </cell>
        </row>
        <row r="590">
          <cell r="E590" t="str">
            <v>Peak 589</v>
          </cell>
          <cell r="G590">
            <v>1498.5</v>
          </cell>
          <cell r="H590">
            <v>15.131399999999999</v>
          </cell>
          <cell r="I590" t="str">
            <v>Peak 589</v>
          </cell>
          <cell r="J590">
            <v>1342246954</v>
          </cell>
          <cell r="K590">
            <v>9.2999999999999999E-2</v>
          </cell>
        </row>
        <row r="591">
          <cell r="E591" t="str">
            <v>Pentadecane</v>
          </cell>
          <cell r="F591">
            <v>1500</v>
          </cell>
          <cell r="G591">
            <v>1498.9</v>
          </cell>
          <cell r="H591">
            <v>15.135999999999999</v>
          </cell>
          <cell r="I591" t="str">
            <v>Pentadecane</v>
          </cell>
          <cell r="J591">
            <v>1342246954</v>
          </cell>
          <cell r="K591">
            <v>9.2999999999999999E-2</v>
          </cell>
          <cell r="L591" t="str">
            <v>629-62-9</v>
          </cell>
          <cell r="M591" t="str">
            <v>C15H32</v>
          </cell>
          <cell r="N591">
            <v>923</v>
          </cell>
        </row>
        <row r="592">
          <cell r="E592" t="str">
            <v>4,6-O-Furylidene-d-glucopyranose</v>
          </cell>
          <cell r="G592">
            <v>1499.6</v>
          </cell>
          <cell r="H592">
            <v>15.145200000000001</v>
          </cell>
          <cell r="I592" t="str">
            <v>4,6-O-Furylidene-d-glucopyranose</v>
          </cell>
          <cell r="J592">
            <v>1342246954</v>
          </cell>
          <cell r="K592">
            <v>9.2999999999999999E-2</v>
          </cell>
          <cell r="M592" t="str">
            <v>C11H14O7</v>
          </cell>
          <cell r="N592">
            <v>704</v>
          </cell>
        </row>
        <row r="593">
          <cell r="E593" t="str">
            <v>(4R,4aS,6S)-4,4a-Dimethyl-6-(prop-1-en-2-yl)-1,2,3,4,4a,5,6,7-octahydronaphthalene</v>
          </cell>
          <cell r="F593" t="str">
            <v>1476 ± 0(1)</v>
          </cell>
          <cell r="G593">
            <v>1500.6</v>
          </cell>
          <cell r="H593">
            <v>15.1578</v>
          </cell>
          <cell r="I593" t="str">
            <v>(4R,4aS,6S)-4,4a-Dimethyl-6-(prop-1-en-2-yl)-1,2,3,4,4a,5,6,7-octahydronaphthalene</v>
          </cell>
          <cell r="J593">
            <v>394732836</v>
          </cell>
          <cell r="K593">
            <v>2.7E-2</v>
          </cell>
          <cell r="L593" t="str">
            <v>823810-22-6</v>
          </cell>
          <cell r="M593" t="str">
            <v>C15H24</v>
          </cell>
          <cell r="N593">
            <v>825</v>
          </cell>
        </row>
        <row r="594">
          <cell r="E594" t="str">
            <v>Acenaphthene</v>
          </cell>
          <cell r="F594" t="str">
            <v>1486 ± 12(51)</v>
          </cell>
          <cell r="G594">
            <v>1501.4</v>
          </cell>
          <cell r="H594">
            <v>15.1678</v>
          </cell>
          <cell r="I594" t="str">
            <v>Acenaphthene</v>
          </cell>
          <cell r="J594">
            <v>237716138</v>
          </cell>
          <cell r="K594">
            <v>1.6E-2</v>
          </cell>
          <cell r="L594" t="str">
            <v>83-32-9</v>
          </cell>
          <cell r="M594" t="str">
            <v>C12H10</v>
          </cell>
          <cell r="N594">
            <v>769</v>
          </cell>
        </row>
        <row r="595">
          <cell r="E595" t="str">
            <v>Peak 594</v>
          </cell>
          <cell r="G595">
            <v>1504</v>
          </cell>
          <cell r="H595">
            <v>15.198600000000001</v>
          </cell>
          <cell r="I595" t="str">
            <v>Peak 594</v>
          </cell>
          <cell r="J595">
            <v>332643</v>
          </cell>
          <cell r="K595">
            <v>0</v>
          </cell>
        </row>
        <row r="596">
          <cell r="E596" t="str">
            <v>Peak 595</v>
          </cell>
          <cell r="G596">
            <v>1505.6</v>
          </cell>
          <cell r="H596">
            <v>15.217499999999999</v>
          </cell>
          <cell r="I596" t="str">
            <v>Peak 595</v>
          </cell>
          <cell r="J596">
            <v>2936831</v>
          </cell>
          <cell r="K596">
            <v>0</v>
          </cell>
        </row>
        <row r="597">
          <cell r="E597" t="str">
            <v>Peak 596</v>
          </cell>
          <cell r="G597">
            <v>1506.5</v>
          </cell>
          <cell r="H597">
            <v>15.228</v>
          </cell>
          <cell r="I597" t="str">
            <v>Peak 596</v>
          </cell>
          <cell r="J597">
            <v>12998254</v>
          </cell>
          <cell r="K597">
            <v>1E-3</v>
          </cell>
        </row>
        <row r="598">
          <cell r="E598" t="str">
            <v>Decane, 2,9-dimethyl-</v>
          </cell>
          <cell r="F598" t="str">
            <v>1126 ± 0(1)</v>
          </cell>
          <cell r="G598">
            <v>1507.5</v>
          </cell>
          <cell r="H598">
            <v>15.241</v>
          </cell>
          <cell r="I598" t="str">
            <v>Decane, 2,9-dimethyl-</v>
          </cell>
          <cell r="J598">
            <v>391740216</v>
          </cell>
          <cell r="K598">
            <v>2.7E-2</v>
          </cell>
          <cell r="L598" t="str">
            <v>1002-17-1</v>
          </cell>
          <cell r="M598" t="str">
            <v>C12H26</v>
          </cell>
          <cell r="N598">
            <v>764</v>
          </cell>
        </row>
        <row r="599">
          <cell r="E599" t="str">
            <v>Peak 598</v>
          </cell>
          <cell r="G599">
            <v>1509</v>
          </cell>
          <cell r="H599">
            <v>15.2583</v>
          </cell>
          <cell r="I599" t="str">
            <v>Peak 598</v>
          </cell>
          <cell r="J599">
            <v>208100155</v>
          </cell>
          <cell r="K599">
            <v>1.4E-2</v>
          </cell>
        </row>
        <row r="600">
          <cell r="E600" t="str">
            <v>Naphthalene, 1,2,3,5,6,7,8,8a-octahydro-1,8a-dimethyl-7-(1-methylethenyl)-, [1R-(1α,7β,8aα)]-</v>
          </cell>
          <cell r="F600" t="str">
            <v>1492 ± 3(152)</v>
          </cell>
          <cell r="G600">
            <v>1509.5</v>
          </cell>
          <cell r="H600">
            <v>15.264200000000001</v>
          </cell>
          <cell r="I600" t="str">
            <v>Naphthalene, 1,2,3,5,6,7,8,8a-octahydro-1,8a-dimethyl-7-(1-methylethenyl)-, [1R-(1α,7β,8aα)]-</v>
          </cell>
          <cell r="J600">
            <v>208100155</v>
          </cell>
          <cell r="K600">
            <v>1.4E-2</v>
          </cell>
          <cell r="L600">
            <v>997297</v>
          </cell>
          <cell r="M600" t="str">
            <v>C15H24</v>
          </cell>
          <cell r="N600">
            <v>853</v>
          </cell>
        </row>
        <row r="601">
          <cell r="E601" t="str">
            <v>Peak 600</v>
          </cell>
          <cell r="G601">
            <v>1511.9</v>
          </cell>
          <cell r="H601">
            <v>15.2936</v>
          </cell>
          <cell r="I601" t="str">
            <v>Peak 600</v>
          </cell>
          <cell r="J601">
            <v>181753356</v>
          </cell>
          <cell r="K601">
            <v>1.2999999999999999E-2</v>
          </cell>
        </row>
        <row r="602">
          <cell r="E602" t="str">
            <v>Peak 601</v>
          </cell>
          <cell r="G602">
            <v>1512.5</v>
          </cell>
          <cell r="H602">
            <v>15.300800000000001</v>
          </cell>
          <cell r="I602" t="str">
            <v>Peak 601</v>
          </cell>
          <cell r="J602">
            <v>128201711</v>
          </cell>
          <cell r="K602">
            <v>8.9999999999999993E-3</v>
          </cell>
        </row>
        <row r="603">
          <cell r="E603" t="str">
            <v>Naphthalene, 1,2,4a,5,6,8a-hexahydro-4,7-dimethyl-1-(1-methylethyl)-</v>
          </cell>
          <cell r="F603" t="str">
            <v>1485 ± 10(25)</v>
          </cell>
          <cell r="G603">
            <v>1513.1</v>
          </cell>
          <cell r="H603">
            <v>15.3078</v>
          </cell>
          <cell r="I603" t="str">
            <v>Naphthalene, 1,2,4a,5,6,8a-hexahydro-4,7-dimethyl-1-(1-methylethyl)-</v>
          </cell>
          <cell r="J603">
            <v>128201711</v>
          </cell>
          <cell r="K603">
            <v>8.9999999999999993E-3</v>
          </cell>
          <cell r="L603" t="str">
            <v>483-75-0</v>
          </cell>
          <cell r="M603" t="str">
            <v>C15H24</v>
          </cell>
          <cell r="N603">
            <v>793</v>
          </cell>
        </row>
        <row r="604">
          <cell r="E604" t="str">
            <v>Peak 603</v>
          </cell>
          <cell r="G604">
            <v>1513.9</v>
          </cell>
          <cell r="H604">
            <v>15.317500000000001</v>
          </cell>
          <cell r="I604" t="str">
            <v>Peak 603</v>
          </cell>
          <cell r="J604">
            <v>128201711</v>
          </cell>
          <cell r="K604">
            <v>8.9999999999999993E-3</v>
          </cell>
        </row>
        <row r="605">
          <cell r="E605" t="str">
            <v>Peak 604</v>
          </cell>
          <cell r="G605">
            <v>1516.3</v>
          </cell>
          <cell r="H605">
            <v>15.3467</v>
          </cell>
          <cell r="I605" t="str">
            <v>Peak 604</v>
          </cell>
          <cell r="J605">
            <v>1414935</v>
          </cell>
          <cell r="K605">
            <v>0</v>
          </cell>
        </row>
        <row r="606">
          <cell r="E606" t="str">
            <v>Naphthalene, 1,4,6-trimethyl-</v>
          </cell>
          <cell r="G606">
            <v>1518.2</v>
          </cell>
          <cell r="H606">
            <v>15.3691</v>
          </cell>
          <cell r="I606" t="str">
            <v>Naphthalene, 1,4,6-trimethyl-</v>
          </cell>
          <cell r="J606">
            <v>2435879</v>
          </cell>
          <cell r="K606">
            <v>0</v>
          </cell>
          <cell r="L606" t="str">
            <v>2131-42-2</v>
          </cell>
          <cell r="M606" t="str">
            <v>C13H14</v>
          </cell>
          <cell r="N606">
            <v>784</v>
          </cell>
        </row>
        <row r="607">
          <cell r="E607" t="str">
            <v>Peak 606</v>
          </cell>
          <cell r="G607">
            <v>1520.4</v>
          </cell>
          <cell r="H607">
            <v>15.3954</v>
          </cell>
          <cell r="I607" t="str">
            <v>Peak 606</v>
          </cell>
          <cell r="J607">
            <v>5828004</v>
          </cell>
          <cell r="K607">
            <v>0</v>
          </cell>
        </row>
        <row r="608">
          <cell r="E608" t="str">
            <v>Peak 607</v>
          </cell>
          <cell r="G608">
            <v>1522.3</v>
          </cell>
          <cell r="H608">
            <v>15.4185</v>
          </cell>
          <cell r="I608" t="str">
            <v>Peak 607</v>
          </cell>
          <cell r="J608">
            <v>11410836</v>
          </cell>
          <cell r="K608">
            <v>1E-3</v>
          </cell>
        </row>
        <row r="609">
          <cell r="E609" t="str">
            <v>Peak 608</v>
          </cell>
          <cell r="G609">
            <v>1523.7</v>
          </cell>
          <cell r="H609">
            <v>15.434900000000001</v>
          </cell>
          <cell r="I609" t="str">
            <v>Peak 608</v>
          </cell>
          <cell r="J609">
            <v>53248657</v>
          </cell>
          <cell r="K609">
            <v>4.0000000000000001E-3</v>
          </cell>
        </row>
        <row r="610">
          <cell r="E610" t="str">
            <v>Peak 609</v>
          </cell>
          <cell r="G610">
            <v>1524.6</v>
          </cell>
          <cell r="H610">
            <v>15.4458</v>
          </cell>
          <cell r="I610" t="str">
            <v>Peak 609</v>
          </cell>
          <cell r="J610">
            <v>115389105</v>
          </cell>
          <cell r="K610">
            <v>8.0000000000000002E-3</v>
          </cell>
        </row>
        <row r="611">
          <cell r="E611" t="str">
            <v>Peak 610</v>
          </cell>
          <cell r="G611">
            <v>1525.8</v>
          </cell>
          <cell r="H611">
            <v>15.46</v>
          </cell>
          <cell r="I611" t="str">
            <v>Peak 610</v>
          </cell>
          <cell r="J611">
            <v>518297465</v>
          </cell>
          <cell r="K611">
            <v>3.5999999999999997E-2</v>
          </cell>
        </row>
        <row r="612">
          <cell r="E612" t="str">
            <v>Peak 611</v>
          </cell>
          <cell r="G612">
            <v>1526.2</v>
          </cell>
          <cell r="H612">
            <v>15.465400000000001</v>
          </cell>
          <cell r="I612" t="str">
            <v>Peak 611</v>
          </cell>
          <cell r="J612">
            <v>518297465</v>
          </cell>
          <cell r="K612">
            <v>3.5999999999999997E-2</v>
          </cell>
        </row>
        <row r="613">
          <cell r="E613" t="str">
            <v>Peak 612</v>
          </cell>
          <cell r="G613">
            <v>1528.9</v>
          </cell>
          <cell r="H613">
            <v>15.4978</v>
          </cell>
          <cell r="I613" t="str">
            <v>Peak 612</v>
          </cell>
          <cell r="J613">
            <v>58990538</v>
          </cell>
          <cell r="K613">
            <v>4.0000000000000001E-3</v>
          </cell>
        </row>
        <row r="614">
          <cell r="E614" t="str">
            <v>Peak 613</v>
          </cell>
          <cell r="G614">
            <v>1529.2</v>
          </cell>
          <cell r="H614">
            <v>15.501300000000001</v>
          </cell>
          <cell r="I614" t="str">
            <v>Peak 613</v>
          </cell>
          <cell r="J614">
            <v>24193086</v>
          </cell>
          <cell r="K614">
            <v>2E-3</v>
          </cell>
        </row>
        <row r="615">
          <cell r="E615" t="str">
            <v>Peak 614</v>
          </cell>
          <cell r="G615">
            <v>1530.1</v>
          </cell>
          <cell r="H615">
            <v>15.512499999999999</v>
          </cell>
          <cell r="I615" t="str">
            <v>Peak 614</v>
          </cell>
          <cell r="J615">
            <v>15894188</v>
          </cell>
          <cell r="K615">
            <v>1E-3</v>
          </cell>
        </row>
        <row r="616">
          <cell r="E616" t="str">
            <v>Peak 615</v>
          </cell>
          <cell r="G616">
            <v>1533.5</v>
          </cell>
          <cell r="H616">
            <v>15.5525</v>
          </cell>
          <cell r="I616" t="str">
            <v>Peak 615</v>
          </cell>
          <cell r="J616">
            <v>658737586</v>
          </cell>
          <cell r="K616">
            <v>4.4999999999999998E-2</v>
          </cell>
        </row>
        <row r="617">
          <cell r="E617" t="str">
            <v>Peak 616</v>
          </cell>
          <cell r="G617">
            <v>1534.2</v>
          </cell>
          <cell r="H617">
            <v>15.560700000000001</v>
          </cell>
          <cell r="I617" t="str">
            <v>Peak 616</v>
          </cell>
          <cell r="J617">
            <v>658737586</v>
          </cell>
          <cell r="K617">
            <v>4.4999999999999998E-2</v>
          </cell>
        </row>
        <row r="618">
          <cell r="E618" t="str">
            <v>Peak 617</v>
          </cell>
          <cell r="G618">
            <v>1534.7</v>
          </cell>
          <cell r="H618">
            <v>15.567399999999999</v>
          </cell>
          <cell r="I618" t="str">
            <v>Peak 617</v>
          </cell>
          <cell r="J618">
            <v>658737586</v>
          </cell>
          <cell r="K618">
            <v>4.4999999999999998E-2</v>
          </cell>
        </row>
        <row r="619">
          <cell r="E619" t="str">
            <v>1-Isopropyl-4,7-dimethyl-1,2,3,5,6,8a-hexahydronaphthalene</v>
          </cell>
          <cell r="G619">
            <v>1536.2</v>
          </cell>
          <cell r="H619">
            <v>15.5848</v>
          </cell>
          <cell r="I619" t="str">
            <v>1-Isopropyl-4,7-dimethyl-1,2,3,5,6,8a-hexahydronaphthalene</v>
          </cell>
          <cell r="J619">
            <v>172650810</v>
          </cell>
          <cell r="K619">
            <v>1.2E-2</v>
          </cell>
          <cell r="L619" t="str">
            <v>16729-01-4</v>
          </cell>
          <cell r="M619" t="str">
            <v>C15H24</v>
          </cell>
          <cell r="N619">
            <v>713</v>
          </cell>
        </row>
        <row r="620">
          <cell r="E620" t="str">
            <v>Peak 619</v>
          </cell>
          <cell r="G620">
            <v>1537.3</v>
          </cell>
          <cell r="H620">
            <v>15.5991</v>
          </cell>
          <cell r="I620" t="str">
            <v>Peak 619</v>
          </cell>
          <cell r="J620">
            <v>82328138</v>
          </cell>
          <cell r="K620">
            <v>6.0000000000000001E-3</v>
          </cell>
        </row>
        <row r="621">
          <cell r="E621" t="str">
            <v>Naphthalene, 1,2,3,4-tetrahydro-1,6-dimethyl-4-(1-methylethyl)-, (1S-cis)-</v>
          </cell>
          <cell r="F621" t="str">
            <v>1523 ± 5(145)</v>
          </cell>
          <cell r="G621">
            <v>1537.6</v>
          </cell>
          <cell r="H621">
            <v>15.602499999999999</v>
          </cell>
          <cell r="I621" t="str">
            <v>Naphthalene, 1,2,3,4-tetrahydro-1,6-dimethyl-4-(1-methylethyl)-, (1S-cis)-</v>
          </cell>
          <cell r="J621">
            <v>65914167</v>
          </cell>
          <cell r="K621">
            <v>5.0000000000000001E-3</v>
          </cell>
          <cell r="L621" t="str">
            <v>483-77-2</v>
          </cell>
          <cell r="M621" t="str">
            <v>C15H22</v>
          </cell>
          <cell r="N621">
            <v>886</v>
          </cell>
        </row>
        <row r="622">
          <cell r="E622" t="str">
            <v>Peak 621</v>
          </cell>
          <cell r="G622">
            <v>1539</v>
          </cell>
          <cell r="H622">
            <v>15.619400000000001</v>
          </cell>
          <cell r="I622" t="str">
            <v>Peak 621</v>
          </cell>
          <cell r="J622">
            <v>10695294</v>
          </cell>
          <cell r="K622">
            <v>1E-3</v>
          </cell>
        </row>
        <row r="623">
          <cell r="E623" t="str">
            <v>Naphthalene, 1,6,7-trimethyl-</v>
          </cell>
          <cell r="F623" t="str">
            <v>1568 ± 5(6)</v>
          </cell>
          <cell r="G623">
            <v>1540.7</v>
          </cell>
          <cell r="H623">
            <v>15.639900000000001</v>
          </cell>
          <cell r="I623" t="str">
            <v>Naphthalene, 1,6,7-trimethyl-</v>
          </cell>
          <cell r="J623">
            <v>802262</v>
          </cell>
          <cell r="K623">
            <v>0</v>
          </cell>
          <cell r="L623" t="str">
            <v>2245-38-7</v>
          </cell>
          <cell r="M623" t="str">
            <v>C13H14</v>
          </cell>
          <cell r="N623">
            <v>832</v>
          </cell>
        </row>
        <row r="624">
          <cell r="E624" t="str">
            <v>Undecane, 4,7-dimethyl-</v>
          </cell>
          <cell r="G624">
            <v>1542</v>
          </cell>
          <cell r="H624">
            <v>15.6553</v>
          </cell>
          <cell r="I624" t="str">
            <v>Undecane, 4,7-dimethyl-</v>
          </cell>
          <cell r="J624">
            <v>53588150</v>
          </cell>
          <cell r="K624">
            <v>4.0000000000000001E-3</v>
          </cell>
          <cell r="L624" t="str">
            <v>17301-32-5</v>
          </cell>
          <cell r="M624" t="str">
            <v>C13H28</v>
          </cell>
          <cell r="N624">
            <v>718</v>
          </cell>
        </row>
        <row r="625">
          <cell r="E625" t="str">
            <v>Peak 624</v>
          </cell>
          <cell r="G625">
            <v>1542.7</v>
          </cell>
          <cell r="H625">
            <v>15.6633</v>
          </cell>
          <cell r="I625" t="str">
            <v>Peak 624</v>
          </cell>
          <cell r="J625">
            <v>53588150</v>
          </cell>
          <cell r="K625">
            <v>4.0000000000000001E-3</v>
          </cell>
        </row>
        <row r="626">
          <cell r="E626" t="str">
            <v>1,3-Dioxolan-2-one, 3-methyl-3-(4,8-dimethylnona-3,7-dienyl)-4-methylene-</v>
          </cell>
          <cell r="G626">
            <v>1543</v>
          </cell>
          <cell r="H626">
            <v>15.667199999999999</v>
          </cell>
          <cell r="I626" t="str">
            <v>1,3-Dioxolan-2-one, 3-methyl-3-(4,8-dimethylnona-3,7-dienyl)-4-methylene-</v>
          </cell>
          <cell r="J626">
            <v>53588150</v>
          </cell>
          <cell r="K626">
            <v>4.0000000000000001E-3</v>
          </cell>
          <cell r="L626" t="str">
            <v>336879-76-6</v>
          </cell>
          <cell r="M626" t="str">
            <v>C16H24O3</v>
          </cell>
          <cell r="N626">
            <v>753</v>
          </cell>
        </row>
        <row r="627">
          <cell r="E627" t="str">
            <v>3,5-Dimethyldodecane</v>
          </cell>
          <cell r="G627">
            <v>1545.5</v>
          </cell>
          <cell r="H627">
            <v>15.6975</v>
          </cell>
          <cell r="I627" t="str">
            <v>3,5-Dimethyldodecane</v>
          </cell>
          <cell r="J627">
            <v>43670392</v>
          </cell>
          <cell r="K627">
            <v>3.0000000000000001E-3</v>
          </cell>
          <cell r="L627" t="str">
            <v>107770-99-0</v>
          </cell>
          <cell r="M627" t="str">
            <v>C14H30</v>
          </cell>
          <cell r="N627">
            <v>702</v>
          </cell>
        </row>
        <row r="628">
          <cell r="E628" t="str">
            <v>Peak 627</v>
          </cell>
          <cell r="G628">
            <v>1546.1</v>
          </cell>
          <cell r="H628">
            <v>15.7044</v>
          </cell>
          <cell r="I628" t="str">
            <v>Peak 627</v>
          </cell>
          <cell r="J628">
            <v>84639023</v>
          </cell>
          <cell r="K628">
            <v>6.0000000000000001E-3</v>
          </cell>
        </row>
        <row r="629">
          <cell r="E629" t="str">
            <v>2,3'-Dipyridyl</v>
          </cell>
          <cell r="F629" t="str">
            <v>1556 ± 20(2)</v>
          </cell>
          <cell r="G629">
            <v>1547.8</v>
          </cell>
          <cell r="H629">
            <v>15.7248</v>
          </cell>
          <cell r="I629" t="str">
            <v>2,3'-Dipyridyl</v>
          </cell>
          <cell r="J629">
            <v>1681330968</v>
          </cell>
          <cell r="K629">
            <v>0.11600000000000001</v>
          </cell>
          <cell r="L629" t="str">
            <v>581-50-0</v>
          </cell>
          <cell r="M629" t="str">
            <v>C10H8N2</v>
          </cell>
          <cell r="N629">
            <v>834</v>
          </cell>
        </row>
        <row r="630">
          <cell r="E630" t="str">
            <v>Peak 629</v>
          </cell>
          <cell r="G630">
            <v>1548</v>
          </cell>
          <cell r="H630">
            <v>15.7271</v>
          </cell>
          <cell r="I630" t="str">
            <v>Peak 629</v>
          </cell>
          <cell r="J630">
            <v>1581122605</v>
          </cell>
          <cell r="K630">
            <v>0.109</v>
          </cell>
        </row>
        <row r="631">
          <cell r="E631" t="str">
            <v>2(4H)-Benzofuranone, 5,6,7,7a-tetrahydro-4,4,7a-trimethyl-</v>
          </cell>
          <cell r="F631" t="str">
            <v>1538 ± 1(2)</v>
          </cell>
          <cell r="G631">
            <v>1548.8</v>
          </cell>
          <cell r="H631">
            <v>15.736499999999999</v>
          </cell>
          <cell r="I631" t="str">
            <v>2(4H)-Benzofuranone, 5,6,7,7a-tetrahydro-4,4,7a-trimethyl-</v>
          </cell>
          <cell r="J631">
            <v>1604126135</v>
          </cell>
          <cell r="K631">
            <v>0.111</v>
          </cell>
          <cell r="L631" t="str">
            <v>15356-74-8</v>
          </cell>
          <cell r="M631" t="str">
            <v>C11H16O2</v>
          </cell>
          <cell r="N631">
            <v>919</v>
          </cell>
        </row>
        <row r="632">
          <cell r="E632" t="str">
            <v>Peak 631</v>
          </cell>
          <cell r="G632">
            <v>1551.7</v>
          </cell>
          <cell r="H632">
            <v>15.7715</v>
          </cell>
          <cell r="I632" t="str">
            <v>Peak 631</v>
          </cell>
          <cell r="J632">
            <v>219899357</v>
          </cell>
          <cell r="K632">
            <v>1.4999999999999999E-2</v>
          </cell>
        </row>
        <row r="633">
          <cell r="E633" t="str">
            <v>Peak 632</v>
          </cell>
          <cell r="G633">
            <v>1552.2</v>
          </cell>
          <cell r="H633">
            <v>15.7774</v>
          </cell>
          <cell r="I633" t="str">
            <v>Peak 632</v>
          </cell>
          <cell r="J633">
            <v>167912191</v>
          </cell>
          <cell r="K633">
            <v>1.2E-2</v>
          </cell>
        </row>
        <row r="634">
          <cell r="E634" t="str">
            <v>Peak 633</v>
          </cell>
          <cell r="G634">
            <v>1554</v>
          </cell>
          <cell r="H634">
            <v>15.799300000000001</v>
          </cell>
          <cell r="I634" t="str">
            <v>Peak 633</v>
          </cell>
          <cell r="J634">
            <v>55084553</v>
          </cell>
          <cell r="K634">
            <v>4.0000000000000001E-3</v>
          </cell>
        </row>
        <row r="635">
          <cell r="E635" t="str">
            <v>Peak 634</v>
          </cell>
          <cell r="G635">
            <v>1557</v>
          </cell>
          <cell r="H635">
            <v>15.8348</v>
          </cell>
          <cell r="I635" t="str">
            <v>Peak 634</v>
          </cell>
          <cell r="J635">
            <v>118489849</v>
          </cell>
          <cell r="K635">
            <v>8.0000000000000002E-3</v>
          </cell>
        </row>
        <row r="636">
          <cell r="E636" t="str">
            <v>Peak 635</v>
          </cell>
          <cell r="G636">
            <v>1557.6</v>
          </cell>
          <cell r="H636">
            <v>15.842700000000001</v>
          </cell>
          <cell r="I636" t="str">
            <v>Peak 635</v>
          </cell>
          <cell r="J636">
            <v>58676038</v>
          </cell>
          <cell r="K636">
            <v>4.0000000000000001E-3</v>
          </cell>
        </row>
        <row r="637">
          <cell r="E637" t="str">
            <v>Peak 636</v>
          </cell>
          <cell r="G637">
            <v>1559.1</v>
          </cell>
          <cell r="H637">
            <v>15.861000000000001</v>
          </cell>
          <cell r="I637" t="str">
            <v>Peak 636</v>
          </cell>
          <cell r="J637">
            <v>10085070</v>
          </cell>
          <cell r="K637">
            <v>1E-3</v>
          </cell>
        </row>
        <row r="638">
          <cell r="E638" t="str">
            <v>Peak 637</v>
          </cell>
          <cell r="G638">
            <v>1561</v>
          </cell>
          <cell r="H638">
            <v>15.883800000000001</v>
          </cell>
          <cell r="I638" t="str">
            <v>Peak 637</v>
          </cell>
          <cell r="J638">
            <v>2108695</v>
          </cell>
          <cell r="K638">
            <v>0</v>
          </cell>
        </row>
        <row r="639">
          <cell r="E639" t="str">
            <v>Peak 638</v>
          </cell>
          <cell r="G639">
            <v>1562.6</v>
          </cell>
          <cell r="H639">
            <v>15.9031</v>
          </cell>
          <cell r="I639" t="str">
            <v>Peak 638</v>
          </cell>
          <cell r="J639">
            <v>56689729</v>
          </cell>
          <cell r="K639">
            <v>4.0000000000000001E-3</v>
          </cell>
        </row>
        <row r="640">
          <cell r="E640" t="str">
            <v>Peak 639</v>
          </cell>
          <cell r="G640">
            <v>1563.3</v>
          </cell>
          <cell r="H640">
            <v>15.911199999999999</v>
          </cell>
          <cell r="I640" t="str">
            <v>Peak 639</v>
          </cell>
          <cell r="J640">
            <v>57284936</v>
          </cell>
          <cell r="K640">
            <v>4.0000000000000001E-3</v>
          </cell>
        </row>
        <row r="641">
          <cell r="E641" t="str">
            <v>Peak 640</v>
          </cell>
          <cell r="G641">
            <v>1564.3</v>
          </cell>
          <cell r="H641">
            <v>15.922599999999999</v>
          </cell>
          <cell r="I641" t="str">
            <v>Peak 640</v>
          </cell>
          <cell r="J641">
            <v>79664143</v>
          </cell>
          <cell r="K641">
            <v>5.0000000000000001E-3</v>
          </cell>
        </row>
        <row r="642">
          <cell r="E642" t="str">
            <v>Peak 641</v>
          </cell>
          <cell r="G642">
            <v>1565</v>
          </cell>
          <cell r="H642">
            <v>15.931100000000001</v>
          </cell>
          <cell r="I642" t="str">
            <v>Peak 641</v>
          </cell>
          <cell r="J642">
            <v>75061263</v>
          </cell>
          <cell r="K642">
            <v>5.0000000000000001E-3</v>
          </cell>
        </row>
        <row r="643">
          <cell r="E643" t="str">
            <v>Peak 642</v>
          </cell>
          <cell r="G643">
            <v>1566</v>
          </cell>
          <cell r="H643">
            <v>15.9437</v>
          </cell>
          <cell r="I643" t="str">
            <v>Peak 642</v>
          </cell>
          <cell r="J643">
            <v>36011021</v>
          </cell>
          <cell r="K643">
            <v>2E-3</v>
          </cell>
        </row>
        <row r="644">
          <cell r="E644" t="str">
            <v>Farnesyl butanoate</v>
          </cell>
          <cell r="F644" t="str">
            <v>2020 ± 0(1)</v>
          </cell>
          <cell r="G644">
            <v>1568</v>
          </cell>
          <cell r="H644">
            <v>15.9672</v>
          </cell>
          <cell r="I644" t="str">
            <v>Farnesyl butanoate</v>
          </cell>
          <cell r="J644">
            <v>3036706</v>
          </cell>
          <cell r="K644">
            <v>0</v>
          </cell>
          <cell r="L644" t="str">
            <v>51532-27-5</v>
          </cell>
          <cell r="M644" t="str">
            <v>C19H32O2</v>
          </cell>
          <cell r="N644">
            <v>778</v>
          </cell>
        </row>
        <row r="645">
          <cell r="E645" t="str">
            <v>Pentadecane, 3-methyl-</v>
          </cell>
          <cell r="F645" t="str">
            <v>1570 ± 1(10)</v>
          </cell>
          <cell r="G645">
            <v>1570.4</v>
          </cell>
          <cell r="H645">
            <v>15.996600000000001</v>
          </cell>
          <cell r="I645" t="str">
            <v>Pentadecane, 3-methyl-</v>
          </cell>
          <cell r="J645">
            <v>41161935</v>
          </cell>
          <cell r="K645">
            <v>3.0000000000000001E-3</v>
          </cell>
          <cell r="L645" t="str">
            <v>2882-96-4</v>
          </cell>
          <cell r="M645" t="str">
            <v>C16H34</v>
          </cell>
          <cell r="N645">
            <v>788</v>
          </cell>
        </row>
        <row r="646">
          <cell r="E646" t="str">
            <v>Peak 645</v>
          </cell>
          <cell r="G646">
            <v>1570.8</v>
          </cell>
          <cell r="H646">
            <v>16.000900000000001</v>
          </cell>
          <cell r="I646" t="str">
            <v>Peak 645</v>
          </cell>
          <cell r="J646">
            <v>41161935</v>
          </cell>
          <cell r="K646">
            <v>3.0000000000000001E-3</v>
          </cell>
        </row>
        <row r="647">
          <cell r="E647" t="str">
            <v>Peak 646</v>
          </cell>
          <cell r="G647">
            <v>1571.7</v>
          </cell>
          <cell r="H647">
            <v>16.0122</v>
          </cell>
          <cell r="I647" t="str">
            <v>Peak 646</v>
          </cell>
          <cell r="J647">
            <v>5489646</v>
          </cell>
          <cell r="K647">
            <v>0</v>
          </cell>
        </row>
        <row r="648">
          <cell r="E648" t="str">
            <v>Megastigmatrienone</v>
          </cell>
          <cell r="F648" t="str">
            <v>1473 ± 1(2)</v>
          </cell>
          <cell r="G648">
            <v>1574.2</v>
          </cell>
          <cell r="H648">
            <v>16.041799999999999</v>
          </cell>
          <cell r="I648" t="str">
            <v>Megastigmatrienone</v>
          </cell>
          <cell r="J648">
            <v>625193901</v>
          </cell>
          <cell r="K648">
            <v>4.2999999999999997E-2</v>
          </cell>
          <cell r="L648" t="str">
            <v>38818-55-2</v>
          </cell>
          <cell r="M648" t="str">
            <v>C13H18O</v>
          </cell>
          <cell r="N648">
            <v>864</v>
          </cell>
        </row>
        <row r="649">
          <cell r="E649" t="str">
            <v>Peak 648</v>
          </cell>
          <cell r="G649">
            <v>1574.5</v>
          </cell>
          <cell r="H649">
            <v>16.0457</v>
          </cell>
          <cell r="I649" t="str">
            <v>Peak 648</v>
          </cell>
          <cell r="J649">
            <v>625193901</v>
          </cell>
          <cell r="K649">
            <v>4.2999999999999997E-2</v>
          </cell>
        </row>
        <row r="650">
          <cell r="E650" t="str">
            <v>Peak 649</v>
          </cell>
          <cell r="G650">
            <v>1579.5</v>
          </cell>
          <cell r="H650">
            <v>16.105</v>
          </cell>
          <cell r="I650" t="str">
            <v>Peak 649</v>
          </cell>
          <cell r="J650">
            <v>63616469</v>
          </cell>
          <cell r="K650">
            <v>4.0000000000000001E-3</v>
          </cell>
        </row>
        <row r="651">
          <cell r="E651" t="str">
            <v>Peak 650</v>
          </cell>
          <cell r="G651">
            <v>1580.7</v>
          </cell>
          <cell r="H651">
            <v>16.120100000000001</v>
          </cell>
          <cell r="I651" t="str">
            <v>Peak 650</v>
          </cell>
          <cell r="J651">
            <v>42406438</v>
          </cell>
          <cell r="K651">
            <v>3.0000000000000001E-3</v>
          </cell>
        </row>
        <row r="652">
          <cell r="E652" t="str">
            <v>Peak 651</v>
          </cell>
          <cell r="G652">
            <v>1584</v>
          </cell>
          <cell r="H652">
            <v>16.159400000000002</v>
          </cell>
          <cell r="I652" t="str">
            <v>Peak 651</v>
          </cell>
          <cell r="J652">
            <v>8079633</v>
          </cell>
          <cell r="K652">
            <v>1E-3</v>
          </cell>
        </row>
        <row r="653">
          <cell r="E653" t="str">
            <v>Megastigmatrienone</v>
          </cell>
          <cell r="F653" t="str">
            <v>1473 ± 1(2)</v>
          </cell>
          <cell r="G653">
            <v>1591</v>
          </cell>
          <cell r="H653">
            <v>16.244</v>
          </cell>
          <cell r="I653" t="str">
            <v>Megastigmatrienone</v>
          </cell>
          <cell r="J653">
            <v>2406643699</v>
          </cell>
          <cell r="K653">
            <v>0.16600000000000001</v>
          </cell>
          <cell r="L653" t="str">
            <v>38818-55-2</v>
          </cell>
          <cell r="M653" t="str">
            <v>C13H18O</v>
          </cell>
          <cell r="N653">
            <v>869</v>
          </cell>
        </row>
        <row r="654">
          <cell r="E654" t="str">
            <v>Peak 653</v>
          </cell>
          <cell r="G654">
            <v>1594.1</v>
          </cell>
          <cell r="H654">
            <v>16.280899999999999</v>
          </cell>
          <cell r="I654" t="str">
            <v>Peak 653</v>
          </cell>
          <cell r="J654">
            <v>113836616</v>
          </cell>
          <cell r="K654">
            <v>8.0000000000000002E-3</v>
          </cell>
        </row>
        <row r="655">
          <cell r="E655" t="str">
            <v>Hexadecane</v>
          </cell>
          <cell r="F655">
            <v>1600</v>
          </cell>
          <cell r="G655">
            <v>1598.7</v>
          </cell>
          <cell r="H655">
            <v>16.335999999999999</v>
          </cell>
          <cell r="I655" t="str">
            <v>Hexadecane</v>
          </cell>
          <cell r="J655">
            <v>411118555</v>
          </cell>
          <cell r="K655">
            <v>2.8000000000000001E-2</v>
          </cell>
          <cell r="L655" t="str">
            <v>544-76-3</v>
          </cell>
          <cell r="M655" t="str">
            <v>C16H34</v>
          </cell>
          <cell r="N655">
            <v>945</v>
          </cell>
        </row>
        <row r="656">
          <cell r="E656" t="str">
            <v>Peak 655</v>
          </cell>
          <cell r="G656">
            <v>1599.4</v>
          </cell>
          <cell r="H656">
            <v>16.344799999999999</v>
          </cell>
          <cell r="I656" t="str">
            <v>Peak 655</v>
          </cell>
          <cell r="J656">
            <v>411657722</v>
          </cell>
          <cell r="K656">
            <v>2.8000000000000001E-2</v>
          </cell>
        </row>
        <row r="657">
          <cell r="E657" t="str">
            <v>Fluorene</v>
          </cell>
          <cell r="F657" t="str">
            <v>1583 ± 10(44)</v>
          </cell>
          <cell r="G657">
            <v>1602.1</v>
          </cell>
          <cell r="H657">
            <v>16.376200000000001</v>
          </cell>
          <cell r="I657" t="str">
            <v>Fluorene</v>
          </cell>
          <cell r="J657">
            <v>181100695</v>
          </cell>
          <cell r="K657">
            <v>1.2E-2</v>
          </cell>
          <cell r="L657" t="str">
            <v>86-73-7</v>
          </cell>
          <cell r="M657" t="str">
            <v>C13H10</v>
          </cell>
          <cell r="N657">
            <v>871</v>
          </cell>
        </row>
        <row r="658">
          <cell r="E658" t="str">
            <v>Propanoic acid, 2-methyl-, anhydride</v>
          </cell>
          <cell r="G658">
            <v>1602.8</v>
          </cell>
          <cell r="H658">
            <v>16.383900000000001</v>
          </cell>
          <cell r="I658" t="str">
            <v>Propanoic acid, 2-methyl-, anhydride</v>
          </cell>
          <cell r="J658">
            <v>181100695</v>
          </cell>
          <cell r="K658">
            <v>1.2E-2</v>
          </cell>
          <cell r="L658" t="str">
            <v>97-72-3</v>
          </cell>
          <cell r="M658" t="str">
            <v>C8H14O3</v>
          </cell>
          <cell r="N658">
            <v>762</v>
          </cell>
        </row>
        <row r="659">
          <cell r="E659" t="str">
            <v>Peak 658</v>
          </cell>
          <cell r="G659">
            <v>1603.4</v>
          </cell>
          <cell r="H659">
            <v>16.390899999999998</v>
          </cell>
          <cell r="I659" t="str">
            <v>Peak 658</v>
          </cell>
          <cell r="J659">
            <v>181100695</v>
          </cell>
          <cell r="K659">
            <v>1.2E-2</v>
          </cell>
        </row>
        <row r="660">
          <cell r="E660" t="str">
            <v>Naphthalene, 1,6,7-trimethyl-</v>
          </cell>
          <cell r="F660" t="str">
            <v>1568 ± 5(6)</v>
          </cell>
          <cell r="G660">
            <v>1605.9</v>
          </cell>
          <cell r="H660">
            <v>16.419499999999999</v>
          </cell>
          <cell r="I660" t="str">
            <v>Naphthalene, 1,6,7-trimethyl-</v>
          </cell>
          <cell r="J660">
            <v>123762525</v>
          </cell>
          <cell r="K660">
            <v>8.9999999999999993E-3</v>
          </cell>
          <cell r="L660" t="str">
            <v>2245-38-7</v>
          </cell>
          <cell r="M660" t="str">
            <v>C13H14</v>
          </cell>
          <cell r="N660">
            <v>792</v>
          </cell>
        </row>
        <row r="661">
          <cell r="E661" t="str">
            <v>Naphthalene, decahydro-4a-methyl-1-methylene-7-(1-methylethenyl)-, [4aR-(4aα,7α,8aβ)]-</v>
          </cell>
          <cell r="F661" t="str">
            <v>1486 ± 3(349)</v>
          </cell>
          <cell r="G661">
            <v>1613.1</v>
          </cell>
          <cell r="H661">
            <v>16.500599999999999</v>
          </cell>
          <cell r="I661" t="str">
            <v>Naphthalene, decahydro-4a-methyl-1-methylene-7-(1-methylethenyl)-, [4aR-(4aα,7α,8aβ)]-</v>
          </cell>
          <cell r="J661">
            <v>198782831</v>
          </cell>
          <cell r="K661">
            <v>1.4E-2</v>
          </cell>
          <cell r="L661" t="str">
            <v>17066-67-0</v>
          </cell>
          <cell r="M661" t="str">
            <v>C15H24</v>
          </cell>
          <cell r="N661">
            <v>781</v>
          </cell>
        </row>
        <row r="662">
          <cell r="E662" t="str">
            <v>Peak 661</v>
          </cell>
          <cell r="G662">
            <v>1613.6</v>
          </cell>
          <cell r="H662">
            <v>16.5063</v>
          </cell>
          <cell r="I662" t="str">
            <v>Peak 661</v>
          </cell>
          <cell r="J662">
            <v>198782831</v>
          </cell>
          <cell r="K662">
            <v>1.4E-2</v>
          </cell>
        </row>
        <row r="663">
          <cell r="E663" t="str">
            <v>Peak 662</v>
          </cell>
          <cell r="G663">
            <v>1613.8</v>
          </cell>
          <cell r="H663">
            <v>16.509</v>
          </cell>
          <cell r="I663" t="str">
            <v>Peak 662</v>
          </cell>
          <cell r="J663">
            <v>198782831</v>
          </cell>
          <cell r="K663">
            <v>1.4E-2</v>
          </cell>
        </row>
        <row r="664">
          <cell r="E664" t="str">
            <v>3-Hydroxy-β-damascone</v>
          </cell>
          <cell r="F664" t="str">
            <v>1618 ± 7(4)</v>
          </cell>
          <cell r="G664">
            <v>1624.2</v>
          </cell>
          <cell r="H664">
            <v>16.6279</v>
          </cell>
          <cell r="I664" t="str">
            <v>3-Hydroxy-β-damascone</v>
          </cell>
          <cell r="J664">
            <v>106598684</v>
          </cell>
          <cell r="K664">
            <v>7.0000000000000001E-3</v>
          </cell>
          <cell r="L664" t="str">
            <v>102488-09-5</v>
          </cell>
          <cell r="M664" t="str">
            <v>C13H20O2</v>
          </cell>
          <cell r="N664">
            <v>768</v>
          </cell>
        </row>
        <row r="665">
          <cell r="E665" t="str">
            <v>Peak 664</v>
          </cell>
          <cell r="G665">
            <v>1626.9</v>
          </cell>
          <cell r="H665">
            <v>16.657900000000001</v>
          </cell>
          <cell r="I665" t="str">
            <v>Peak 664</v>
          </cell>
          <cell r="J665">
            <v>324191138</v>
          </cell>
          <cell r="K665">
            <v>2.1999999999999999E-2</v>
          </cell>
        </row>
        <row r="666">
          <cell r="E666" t="str">
            <v>Megastigmatrienone</v>
          </cell>
          <cell r="F666" t="str">
            <v>1473 ± 1(2)</v>
          </cell>
          <cell r="G666">
            <v>1628.2</v>
          </cell>
          <cell r="H666">
            <v>16.672999999999998</v>
          </cell>
          <cell r="I666" t="str">
            <v>Megastigmatrienone</v>
          </cell>
          <cell r="J666">
            <v>318456860</v>
          </cell>
          <cell r="K666">
            <v>2.1999999999999999E-2</v>
          </cell>
          <cell r="L666" t="str">
            <v>38818-55-2</v>
          </cell>
          <cell r="M666" t="str">
            <v>C13H18O</v>
          </cell>
          <cell r="N666">
            <v>883</v>
          </cell>
        </row>
        <row r="667">
          <cell r="E667" t="str">
            <v>Peak 666</v>
          </cell>
          <cell r="G667">
            <v>1632.8</v>
          </cell>
          <cell r="H667">
            <v>16.725200000000001</v>
          </cell>
          <cell r="I667" t="str">
            <v>Peak 666</v>
          </cell>
          <cell r="J667">
            <v>15733037</v>
          </cell>
          <cell r="K667">
            <v>1E-3</v>
          </cell>
        </row>
        <row r="668">
          <cell r="E668" t="str">
            <v>Megastigmatrienone</v>
          </cell>
          <cell r="F668" t="str">
            <v>1473 ± 1(2)</v>
          </cell>
          <cell r="G668">
            <v>1640</v>
          </cell>
          <cell r="H668">
            <v>16.807600000000001</v>
          </cell>
          <cell r="I668" t="str">
            <v>Megastigmatrienone</v>
          </cell>
          <cell r="J668">
            <v>1576084951</v>
          </cell>
          <cell r="K668">
            <v>0.109</v>
          </cell>
          <cell r="L668" t="str">
            <v>38818-55-2</v>
          </cell>
          <cell r="M668" t="str">
            <v>C13H18O</v>
          </cell>
          <cell r="N668">
            <v>877</v>
          </cell>
        </row>
        <row r="669">
          <cell r="E669" t="str">
            <v>Peak 668</v>
          </cell>
          <cell r="G669">
            <v>1640.4</v>
          </cell>
          <cell r="H669">
            <v>16.811800000000002</v>
          </cell>
          <cell r="I669" t="str">
            <v>Peak 668</v>
          </cell>
          <cell r="J669">
            <v>1589334108</v>
          </cell>
          <cell r="K669">
            <v>0.11</v>
          </cell>
        </row>
        <row r="670">
          <cell r="E670" t="str">
            <v>Peak 669</v>
          </cell>
          <cell r="G670">
            <v>1644.3</v>
          </cell>
          <cell r="H670">
            <v>16.856000000000002</v>
          </cell>
          <cell r="I670" t="str">
            <v>Peak 669</v>
          </cell>
          <cell r="J670">
            <v>55305920</v>
          </cell>
          <cell r="K670">
            <v>4.0000000000000001E-3</v>
          </cell>
        </row>
        <row r="671">
          <cell r="E671" t="str">
            <v>Peak 670</v>
          </cell>
          <cell r="G671">
            <v>1645.6</v>
          </cell>
          <cell r="H671">
            <v>16.871099999999998</v>
          </cell>
          <cell r="I671" t="str">
            <v>Peak 670</v>
          </cell>
        </row>
        <row r="672">
          <cell r="E672" t="str">
            <v>Pentadecane, 2,6,10-trimethyl-</v>
          </cell>
          <cell r="F672" t="str">
            <v>1633 ± 1(18)</v>
          </cell>
          <cell r="G672">
            <v>1648.2</v>
          </cell>
          <cell r="H672">
            <v>16.900400000000001</v>
          </cell>
          <cell r="I672" t="str">
            <v>Pentadecane, 2,6,10-trimethyl-</v>
          </cell>
          <cell r="J672">
            <v>147705657</v>
          </cell>
          <cell r="K672">
            <v>0.01</v>
          </cell>
          <cell r="L672" t="str">
            <v>3892-00-0</v>
          </cell>
          <cell r="M672" t="str">
            <v>C18H38</v>
          </cell>
          <cell r="N672">
            <v>816</v>
          </cell>
        </row>
        <row r="673">
          <cell r="E673" t="str">
            <v>Peak 672</v>
          </cell>
          <cell r="G673">
            <v>1649.7</v>
          </cell>
          <cell r="H673">
            <v>16.9176</v>
          </cell>
          <cell r="I673" t="str">
            <v>Peak 672</v>
          </cell>
          <cell r="J673">
            <v>147696582</v>
          </cell>
          <cell r="K673">
            <v>0.01</v>
          </cell>
        </row>
        <row r="674">
          <cell r="E674" t="str">
            <v>8-Methyl-5H-pyrido[4,3-b]indole</v>
          </cell>
          <cell r="G674">
            <v>1654.9</v>
          </cell>
          <cell r="H674">
            <v>16.976800000000001</v>
          </cell>
          <cell r="I674" t="str">
            <v>8-Methyl-5H-pyrido[4,3-b]indole</v>
          </cell>
          <cell r="J674">
            <v>6983871</v>
          </cell>
          <cell r="K674">
            <v>0</v>
          </cell>
          <cell r="L674" t="str">
            <v>88894-13-7</v>
          </cell>
          <cell r="M674" t="str">
            <v>C12H10N2</v>
          </cell>
          <cell r="N674">
            <v>736</v>
          </cell>
        </row>
        <row r="675">
          <cell r="E675" t="str">
            <v>2-Cyclohexen-1-one, 4-(3-hydroxy-1-butenyl)-3,5,5-trimethyl-</v>
          </cell>
          <cell r="F675" t="str">
            <v>1647 ± 16(13)</v>
          </cell>
          <cell r="G675">
            <v>1657.2</v>
          </cell>
          <cell r="H675">
            <v>17.0029</v>
          </cell>
          <cell r="I675" t="str">
            <v>2-Cyclohexen-1-one, 4-(3-hydroxy-1-butenyl)-3,5,5-trimethyl-</v>
          </cell>
          <cell r="J675">
            <v>296470555</v>
          </cell>
          <cell r="K675">
            <v>0.02</v>
          </cell>
          <cell r="L675" t="str">
            <v>34318-21-3</v>
          </cell>
          <cell r="M675" t="str">
            <v>C13H20O2</v>
          </cell>
          <cell r="N675">
            <v>898</v>
          </cell>
        </row>
        <row r="676">
          <cell r="E676" t="str">
            <v>Peak 675</v>
          </cell>
          <cell r="G676">
            <v>1662.3</v>
          </cell>
          <cell r="H676">
            <v>17.061900000000001</v>
          </cell>
          <cell r="I676" t="str">
            <v>Peak 675</v>
          </cell>
          <cell r="J676">
            <v>36911411</v>
          </cell>
          <cell r="K676">
            <v>3.0000000000000001E-3</v>
          </cell>
        </row>
        <row r="677">
          <cell r="E677" t="str">
            <v>Furan-2-carboxaldehyde, 5-(1-piperidyl)-</v>
          </cell>
          <cell r="G677">
            <v>1664.3</v>
          </cell>
          <cell r="H677">
            <v>17.0838</v>
          </cell>
          <cell r="I677" t="str">
            <v>Furan-2-carboxaldehyde, 5-(1-piperidyl)-</v>
          </cell>
          <cell r="J677">
            <v>1159004695</v>
          </cell>
          <cell r="K677">
            <v>0.08</v>
          </cell>
          <cell r="L677" t="str">
            <v>22868-60-6</v>
          </cell>
          <cell r="M677" t="str">
            <v>C10H13NO2</v>
          </cell>
          <cell r="N677">
            <v>705</v>
          </cell>
        </row>
        <row r="678">
          <cell r="E678" t="str">
            <v>Peak 677</v>
          </cell>
          <cell r="G678">
            <v>1665.3</v>
          </cell>
          <cell r="H678">
            <v>17.096</v>
          </cell>
          <cell r="I678" t="str">
            <v>Peak 677</v>
          </cell>
          <cell r="J678">
            <v>1159004695</v>
          </cell>
          <cell r="K678">
            <v>0.08</v>
          </cell>
        </row>
        <row r="679">
          <cell r="E679" t="str">
            <v>Peak 678</v>
          </cell>
          <cell r="G679">
            <v>1665.8</v>
          </cell>
          <cell r="H679">
            <v>17.101700000000001</v>
          </cell>
          <cell r="I679" t="str">
            <v>Peak 678</v>
          </cell>
          <cell r="J679">
            <v>1159004695</v>
          </cell>
          <cell r="K679">
            <v>0.08</v>
          </cell>
        </row>
        <row r="680">
          <cell r="E680" t="str">
            <v>Peak 679</v>
          </cell>
          <cell r="G680">
            <v>1666.3</v>
          </cell>
          <cell r="H680">
            <v>17.1065</v>
          </cell>
          <cell r="I680" t="str">
            <v>Peak 679</v>
          </cell>
          <cell r="J680">
            <v>267389983</v>
          </cell>
          <cell r="K680">
            <v>1.7999999999999999E-2</v>
          </cell>
        </row>
        <row r="681">
          <cell r="E681" t="str">
            <v>Peak 680</v>
          </cell>
          <cell r="G681">
            <v>1670.4</v>
          </cell>
          <cell r="H681">
            <v>17.1538</v>
          </cell>
          <cell r="I681" t="str">
            <v>Peak 680</v>
          </cell>
          <cell r="J681">
            <v>47838171</v>
          </cell>
          <cell r="K681">
            <v>3.0000000000000001E-3</v>
          </cell>
        </row>
        <row r="682">
          <cell r="E682" t="str">
            <v>1,1'-Biphenyl, 2,2',5,5'-tetramethyl-</v>
          </cell>
          <cell r="F682" t="str">
            <v>1663 ± 3(4)</v>
          </cell>
          <cell r="G682">
            <v>1674.3</v>
          </cell>
          <cell r="H682">
            <v>17.1983</v>
          </cell>
          <cell r="I682" t="str">
            <v>1,1'-Biphenyl, 2,2',5,5'-tetramethyl-</v>
          </cell>
          <cell r="J682">
            <v>118057354</v>
          </cell>
          <cell r="K682">
            <v>8.0000000000000002E-3</v>
          </cell>
          <cell r="L682" t="str">
            <v>3075-84-1</v>
          </cell>
          <cell r="M682" t="str">
            <v>C16H18</v>
          </cell>
          <cell r="N682">
            <v>837</v>
          </cell>
        </row>
        <row r="683">
          <cell r="E683" t="str">
            <v>Undec-10-ynoic acid, dodecyl ester</v>
          </cell>
          <cell r="F683" t="str">
            <v>2409 ± 0(1)</v>
          </cell>
          <cell r="G683">
            <v>1676.7</v>
          </cell>
          <cell r="H683">
            <v>17.2254</v>
          </cell>
          <cell r="I683" t="str">
            <v>Undec-10-ynoic acid, dodecyl ester</v>
          </cell>
          <cell r="J683">
            <v>31645008</v>
          </cell>
          <cell r="K683">
            <v>2E-3</v>
          </cell>
          <cell r="M683" t="str">
            <v>C23H42O2</v>
          </cell>
          <cell r="N683">
            <v>758</v>
          </cell>
        </row>
        <row r="684">
          <cell r="E684" t="str">
            <v>1,1'-Biphenyl, 2,2',5,5'-tetramethyl-</v>
          </cell>
          <cell r="F684" t="str">
            <v>1663 ± 3(4)</v>
          </cell>
          <cell r="G684">
            <v>1693.8</v>
          </cell>
          <cell r="H684">
            <v>17.419699999999999</v>
          </cell>
          <cell r="I684" t="str">
            <v>1,1'-Biphenyl, 2,2',5,5'-tetramethyl-</v>
          </cell>
          <cell r="J684">
            <v>112889371</v>
          </cell>
          <cell r="K684">
            <v>8.0000000000000002E-3</v>
          </cell>
          <cell r="L684" t="str">
            <v>3075-84-1</v>
          </cell>
          <cell r="M684" t="str">
            <v>C16H18</v>
          </cell>
          <cell r="N684">
            <v>833</v>
          </cell>
        </row>
        <row r="685">
          <cell r="E685" t="str">
            <v>Hexadecane</v>
          </cell>
          <cell r="F685">
            <v>1600</v>
          </cell>
          <cell r="G685">
            <v>1698.5</v>
          </cell>
          <cell r="H685">
            <v>17.4741</v>
          </cell>
          <cell r="I685" t="str">
            <v>Hexadecane</v>
          </cell>
          <cell r="J685">
            <v>153124994</v>
          </cell>
          <cell r="K685">
            <v>1.0999999999999999E-2</v>
          </cell>
          <cell r="L685" t="str">
            <v>544-76-3</v>
          </cell>
          <cell r="M685" t="str">
            <v>C16H34</v>
          </cell>
          <cell r="N685">
            <v>941</v>
          </cell>
        </row>
        <row r="686">
          <cell r="E686" t="str">
            <v>1,1'-Biphenyl, 3,4-diethyl-</v>
          </cell>
          <cell r="F686" t="str">
            <v>1692 ± 0(1)</v>
          </cell>
          <cell r="G686">
            <v>1699.6</v>
          </cell>
          <cell r="H686">
            <v>17.485900000000001</v>
          </cell>
          <cell r="I686" t="str">
            <v>1,1'-Biphenyl, 3,4-diethyl-</v>
          </cell>
          <cell r="J686">
            <v>153124994</v>
          </cell>
          <cell r="K686">
            <v>1.0999999999999999E-2</v>
          </cell>
          <cell r="L686" t="str">
            <v>61141-66-0</v>
          </cell>
          <cell r="M686" t="str">
            <v>C16H18</v>
          </cell>
          <cell r="N686">
            <v>796</v>
          </cell>
        </row>
        <row r="687">
          <cell r="E687" t="str">
            <v>Peak 686</v>
          </cell>
          <cell r="G687">
            <v>1701.3</v>
          </cell>
          <cell r="H687">
            <v>17.504799999999999</v>
          </cell>
          <cell r="I687" t="str">
            <v>Peak 686</v>
          </cell>
          <cell r="J687">
            <v>10148749</v>
          </cell>
          <cell r="K687">
            <v>1E-3</v>
          </cell>
        </row>
        <row r="688">
          <cell r="E688" t="str">
            <v>Pentadecane, 2,6,10,14-tetramethyl-</v>
          </cell>
          <cell r="F688" t="str">
            <v>1687 ± 5(31)</v>
          </cell>
          <cell r="G688">
            <v>1704.7</v>
          </cell>
          <cell r="H688">
            <v>17.542100000000001</v>
          </cell>
          <cell r="I688" t="str">
            <v>Pentadecane, 2,6,10,14-tetramethyl-</v>
          </cell>
          <cell r="J688">
            <v>69257791</v>
          </cell>
          <cell r="K688">
            <v>5.0000000000000001E-3</v>
          </cell>
          <cell r="L688" t="str">
            <v>1921-70-6</v>
          </cell>
          <cell r="M688" t="str">
            <v>C19H40</v>
          </cell>
          <cell r="N688">
            <v>847</v>
          </cell>
        </row>
        <row r="689">
          <cell r="E689" t="str">
            <v>Peak 688</v>
          </cell>
          <cell r="G689">
            <v>1711.2</v>
          </cell>
          <cell r="H689">
            <v>17.612200000000001</v>
          </cell>
          <cell r="I689" t="str">
            <v>Peak 688</v>
          </cell>
          <cell r="J689">
            <v>13459515</v>
          </cell>
          <cell r="K689">
            <v>1E-3</v>
          </cell>
        </row>
        <row r="690">
          <cell r="E690" t="str">
            <v>1-Pentamethyldisilanyl-4-trimethylsiloxybenzene</v>
          </cell>
          <cell r="G690">
            <v>1714.9</v>
          </cell>
          <cell r="H690">
            <v>17.651599999999998</v>
          </cell>
          <cell r="I690" t="str">
            <v>1-Pentamethyldisilanyl-4-trimethylsiloxybenzene</v>
          </cell>
          <cell r="J690">
            <v>103085574</v>
          </cell>
          <cell r="K690">
            <v>7.0000000000000001E-3</v>
          </cell>
          <cell r="M690" t="str">
            <v>C14H28OSi3</v>
          </cell>
          <cell r="N690">
            <v>711</v>
          </cell>
        </row>
        <row r="691">
          <cell r="E691" t="str">
            <v>2-Cyclohexen-1-one, 4-(3-hydroxybutyl)-3,5,5-trimethyl-</v>
          </cell>
          <cell r="F691" t="str">
            <v>1711 ± 18(4)</v>
          </cell>
          <cell r="G691">
            <v>1716</v>
          </cell>
          <cell r="H691">
            <v>17.663599999999999</v>
          </cell>
          <cell r="I691" t="str">
            <v>2-Cyclohexen-1-one, 4-(3-hydroxybutyl)-3,5,5-trimethyl-</v>
          </cell>
          <cell r="J691">
            <v>103085574</v>
          </cell>
          <cell r="K691">
            <v>7.0000000000000001E-3</v>
          </cell>
          <cell r="L691" t="str">
            <v>36151-02-7</v>
          </cell>
          <cell r="M691" t="str">
            <v>C13H22O2</v>
          </cell>
          <cell r="N691">
            <v>770</v>
          </cell>
        </row>
        <row r="692">
          <cell r="E692" t="str">
            <v>1,1'-Biphenyl, 2,2',5,5'-tetramethyl-</v>
          </cell>
          <cell r="F692" t="str">
            <v>1663 ± 3(4)</v>
          </cell>
          <cell r="G692">
            <v>1723</v>
          </cell>
          <cell r="H692">
            <v>17.739999999999998</v>
          </cell>
          <cell r="I692" t="str">
            <v>1,1'-Biphenyl, 2,2',5,5'-tetramethyl-</v>
          </cell>
          <cell r="J692">
            <v>59884650</v>
          </cell>
          <cell r="K692">
            <v>4.0000000000000001E-3</v>
          </cell>
          <cell r="L692" t="str">
            <v>3075-84-1</v>
          </cell>
          <cell r="M692" t="str">
            <v>C16H18</v>
          </cell>
          <cell r="N692">
            <v>845</v>
          </cell>
        </row>
        <row r="693">
          <cell r="E693" t="str">
            <v>Methyl tetradecanoate</v>
          </cell>
          <cell r="F693" t="str">
            <v>1725 ± 2(48)</v>
          </cell>
          <cell r="G693">
            <v>1724.2</v>
          </cell>
          <cell r="H693">
            <v>17.7531</v>
          </cell>
          <cell r="I693" t="str">
            <v>Methyl tetradecanoate</v>
          </cell>
          <cell r="J693">
            <v>465323001</v>
          </cell>
          <cell r="K693">
            <v>3.2000000000000001E-2</v>
          </cell>
          <cell r="L693" t="str">
            <v>124-10-7</v>
          </cell>
          <cell r="M693" t="str">
            <v>C15H30O2</v>
          </cell>
          <cell r="N693">
            <v>860</v>
          </cell>
        </row>
        <row r="694">
          <cell r="E694" t="str">
            <v>Solavetivone</v>
          </cell>
          <cell r="F694" t="str">
            <v>1838 ± 0(1)</v>
          </cell>
          <cell r="G694">
            <v>1725.4</v>
          </cell>
          <cell r="H694">
            <v>17.7654</v>
          </cell>
          <cell r="I694" t="str">
            <v>Solavetivone</v>
          </cell>
          <cell r="J694">
            <v>467950507</v>
          </cell>
          <cell r="K694">
            <v>3.2000000000000001E-2</v>
          </cell>
          <cell r="L694" t="str">
            <v>54878-25-0</v>
          </cell>
          <cell r="M694" t="str">
            <v>C15H22O</v>
          </cell>
          <cell r="N694">
            <v>784</v>
          </cell>
        </row>
        <row r="695">
          <cell r="E695" t="str">
            <v>1-Dodecanol, 3,7,11-trimethyl-</v>
          </cell>
          <cell r="F695" t="str">
            <v>1571 ± 5(3)</v>
          </cell>
          <cell r="G695">
            <v>1730.5</v>
          </cell>
          <cell r="H695">
            <v>17.820599999999999</v>
          </cell>
          <cell r="I695" t="str">
            <v>1-Dodecanol, 3,7,11-trimethyl-</v>
          </cell>
          <cell r="J695">
            <v>530780120</v>
          </cell>
          <cell r="K695">
            <v>3.6999999999999998E-2</v>
          </cell>
          <cell r="L695" t="str">
            <v>6750-34-1</v>
          </cell>
          <cell r="M695" t="str">
            <v>C15H32O</v>
          </cell>
          <cell r="N695">
            <v>871</v>
          </cell>
        </row>
        <row r="696">
          <cell r="E696" t="str">
            <v>Peak 695</v>
          </cell>
          <cell r="G696">
            <v>1731.4</v>
          </cell>
          <cell r="H696">
            <v>17.830200000000001</v>
          </cell>
          <cell r="I696" t="str">
            <v>Peak 695</v>
          </cell>
          <cell r="J696">
            <v>546726997</v>
          </cell>
          <cell r="K696">
            <v>3.7999999999999999E-2</v>
          </cell>
        </row>
        <row r="697">
          <cell r="E697" t="str">
            <v>Peak 696</v>
          </cell>
          <cell r="G697">
            <v>1739.5</v>
          </cell>
          <cell r="H697">
            <v>17.917999999999999</v>
          </cell>
          <cell r="I697" t="str">
            <v>Peak 696</v>
          </cell>
          <cell r="J697">
            <v>8258583</v>
          </cell>
          <cell r="K697">
            <v>1E-3</v>
          </cell>
        </row>
        <row r="698">
          <cell r="E698" t="str">
            <v>Peak 697</v>
          </cell>
          <cell r="G698">
            <v>1753.6</v>
          </cell>
          <cell r="H698">
            <v>18.070499999999999</v>
          </cell>
          <cell r="I698" t="str">
            <v>Peak 697</v>
          </cell>
          <cell r="J698">
            <v>3317817</v>
          </cell>
          <cell r="K698">
            <v>0</v>
          </cell>
        </row>
        <row r="699">
          <cell r="E699" t="str">
            <v>1,1,3,3,5,5-Hexamethyl-1,5-diphenyl-trisiloxane</v>
          </cell>
          <cell r="G699">
            <v>1770</v>
          </cell>
          <cell r="H699">
            <v>18.247900000000001</v>
          </cell>
          <cell r="I699" t="str">
            <v>1,1,3,3,5,5-Hexamethyl-1,5-diphenyl-trisiloxane</v>
          </cell>
          <cell r="J699">
            <v>16525375</v>
          </cell>
          <cell r="K699">
            <v>1E-3</v>
          </cell>
          <cell r="L699" t="str">
            <v>17977-72-9</v>
          </cell>
          <cell r="M699" t="str">
            <v>C18H28O2Si3</v>
          </cell>
          <cell r="N699">
            <v>789</v>
          </cell>
        </row>
        <row r="700">
          <cell r="E700" t="str">
            <v>2aS,3aR,5aS,9bR)-2a,5a,9-Trimethyl-2a,4,5,5a,6,7,8,9b-octahydro-2H-naphtho[1,2-b]oxireno[2,3-c]furan</v>
          </cell>
          <cell r="F700" t="str">
            <v>1957 ± 0(1)</v>
          </cell>
          <cell r="G700">
            <v>1778.3</v>
          </cell>
          <cell r="H700">
            <v>18.3384</v>
          </cell>
          <cell r="I700" t="str">
            <v>2aS,3aR,5aS,9bR)-2a,5a,9-Trimethyl-2a,4,5,5a,6,7,8,9b-octahydro-2H-naphtho[1,2-b]oxireno[2,3-c]furan</v>
          </cell>
          <cell r="J700">
            <v>58616819</v>
          </cell>
          <cell r="K700">
            <v>4.0000000000000001E-3</v>
          </cell>
          <cell r="L700" t="str">
            <v>352457-43-3</v>
          </cell>
          <cell r="M700" t="str">
            <v>C15H22O2</v>
          </cell>
          <cell r="N700">
            <v>733</v>
          </cell>
        </row>
        <row r="701">
          <cell r="E701" t="str">
            <v>1,4-Naphthalenedione, 2,3,6-trimethyl-</v>
          </cell>
          <cell r="F701" t="str">
            <v>1783 ± 0(1)</v>
          </cell>
          <cell r="G701">
            <v>1783.9</v>
          </cell>
          <cell r="H701">
            <v>18.399000000000001</v>
          </cell>
          <cell r="I701" t="str">
            <v>1,4-Naphthalenedione, 2,3,6-trimethyl-</v>
          </cell>
          <cell r="J701">
            <v>45401846</v>
          </cell>
          <cell r="K701">
            <v>3.0000000000000001E-3</v>
          </cell>
          <cell r="L701" t="str">
            <v>20490-42-0</v>
          </cell>
          <cell r="M701" t="str">
            <v>C13H12O2</v>
          </cell>
          <cell r="N701">
            <v>883</v>
          </cell>
        </row>
        <row r="702">
          <cell r="E702" t="str">
            <v>Peak 701</v>
          </cell>
          <cell r="G702">
            <v>1786.3</v>
          </cell>
          <cell r="H702">
            <v>18.4251</v>
          </cell>
          <cell r="I702" t="str">
            <v>Peak 701</v>
          </cell>
          <cell r="J702">
            <v>54733201</v>
          </cell>
          <cell r="K702">
            <v>4.0000000000000001E-3</v>
          </cell>
        </row>
        <row r="703">
          <cell r="E703" t="str">
            <v>Tetradecanoic acid, 12-methyl-, methyl ester</v>
          </cell>
          <cell r="F703" t="str">
            <v>1788 ± 0(1)</v>
          </cell>
          <cell r="G703">
            <v>1787.5</v>
          </cell>
          <cell r="H703">
            <v>18.437999999999999</v>
          </cell>
          <cell r="I703" t="str">
            <v>Tetradecanoic acid, 12-methyl-, methyl ester</v>
          </cell>
          <cell r="J703">
            <v>46520758</v>
          </cell>
          <cell r="K703">
            <v>3.0000000000000001E-3</v>
          </cell>
          <cell r="L703" t="str">
            <v>5129-66-8</v>
          </cell>
          <cell r="M703" t="str">
            <v>C16H32O2</v>
          </cell>
          <cell r="N703">
            <v>785</v>
          </cell>
        </row>
        <row r="704">
          <cell r="E704" t="str">
            <v>Peak 703</v>
          </cell>
          <cell r="G704">
            <v>1790.2</v>
          </cell>
          <cell r="H704">
            <v>18.466699999999999</v>
          </cell>
          <cell r="I704" t="str">
            <v>Peak 703</v>
          </cell>
          <cell r="J704">
            <v>7971775</v>
          </cell>
          <cell r="K704">
            <v>1E-3</v>
          </cell>
        </row>
        <row r="705">
          <cell r="E705" t="str">
            <v>Tetradecanoic acid, 12-methyl-, methyl ester</v>
          </cell>
          <cell r="F705" t="str">
            <v>1788 ± 0(1)</v>
          </cell>
          <cell r="G705">
            <v>1795.9</v>
          </cell>
          <cell r="H705">
            <v>18.528199999999998</v>
          </cell>
          <cell r="I705" t="str">
            <v>Tetradecanoic acid, 12-methyl-, methyl ester</v>
          </cell>
          <cell r="J705">
            <v>40944130</v>
          </cell>
          <cell r="K705">
            <v>3.0000000000000001E-3</v>
          </cell>
          <cell r="L705" t="str">
            <v>5129-66-8</v>
          </cell>
          <cell r="M705" t="str">
            <v>C16H32O2</v>
          </cell>
          <cell r="N705">
            <v>808</v>
          </cell>
        </row>
        <row r="706">
          <cell r="E706" t="str">
            <v>Hexadecane</v>
          </cell>
          <cell r="F706">
            <v>1600</v>
          </cell>
          <cell r="G706">
            <v>1798.4</v>
          </cell>
          <cell r="H706">
            <v>18.556000000000001</v>
          </cell>
          <cell r="I706" t="str">
            <v>Hexadecane</v>
          </cell>
          <cell r="J706">
            <v>40681628</v>
          </cell>
          <cell r="K706">
            <v>3.0000000000000001E-3</v>
          </cell>
          <cell r="L706" t="str">
            <v>544-76-3</v>
          </cell>
          <cell r="M706" t="str">
            <v>C16H34</v>
          </cell>
          <cell r="N706">
            <v>890</v>
          </cell>
        </row>
        <row r="707">
          <cell r="E707" t="str">
            <v>9H-Fluorene, 9-methylene-</v>
          </cell>
          <cell r="F707" t="str">
            <v>1711 ± 13(2)</v>
          </cell>
          <cell r="G707">
            <v>1807.3</v>
          </cell>
          <cell r="H707">
            <v>18.648099999999999</v>
          </cell>
          <cell r="I707" t="str">
            <v>9H-Fluorene, 9-methylene-</v>
          </cell>
          <cell r="J707">
            <v>118573231</v>
          </cell>
          <cell r="K707">
            <v>8.0000000000000002E-3</v>
          </cell>
          <cell r="L707" t="str">
            <v>4425-82-5</v>
          </cell>
          <cell r="M707" t="str">
            <v>C14H10</v>
          </cell>
          <cell r="N707">
            <v>946</v>
          </cell>
        </row>
        <row r="708">
          <cell r="E708" t="str">
            <v>Dodecane, 2,7,10-trimethyl-</v>
          </cell>
          <cell r="G708">
            <v>1808.8</v>
          </cell>
          <cell r="H708">
            <v>18.663699999999999</v>
          </cell>
          <cell r="I708" t="str">
            <v>Dodecane, 2,7,10-trimethyl-</v>
          </cell>
          <cell r="J708">
            <v>116487890</v>
          </cell>
          <cell r="K708">
            <v>8.0000000000000002E-3</v>
          </cell>
          <cell r="L708" t="str">
            <v>74645-98-0</v>
          </cell>
          <cell r="M708" t="str">
            <v>C15H32</v>
          </cell>
          <cell r="N708">
            <v>812</v>
          </cell>
        </row>
        <row r="709">
          <cell r="E709" t="str">
            <v>Peak 708</v>
          </cell>
          <cell r="G709">
            <v>1816.6</v>
          </cell>
          <cell r="H709">
            <v>18.743500000000001</v>
          </cell>
          <cell r="I709" t="str">
            <v>Peak 708</v>
          </cell>
          <cell r="J709">
            <v>10436161</v>
          </cell>
          <cell r="K709">
            <v>1E-3</v>
          </cell>
        </row>
        <row r="710">
          <cell r="E710" t="str">
            <v>13-Methyltetradecanal</v>
          </cell>
          <cell r="F710" t="str">
            <v>1680 ± 0(1)</v>
          </cell>
          <cell r="G710">
            <v>1818</v>
          </cell>
          <cell r="H710">
            <v>18.757999999999999</v>
          </cell>
          <cell r="I710" t="str">
            <v>13-Methyltetradecanal</v>
          </cell>
          <cell r="J710">
            <v>68375754</v>
          </cell>
          <cell r="K710">
            <v>5.0000000000000001E-3</v>
          </cell>
          <cell r="L710" t="str">
            <v>75853-51-9</v>
          </cell>
          <cell r="M710" t="str">
            <v>C15H30O</v>
          </cell>
          <cell r="N710">
            <v>883</v>
          </cell>
        </row>
        <row r="711">
          <cell r="E711" t="str">
            <v>Cyclopentaneundecanoic acid, methyl ester</v>
          </cell>
          <cell r="G711">
            <v>1825.1</v>
          </cell>
          <cell r="H711">
            <v>18.831</v>
          </cell>
          <cell r="I711" t="str">
            <v>Cyclopentaneundecanoic acid, methyl ester</v>
          </cell>
          <cell r="J711">
            <v>252561867</v>
          </cell>
          <cell r="K711">
            <v>1.7000000000000001E-2</v>
          </cell>
          <cell r="L711" t="str">
            <v>25779-85-5</v>
          </cell>
          <cell r="M711" t="str">
            <v>C17H32O2</v>
          </cell>
          <cell r="N711">
            <v>755</v>
          </cell>
        </row>
        <row r="712">
          <cell r="E712" t="str">
            <v>1,1,1,5,7,7,7-Heptamethyl-3,3-bis(trimethylsiloxy)tetrasiloxane</v>
          </cell>
          <cell r="G712">
            <v>1825.8</v>
          </cell>
          <cell r="H712">
            <v>18.8383</v>
          </cell>
          <cell r="I712" t="str">
            <v>1,1,1,5,7,7,7-Heptamethyl-3,3-bis(trimethylsiloxy)tetrasiloxane</v>
          </cell>
          <cell r="J712">
            <v>252561867</v>
          </cell>
          <cell r="K712">
            <v>1.7000000000000001E-2</v>
          </cell>
          <cell r="L712" t="str">
            <v>38147-00-1</v>
          </cell>
          <cell r="M712" t="str">
            <v>C13H40O5Si6</v>
          </cell>
          <cell r="N712">
            <v>712</v>
          </cell>
        </row>
        <row r="713">
          <cell r="E713" t="str">
            <v>Peak 712</v>
          </cell>
          <cell r="G713">
            <v>1829.8</v>
          </cell>
          <cell r="H713">
            <v>18.879899999999999</v>
          </cell>
          <cell r="I713" t="str">
            <v>Peak 712</v>
          </cell>
          <cell r="J713">
            <v>20279368</v>
          </cell>
          <cell r="K713">
            <v>1E-3</v>
          </cell>
        </row>
        <row r="714">
          <cell r="E714" t="str">
            <v>Peak 713</v>
          </cell>
          <cell r="G714">
            <v>1835.5</v>
          </cell>
          <cell r="H714">
            <v>18.938500000000001</v>
          </cell>
          <cell r="I714" t="str">
            <v>Peak 713</v>
          </cell>
          <cell r="J714">
            <v>1319163</v>
          </cell>
          <cell r="K714">
            <v>0</v>
          </cell>
        </row>
        <row r="715">
          <cell r="E715" t="str">
            <v>Carbamic acid, monoammonium salt</v>
          </cell>
          <cell r="G715">
            <v>1838.5</v>
          </cell>
          <cell r="H715">
            <v>18.9697</v>
          </cell>
          <cell r="I715" t="str">
            <v>Carbamic acid, monoammonium salt</v>
          </cell>
          <cell r="J715">
            <v>1879396558</v>
          </cell>
          <cell r="K715">
            <v>0.13</v>
          </cell>
          <cell r="L715" t="str">
            <v>1111-78-0</v>
          </cell>
          <cell r="M715" t="str">
            <v>CH6N2O2</v>
          </cell>
          <cell r="N715">
            <v>999</v>
          </cell>
        </row>
        <row r="716">
          <cell r="E716" t="str">
            <v>Neophytadiene</v>
          </cell>
          <cell r="F716" t="str">
            <v>1837 ± 5(19)</v>
          </cell>
          <cell r="G716">
            <v>1841.7</v>
          </cell>
          <cell r="H716">
            <v>19.002300000000002</v>
          </cell>
          <cell r="I716" t="str">
            <v>Neophytadiene</v>
          </cell>
          <cell r="J716">
            <v>56429896042</v>
          </cell>
          <cell r="K716">
            <v>3.8889999999999998</v>
          </cell>
          <cell r="L716" t="str">
            <v>504-96-1</v>
          </cell>
          <cell r="M716" t="str">
            <v>C20H38</v>
          </cell>
          <cell r="N716">
            <v>931</v>
          </cell>
        </row>
        <row r="717">
          <cell r="E717" t="str">
            <v>Peak 716</v>
          </cell>
          <cell r="G717">
            <v>1841.7</v>
          </cell>
          <cell r="H717">
            <v>19.002700000000001</v>
          </cell>
          <cell r="I717" t="str">
            <v>Peak 716</v>
          </cell>
          <cell r="J717">
            <v>56730496244</v>
          </cell>
          <cell r="K717">
            <v>3.91</v>
          </cell>
        </row>
        <row r="718">
          <cell r="E718" t="str">
            <v>Peak 717</v>
          </cell>
          <cell r="G718">
            <v>1843.6</v>
          </cell>
          <cell r="H718">
            <v>19.021599999999999</v>
          </cell>
          <cell r="I718" t="str">
            <v>Peak 717</v>
          </cell>
          <cell r="J718">
            <v>11735121740</v>
          </cell>
          <cell r="K718">
            <v>0.80900000000000005</v>
          </cell>
        </row>
        <row r="719">
          <cell r="E719" t="str">
            <v>Peak 718</v>
          </cell>
          <cell r="G719">
            <v>1844.2</v>
          </cell>
          <cell r="H719">
            <v>19.028700000000001</v>
          </cell>
          <cell r="I719" t="str">
            <v>Peak 718</v>
          </cell>
          <cell r="J719">
            <v>7388986588</v>
          </cell>
          <cell r="K719">
            <v>0.50900000000000001</v>
          </cell>
        </row>
        <row r="720">
          <cell r="E720" t="str">
            <v>Peak 719</v>
          </cell>
          <cell r="G720">
            <v>1846.1</v>
          </cell>
          <cell r="H720">
            <v>19.048100000000002</v>
          </cell>
          <cell r="I720" t="str">
            <v>Peak 719</v>
          </cell>
          <cell r="J720">
            <v>5311226327</v>
          </cell>
          <cell r="K720">
            <v>0.36599999999999999</v>
          </cell>
        </row>
        <row r="721">
          <cell r="E721" t="str">
            <v>Peak 720</v>
          </cell>
          <cell r="G721">
            <v>1846.5</v>
          </cell>
          <cell r="H721">
            <v>19.0517</v>
          </cell>
          <cell r="I721" t="str">
            <v>Peak 720</v>
          </cell>
          <cell r="J721">
            <v>4458021734</v>
          </cell>
          <cell r="K721">
            <v>0.307</v>
          </cell>
        </row>
        <row r="722">
          <cell r="E722" t="str">
            <v>Alanylglycine, TMS derivative</v>
          </cell>
          <cell r="F722" t="str">
            <v>1515 ± 0(1)</v>
          </cell>
          <cell r="G722">
            <v>1849.2</v>
          </cell>
          <cell r="H722">
            <v>19.080200000000001</v>
          </cell>
          <cell r="I722" t="str">
            <v>Alanylglycine, TMS derivative</v>
          </cell>
          <cell r="M722" t="str">
            <v>C8H18N2O3Si</v>
          </cell>
          <cell r="N722">
            <v>757</v>
          </cell>
        </row>
        <row r="723">
          <cell r="E723" t="str">
            <v>Peak 722</v>
          </cell>
          <cell r="G723">
            <v>1852.5</v>
          </cell>
          <cell r="H723">
            <v>19.113900000000001</v>
          </cell>
          <cell r="I723" t="str">
            <v>Peak 722</v>
          </cell>
          <cell r="J723">
            <v>1602098249</v>
          </cell>
          <cell r="K723">
            <v>0.11</v>
          </cell>
        </row>
        <row r="724">
          <cell r="E724" t="str">
            <v>β-Cyclocostunolide</v>
          </cell>
          <cell r="F724" t="str">
            <v>1983 ± 0(1)</v>
          </cell>
          <cell r="G724">
            <v>1856.5</v>
          </cell>
          <cell r="H724">
            <v>19.154599999999999</v>
          </cell>
          <cell r="I724" t="str">
            <v>β-Cyclocostunolide</v>
          </cell>
          <cell r="J724">
            <v>1008236450</v>
          </cell>
          <cell r="K724">
            <v>6.9000000000000006E-2</v>
          </cell>
          <cell r="L724" t="str">
            <v>2221-82-1</v>
          </cell>
          <cell r="M724" t="str">
            <v>C15H20O2</v>
          </cell>
          <cell r="N724">
            <v>712</v>
          </cell>
        </row>
        <row r="725">
          <cell r="E725" t="str">
            <v>Peak 724</v>
          </cell>
          <cell r="G725">
            <v>1863.3</v>
          </cell>
          <cell r="H725">
            <v>19.225100000000001</v>
          </cell>
          <cell r="I725" t="str">
            <v>Peak 724</v>
          </cell>
          <cell r="J725">
            <v>118059390</v>
          </cell>
          <cell r="K725">
            <v>8.0000000000000002E-3</v>
          </cell>
        </row>
        <row r="726">
          <cell r="E726" t="str">
            <v>Neophytadiene</v>
          </cell>
          <cell r="F726" t="str">
            <v>1837 ± 5(19)</v>
          </cell>
          <cell r="G726">
            <v>1864.7</v>
          </cell>
          <cell r="H726">
            <v>19.2395</v>
          </cell>
          <cell r="I726" t="str">
            <v>Neophytadiene</v>
          </cell>
          <cell r="J726">
            <v>118059390</v>
          </cell>
          <cell r="K726">
            <v>8.0000000000000002E-3</v>
          </cell>
          <cell r="L726" t="str">
            <v>504-96-1</v>
          </cell>
          <cell r="M726" t="str">
            <v>C20H38</v>
          </cell>
          <cell r="N726">
            <v>879</v>
          </cell>
        </row>
        <row r="727">
          <cell r="E727" t="str">
            <v>Peak 726</v>
          </cell>
          <cell r="G727">
            <v>1865.4</v>
          </cell>
          <cell r="H727">
            <v>19.246400000000001</v>
          </cell>
          <cell r="I727" t="str">
            <v>Peak 726</v>
          </cell>
          <cell r="J727">
            <v>118059390</v>
          </cell>
          <cell r="K727">
            <v>8.0000000000000002E-3</v>
          </cell>
        </row>
        <row r="728">
          <cell r="E728" t="str">
            <v>6,11-Undecadiene, 1-acetoxy-3,7-dimethyl-</v>
          </cell>
          <cell r="G728">
            <v>1876.5</v>
          </cell>
          <cell r="H728">
            <v>19.360700000000001</v>
          </cell>
          <cell r="I728" t="str">
            <v>6,11-Undecadiene, 1-acetoxy-3,7-dimethyl-</v>
          </cell>
          <cell r="J728">
            <v>95261248</v>
          </cell>
          <cell r="K728">
            <v>7.0000000000000001E-3</v>
          </cell>
          <cell r="M728" t="str">
            <v>C16H28O2</v>
          </cell>
          <cell r="N728">
            <v>822</v>
          </cell>
        </row>
        <row r="729">
          <cell r="E729" t="str">
            <v>Peak 728</v>
          </cell>
          <cell r="G729">
            <v>1877.4</v>
          </cell>
          <cell r="H729">
            <v>19.370699999999999</v>
          </cell>
          <cell r="I729" t="str">
            <v>Peak 728</v>
          </cell>
          <cell r="J729">
            <v>95261248</v>
          </cell>
          <cell r="K729">
            <v>7.0000000000000001E-3</v>
          </cell>
        </row>
        <row r="730">
          <cell r="E730" t="str">
            <v>3,7,11,15-Tetramethyl-2-hexadecen-1-ol</v>
          </cell>
          <cell r="F730" t="str">
            <v>2116 ± 2(3)</v>
          </cell>
          <cell r="G730">
            <v>1883</v>
          </cell>
          <cell r="H730">
            <v>19.427399999999999</v>
          </cell>
          <cell r="I730" t="str">
            <v>3,7,11,15-Tetramethyl-2-hexadecen-1-ol</v>
          </cell>
          <cell r="J730">
            <v>99792632</v>
          </cell>
          <cell r="K730">
            <v>7.0000000000000001E-3</v>
          </cell>
          <cell r="L730" t="str">
            <v>102608-53-7</v>
          </cell>
          <cell r="M730" t="str">
            <v>C20H40O</v>
          </cell>
          <cell r="N730">
            <v>853</v>
          </cell>
        </row>
        <row r="731">
          <cell r="E731" t="str">
            <v>7,10,13-Hexadecatrienoic acid, methyl ester</v>
          </cell>
          <cell r="G731">
            <v>1901.3</v>
          </cell>
          <cell r="H731">
            <v>19.6159</v>
          </cell>
          <cell r="I731" t="str">
            <v>7,10,13-Hexadecatrienoic acid, methyl ester</v>
          </cell>
          <cell r="J731">
            <v>47558428</v>
          </cell>
          <cell r="K731">
            <v>3.0000000000000001E-3</v>
          </cell>
          <cell r="L731" t="str">
            <v>56554-30-4</v>
          </cell>
          <cell r="M731" t="str">
            <v>C17H28O2</v>
          </cell>
          <cell r="N731">
            <v>832</v>
          </cell>
        </row>
        <row r="732">
          <cell r="E732" t="str">
            <v>1-Tetradecanamine, N,N-dimethyl-</v>
          </cell>
          <cell r="G732">
            <v>1905.4</v>
          </cell>
          <cell r="H732">
            <v>19.656099999999999</v>
          </cell>
          <cell r="I732" t="str">
            <v>1-Tetradecanamine, N,N-dimethyl-</v>
          </cell>
          <cell r="J732">
            <v>95110547</v>
          </cell>
          <cell r="K732">
            <v>7.0000000000000001E-3</v>
          </cell>
          <cell r="L732" t="str">
            <v>112-75-4</v>
          </cell>
          <cell r="M732" t="str">
            <v>C16H35N</v>
          </cell>
          <cell r="N732">
            <v>942</v>
          </cell>
        </row>
        <row r="733">
          <cell r="E733" t="str">
            <v>4,7-Methano-1H-indene, octahydro-2-(1-methylethylidene)-</v>
          </cell>
          <cell r="G733">
            <v>1908.7</v>
          </cell>
          <cell r="H733">
            <v>19.688400000000001</v>
          </cell>
          <cell r="I733" t="str">
            <v>4,7-Methano-1H-indene, octahydro-2-(1-methylethylidene)-</v>
          </cell>
          <cell r="J733">
            <v>209958959</v>
          </cell>
          <cell r="K733">
            <v>1.4E-2</v>
          </cell>
          <cell r="L733" t="str">
            <v>74793-54-7</v>
          </cell>
          <cell r="M733" t="str">
            <v>C13H20</v>
          </cell>
          <cell r="N733">
            <v>742</v>
          </cell>
        </row>
        <row r="734">
          <cell r="E734" t="str">
            <v>(2E,6E,10E)-3,7,11,15-Tetramethylhexadeca-2,6,10,14-tetraen-1-yl formate</v>
          </cell>
          <cell r="F734" t="str">
            <v>2234 ± 0(1)</v>
          </cell>
          <cell r="G734">
            <v>1923.6</v>
          </cell>
          <cell r="H734">
            <v>19.835000000000001</v>
          </cell>
          <cell r="I734" t="str">
            <v>(2E,6E,10E)-3,7,11,15-Tetramethylhexadeca-2,6,10,14-tetraen-1-yl formate</v>
          </cell>
          <cell r="J734">
            <v>1438492003</v>
          </cell>
          <cell r="K734">
            <v>9.9000000000000005E-2</v>
          </cell>
          <cell r="L734" t="str">
            <v>125456-63-5</v>
          </cell>
          <cell r="M734" t="str">
            <v>C21H34O2</v>
          </cell>
          <cell r="N734">
            <v>789</v>
          </cell>
        </row>
        <row r="735">
          <cell r="E735" t="str">
            <v>Hexadecanoic acid, methyl ester</v>
          </cell>
          <cell r="F735" t="str">
            <v>1926 ± 2(136)</v>
          </cell>
          <cell r="G735">
            <v>1925.2</v>
          </cell>
          <cell r="H735">
            <v>19.850200000000001</v>
          </cell>
          <cell r="I735" t="str">
            <v>Hexadecanoic acid, methyl ester</v>
          </cell>
          <cell r="J735">
            <v>1424055894</v>
          </cell>
          <cell r="K735">
            <v>9.8000000000000004E-2</v>
          </cell>
          <cell r="L735" t="str">
            <v>112-39-0</v>
          </cell>
          <cell r="M735" t="str">
            <v>C17H34O2</v>
          </cell>
          <cell r="N735">
            <v>902</v>
          </cell>
        </row>
        <row r="736">
          <cell r="E736" t="str">
            <v>Peak 735</v>
          </cell>
          <cell r="G736">
            <v>1931</v>
          </cell>
          <cell r="H736">
            <v>19.907</v>
          </cell>
          <cell r="I736" t="str">
            <v>Peak 735</v>
          </cell>
          <cell r="J736">
            <v>93060279</v>
          </cell>
          <cell r="K736">
            <v>6.0000000000000001E-3</v>
          </cell>
        </row>
        <row r="737">
          <cell r="E737" t="str">
            <v>Peak 736</v>
          </cell>
          <cell r="G737">
            <v>1943.9</v>
          </cell>
          <cell r="H737">
            <v>20.034300000000002</v>
          </cell>
          <cell r="I737" t="str">
            <v>Peak 736</v>
          </cell>
          <cell r="J737">
            <v>25008638</v>
          </cell>
          <cell r="K737">
            <v>2E-3</v>
          </cell>
        </row>
        <row r="738">
          <cell r="E738" t="str">
            <v>Peak 737</v>
          </cell>
          <cell r="G738">
            <v>1956.6</v>
          </cell>
          <cell r="H738">
            <v>20.158999999999999</v>
          </cell>
          <cell r="I738" t="str">
            <v>Peak 737</v>
          </cell>
          <cell r="J738">
            <v>14363308</v>
          </cell>
          <cell r="K738">
            <v>1E-3</v>
          </cell>
        </row>
        <row r="739">
          <cell r="E739" t="str">
            <v>p-Camphorene</v>
          </cell>
          <cell r="F739" t="str">
            <v>1995 ± 0(1)</v>
          </cell>
          <cell r="G739">
            <v>1957.3</v>
          </cell>
          <cell r="H739">
            <v>20.165700000000001</v>
          </cell>
          <cell r="I739" t="str">
            <v>p-Camphorene</v>
          </cell>
          <cell r="J739">
            <v>105727049</v>
          </cell>
          <cell r="K739">
            <v>7.0000000000000001E-3</v>
          </cell>
          <cell r="L739" t="str">
            <v>20016-72-2</v>
          </cell>
          <cell r="M739" t="str">
            <v>C20H32</v>
          </cell>
          <cell r="N739">
            <v>787</v>
          </cell>
        </row>
        <row r="740">
          <cell r="E740" t="str">
            <v>n-Hexadecanoic acid</v>
          </cell>
          <cell r="F740" t="str">
            <v>1968 ± 7(232)</v>
          </cell>
          <cell r="G740">
            <v>1958.9</v>
          </cell>
          <cell r="H740">
            <v>20.181999999999999</v>
          </cell>
          <cell r="I740" t="str">
            <v>n-Hexadecanoic acid</v>
          </cell>
          <cell r="J740">
            <v>107806302</v>
          </cell>
          <cell r="K740">
            <v>7.0000000000000001E-3</v>
          </cell>
          <cell r="L740" t="str">
            <v>57-10-3</v>
          </cell>
          <cell r="M740" t="str">
            <v>C16H32O2</v>
          </cell>
          <cell r="N740">
            <v>888</v>
          </cell>
        </row>
        <row r="741">
          <cell r="E741" t="str">
            <v>Peak 740</v>
          </cell>
          <cell r="G741">
            <v>1970.9</v>
          </cell>
          <cell r="H741">
            <v>20.3</v>
          </cell>
          <cell r="I741" t="str">
            <v>Peak 740</v>
          </cell>
          <cell r="J741">
            <v>131859699</v>
          </cell>
          <cell r="K741">
            <v>8.9999999999999993E-3</v>
          </cell>
        </row>
        <row r="742">
          <cell r="E742" t="str">
            <v>3-(4,8,12-Trimethyltridecyl) furan</v>
          </cell>
          <cell r="G742">
            <v>1972.1</v>
          </cell>
          <cell r="H742">
            <v>20.311399999999999</v>
          </cell>
          <cell r="I742" t="str">
            <v>3-(4,8,12-Trimethyltridecyl) furan</v>
          </cell>
          <cell r="J742">
            <v>131859699</v>
          </cell>
          <cell r="K742">
            <v>8.9999999999999993E-3</v>
          </cell>
          <cell r="M742" t="str">
            <v>C20H36O</v>
          </cell>
          <cell r="N742">
            <v>864</v>
          </cell>
        </row>
        <row r="743">
          <cell r="E743" t="str">
            <v>Peak 742</v>
          </cell>
          <cell r="G743">
            <v>1979</v>
          </cell>
          <cell r="H743">
            <v>20.378799999999998</v>
          </cell>
          <cell r="I743" t="str">
            <v>Peak 742</v>
          </cell>
          <cell r="J743">
            <v>44445147</v>
          </cell>
          <cell r="K743">
            <v>3.0000000000000001E-3</v>
          </cell>
        </row>
        <row r="744">
          <cell r="E744" t="str">
            <v>Doconexent</v>
          </cell>
          <cell r="F744" t="str">
            <v>2511 ± 10(2)</v>
          </cell>
          <cell r="G744">
            <v>1982</v>
          </cell>
          <cell r="H744">
            <v>20.408100000000001</v>
          </cell>
          <cell r="I744" t="str">
            <v>Doconexent</v>
          </cell>
          <cell r="J744">
            <v>41918841</v>
          </cell>
          <cell r="K744">
            <v>3.0000000000000001E-3</v>
          </cell>
          <cell r="L744" t="str">
            <v>6217-54-5</v>
          </cell>
          <cell r="M744" t="str">
            <v>C22H32O2</v>
          </cell>
          <cell r="N744">
            <v>805</v>
          </cell>
        </row>
        <row r="745">
          <cell r="E745" t="str">
            <v>Bicyclo[3.1.1]hept-2-ene, 2,2'-(1,2-ethanediyl)bis[6,6-dimethyl-</v>
          </cell>
          <cell r="G745">
            <v>2017.8</v>
          </cell>
          <cell r="H745">
            <v>20.752600000000001</v>
          </cell>
          <cell r="I745" t="str">
            <v>Bicyclo[3.1.1]hept-2-ene, 2,2'-(1,2-ethanediyl)bis[6,6-dimethyl-</v>
          </cell>
          <cell r="J745">
            <v>25833505</v>
          </cell>
          <cell r="K745">
            <v>2E-3</v>
          </cell>
          <cell r="L745" t="str">
            <v>57988-82-6</v>
          </cell>
          <cell r="M745" t="str">
            <v>C20H30</v>
          </cell>
          <cell r="N745">
            <v>785</v>
          </cell>
        </row>
        <row r="746">
          <cell r="E746" t="str">
            <v>Heptadecanoic acid, methyl ester</v>
          </cell>
          <cell r="F746" t="str">
            <v>2028 ± 2(13)</v>
          </cell>
          <cell r="G746">
            <v>2025.6</v>
          </cell>
          <cell r="H746">
            <v>20.825399999999998</v>
          </cell>
          <cell r="I746" t="str">
            <v>Heptadecanoic acid, methyl ester</v>
          </cell>
          <cell r="J746">
            <v>7853192</v>
          </cell>
          <cell r="K746">
            <v>1E-3</v>
          </cell>
          <cell r="L746" t="str">
            <v>1731-92-6</v>
          </cell>
          <cell r="M746" t="str">
            <v>C18H36O2</v>
          </cell>
          <cell r="N746">
            <v>757</v>
          </cell>
        </row>
        <row r="747">
          <cell r="E747" t="str">
            <v>Peak 746</v>
          </cell>
          <cell r="G747">
            <v>2036.6</v>
          </cell>
          <cell r="H747">
            <v>20.928999999999998</v>
          </cell>
          <cell r="I747" t="str">
            <v>Peak 746</v>
          </cell>
          <cell r="J747">
            <v>59286735</v>
          </cell>
          <cell r="K747">
            <v>4.0000000000000001E-3</v>
          </cell>
        </row>
        <row r="748">
          <cell r="E748" t="str">
            <v>Palmitic Acid, TMS derivative</v>
          </cell>
          <cell r="F748" t="str">
            <v>2050 ± 2(23)</v>
          </cell>
          <cell r="G748">
            <v>2045.5</v>
          </cell>
          <cell r="H748">
            <v>21.012899999999998</v>
          </cell>
          <cell r="I748" t="str">
            <v>Palmitic Acid, TMS derivative</v>
          </cell>
          <cell r="J748">
            <v>15585778</v>
          </cell>
          <cell r="K748">
            <v>1E-3</v>
          </cell>
          <cell r="L748" t="str">
            <v>55520-89-3</v>
          </cell>
          <cell r="M748" t="str">
            <v>C19H40O2Si</v>
          </cell>
          <cell r="N748">
            <v>721</v>
          </cell>
        </row>
        <row r="749">
          <cell r="E749" t="str">
            <v>Peak 748</v>
          </cell>
          <cell r="G749">
            <v>2058.6</v>
          </cell>
          <cell r="H749">
            <v>21.1356</v>
          </cell>
          <cell r="I749" t="str">
            <v>Peak 748</v>
          </cell>
          <cell r="J749">
            <v>4910505</v>
          </cell>
          <cell r="K749">
            <v>0</v>
          </cell>
        </row>
        <row r="750">
          <cell r="E750" t="str">
            <v>Peak 749</v>
          </cell>
          <cell r="G750">
            <v>2070.9</v>
          </cell>
          <cell r="H750">
            <v>21.250800000000002</v>
          </cell>
          <cell r="I750" t="str">
            <v>Peak 749</v>
          </cell>
          <cell r="J750">
            <v>11283202</v>
          </cell>
          <cell r="K750">
            <v>1E-3</v>
          </cell>
        </row>
        <row r="751">
          <cell r="E751" t="str">
            <v>Thunbergol</v>
          </cell>
          <cell r="F751" t="str">
            <v>2073 ± 21(3)</v>
          </cell>
          <cell r="G751">
            <v>2079.3000000000002</v>
          </cell>
          <cell r="H751">
            <v>21.329899999999999</v>
          </cell>
          <cell r="I751" t="str">
            <v>Thunbergol</v>
          </cell>
          <cell r="J751">
            <v>80358495</v>
          </cell>
          <cell r="K751">
            <v>6.0000000000000001E-3</v>
          </cell>
          <cell r="L751" t="str">
            <v>25269-17-4</v>
          </cell>
          <cell r="M751" t="str">
            <v>C20H34O</v>
          </cell>
          <cell r="N751">
            <v>862</v>
          </cell>
        </row>
        <row r="752">
          <cell r="E752" t="str">
            <v>9-(3,3-Dimethyloxiran-2-yl)-2,7-dimethylnona-2,6-dien-1-ol</v>
          </cell>
          <cell r="G752">
            <v>2089</v>
          </cell>
          <cell r="H752">
            <v>21.421199999999999</v>
          </cell>
          <cell r="I752" t="str">
            <v>9-(3,3-Dimethyloxiran-2-yl)-2,7-dimethylnona-2,6-dien-1-ol</v>
          </cell>
          <cell r="J752">
            <v>51581994</v>
          </cell>
          <cell r="K752">
            <v>4.0000000000000001E-3</v>
          </cell>
          <cell r="M752" t="str">
            <v>C15H26O2</v>
          </cell>
          <cell r="N752">
            <v>783</v>
          </cell>
        </row>
        <row r="753">
          <cell r="E753" t="str">
            <v>cis-Z-α-Bisabolene epoxide</v>
          </cell>
          <cell r="G753">
            <v>2093.9</v>
          </cell>
          <cell r="H753">
            <v>21.467500000000001</v>
          </cell>
          <cell r="I753" t="str">
            <v>cis-Z-α-Bisabolene epoxide</v>
          </cell>
          <cell r="J753">
            <v>241192448</v>
          </cell>
          <cell r="K753">
            <v>1.7000000000000001E-2</v>
          </cell>
          <cell r="M753" t="str">
            <v>C15H24O</v>
          </cell>
          <cell r="N753">
            <v>759</v>
          </cell>
        </row>
        <row r="754">
          <cell r="E754" t="str">
            <v>(Z,Z)-12,15-Octadecadienoic acid methyl ester</v>
          </cell>
          <cell r="G754">
            <v>2096.6999999999998</v>
          </cell>
          <cell r="H754">
            <v>21.492899999999999</v>
          </cell>
          <cell r="I754" t="str">
            <v>(Z,Z)-12,15-Octadecadienoic acid methyl ester</v>
          </cell>
          <cell r="J754">
            <v>62811711</v>
          </cell>
          <cell r="K754">
            <v>4.0000000000000001E-3</v>
          </cell>
          <cell r="M754" t="str">
            <v>C19H34O2</v>
          </cell>
          <cell r="N754">
            <v>744</v>
          </cell>
        </row>
        <row r="755">
          <cell r="E755" t="str">
            <v>Peak 754</v>
          </cell>
          <cell r="G755">
            <v>2102.1999999999998</v>
          </cell>
          <cell r="H755">
            <v>21.544</v>
          </cell>
          <cell r="I755" t="str">
            <v>Peak 754</v>
          </cell>
          <cell r="J755">
            <v>213668766</v>
          </cell>
          <cell r="K755">
            <v>1.4999999999999999E-2</v>
          </cell>
        </row>
        <row r="756">
          <cell r="E756" t="str">
            <v>9,12,15-Octadecatrienoic acid, methyl ester, (Z,Z,Z)-</v>
          </cell>
          <cell r="F756" t="str">
            <v>2098 ± 2(18)</v>
          </cell>
          <cell r="G756">
            <v>2103.9</v>
          </cell>
          <cell r="H756">
            <v>21.5593</v>
          </cell>
          <cell r="I756" t="str">
            <v>9,12,15-Octadecatrienoic acid, methyl ester, (Z,Z,Z)-</v>
          </cell>
          <cell r="J756">
            <v>213668766</v>
          </cell>
          <cell r="K756">
            <v>1.4999999999999999E-2</v>
          </cell>
          <cell r="L756" t="str">
            <v>301-00-8</v>
          </cell>
          <cell r="M756" t="str">
            <v>C19H32O2</v>
          </cell>
          <cell r="N756">
            <v>876</v>
          </cell>
        </row>
        <row r="757">
          <cell r="E757" t="str">
            <v>Peak 756</v>
          </cell>
          <cell r="G757">
            <v>2106.6999999999998</v>
          </cell>
          <cell r="H757">
            <v>21.584499999999998</v>
          </cell>
          <cell r="I757" t="str">
            <v>Peak 756</v>
          </cell>
          <cell r="J757">
            <v>31668099</v>
          </cell>
          <cell r="K757">
            <v>2E-3</v>
          </cell>
        </row>
        <row r="758">
          <cell r="E758" t="str">
            <v>Cholesta-8,24-dien-3-ol, 4-methyl-, (3β,4α)-</v>
          </cell>
          <cell r="G758">
            <v>2115.9</v>
          </cell>
          <cell r="H758">
            <v>21.666699999999999</v>
          </cell>
          <cell r="I758" t="str">
            <v>Cholesta-8,24-dien-3-ol, 4-methyl-, (3β,4α)-</v>
          </cell>
          <cell r="J758">
            <v>62687015</v>
          </cell>
          <cell r="K758">
            <v>4.0000000000000001E-3</v>
          </cell>
          <cell r="L758" t="str">
            <v>7199-92-0</v>
          </cell>
          <cell r="M758" t="str">
            <v>C28H46O</v>
          </cell>
          <cell r="N758">
            <v>785</v>
          </cell>
        </row>
        <row r="759">
          <cell r="E759" t="str">
            <v>Peak 758</v>
          </cell>
          <cell r="G759">
            <v>2121.4</v>
          </cell>
          <cell r="H759">
            <v>21.7163</v>
          </cell>
          <cell r="I759" t="str">
            <v>Peak 758</v>
          </cell>
          <cell r="J759">
            <v>2433798</v>
          </cell>
          <cell r="K759">
            <v>0</v>
          </cell>
        </row>
        <row r="760">
          <cell r="E760" t="str">
            <v>trans-Geranylgeraniol</v>
          </cell>
          <cell r="F760" t="str">
            <v>2201 ± 0(1)</v>
          </cell>
          <cell r="G760">
            <v>2125.6</v>
          </cell>
          <cell r="H760">
            <v>21.754200000000001</v>
          </cell>
          <cell r="I760" t="str">
            <v>trans-Geranylgeraniol</v>
          </cell>
          <cell r="J760">
            <v>51848384</v>
          </cell>
          <cell r="K760">
            <v>4.0000000000000001E-3</v>
          </cell>
          <cell r="L760" t="str">
            <v>24034-73-9</v>
          </cell>
          <cell r="M760" t="str">
            <v>C20H34O</v>
          </cell>
          <cell r="N760">
            <v>810</v>
          </cell>
        </row>
        <row r="761">
          <cell r="E761" t="str">
            <v>Heptadecanoic acid, 16-methyl-, methyl ester</v>
          </cell>
          <cell r="G761">
            <v>2126.1999999999998</v>
          </cell>
          <cell r="H761">
            <v>21.759699999999999</v>
          </cell>
          <cell r="I761" t="str">
            <v>Heptadecanoic acid, 16-methyl-, methyl ester</v>
          </cell>
          <cell r="J761">
            <v>51848384</v>
          </cell>
          <cell r="K761">
            <v>4.0000000000000001E-3</v>
          </cell>
          <cell r="L761" t="str">
            <v>5129-61-3</v>
          </cell>
          <cell r="M761" t="str">
            <v>C19H38O2</v>
          </cell>
          <cell r="N761">
            <v>762</v>
          </cell>
        </row>
        <row r="762">
          <cell r="E762" t="str">
            <v>Peak 761</v>
          </cell>
          <cell r="G762">
            <v>2129.9</v>
          </cell>
          <cell r="H762">
            <v>21.792999999999999</v>
          </cell>
          <cell r="I762" t="str">
            <v>Peak 761</v>
          </cell>
          <cell r="J762">
            <v>23000674</v>
          </cell>
          <cell r="K762">
            <v>2E-3</v>
          </cell>
        </row>
        <row r="763">
          <cell r="E763" t="str">
            <v>Thunbergol</v>
          </cell>
          <cell r="F763" t="str">
            <v>2073 ± 21(3)</v>
          </cell>
          <cell r="G763">
            <v>2136.9</v>
          </cell>
          <cell r="H763">
            <v>21.855399999999999</v>
          </cell>
          <cell r="I763" t="str">
            <v>Thunbergol</v>
          </cell>
          <cell r="J763">
            <v>65370248</v>
          </cell>
          <cell r="K763">
            <v>5.0000000000000001E-3</v>
          </cell>
          <cell r="L763" t="str">
            <v>25269-17-4</v>
          </cell>
          <cell r="M763" t="str">
            <v>C20H34O</v>
          </cell>
          <cell r="N763">
            <v>728</v>
          </cell>
        </row>
        <row r="764">
          <cell r="E764" t="str">
            <v>Thunbergol</v>
          </cell>
          <cell r="F764" t="str">
            <v>2073 ± 21(3)</v>
          </cell>
          <cell r="G764">
            <v>2168.6999999999998</v>
          </cell>
          <cell r="H764">
            <v>22.141200000000001</v>
          </cell>
          <cell r="I764" t="str">
            <v>Thunbergol</v>
          </cell>
          <cell r="J764">
            <v>62963492</v>
          </cell>
          <cell r="K764">
            <v>4.0000000000000001E-3</v>
          </cell>
          <cell r="L764" t="str">
            <v>25269-17-4</v>
          </cell>
          <cell r="M764" t="str">
            <v>C20H34O</v>
          </cell>
          <cell r="N764">
            <v>776</v>
          </cell>
        </row>
        <row r="765">
          <cell r="E765" t="str">
            <v>Peak 764</v>
          </cell>
          <cell r="G765">
            <v>2188.6</v>
          </cell>
          <cell r="H765">
            <v>22.320399999999999</v>
          </cell>
          <cell r="I765" t="str">
            <v>Peak 764</v>
          </cell>
          <cell r="J765">
            <v>30350564</v>
          </cell>
          <cell r="K765">
            <v>2E-3</v>
          </cell>
        </row>
        <row r="766">
          <cell r="E766" t="str">
            <v>Peak 765</v>
          </cell>
          <cell r="G766">
            <v>2209</v>
          </cell>
          <cell r="H766">
            <v>22.506</v>
          </cell>
          <cell r="I766" t="str">
            <v>Peak 765</v>
          </cell>
          <cell r="J766">
            <v>19655423</v>
          </cell>
          <cell r="K766">
            <v>1E-3</v>
          </cell>
        </row>
        <row r="767">
          <cell r="E767" t="str">
            <v>9,12,15-Octadecatrienoic acid, 2,3-bis(acetyloxy)propyl ester, (Z,Z,Z)-</v>
          </cell>
          <cell r="G767">
            <v>2216.3000000000002</v>
          </cell>
          <cell r="H767">
            <v>22.573699999999999</v>
          </cell>
          <cell r="I767" t="str">
            <v>9,12,15-Octadecatrienoic acid, 2,3-bis(acetyloxy)propyl ester, (Z,Z,Z)-</v>
          </cell>
          <cell r="J767">
            <v>51167843</v>
          </cell>
          <cell r="K767">
            <v>4.0000000000000001E-3</v>
          </cell>
          <cell r="L767" t="str">
            <v>55320-02-0</v>
          </cell>
          <cell r="M767" t="str">
            <v>C25H40O6</v>
          </cell>
          <cell r="N767">
            <v>723</v>
          </cell>
        </row>
        <row r="768">
          <cell r="E768" t="str">
            <v>Peak 767</v>
          </cell>
          <cell r="G768">
            <v>2263.6</v>
          </cell>
          <cell r="H768">
            <v>23.011600000000001</v>
          </cell>
          <cell r="I768" t="str">
            <v>Peak 767</v>
          </cell>
          <cell r="J768">
            <v>89553440</v>
          </cell>
          <cell r="K768">
            <v>6.0000000000000001E-3</v>
          </cell>
        </row>
        <row r="769">
          <cell r="E769" t="str">
            <v>1,1,1,5,7,7,7-Heptamethyl-3,3-bis(trimethylsiloxy)tetrasiloxane</v>
          </cell>
          <cell r="G769">
            <v>2274</v>
          </cell>
          <cell r="H769">
            <v>23.107800000000001</v>
          </cell>
          <cell r="I769" t="str">
            <v>1,1,1,5,7,7,7-Heptamethyl-3,3-bis(trimethylsiloxy)tetrasiloxane</v>
          </cell>
          <cell r="J769">
            <v>47794080</v>
          </cell>
          <cell r="K769">
            <v>3.0000000000000001E-3</v>
          </cell>
          <cell r="L769" t="str">
            <v>38147-00-1</v>
          </cell>
          <cell r="M769" t="str">
            <v>C13H40O5Si6</v>
          </cell>
          <cell r="N769">
            <v>733</v>
          </cell>
        </row>
        <row r="770">
          <cell r="E770" t="str">
            <v>Peak 769</v>
          </cell>
          <cell r="G770">
            <v>2337.1</v>
          </cell>
          <cell r="H770">
            <v>23.749600000000001</v>
          </cell>
          <cell r="I770" t="str">
            <v>Peak 769</v>
          </cell>
          <cell r="J770">
            <v>44414685</v>
          </cell>
          <cell r="K770">
            <v>3.0000000000000001E-3</v>
          </cell>
        </row>
        <row r="771">
          <cell r="E771" t="str">
            <v>1,1,1,5,7,7,7-Heptamethyl-3,3-bis(trimethylsiloxy)tetrasiloxane</v>
          </cell>
          <cell r="G771">
            <v>2417.3000000000002</v>
          </cell>
          <cell r="H771">
            <v>24.657499999999999</v>
          </cell>
          <cell r="I771" t="str">
            <v>1,1,1,5,7,7,7-Heptamethyl-3,3-bis(trimethylsiloxy)tetrasiloxane</v>
          </cell>
          <cell r="J771">
            <v>26738620</v>
          </cell>
          <cell r="K771">
            <v>2E-3</v>
          </cell>
          <cell r="L771" t="str">
            <v>38147-00-1</v>
          </cell>
          <cell r="M771" t="str">
            <v>C13H40O5Si6</v>
          </cell>
          <cell r="N771">
            <v>724</v>
          </cell>
        </row>
        <row r="772">
          <cell r="E772" t="str">
            <v>Peak 771</v>
          </cell>
          <cell r="G772">
            <v>2490</v>
          </cell>
          <cell r="H772">
            <v>25.613399999999999</v>
          </cell>
          <cell r="I772" t="str">
            <v>Peak 771</v>
          </cell>
          <cell r="J772">
            <v>98161906</v>
          </cell>
          <cell r="K772">
            <v>7.0000000000000001E-3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zhangj@jiangnan.edu.cn" TargetMode="External"/><Relationship Id="rId1" Type="http://schemas.openxmlformats.org/officeDocument/2006/relationships/hyperlink" Target="mailto:gcdu@jiangnan.edu.cn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javascript: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E1BB30-B448-4FB2-9751-E966F7397CE6}">
  <dimension ref="A1:I15"/>
  <sheetViews>
    <sheetView workbookViewId="0">
      <selection activeCell="M21" sqref="M21"/>
    </sheetView>
  </sheetViews>
  <sheetFormatPr defaultRowHeight="13.8" x14ac:dyDescent="0.25"/>
  <sheetData>
    <row r="1" spans="1:9" ht="18" x14ac:dyDescent="0.25">
      <c r="A1" s="14" t="s">
        <v>224</v>
      </c>
      <c r="B1" s="14"/>
      <c r="C1" s="14"/>
      <c r="D1" s="14"/>
    </row>
    <row r="2" spans="1:9" ht="15.6" x14ac:dyDescent="0.25">
      <c r="A2" s="15" t="s">
        <v>225</v>
      </c>
      <c r="B2" s="15"/>
      <c r="C2" s="15"/>
      <c r="D2" s="15"/>
    </row>
    <row r="3" spans="1:9" x14ac:dyDescent="0.25">
      <c r="A3" s="16" t="s">
        <v>217</v>
      </c>
      <c r="B3" s="16"/>
      <c r="C3" s="16"/>
      <c r="D3" s="16"/>
    </row>
    <row r="4" spans="1:9" x14ac:dyDescent="0.25">
      <c r="A4" s="16" t="s">
        <v>218</v>
      </c>
      <c r="B4" s="16"/>
      <c r="C4" s="16"/>
      <c r="D4" s="16"/>
    </row>
    <row r="5" spans="1:9" x14ac:dyDescent="0.25">
      <c r="A5" s="16" t="s">
        <v>219</v>
      </c>
      <c r="B5" s="16"/>
      <c r="C5" s="16"/>
      <c r="D5" s="16"/>
    </row>
    <row r="6" spans="1:9" x14ac:dyDescent="0.25">
      <c r="A6" s="13" t="s">
        <v>220</v>
      </c>
      <c r="B6" s="13"/>
      <c r="C6" s="13"/>
      <c r="D6" s="13"/>
      <c r="E6" s="13"/>
      <c r="F6" s="13"/>
      <c r="G6" s="13"/>
      <c r="H6" s="13"/>
    </row>
    <row r="7" spans="1:9" x14ac:dyDescent="0.25">
      <c r="A7" s="12"/>
    </row>
    <row r="8" spans="1:9" x14ac:dyDescent="0.25">
      <c r="A8" s="17" t="s">
        <v>221</v>
      </c>
      <c r="B8" s="17"/>
      <c r="C8" s="17"/>
      <c r="D8" s="17"/>
      <c r="E8" s="17"/>
      <c r="F8" s="17"/>
      <c r="G8" s="17"/>
      <c r="H8" s="17"/>
    </row>
    <row r="9" spans="1:9" x14ac:dyDescent="0.25">
      <c r="A9" s="17" t="s">
        <v>222</v>
      </c>
      <c r="B9" s="17"/>
      <c r="C9" s="17"/>
      <c r="D9" s="17"/>
      <c r="E9" s="17"/>
      <c r="F9" s="17"/>
      <c r="G9" s="17"/>
      <c r="H9" s="17"/>
    </row>
    <row r="10" spans="1:9" x14ac:dyDescent="0.25">
      <c r="A10" s="18" t="s">
        <v>226</v>
      </c>
      <c r="B10" s="18"/>
      <c r="C10" s="18"/>
      <c r="D10" s="18"/>
      <c r="E10" s="18"/>
      <c r="F10" s="18"/>
      <c r="G10" s="18"/>
      <c r="H10" s="18"/>
      <c r="I10" s="19"/>
    </row>
    <row r="11" spans="1:9" x14ac:dyDescent="0.25">
      <c r="A11" s="17" t="s">
        <v>223</v>
      </c>
      <c r="B11" s="17"/>
      <c r="C11" s="17"/>
      <c r="D11" s="17"/>
      <c r="E11" s="17"/>
      <c r="F11" s="17"/>
      <c r="G11" s="17"/>
      <c r="H11" s="17"/>
      <c r="I11" s="17"/>
    </row>
    <row r="12" spans="1:9" x14ac:dyDescent="0.25">
      <c r="A12" s="18" t="s">
        <v>227</v>
      </c>
      <c r="B12" s="18"/>
      <c r="C12" s="18"/>
      <c r="D12" s="18"/>
      <c r="E12" s="18"/>
      <c r="F12" s="18"/>
      <c r="G12" s="18"/>
      <c r="H12" s="18"/>
      <c r="I12" s="19"/>
    </row>
    <row r="13" spans="1:9" x14ac:dyDescent="0.25">
      <c r="A13" s="20"/>
      <c r="B13" s="19"/>
      <c r="C13" s="19"/>
      <c r="D13" s="19"/>
      <c r="E13" s="19"/>
      <c r="F13" s="19"/>
      <c r="G13" s="19"/>
      <c r="H13" s="19"/>
      <c r="I13" s="19"/>
    </row>
    <row r="14" spans="1:9" x14ac:dyDescent="0.25">
      <c r="A14" s="20"/>
      <c r="B14" s="19"/>
      <c r="C14" s="19"/>
      <c r="D14" s="19"/>
      <c r="E14" s="19"/>
      <c r="F14" s="19"/>
      <c r="G14" s="19"/>
      <c r="H14" s="19"/>
      <c r="I14" s="19"/>
    </row>
    <row r="15" spans="1:9" ht="15.6" x14ac:dyDescent="0.25">
      <c r="A15" s="21" t="s">
        <v>228</v>
      </c>
      <c r="B15" s="21"/>
      <c r="C15" s="21"/>
      <c r="D15" s="21"/>
      <c r="E15" s="21"/>
      <c r="F15" s="21"/>
      <c r="G15" s="21"/>
      <c r="H15" s="21"/>
      <c r="I15" s="19"/>
    </row>
  </sheetData>
  <mergeCells count="7">
    <mergeCell ref="A8:H8"/>
    <mergeCell ref="A9:H9"/>
    <mergeCell ref="A10:H10"/>
    <mergeCell ref="A11:I11"/>
    <mergeCell ref="A12:H12"/>
    <mergeCell ref="A15:H15"/>
    <mergeCell ref="A6:H6"/>
  </mergeCells>
  <phoneticPr fontId="1" type="noConversion"/>
  <hyperlinks>
    <hyperlink ref="A10" r:id="rId1" display="mailto:gcdu@jiangnan.edu.cn" xr:uid="{6271D492-05D3-4A82-82DC-7C4FD1EB8354}"/>
    <hyperlink ref="A12" r:id="rId2" display="mailto:zhangj@jiangnan.edu.cn" xr:uid="{2ACBBD33-10D5-4109-8108-027577B13324}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8DB383-69F3-46B1-9CCD-136FD2284A60}">
  <dimension ref="A2:EE168"/>
  <sheetViews>
    <sheetView tabSelected="1" workbookViewId="0">
      <selection activeCell="S4" sqref="S4"/>
    </sheetView>
  </sheetViews>
  <sheetFormatPr defaultColWidth="7.5546875" defaultRowHeight="15.6" x14ac:dyDescent="0.25"/>
  <cols>
    <col min="1" max="1" width="4.88671875" customWidth="1"/>
    <col min="25" max="37" width="7.5546875" style="1"/>
  </cols>
  <sheetData>
    <row r="2" spans="1:135" s="9" customFormat="1" ht="21" thickBot="1" x14ac:dyDescent="0.3">
      <c r="A2" s="11" t="s">
        <v>229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8"/>
      <c r="DY2" s="8"/>
      <c r="DZ2" s="8"/>
      <c r="EA2" s="8"/>
      <c r="EB2" s="8"/>
      <c r="EC2" s="8"/>
      <c r="ED2" s="8"/>
      <c r="EE2" s="8"/>
    </row>
    <row r="3" spans="1:135" s="4" customFormat="1" ht="16.2" thickBot="1" x14ac:dyDescent="0.3">
      <c r="A3" s="2" t="s">
        <v>194</v>
      </c>
      <c r="B3" s="3" t="s">
        <v>0</v>
      </c>
      <c r="C3" s="3" t="s">
        <v>187</v>
      </c>
      <c r="D3" s="3" t="s">
        <v>188</v>
      </c>
      <c r="E3" s="3" t="s">
        <v>189</v>
      </c>
      <c r="F3" s="3" t="s">
        <v>190</v>
      </c>
      <c r="G3" s="3" t="s">
        <v>191</v>
      </c>
      <c r="H3" s="3" t="s">
        <v>192</v>
      </c>
      <c r="I3" s="3" t="s">
        <v>193</v>
      </c>
      <c r="J3" s="3" t="s">
        <v>1</v>
      </c>
      <c r="K3" s="3" t="s">
        <v>2</v>
      </c>
      <c r="L3" s="3" t="s">
        <v>3</v>
      </c>
      <c r="M3" s="3" t="s">
        <v>4</v>
      </c>
      <c r="N3" s="3" t="s">
        <v>5</v>
      </c>
      <c r="O3" s="3" t="s">
        <v>6</v>
      </c>
      <c r="P3" s="3" t="s">
        <v>7</v>
      </c>
      <c r="Q3" s="3" t="s">
        <v>8</v>
      </c>
      <c r="R3" s="3" t="s">
        <v>9</v>
      </c>
      <c r="S3" s="3" t="s">
        <v>10</v>
      </c>
      <c r="T3" s="3" t="s">
        <v>11</v>
      </c>
      <c r="U3" s="3" t="s">
        <v>12</v>
      </c>
      <c r="V3" s="3" t="s">
        <v>13</v>
      </c>
      <c r="W3" s="3" t="s">
        <v>14</v>
      </c>
      <c r="X3" s="3" t="s">
        <v>15</v>
      </c>
      <c r="Y3" s="3" t="s">
        <v>16</v>
      </c>
      <c r="Z3" s="3" t="s">
        <v>17</v>
      </c>
      <c r="AA3" s="3" t="s">
        <v>18</v>
      </c>
      <c r="AB3" s="3" t="s">
        <v>19</v>
      </c>
      <c r="AC3" s="3" t="s">
        <v>20</v>
      </c>
      <c r="AD3" s="3" t="s">
        <v>21</v>
      </c>
      <c r="AE3" s="3" t="s">
        <v>22</v>
      </c>
      <c r="AF3" s="3" t="s">
        <v>23</v>
      </c>
      <c r="AG3" s="3" t="s">
        <v>24</v>
      </c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</row>
    <row r="4" spans="1:135" x14ac:dyDescent="0.25">
      <c r="A4" s="1">
        <v>1</v>
      </c>
      <c r="B4" s="1" t="s">
        <v>145</v>
      </c>
      <c r="C4" s="1" t="str">
        <f>VLOOKUP(B4,[1]HB!E$2:F$772,2,0)</f>
        <v>2098 ± 2(18)</v>
      </c>
      <c r="D4" s="1">
        <f>VLOOKUP(B4,[1]HB!E$2:G$772,3,0)</f>
        <v>2103.9</v>
      </c>
      <c r="E4" s="1">
        <f>VLOOKUP(B4,[1]HB!E$2:H$772,4,0)</f>
        <v>21.5593</v>
      </c>
      <c r="F4" s="1" t="str">
        <f>VLOOKUP(B4,[1]HB!E$2:L$772,8,0)</f>
        <v>301-00-8</v>
      </c>
      <c r="G4" s="1" t="str">
        <f>VLOOKUP(B4,[1]HB!I$2:M$772,5,0)</f>
        <v>C19H32O2</v>
      </c>
      <c r="H4" s="1">
        <f>VLOOKUP(B4,[1]HB!I$2:N$772,6,0)</f>
        <v>876</v>
      </c>
      <c r="I4" s="1" t="s">
        <v>210</v>
      </c>
      <c r="J4" s="1">
        <v>5.1507699999999997E-2</v>
      </c>
      <c r="K4" s="1">
        <v>4.3987896999999998E-2</v>
      </c>
      <c r="L4" s="1">
        <v>5.5907432E-2</v>
      </c>
      <c r="M4" s="1">
        <v>5.0989126000000003E-2</v>
      </c>
      <c r="N4" s="1">
        <v>5.0575667999999997E-2</v>
      </c>
      <c r="O4" s="1">
        <v>3.7926495999999997E-2</v>
      </c>
      <c r="P4" s="1">
        <v>5.8395214000000001E-2</v>
      </c>
      <c r="Q4" s="1">
        <v>4.7019475999999998E-2</v>
      </c>
      <c r="R4" s="1">
        <v>4.5644721999999999E-2</v>
      </c>
      <c r="S4" s="1">
        <v>5.2218453999999997E-2</v>
      </c>
      <c r="T4" s="1">
        <v>4.8173621999999999E-2</v>
      </c>
      <c r="U4" s="1">
        <v>4.8566723999999999E-2</v>
      </c>
      <c r="V4" s="1">
        <v>4.7305960000000001E-2</v>
      </c>
      <c r="W4" s="1">
        <v>3.9114334000000001E-2</v>
      </c>
      <c r="X4" s="1">
        <v>3.4066577000000001E-2</v>
      </c>
      <c r="Y4" s="1">
        <v>4.3294179000000002E-2</v>
      </c>
      <c r="Z4" s="1">
        <v>3.9079447000000003E-2</v>
      </c>
      <c r="AA4" s="1">
        <v>3.9067281000000002E-2</v>
      </c>
      <c r="AB4" s="1">
        <v>4.7684892E-2</v>
      </c>
      <c r="AC4" s="1">
        <v>6.7614168000000002E-2</v>
      </c>
      <c r="AD4" s="1">
        <v>5.6686602000000003E-2</v>
      </c>
      <c r="AE4" s="1">
        <v>5.7356461999999997E-2</v>
      </c>
      <c r="AF4" s="1">
        <v>6.0395989999999997E-2</v>
      </c>
      <c r="AG4" s="1">
        <v>5.8138051000000003E-2</v>
      </c>
    </row>
    <row r="5" spans="1:135" x14ac:dyDescent="0.25">
      <c r="A5" s="7">
        <v>2</v>
      </c>
      <c r="B5" s="1" t="s">
        <v>32</v>
      </c>
      <c r="C5" s="1" t="str">
        <f>VLOOKUP(B5,[1]HB!E$2:F$772,2,0)</f>
        <v>861 ± 14(91)</v>
      </c>
      <c r="D5" s="1">
        <f>VLOOKUP(B5,[1]HB!E$2:G$772,3,0)</f>
        <v>854.9</v>
      </c>
      <c r="E5" s="1">
        <f>VLOOKUP(B5,[1]HB!E$2:H$772,4,0)</f>
        <v>5.3509200000000003</v>
      </c>
      <c r="F5" s="1" t="str">
        <f>VLOOKUP(B5,[1]HB!E$2:L$772,8,0)</f>
        <v>116-53-0</v>
      </c>
      <c r="G5" s="1" t="str">
        <f>VLOOKUP(B5,[1]HB!I$2:M$772,5,0)</f>
        <v>C5H10O2</v>
      </c>
      <c r="H5" s="1">
        <f>VLOOKUP(B5,[1]HB!I$2:N$772,6,0)</f>
        <v>800</v>
      </c>
      <c r="I5" s="1" t="s">
        <v>209</v>
      </c>
      <c r="J5" s="1">
        <v>6.8312894999999998E-2</v>
      </c>
      <c r="K5" s="1">
        <v>0.57188966799999996</v>
      </c>
      <c r="L5" s="1">
        <v>6.3129653999999993E-2</v>
      </c>
      <c r="M5" s="1">
        <v>0.55431691400000005</v>
      </c>
      <c r="N5" s="1">
        <v>0.54982210600000003</v>
      </c>
      <c r="O5" s="1">
        <v>0.37560876399999998</v>
      </c>
      <c r="P5" s="1">
        <v>1.6443737700000001</v>
      </c>
      <c r="Q5" s="1">
        <v>1.4967785419999999</v>
      </c>
      <c r="R5" s="1">
        <v>1.513172586</v>
      </c>
      <c r="S5" s="1">
        <v>1.564233005</v>
      </c>
      <c r="T5" s="1">
        <v>1.523598757</v>
      </c>
      <c r="U5" s="1">
        <v>1.5327337050000001</v>
      </c>
      <c r="V5" s="1">
        <v>9.4685987999999999E-2</v>
      </c>
      <c r="W5" s="1">
        <v>0.70950435000000001</v>
      </c>
      <c r="X5" s="1">
        <v>2.802311E-2</v>
      </c>
      <c r="Y5" s="1">
        <v>0.395788152</v>
      </c>
      <c r="Z5" s="1">
        <v>0.39421853400000001</v>
      </c>
      <c r="AA5" s="1">
        <v>0.28427248799999999</v>
      </c>
      <c r="AB5" s="1">
        <v>0.96811907200000002</v>
      </c>
      <c r="AC5" s="1">
        <v>0.95356106699999998</v>
      </c>
      <c r="AD5" s="1">
        <v>1.0488800970000001</v>
      </c>
      <c r="AE5" s="1">
        <v>0.96106243199999997</v>
      </c>
      <c r="AF5" s="1">
        <v>0.98956363800000002</v>
      </c>
      <c r="AG5" s="1">
        <v>1.000820939</v>
      </c>
    </row>
    <row r="6" spans="1:135" x14ac:dyDescent="0.25">
      <c r="A6" s="1">
        <v>3</v>
      </c>
      <c r="B6" s="1" t="s">
        <v>48</v>
      </c>
      <c r="C6" s="1" t="str">
        <f>VLOOKUP(B6,[1]HB!E$2:F$772,2,0)</f>
        <v>863 ± 16(120)</v>
      </c>
      <c r="D6" s="1">
        <f>VLOOKUP(B6,[1]HB!E$2:G$772,3,0)</f>
        <v>843.3</v>
      </c>
      <c r="E6" s="1">
        <f>VLOOKUP(B6,[1]HB!E$2:H$772,4,0)</f>
        <v>5.1474900000000003</v>
      </c>
      <c r="F6" s="1" t="str">
        <f>VLOOKUP(B6,[1]HB!E$2:L$772,8,0)</f>
        <v>503-74-2</v>
      </c>
      <c r="G6" s="1" t="str">
        <f>VLOOKUP(B6,[1]HB!I$2:M$772,5,0)</f>
        <v>C5H10O2</v>
      </c>
      <c r="H6" s="1">
        <f>VLOOKUP(B6,[1]HB!I$2:N$772,6,0)</f>
        <v>885</v>
      </c>
      <c r="I6" s="1" t="s">
        <v>209</v>
      </c>
      <c r="J6" s="1">
        <v>0.26799426599999998</v>
      </c>
      <c r="K6" s="1">
        <v>0.27113878499999999</v>
      </c>
      <c r="L6" s="1">
        <v>0.23559041</v>
      </c>
      <c r="M6" s="1">
        <v>0.262008923</v>
      </c>
      <c r="N6" s="1">
        <v>0.25988436300000001</v>
      </c>
      <c r="O6" s="1">
        <v>0.271240076</v>
      </c>
      <c r="P6" s="1">
        <v>0.276794121</v>
      </c>
      <c r="Q6" s="1">
        <v>0.22323969599999999</v>
      </c>
      <c r="R6" s="1">
        <v>0.284759545</v>
      </c>
      <c r="S6" s="1">
        <v>0.24771531799999999</v>
      </c>
      <c r="T6" s="1">
        <v>0.25220190100000001</v>
      </c>
      <c r="U6" s="1">
        <v>0.26206641000000003</v>
      </c>
      <c r="V6" s="1">
        <v>0.41343685600000002</v>
      </c>
      <c r="W6" s="1">
        <v>0.64627409599999996</v>
      </c>
      <c r="X6" s="1">
        <v>0.71278610200000003</v>
      </c>
      <c r="Y6" s="1">
        <v>0.52746695200000004</v>
      </c>
      <c r="Z6" s="1">
        <v>0.62419067500000003</v>
      </c>
      <c r="AA6" s="1">
        <v>0.61648977400000005</v>
      </c>
      <c r="AB6" s="1">
        <v>0.37938200500000002</v>
      </c>
      <c r="AC6" s="1">
        <v>0.34145368300000001</v>
      </c>
      <c r="AD6" s="1">
        <v>0.28259814900000002</v>
      </c>
      <c r="AE6" s="1">
        <v>0.36097947699999999</v>
      </c>
      <c r="AF6" s="1">
        <v>0.32717386999999998</v>
      </c>
      <c r="AG6" s="1">
        <v>0.322706194</v>
      </c>
    </row>
    <row r="7" spans="1:135" x14ac:dyDescent="0.25">
      <c r="A7" s="7">
        <v>4</v>
      </c>
      <c r="B7" s="1" t="s">
        <v>86</v>
      </c>
      <c r="C7" s="1" t="str">
        <f>VLOOKUP(B7,[1]HB!E$2:F$772,2,0)</f>
        <v>933 ± 0(1)</v>
      </c>
      <c r="D7" s="1">
        <f>VLOOKUP(B7,[1]HB!E$2:G$772,3,0)</f>
        <v>912.5</v>
      </c>
      <c r="E7" s="1">
        <f>VLOOKUP(B7,[1]HB!E$2:H$772,4,0)</f>
        <v>6.3572100000000002</v>
      </c>
      <c r="F7" s="1" t="str">
        <f>VLOOKUP(B7,[1]HB!E$2:L$772,8,0)</f>
        <v>591-81-1</v>
      </c>
      <c r="G7" s="1" t="str">
        <f>VLOOKUP(B7,[1]HB!I$2:M$772,5,0)</f>
        <v>C4H8O3</v>
      </c>
      <c r="H7" s="1">
        <f>VLOOKUP(B7,[1]HB!I$2:N$772,6,0)</f>
        <v>895</v>
      </c>
      <c r="I7" s="1" t="s">
        <v>209</v>
      </c>
      <c r="J7" s="1">
        <v>0.782068506</v>
      </c>
      <c r="K7" s="1">
        <v>0.77517925899999995</v>
      </c>
      <c r="L7" s="1">
        <v>0.72448194200000005</v>
      </c>
      <c r="M7" s="1">
        <v>2.4149100000000001E-4</v>
      </c>
      <c r="N7" s="1">
        <v>2.9941599999999999E-4</v>
      </c>
      <c r="O7" s="1">
        <v>2.2727199999999999E-4</v>
      </c>
      <c r="P7" s="1">
        <v>0.60791927099999998</v>
      </c>
      <c r="Q7" s="1">
        <v>0.52278645300000004</v>
      </c>
      <c r="R7" s="1">
        <v>0.52501713100000003</v>
      </c>
      <c r="S7" s="1">
        <v>0.56169413700000004</v>
      </c>
      <c r="T7" s="1">
        <v>0.535755969</v>
      </c>
      <c r="U7" s="1">
        <v>0.54017337799999998</v>
      </c>
      <c r="V7" s="1">
        <v>0.57262247200000005</v>
      </c>
      <c r="W7" s="1">
        <v>0.61053264399999996</v>
      </c>
      <c r="X7" s="1">
        <v>0.67109935499999995</v>
      </c>
      <c r="Y7" s="1">
        <v>0.59118866299999995</v>
      </c>
      <c r="Z7" s="1">
        <v>0.62184900899999995</v>
      </c>
      <c r="AA7" s="1">
        <v>0.62579523599999998</v>
      </c>
      <c r="AB7" s="1">
        <v>0.54576797700000002</v>
      </c>
      <c r="AC7" s="1">
        <v>0.50318312799999998</v>
      </c>
      <c r="AD7" s="1">
        <v>0.49623215700000001</v>
      </c>
      <c r="AE7" s="1">
        <v>0.52510712699999995</v>
      </c>
      <c r="AF7" s="1">
        <v>0.50795183300000002</v>
      </c>
      <c r="AG7" s="1">
        <v>0.50944152200000004</v>
      </c>
    </row>
    <row r="8" spans="1:135" x14ac:dyDescent="0.25">
      <c r="A8" s="1">
        <v>5</v>
      </c>
      <c r="B8" s="1" t="s">
        <v>136</v>
      </c>
      <c r="C8" s="1" t="str">
        <f>VLOOKUP(B8,[1]HB!E$2:F$772,2,0)</f>
        <v>1968 ± 7(232)</v>
      </c>
      <c r="D8" s="1">
        <f>VLOOKUP(B8,[1]HB!E$2:G$772,3,0)</f>
        <v>1958.9</v>
      </c>
      <c r="E8" s="1">
        <f>VLOOKUP(B8,[1]HB!E$2:H$772,4,0)</f>
        <v>20.181999999999999</v>
      </c>
      <c r="F8" s="1" t="str">
        <f>VLOOKUP(B8,[1]HB!E$2:L$772,8,0)</f>
        <v>57-10-3</v>
      </c>
      <c r="G8" s="1" t="str">
        <f>VLOOKUP(B8,[1]HB!I$2:M$772,5,0)</f>
        <v>C16H32O2</v>
      </c>
      <c r="H8" s="1">
        <f>VLOOKUP(B8,[1]HB!I$2:N$772,6,0)</f>
        <v>888</v>
      </c>
      <c r="I8" s="1" t="s">
        <v>209</v>
      </c>
      <c r="J8" s="1">
        <v>2.2620458999999999E-2</v>
      </c>
      <c r="K8" s="1">
        <v>2.0361925999999999E-2</v>
      </c>
      <c r="L8" s="1">
        <v>2.0454778999999999E-2</v>
      </c>
      <c r="M8" s="1">
        <v>2.1501256999999999E-2</v>
      </c>
      <c r="N8" s="1">
        <v>2.1326910000000001E-2</v>
      </c>
      <c r="O8" s="1">
        <v>2.2258793999999998E-2</v>
      </c>
      <c r="P8" s="1">
        <v>2.0647933E-2</v>
      </c>
      <c r="Q8" s="1">
        <v>1.8586592999999998E-2</v>
      </c>
      <c r="R8" s="1">
        <v>1.6755556000000001E-2</v>
      </c>
      <c r="S8" s="1">
        <v>1.9528673999999999E-2</v>
      </c>
      <c r="T8" s="1">
        <v>1.8248302000000001E-2</v>
      </c>
      <c r="U8" s="1">
        <v>1.8133079999999999E-2</v>
      </c>
      <c r="V8" s="1">
        <v>2.0926300000000001E-4</v>
      </c>
      <c r="W8" s="1">
        <v>2.1803E-4</v>
      </c>
      <c r="X8" s="1">
        <v>2.51955E-4</v>
      </c>
      <c r="Y8" s="1">
        <v>2.1355699999999999E-4</v>
      </c>
      <c r="Z8" s="1">
        <v>2.2661900000000001E-4</v>
      </c>
      <c r="AA8" s="1">
        <v>2.29614E-4</v>
      </c>
      <c r="AB8" s="1">
        <v>2.1233800000000001E-4</v>
      </c>
      <c r="AC8" s="1">
        <v>2.2522800000000001E-4</v>
      </c>
      <c r="AD8" s="1">
        <v>2.0441200000000001E-4</v>
      </c>
      <c r="AE8" s="1">
        <v>2.18595E-4</v>
      </c>
      <c r="AF8" s="1">
        <v>2.15725E-4</v>
      </c>
      <c r="AG8" s="1">
        <v>2.1275100000000001E-4</v>
      </c>
    </row>
    <row r="9" spans="1:135" x14ac:dyDescent="0.25">
      <c r="A9" s="7">
        <v>6</v>
      </c>
      <c r="B9" s="5" t="s">
        <v>33</v>
      </c>
      <c r="C9" s="5" t="str">
        <f>VLOOKUP(B9,[1]HB!E$2:F$772,2,0)</f>
        <v>777 ± 0(1)</v>
      </c>
      <c r="D9" s="5">
        <f>VLOOKUP(B9,[1]HB!E$2:G$772,3,0)</f>
        <v>755.1</v>
      </c>
      <c r="E9" s="5">
        <f>VLOOKUP(B9,[1]HB!E$2:H$772,4,0)</f>
        <v>3.7467700000000002</v>
      </c>
      <c r="F9" s="5" t="str">
        <f>VLOOKUP(B9,[1]HB!E$2:L$772,8,0)</f>
        <v>156564-41-9</v>
      </c>
      <c r="G9" s="5" t="str">
        <f>VLOOKUP(B9,[1]HB!I$2:M$772,5,0)</f>
        <v>C4H8O2</v>
      </c>
      <c r="H9" s="5">
        <f>VLOOKUP(B9,[1]HB!I$2:N$772,6,0)</f>
        <v>905</v>
      </c>
      <c r="I9" s="5" t="s">
        <v>209</v>
      </c>
      <c r="J9" s="5">
        <v>0.13097099400000001</v>
      </c>
      <c r="K9" s="5">
        <v>0.139828164</v>
      </c>
      <c r="L9" s="5">
        <v>0.113524892</v>
      </c>
      <c r="M9" s="5">
        <v>0.12984140699999999</v>
      </c>
      <c r="N9" s="5">
        <v>0.128788557</v>
      </c>
      <c r="O9" s="5">
        <v>0.134416006</v>
      </c>
      <c r="P9" s="5">
        <v>1.411268771</v>
      </c>
      <c r="Q9" s="5">
        <v>1.2101845689999999</v>
      </c>
      <c r="R9" s="5">
        <v>1.2458342870000001</v>
      </c>
      <c r="S9" s="5">
        <v>1.302084741</v>
      </c>
      <c r="T9" s="5">
        <v>1.251331999</v>
      </c>
      <c r="U9" s="5">
        <v>1.265346788</v>
      </c>
      <c r="V9" s="5">
        <v>0.151034951</v>
      </c>
      <c r="W9" s="5">
        <v>0.19001463199999999</v>
      </c>
      <c r="X9" s="5">
        <v>0.205863084</v>
      </c>
      <c r="Y9" s="5">
        <v>0.17012492400000001</v>
      </c>
      <c r="Z9" s="5">
        <v>0.187730801</v>
      </c>
      <c r="AA9" s="5">
        <v>0.18693438700000001</v>
      </c>
      <c r="AB9" s="5">
        <v>0.819137169</v>
      </c>
      <c r="AC9" s="5">
        <v>1.0333041089999999</v>
      </c>
      <c r="AD9" s="5">
        <v>0.87831456399999996</v>
      </c>
      <c r="AE9" s="5">
        <v>0.92307376500000005</v>
      </c>
      <c r="AF9" s="5">
        <v>0.94252483600000003</v>
      </c>
      <c r="AG9" s="5">
        <v>0.91412723699999998</v>
      </c>
    </row>
    <row r="10" spans="1:135" x14ac:dyDescent="0.25">
      <c r="A10" s="1">
        <v>7</v>
      </c>
      <c r="B10" s="1" t="s">
        <v>36</v>
      </c>
      <c r="C10" s="1" t="str">
        <f>VLOOKUP(B10,[1]HB!E$2:F$772,2,0)</f>
        <v>736 ± 5(154)</v>
      </c>
      <c r="D10" s="1">
        <f>VLOOKUP(B10,[1]HB!E$2:G$772,3,0)</f>
        <v>731.1</v>
      </c>
      <c r="E10" s="1">
        <f>VLOOKUP(B10,[1]HB!E$2:H$772,4,0)</f>
        <v>3.4025699999999999</v>
      </c>
      <c r="F10" s="1" t="str">
        <f>VLOOKUP(B10,[1]HB!E$2:L$772,8,0)</f>
        <v>123-51-3</v>
      </c>
      <c r="G10" s="1" t="str">
        <f>VLOOKUP(B10,[1]HB!I$2:M$772,5,0)</f>
        <v>C5H12O</v>
      </c>
      <c r="H10" s="1">
        <f>VLOOKUP(B10,[1]HB!I$2:N$772,6,0)</f>
        <v>967</v>
      </c>
      <c r="I10" s="1" t="s">
        <v>215</v>
      </c>
      <c r="J10" s="1">
        <v>1.6022316560000001</v>
      </c>
      <c r="K10" s="1">
        <v>1.5751447000000001</v>
      </c>
      <c r="L10" s="1">
        <v>1.4811970189999999</v>
      </c>
      <c r="M10" s="1">
        <v>1.577342416</v>
      </c>
      <c r="N10" s="1">
        <v>1.564552167</v>
      </c>
      <c r="O10" s="1">
        <v>1.632915672</v>
      </c>
      <c r="P10" s="1">
        <v>1.239038621</v>
      </c>
      <c r="Q10" s="1">
        <v>1.085766765</v>
      </c>
      <c r="R10" s="1">
        <v>1.0612321140000001</v>
      </c>
      <c r="S10" s="1">
        <v>1.155815579</v>
      </c>
      <c r="T10" s="1">
        <v>1.099236844</v>
      </c>
      <c r="U10" s="1">
        <v>1.1038247450000001</v>
      </c>
      <c r="V10" s="1">
        <v>1.022167694</v>
      </c>
      <c r="W10" s="1">
        <v>0.52624029400000005</v>
      </c>
      <c r="X10" s="1">
        <v>0.74810790199999999</v>
      </c>
      <c r="Y10" s="1">
        <v>0.779291387</v>
      </c>
      <c r="Z10" s="1">
        <v>0.68226894699999996</v>
      </c>
      <c r="AA10" s="1">
        <v>0.73667904799999995</v>
      </c>
      <c r="AB10" s="1">
        <v>0.48076485200000002</v>
      </c>
      <c r="AC10" s="1">
        <v>0.62016635099999995</v>
      </c>
      <c r="AD10" s="1">
        <v>0.63197518900000005</v>
      </c>
      <c r="AE10" s="1">
        <v>0.54841686499999998</v>
      </c>
      <c r="AF10" s="1">
        <v>0.60072040699999996</v>
      </c>
      <c r="AG10" s="1">
        <v>0.59463584899999999</v>
      </c>
    </row>
    <row r="11" spans="1:135" x14ac:dyDescent="0.25">
      <c r="A11" s="7">
        <v>8</v>
      </c>
      <c r="B11" s="1" t="s">
        <v>152</v>
      </c>
      <c r="C11" s="1" t="str">
        <f>VLOOKUP(B11,[1]HB!E$2:F$772,2,0)</f>
        <v>1571 ± 5(3)</v>
      </c>
      <c r="D11" s="1">
        <f>VLOOKUP(B11,[1]HB!E$2:G$772,3,0)</f>
        <v>1730.5</v>
      </c>
      <c r="E11" s="1">
        <f>VLOOKUP(B11,[1]HB!E$2:H$772,4,0)</f>
        <v>17.820599999999999</v>
      </c>
      <c r="F11" s="1" t="str">
        <f>VLOOKUP(B11,[1]HB!E$2:L$772,8,0)</f>
        <v>6750-34-1</v>
      </c>
      <c r="G11" s="1" t="str">
        <f>VLOOKUP(B11,[1]HB!I$2:M$772,5,0)</f>
        <v>C15H32O</v>
      </c>
      <c r="H11" s="1">
        <f>VLOOKUP(B11,[1]HB!I$2:N$772,6,0)</f>
        <v>871</v>
      </c>
      <c r="I11" s="1" t="s">
        <v>205</v>
      </c>
      <c r="J11" s="1">
        <v>0.174004085</v>
      </c>
      <c r="K11" s="1">
        <v>0.16400451599999999</v>
      </c>
      <c r="L11" s="1">
        <v>0.16890243799999999</v>
      </c>
      <c r="M11" s="1">
        <v>0.17186639200000001</v>
      </c>
      <c r="N11" s="1">
        <v>0.17047277299999999</v>
      </c>
      <c r="O11" s="1">
        <v>0.177921625</v>
      </c>
      <c r="P11" s="1">
        <v>0.199396925</v>
      </c>
      <c r="Q11" s="1">
        <v>0.153505055</v>
      </c>
      <c r="R11" s="1">
        <v>0.157225168</v>
      </c>
      <c r="S11" s="1">
        <v>0.17447871000000001</v>
      </c>
      <c r="T11" s="1">
        <v>0.16136766299999999</v>
      </c>
      <c r="U11" s="1">
        <v>0.16404566300000001</v>
      </c>
      <c r="V11" s="1">
        <v>0.157332259</v>
      </c>
      <c r="W11" s="1">
        <v>0.15400383000000001</v>
      </c>
      <c r="X11" s="1">
        <v>0.143043476</v>
      </c>
      <c r="Y11" s="1">
        <v>0.15570218899999999</v>
      </c>
      <c r="Z11" s="1">
        <v>0.15131850899999999</v>
      </c>
      <c r="AA11" s="1">
        <v>0.150382087</v>
      </c>
      <c r="AB11" s="1">
        <v>0.15073724999999999</v>
      </c>
      <c r="AC11" s="1">
        <v>0.171602755</v>
      </c>
      <c r="AD11" s="1">
        <v>0.17272541999999999</v>
      </c>
      <c r="AE11" s="1">
        <v>0.16086399900000001</v>
      </c>
      <c r="AF11" s="1">
        <v>0.16846575899999999</v>
      </c>
      <c r="AG11" s="1">
        <v>0.167483941</v>
      </c>
    </row>
    <row r="12" spans="1:135" x14ac:dyDescent="0.25">
      <c r="A12" s="1">
        <v>9</v>
      </c>
      <c r="B12" s="1" t="s">
        <v>64</v>
      </c>
      <c r="C12" s="1" t="str">
        <f>VLOOKUP(B12,[1]HB!E$2:F$772,2,0)</f>
        <v>868 ± 4(223)</v>
      </c>
      <c r="D12" s="1">
        <f>VLOOKUP(B12,[1]HB!E$2:G$772,3,0)</f>
        <v>868.4</v>
      </c>
      <c r="E12" s="1">
        <f>VLOOKUP(B12,[1]HB!E$2:H$772,4,0)</f>
        <v>5.5854499999999998</v>
      </c>
      <c r="F12" s="1" t="str">
        <f>VLOOKUP(B12,[1]HB!E$2:L$772,8,0)</f>
        <v>111-27-3</v>
      </c>
      <c r="G12" s="1" t="str">
        <f>VLOOKUP(B12,[1]HB!I$2:M$772,5,0)</f>
        <v>C6H14O</v>
      </c>
      <c r="H12" s="1">
        <f>VLOOKUP(B12,[1]HB!I$2:N$772,6,0)</f>
        <v>906</v>
      </c>
      <c r="I12" s="1" t="s">
        <v>205</v>
      </c>
      <c r="J12" s="1">
        <v>8.8754636999999997E-2</v>
      </c>
      <c r="K12" s="1">
        <v>8.7090856999999994E-2</v>
      </c>
      <c r="L12" s="1">
        <v>8.4416840000000007E-2</v>
      </c>
      <c r="M12" s="1">
        <v>8.960282E-2</v>
      </c>
      <c r="N12" s="1">
        <v>0.111095319</v>
      </c>
      <c r="O12" s="1">
        <v>8.4327023000000001E-2</v>
      </c>
      <c r="P12" s="1">
        <v>0.32012145600000003</v>
      </c>
      <c r="Q12" s="1">
        <v>0.27914182300000001</v>
      </c>
      <c r="R12" s="1">
        <v>0.27223481300000002</v>
      </c>
      <c r="S12" s="1">
        <v>0.29787047100000003</v>
      </c>
      <c r="T12" s="1">
        <v>0.282623081</v>
      </c>
      <c r="U12" s="1">
        <v>0.283808795</v>
      </c>
      <c r="V12" s="1">
        <v>0.302267077</v>
      </c>
      <c r="W12" s="1">
        <v>0.33188214999999999</v>
      </c>
      <c r="X12" s="1">
        <v>0.33820229499999999</v>
      </c>
      <c r="Y12" s="1">
        <v>0.31677081200000001</v>
      </c>
      <c r="Z12" s="1">
        <v>0.32843181100000002</v>
      </c>
      <c r="AA12" s="1">
        <v>0.32722861399999997</v>
      </c>
      <c r="AB12" s="1">
        <v>0.29815683100000001</v>
      </c>
      <c r="AC12" s="1">
        <v>0.25346604099999998</v>
      </c>
      <c r="AD12" s="1">
        <v>0.27227225100000002</v>
      </c>
      <c r="AE12" s="1">
        <v>0.27647197600000001</v>
      </c>
      <c r="AF12" s="1">
        <v>0.267650583</v>
      </c>
      <c r="AG12" s="1">
        <v>0.27208626400000002</v>
      </c>
    </row>
    <row r="13" spans="1:135" x14ac:dyDescent="0.25">
      <c r="A13" s="7">
        <v>10</v>
      </c>
      <c r="B13" s="1" t="s">
        <v>70</v>
      </c>
      <c r="C13" s="1" t="str">
        <f>VLOOKUP(B13,[1]HB!E$2:F$772,2,0)</f>
        <v>1030 ± 3(86)</v>
      </c>
      <c r="D13" s="1">
        <f>VLOOKUP(B13,[1]HB!E$2:G$772,3,0)</f>
        <v>1028.7</v>
      </c>
      <c r="E13" s="1">
        <f>VLOOKUP(B13,[1]HB!E$2:H$772,4,0)</f>
        <v>8.3678000000000008</v>
      </c>
      <c r="F13" s="1" t="str">
        <f>VLOOKUP(B13,[1]HB!E$2:L$772,8,0)</f>
        <v>104-76-7</v>
      </c>
      <c r="G13" s="1" t="str">
        <f>VLOOKUP(B13,[1]HB!I$2:M$772,5,0)</f>
        <v>C8H18O</v>
      </c>
      <c r="H13" s="1">
        <f>VLOOKUP(B13,[1]HB!I$2:N$772,6,0)</f>
        <v>933</v>
      </c>
      <c r="I13" s="1" t="s">
        <v>205</v>
      </c>
      <c r="J13" s="1">
        <v>0.91621125699999995</v>
      </c>
      <c r="K13" s="1">
        <v>0.91494528799999997</v>
      </c>
      <c r="L13" s="1">
        <v>0.89647330400000003</v>
      </c>
      <c r="M13" s="1">
        <v>0.92407852800000001</v>
      </c>
      <c r="N13" s="1">
        <v>0.91658542099999996</v>
      </c>
      <c r="O13" s="1">
        <v>0.95663585500000003</v>
      </c>
      <c r="P13" s="1">
        <v>0.74404660499999997</v>
      </c>
      <c r="Q13" s="1">
        <v>0.62178971999999999</v>
      </c>
      <c r="R13" s="1">
        <v>0.63227271299999999</v>
      </c>
      <c r="S13" s="1">
        <v>0.67766396900000003</v>
      </c>
      <c r="T13" s="1">
        <v>0.64293399799999995</v>
      </c>
      <c r="U13" s="1">
        <v>0.65013572500000005</v>
      </c>
      <c r="V13" s="1">
        <v>0.73208800500000004</v>
      </c>
      <c r="W13" s="1">
        <v>1.151414245</v>
      </c>
      <c r="X13" s="1">
        <v>0.80073480399999997</v>
      </c>
      <c r="Y13" s="1">
        <v>0.937449533</v>
      </c>
      <c r="Z13" s="1">
        <v>0.97059169700000003</v>
      </c>
      <c r="AA13" s="1">
        <v>0.90753550199999999</v>
      </c>
      <c r="AB13" s="1">
        <v>1.1630464039999999</v>
      </c>
      <c r="AC13" s="1">
        <v>0.52820982100000002</v>
      </c>
      <c r="AD13" s="1">
        <v>0.78026031200000001</v>
      </c>
      <c r="AE13" s="1">
        <v>0.85498577499999995</v>
      </c>
      <c r="AF13" s="1">
        <v>0.72437300999999998</v>
      </c>
      <c r="AG13" s="1">
        <v>0.78572664199999998</v>
      </c>
    </row>
    <row r="14" spans="1:135" x14ac:dyDescent="0.25">
      <c r="A14" s="1">
        <v>11</v>
      </c>
      <c r="B14" s="1" t="s">
        <v>60</v>
      </c>
      <c r="C14" s="1" t="str">
        <f>VLOOKUP(B14,[1]HB!E$2:F$772,2,0)</f>
        <v>953 ± 3(2)</v>
      </c>
      <c r="D14" s="1">
        <f>VLOOKUP(B14,[1]HB!E$2:G$772,3,0)</f>
        <v>944.5</v>
      </c>
      <c r="E14" s="1">
        <f>VLOOKUP(B14,[1]HB!E$2:H$772,4,0)</f>
        <v>6.9195200000000003</v>
      </c>
      <c r="F14" s="1" t="str">
        <f>VLOOKUP(B14,[1]HB!E$2:L$772,8,0)</f>
        <v>818-49-5</v>
      </c>
      <c r="G14" s="1" t="str">
        <f>VLOOKUP(B14,[1]HB!I$2:M$772,5,0)</f>
        <v>C7H16O</v>
      </c>
      <c r="H14" s="1">
        <f>VLOOKUP(B14,[1]HB!I$2:N$772,6,0)</f>
        <v>914</v>
      </c>
      <c r="I14" s="1" t="s">
        <v>205</v>
      </c>
      <c r="J14" s="1">
        <v>0.336169626</v>
      </c>
      <c r="K14" s="1">
        <v>0.36776019900000001</v>
      </c>
      <c r="L14" s="1">
        <v>0.32285399999999997</v>
      </c>
      <c r="M14" s="1">
        <v>0.34957386400000001</v>
      </c>
      <c r="N14" s="1">
        <v>0.34673926300000002</v>
      </c>
      <c r="O14" s="1">
        <v>0.24391848799999999</v>
      </c>
      <c r="P14" s="1">
        <v>0.62595891999999997</v>
      </c>
      <c r="Q14" s="1">
        <v>0.56316392000000004</v>
      </c>
      <c r="R14" s="1">
        <v>0.55293843300000001</v>
      </c>
      <c r="S14" s="1">
        <v>0.59186269999999996</v>
      </c>
      <c r="T14" s="1">
        <v>0.568622454</v>
      </c>
      <c r="U14" s="1">
        <v>0.57048162700000005</v>
      </c>
      <c r="V14" s="1">
        <v>0.56929562600000005</v>
      </c>
      <c r="W14" s="1">
        <v>0.59002359699999996</v>
      </c>
      <c r="X14" s="1">
        <v>0.58040292400000004</v>
      </c>
      <c r="Y14" s="1">
        <v>0.57944697700000003</v>
      </c>
      <c r="Z14" s="1">
        <v>0.58339800500000005</v>
      </c>
      <c r="AA14" s="1">
        <v>0.58108753800000001</v>
      </c>
      <c r="AB14" s="1">
        <v>0.52707579100000002</v>
      </c>
      <c r="AC14" s="1">
        <v>0.37433016400000002</v>
      </c>
      <c r="AD14" s="1">
        <v>0.47327096800000001</v>
      </c>
      <c r="AE14" s="1">
        <v>0.452956531</v>
      </c>
      <c r="AF14" s="1">
        <v>0.43500158999999999</v>
      </c>
      <c r="AG14" s="1">
        <v>0.45397691200000001</v>
      </c>
    </row>
    <row r="15" spans="1:135" x14ac:dyDescent="0.25">
      <c r="A15" s="7">
        <v>12</v>
      </c>
      <c r="B15" s="1" t="s">
        <v>88</v>
      </c>
      <c r="C15" s="1" t="str">
        <f>VLOOKUP(B15,[1]HB!E$2:F$772,2,0)</f>
        <v>980 ± 2(355)</v>
      </c>
      <c r="D15" s="1">
        <f>VLOOKUP(B15,[1]HB!E$2:G$772,3,0)</f>
        <v>979.1</v>
      </c>
      <c r="E15" s="1">
        <f>VLOOKUP(B15,[1]HB!E$2:H$772,4,0)</f>
        <v>7.5270200000000003</v>
      </c>
      <c r="F15" s="1" t="str">
        <f>VLOOKUP(B15,[1]HB!E$2:L$772,8,0)</f>
        <v>3391-86-4</v>
      </c>
      <c r="G15" s="1" t="str">
        <f>VLOOKUP(B15,[1]HB!I$2:M$772,5,0)</f>
        <v>C8H16O</v>
      </c>
      <c r="H15" s="1">
        <f>VLOOKUP(B15,[1]HB!I$2:N$772,6,0)</f>
        <v>895</v>
      </c>
      <c r="I15" s="1" t="s">
        <v>205</v>
      </c>
      <c r="J15" s="1">
        <v>6.2894171999999998E-2</v>
      </c>
      <c r="K15" s="1">
        <v>7.4678543999999999E-2</v>
      </c>
      <c r="L15" s="1">
        <v>6.8708316000000005E-2</v>
      </c>
      <c r="M15" s="1">
        <v>6.9806225999999999E-2</v>
      </c>
      <c r="N15" s="1">
        <v>6.9240185999999995E-2</v>
      </c>
      <c r="O15" s="1">
        <v>7.2265652999999999E-2</v>
      </c>
      <c r="P15" s="1">
        <v>0.19225972699999999</v>
      </c>
      <c r="Q15" s="1">
        <v>0.18080244500000001</v>
      </c>
      <c r="R15" s="1">
        <v>0.17252974500000001</v>
      </c>
      <c r="S15" s="1">
        <v>0.18603869000000001</v>
      </c>
      <c r="T15" s="1">
        <v>0.17958122500000001</v>
      </c>
      <c r="U15" s="1">
        <v>0.17916527800000001</v>
      </c>
      <c r="V15" s="1">
        <v>8.262514E-2</v>
      </c>
      <c r="W15" s="1">
        <v>7.6463759000000006E-2</v>
      </c>
      <c r="X15" s="1">
        <v>6.1101992000000001E-2</v>
      </c>
      <c r="Y15" s="1">
        <v>7.9607654999999999E-2</v>
      </c>
      <c r="Z15" s="1">
        <v>7.2970149999999998E-2</v>
      </c>
      <c r="AA15" s="1">
        <v>7.1751862999999999E-2</v>
      </c>
      <c r="AB15" s="1">
        <v>0.134574998</v>
      </c>
      <c r="AC15" s="1">
        <v>0.101414647</v>
      </c>
      <c r="AD15" s="1">
        <v>0.127286854</v>
      </c>
      <c r="AE15" s="1">
        <v>0.118481505</v>
      </c>
      <c r="AF15" s="1">
        <v>0.116130602</v>
      </c>
      <c r="AG15" s="1">
        <v>0.120733058</v>
      </c>
    </row>
    <row r="16" spans="1:135" x14ac:dyDescent="0.25">
      <c r="A16" s="1">
        <v>13</v>
      </c>
      <c r="B16" s="1" t="s">
        <v>62</v>
      </c>
      <c r="C16" s="1" t="str">
        <f>VLOOKUP(B16,[1]HB!E$2:F$772,2,0)</f>
        <v>765 ± 4(146)</v>
      </c>
      <c r="D16" s="1">
        <f>VLOOKUP(B16,[1]HB!E$2:G$772,3,0)</f>
        <v>764.3</v>
      </c>
      <c r="E16" s="1">
        <f>VLOOKUP(B16,[1]HB!E$2:H$772,4,0)</f>
        <v>3.88001</v>
      </c>
      <c r="F16" s="1" t="str">
        <f>VLOOKUP(B16,[1]HB!E$2:L$772,8,0)</f>
        <v>71-41-0</v>
      </c>
      <c r="G16" s="1" t="str">
        <f>VLOOKUP(B16,[1]HB!I$2:M$772,5,0)</f>
        <v>C5H12O</v>
      </c>
      <c r="H16" s="1">
        <f>VLOOKUP(B16,[1]HB!I$2:N$772,6,0)</f>
        <v>943</v>
      </c>
      <c r="I16" s="1" t="s">
        <v>205</v>
      </c>
      <c r="J16" s="1">
        <v>0.58422713000000004</v>
      </c>
      <c r="K16" s="1">
        <v>0.39254249000000002</v>
      </c>
      <c r="L16" s="1">
        <v>0.37033650299999998</v>
      </c>
      <c r="M16" s="1">
        <v>0.45634921899999997</v>
      </c>
      <c r="N16" s="1">
        <v>0.45264880499999999</v>
      </c>
      <c r="O16" s="1">
        <v>0.47242740999999999</v>
      </c>
      <c r="P16" s="1">
        <v>0.39604687</v>
      </c>
      <c r="Q16" s="1">
        <v>0.34983668699999998</v>
      </c>
      <c r="R16" s="1">
        <v>0.34798604300000002</v>
      </c>
      <c r="S16" s="1">
        <v>0.37095581900000002</v>
      </c>
      <c r="T16" s="1">
        <v>0.35581712900000001</v>
      </c>
      <c r="U16" s="1">
        <v>0.35785406400000003</v>
      </c>
      <c r="V16" s="1">
        <v>0.25412785999999998</v>
      </c>
      <c r="W16" s="1">
        <v>0.20167068599999999</v>
      </c>
      <c r="X16" s="1">
        <v>0.21916518900000001</v>
      </c>
      <c r="Y16" s="1">
        <v>0.22843739699999999</v>
      </c>
      <c r="Z16" s="1">
        <v>0.21638374699999999</v>
      </c>
      <c r="AA16" s="1">
        <v>0.22151446499999999</v>
      </c>
      <c r="AB16" s="1">
        <v>0.223442315</v>
      </c>
      <c r="AC16" s="1">
        <v>0.21936619900000001</v>
      </c>
      <c r="AD16" s="1">
        <v>0.246174068</v>
      </c>
      <c r="AE16" s="1">
        <v>0.22146612299999999</v>
      </c>
      <c r="AF16" s="1">
        <v>0.22948828900000001</v>
      </c>
      <c r="AG16" s="1">
        <v>0.23265344900000001</v>
      </c>
    </row>
    <row r="17" spans="1:33" x14ac:dyDescent="0.25">
      <c r="A17" s="7">
        <v>14</v>
      </c>
      <c r="B17" s="1" t="s">
        <v>143</v>
      </c>
      <c r="C17" s="1"/>
      <c r="D17" s="1">
        <f>VLOOKUP(B17,[1]HB!E$2:G$772,3,0)</f>
        <v>932.9</v>
      </c>
      <c r="E17" s="1">
        <f>VLOOKUP(B17,[1]HB!E$2:H$772,4,0)</f>
        <v>6.7153999999999998</v>
      </c>
      <c r="F17" s="1" t="str">
        <f>VLOOKUP(B17,[1]HB!E$2:L$772,8,0)</f>
        <v>6570-87-2</v>
      </c>
      <c r="G17" s="1" t="str">
        <f>VLOOKUP(B17,[1]HB!I$2:M$772,5,0)</f>
        <v>C7H16O</v>
      </c>
      <c r="H17" s="1">
        <f>VLOOKUP(B17,[1]HB!I$2:N$772,6,0)</f>
        <v>924</v>
      </c>
      <c r="I17" s="1" t="s">
        <v>205</v>
      </c>
      <c r="J17" s="1">
        <v>0.111813865</v>
      </c>
      <c r="K17" s="1">
        <v>0.12860416799999999</v>
      </c>
      <c r="L17" s="1">
        <v>0.105537879</v>
      </c>
      <c r="M17" s="1">
        <v>0.112021387</v>
      </c>
      <c r="N17" s="1">
        <v>0.111756465</v>
      </c>
      <c r="O17" s="1">
        <v>7.8848011999999995E-2</v>
      </c>
      <c r="P17" s="1">
        <v>0.13901806999999999</v>
      </c>
      <c r="Q17" s="1">
        <v>0.12999137099999999</v>
      </c>
      <c r="R17" s="1">
        <v>0.12498664900000001</v>
      </c>
      <c r="S17" s="1">
        <v>0.13411678299999999</v>
      </c>
      <c r="T17" s="1">
        <v>0.129552795</v>
      </c>
      <c r="U17" s="1">
        <v>0.12940341599999999</v>
      </c>
      <c r="V17" s="1">
        <v>0.136404473</v>
      </c>
      <c r="W17" s="1">
        <v>0.12764552200000001</v>
      </c>
      <c r="X17" s="1">
        <v>0.13539237100000001</v>
      </c>
      <c r="Y17" s="1">
        <v>0.13211485000000001</v>
      </c>
      <c r="Z17" s="1">
        <v>0.13154903400000001</v>
      </c>
      <c r="AA17" s="1">
        <v>0.132910261</v>
      </c>
      <c r="AB17" s="1">
        <v>0.133351109</v>
      </c>
      <c r="AC17" s="1">
        <v>0.106315033</v>
      </c>
      <c r="AD17" s="1">
        <v>0.12982168099999999</v>
      </c>
      <c r="AE17" s="1">
        <v>0.120232282</v>
      </c>
      <c r="AF17" s="1">
        <v>0.119162768</v>
      </c>
      <c r="AG17" s="1">
        <v>0.123180867</v>
      </c>
    </row>
    <row r="18" spans="1:33" x14ac:dyDescent="0.25">
      <c r="A18" s="1">
        <v>15</v>
      </c>
      <c r="B18" s="1" t="s">
        <v>92</v>
      </c>
      <c r="C18" s="1" t="str">
        <f>VLOOKUP(B18,[1]HB!E$2:F$772,2,0)</f>
        <v>846 ± 8(12)</v>
      </c>
      <c r="D18" s="1">
        <f>VLOOKUP(B18,[1]HB!E$2:G$772,3,0)</f>
        <v>836</v>
      </c>
      <c r="E18" s="1">
        <f>VLOOKUP(B18,[1]HB!E$2:H$772,4,0)</f>
        <v>5.02081</v>
      </c>
      <c r="F18" s="1" t="str">
        <f>VLOOKUP(B18,[1]HB!E$2:L$772,8,0)</f>
        <v>626-89-1</v>
      </c>
      <c r="G18" s="1" t="str">
        <f>VLOOKUP(B18,[1]HB!I$2:M$772,5,0)</f>
        <v>C6H14O</v>
      </c>
      <c r="H18" s="1">
        <f>VLOOKUP(B18,[1]HB!I$2:N$772,6,0)</f>
        <v>887</v>
      </c>
      <c r="I18" s="1" t="s">
        <v>205</v>
      </c>
      <c r="J18" s="1">
        <v>0.34119306999999999</v>
      </c>
      <c r="K18" s="1">
        <v>0.32796467299999998</v>
      </c>
      <c r="L18" s="1">
        <v>0.32816131799999998</v>
      </c>
      <c r="M18" s="1">
        <v>0.33799100100000001</v>
      </c>
      <c r="N18" s="1">
        <v>0.33525032300000002</v>
      </c>
      <c r="O18" s="1">
        <v>0.34989917100000001</v>
      </c>
      <c r="P18" s="1">
        <v>0.33500651999999997</v>
      </c>
      <c r="Q18" s="1">
        <v>0.27584473799999998</v>
      </c>
      <c r="R18" s="1">
        <v>0.27534910000000001</v>
      </c>
      <c r="S18" s="1">
        <v>0.30288305300000001</v>
      </c>
      <c r="T18" s="1">
        <v>0.28414975100000001</v>
      </c>
      <c r="U18" s="1">
        <v>0.28697843299999998</v>
      </c>
      <c r="V18" s="1">
        <v>0.25436948399999998</v>
      </c>
      <c r="W18" s="1">
        <v>0.33188214999999999</v>
      </c>
      <c r="X18" s="1">
        <v>0.33820229499999999</v>
      </c>
      <c r="Y18" s="1">
        <v>0.29233066600000002</v>
      </c>
      <c r="Z18" s="1">
        <v>0.31978680399999998</v>
      </c>
      <c r="AA18" s="1">
        <v>0.315568931</v>
      </c>
      <c r="AB18" s="1">
        <v>0.27641896799999999</v>
      </c>
      <c r="AC18" s="1">
        <v>0.20112765599999999</v>
      </c>
      <c r="AD18" s="1">
        <v>0.22672309399999999</v>
      </c>
      <c r="AE18" s="1">
        <v>0.23988427000000001</v>
      </c>
      <c r="AF18" s="1">
        <v>0.22288159199999999</v>
      </c>
      <c r="AG18" s="1">
        <v>0.229685008</v>
      </c>
    </row>
    <row r="19" spans="1:33" x14ac:dyDescent="0.25">
      <c r="A19" s="7">
        <v>16</v>
      </c>
      <c r="B19" s="1" t="s">
        <v>98</v>
      </c>
      <c r="C19" s="1"/>
      <c r="D19" s="1">
        <f>VLOOKUP(B19,[1]HB!E$2:G$772,3,0)</f>
        <v>778.2</v>
      </c>
      <c r="E19" s="1">
        <f>VLOOKUP(B19,[1]HB!E$2:H$772,4,0)</f>
        <v>4.0791700000000004</v>
      </c>
      <c r="F19" s="1" t="str">
        <f>VLOOKUP(B19,[1]HB!E$2:L$772,8,0)</f>
        <v>24347-58-8</v>
      </c>
      <c r="G19" s="1" t="str">
        <f>VLOOKUP(B19,[1]HB!I$2:M$772,5,0)</f>
        <v>C4H10O2</v>
      </c>
      <c r="H19" s="1">
        <f>VLOOKUP(B19,[1]HB!I$2:N$772,6,0)</f>
        <v>948</v>
      </c>
      <c r="I19" s="1" t="s">
        <v>205</v>
      </c>
      <c r="J19" s="1">
        <v>0.16058661399999999</v>
      </c>
      <c r="K19" s="1">
        <v>0.158371871</v>
      </c>
      <c r="L19" s="1">
        <v>0.10461511699999999</v>
      </c>
      <c r="M19" s="1">
        <v>0.14274234199999999</v>
      </c>
      <c r="N19" s="1">
        <v>0.141584882</v>
      </c>
      <c r="O19" s="1">
        <v>0.14777146999999999</v>
      </c>
      <c r="P19" s="1">
        <v>0.19996054899999999</v>
      </c>
      <c r="Q19" s="1">
        <v>0.153899443</v>
      </c>
      <c r="R19" s="1">
        <v>0.18536680799999999</v>
      </c>
      <c r="S19" s="1">
        <v>0.17495044300000001</v>
      </c>
      <c r="T19" s="1">
        <v>0.17138829799999999</v>
      </c>
      <c r="U19" s="1">
        <v>0.17734499100000001</v>
      </c>
      <c r="V19" s="1">
        <v>0.145974046</v>
      </c>
      <c r="W19" s="1">
        <v>0.26310241000000001</v>
      </c>
      <c r="X19" s="1">
        <v>0.24801158800000001</v>
      </c>
      <c r="Y19" s="1">
        <v>0.20333668499999999</v>
      </c>
      <c r="Z19" s="1">
        <v>0.237437543</v>
      </c>
      <c r="AA19" s="1">
        <v>0.228487725</v>
      </c>
      <c r="AB19" s="1">
        <v>0.122083012</v>
      </c>
      <c r="AC19" s="1">
        <v>0.15307400900000001</v>
      </c>
      <c r="AD19" s="1">
        <v>0.156768461</v>
      </c>
      <c r="AE19" s="1">
        <v>0.13712317199999999</v>
      </c>
      <c r="AF19" s="1">
        <v>0.14912710400000001</v>
      </c>
      <c r="AG19" s="1">
        <v>0.14789203300000001</v>
      </c>
    </row>
    <row r="20" spans="1:33" x14ac:dyDescent="0.25">
      <c r="A20" s="1">
        <v>17</v>
      </c>
      <c r="B20" s="1" t="s">
        <v>93</v>
      </c>
      <c r="C20" s="1" t="str">
        <f>VLOOKUP(B20,[1]HB!E$2:F$772,2,0)</f>
        <v>767 ± 2(22)</v>
      </c>
      <c r="D20" s="1">
        <f>VLOOKUP(B20,[1]HB!E$2:G$772,3,0)</f>
        <v>768.8</v>
      </c>
      <c r="E20" s="1">
        <f>VLOOKUP(B20,[1]HB!E$2:H$772,4,0)</f>
        <v>3.94462</v>
      </c>
      <c r="F20" s="1" t="str">
        <f>VLOOKUP(B20,[1]HB!E$2:L$772,8,0)</f>
        <v>1576-95-0</v>
      </c>
      <c r="G20" s="1" t="str">
        <f>VLOOKUP(B20,[1]HB!I$2:M$772,5,0)</f>
        <v>C5H10O</v>
      </c>
      <c r="H20" s="1">
        <f>VLOOKUP(B20,[1]HB!I$2:N$772,6,0)</f>
        <v>785</v>
      </c>
      <c r="I20" s="1" t="s">
        <v>205</v>
      </c>
      <c r="J20" s="1">
        <v>0.18157235399999999</v>
      </c>
      <c r="K20" s="1">
        <v>0.18420091</v>
      </c>
      <c r="L20" s="1">
        <v>0.16702303299999999</v>
      </c>
      <c r="M20" s="1">
        <v>0.18029805400000001</v>
      </c>
      <c r="N20" s="1">
        <v>0.17883606499999999</v>
      </c>
      <c r="O20" s="1">
        <v>0.18665035199999999</v>
      </c>
      <c r="P20" s="1">
        <v>0.14244801200000001</v>
      </c>
      <c r="Q20" s="1">
        <v>0.126772833</v>
      </c>
      <c r="R20" s="1">
        <v>0.119736249</v>
      </c>
      <c r="S20" s="1">
        <v>0.13393675599999999</v>
      </c>
      <c r="T20" s="1">
        <v>0.12658370199999999</v>
      </c>
      <c r="U20" s="1">
        <v>0.12651928400000001</v>
      </c>
      <c r="V20" s="1">
        <v>8.8161899000000002E-2</v>
      </c>
      <c r="W20" s="1">
        <v>7.1259719999999999E-2</v>
      </c>
      <c r="X20" s="1">
        <v>8.5194548999999994E-2</v>
      </c>
      <c r="Y20" s="1">
        <v>7.9884198000000003E-2</v>
      </c>
      <c r="Z20" s="1">
        <v>7.8488241E-2</v>
      </c>
      <c r="AA20" s="1">
        <v>8.1008961000000004E-2</v>
      </c>
      <c r="AB20" s="1">
        <v>9.5638754000000006E-2</v>
      </c>
      <c r="AC20" s="1">
        <v>0.102934199</v>
      </c>
      <c r="AD20" s="1">
        <v>9.7388840000000004E-2</v>
      </c>
      <c r="AE20" s="1">
        <v>9.9179840000000005E-2</v>
      </c>
      <c r="AF20" s="1">
        <v>9.9748821000000001E-2</v>
      </c>
      <c r="AG20" s="1">
        <v>9.8752123999999997E-2</v>
      </c>
    </row>
    <row r="21" spans="1:33" x14ac:dyDescent="0.25">
      <c r="A21" s="7">
        <v>18</v>
      </c>
      <c r="B21" s="1" t="s">
        <v>175</v>
      </c>
      <c r="C21" s="1" t="str">
        <f>VLOOKUP(B21,[1]HB!E$2:F$772,2,0)</f>
        <v>2116 ± 2(3)</v>
      </c>
      <c r="D21" s="1">
        <f>VLOOKUP(B21,[1]HB!E$2:G$772,3,0)</f>
        <v>1883</v>
      </c>
      <c r="E21" s="1">
        <f>VLOOKUP(B21,[1]HB!E$2:H$772,4,0)</f>
        <v>19.427399999999999</v>
      </c>
      <c r="F21" s="1" t="str">
        <f>VLOOKUP(B21,[1]HB!E$2:L$772,8,0)</f>
        <v>102608-53-7</v>
      </c>
      <c r="G21" s="1" t="str">
        <f>VLOOKUP(B21,[1]HB!I$2:M$772,5,0)</f>
        <v>C20H40O</v>
      </c>
      <c r="H21" s="1">
        <f>VLOOKUP(B21,[1]HB!I$2:N$772,6,0)</f>
        <v>853</v>
      </c>
      <c r="I21" s="1" t="s">
        <v>205</v>
      </c>
      <c r="J21" s="1">
        <v>3.6697789000000001E-2</v>
      </c>
      <c r="K21" s="1">
        <v>3.1474378999999997E-2</v>
      </c>
      <c r="L21" s="1">
        <v>3.3982100000000001E-2</v>
      </c>
      <c r="M21" s="1">
        <v>3.3955929000000003E-2</v>
      </c>
      <c r="N21" s="1">
        <v>3.3680588999999997E-2</v>
      </c>
      <c r="O21" s="1">
        <v>3.0358778999999999E-2</v>
      </c>
      <c r="P21" s="1">
        <v>4.4109524999999997E-2</v>
      </c>
      <c r="Q21" s="1">
        <v>3.2131122999999998E-2</v>
      </c>
      <c r="R21" s="1">
        <v>3.3370193999999999E-2</v>
      </c>
      <c r="S21" s="1">
        <v>3.7605531999999997E-2</v>
      </c>
      <c r="T21" s="1">
        <v>3.4276136999999998E-2</v>
      </c>
      <c r="U21" s="1">
        <v>3.5006728000000001E-2</v>
      </c>
      <c r="V21" s="1">
        <v>3.3778611E-2</v>
      </c>
      <c r="W21" s="1">
        <v>3.2236361999999998E-2</v>
      </c>
      <c r="X21" s="1">
        <v>3.2586734999999999E-2</v>
      </c>
      <c r="Y21" s="1">
        <v>3.3023308000000001E-2</v>
      </c>
      <c r="Z21" s="1">
        <v>3.2619768E-2</v>
      </c>
      <c r="AA21" s="1">
        <v>3.2753469E-2</v>
      </c>
      <c r="AB21" s="1">
        <v>3.3182876E-2</v>
      </c>
      <c r="AC21" s="1">
        <v>4.0907764999999999E-2</v>
      </c>
      <c r="AD21" s="1">
        <v>3.7374869999999998E-2</v>
      </c>
      <c r="AE21" s="1">
        <v>3.6902338999999999E-2</v>
      </c>
      <c r="AF21" s="1">
        <v>3.8347509000000002E-2</v>
      </c>
      <c r="AG21" s="1">
        <v>3.7546564999999997E-2</v>
      </c>
    </row>
    <row r="22" spans="1:33" x14ac:dyDescent="0.25">
      <c r="A22" s="1">
        <v>19</v>
      </c>
      <c r="B22" s="1" t="s">
        <v>49</v>
      </c>
      <c r="C22" s="1" t="str">
        <f>VLOOKUP(B22,[1]HB!E$2:F$772,2,0)</f>
        <v>856 ± 1(4)</v>
      </c>
      <c r="D22" s="1">
        <f>VLOOKUP(B22,[1]HB!E$2:G$772,3,0)</f>
        <v>855.4</v>
      </c>
      <c r="E22" s="1">
        <f>VLOOKUP(B22,[1]HB!E$2:H$772,4,0)</f>
        <v>5.3588199999999997</v>
      </c>
      <c r="F22" s="1" t="str">
        <f>VLOOKUP(B22,[1]HB!E$2:L$772,8,0)</f>
        <v>544-12-7</v>
      </c>
      <c r="G22" s="1" t="str">
        <f>VLOOKUP(B22,[1]HB!I$2:M$772,5,0)</f>
        <v>C6H12O</v>
      </c>
      <c r="H22" s="1">
        <f>VLOOKUP(B22,[1]HB!I$2:N$772,6,0)</f>
        <v>886</v>
      </c>
      <c r="I22" s="1" t="s">
        <v>205</v>
      </c>
      <c r="J22" s="1">
        <v>1.993211877</v>
      </c>
      <c r="K22" s="1">
        <v>2.0283888619999999</v>
      </c>
      <c r="L22" s="1">
        <v>1.8375218499999999</v>
      </c>
      <c r="M22" s="1">
        <v>1.9826899899999999</v>
      </c>
      <c r="N22" s="1">
        <v>1.9666128860000001</v>
      </c>
      <c r="O22" s="1">
        <v>2.0525445370000002</v>
      </c>
      <c r="P22" s="1">
        <v>2.7953971879999999</v>
      </c>
      <c r="Q22" s="1">
        <v>2.4444432800000002</v>
      </c>
      <c r="R22" s="1">
        <v>2.382779749</v>
      </c>
      <c r="S22" s="1">
        <v>2.604837404</v>
      </c>
      <c r="T22" s="1">
        <v>2.4733881420000001</v>
      </c>
      <c r="U22" s="1">
        <v>2.4832467440000001</v>
      </c>
      <c r="V22" s="1">
        <v>2.0596557230000001</v>
      </c>
      <c r="W22" s="1">
        <v>2.1240737059999999</v>
      </c>
      <c r="X22" s="1">
        <v>2.363176937</v>
      </c>
      <c r="Y22" s="1">
        <v>2.0912038929999999</v>
      </c>
      <c r="Z22" s="1">
        <v>2.1841334419999998</v>
      </c>
      <c r="AA22" s="1">
        <v>2.2050773920000002</v>
      </c>
      <c r="AB22" s="1">
        <v>2.4823389090000001</v>
      </c>
      <c r="AC22" s="1">
        <v>2.2699526489999999</v>
      </c>
      <c r="AD22" s="1">
        <v>2.2991778960000002</v>
      </c>
      <c r="AE22" s="1">
        <v>2.3792936949999999</v>
      </c>
      <c r="AF22" s="1">
        <v>2.3162104239999999</v>
      </c>
      <c r="AG22" s="1">
        <v>2.3306704699999998</v>
      </c>
    </row>
    <row r="23" spans="1:33" x14ac:dyDescent="0.25">
      <c r="A23" s="7">
        <v>20</v>
      </c>
      <c r="B23" s="1" t="s">
        <v>47</v>
      </c>
      <c r="C23" s="1" t="str">
        <f>VLOOKUP(B23,[1]HB!E$2:F$772,2,0)</f>
        <v>868 ± 0(2)</v>
      </c>
      <c r="D23" s="1">
        <f>VLOOKUP(B23,[1]HB!E$2:G$772,3,0)</f>
        <v>859.3</v>
      </c>
      <c r="E23" s="1">
        <f>VLOOKUP(B23,[1]HB!E$2:H$772,4,0)</f>
        <v>5.4267500000000002</v>
      </c>
      <c r="F23" s="1" t="str">
        <f>VLOOKUP(B23,[1]HB!E$2:L$772,8,0)</f>
        <v>763-89-3</v>
      </c>
      <c r="G23" s="1" t="str">
        <f>VLOOKUP(B23,[1]HB!I$2:M$772,5,0)</f>
        <v>C6H12O</v>
      </c>
      <c r="H23" s="1">
        <f>VLOOKUP(B23,[1]HB!I$2:N$772,6,0)</f>
        <v>735</v>
      </c>
      <c r="I23" s="1" t="s">
        <v>205</v>
      </c>
      <c r="J23" s="1">
        <v>0.247449786</v>
      </c>
      <c r="K23" s="1">
        <v>0.15597593000000001</v>
      </c>
      <c r="L23" s="1">
        <v>0.24053765699999999</v>
      </c>
      <c r="M23" s="1">
        <v>0.20169948500000001</v>
      </c>
      <c r="N23" s="1">
        <v>0.20006395799999999</v>
      </c>
      <c r="O23" s="1">
        <v>0.141734848</v>
      </c>
      <c r="P23" s="1">
        <v>7.1097363999999996E-2</v>
      </c>
      <c r="Q23" s="1">
        <v>6.7753774000000003E-2</v>
      </c>
      <c r="R23" s="1">
        <v>5.6803339000000001E-2</v>
      </c>
      <c r="S23" s="1">
        <v>6.9281872999999994E-2</v>
      </c>
      <c r="T23" s="1">
        <v>6.4443412000000005E-2</v>
      </c>
      <c r="U23" s="1">
        <v>6.3315904000000006E-2</v>
      </c>
      <c r="V23" s="1">
        <v>0.28637511500000001</v>
      </c>
      <c r="W23" s="1">
        <v>0.34018506399999998</v>
      </c>
      <c r="X23" s="1">
        <v>0.41041213199999999</v>
      </c>
      <c r="Y23" s="1">
        <v>0.31272808899999999</v>
      </c>
      <c r="Z23" s="1">
        <v>0.35152799800000001</v>
      </c>
      <c r="AA23" s="1">
        <v>0.35548349000000001</v>
      </c>
      <c r="AB23" s="1">
        <v>2.1233800000000001E-4</v>
      </c>
      <c r="AC23" s="1">
        <v>2.2522800000000001E-4</v>
      </c>
      <c r="AD23" s="1">
        <v>2.0441200000000001E-4</v>
      </c>
      <c r="AE23" s="1">
        <v>2.18595E-4</v>
      </c>
      <c r="AF23" s="1">
        <v>2.15725E-4</v>
      </c>
      <c r="AG23" s="1">
        <v>2.1275100000000001E-4</v>
      </c>
    </row>
    <row r="24" spans="1:33" x14ac:dyDescent="0.25">
      <c r="A24" s="1">
        <v>21</v>
      </c>
      <c r="B24" s="1" t="s">
        <v>177</v>
      </c>
      <c r="C24" s="1"/>
      <c r="D24" s="1">
        <f>VLOOKUP(B24,[1]HB!E$2:G$772,3,0)</f>
        <v>2089</v>
      </c>
      <c r="E24" s="1">
        <f>VLOOKUP(B24,[1]HB!E$2:H$772,4,0)</f>
        <v>21.421199999999999</v>
      </c>
      <c r="F24" s="1"/>
      <c r="G24" s="1" t="str">
        <f>VLOOKUP(B24,[1]HB!I$2:M$772,5,0)</f>
        <v>C15H26O2</v>
      </c>
      <c r="H24" s="1">
        <f>VLOOKUP(B24,[1]HB!I$2:N$772,6,0)</f>
        <v>783</v>
      </c>
      <c r="I24" s="1" t="s">
        <v>205</v>
      </c>
      <c r="J24" s="1">
        <v>2.3692799999999999E-4</v>
      </c>
      <c r="K24" s="1">
        <v>1.1099886E-2</v>
      </c>
      <c r="L24" s="1">
        <v>1.5230914999999999E-2</v>
      </c>
      <c r="M24" s="1">
        <v>1.3462705E-2</v>
      </c>
      <c r="N24" s="1">
        <v>1.3353538999999999E-2</v>
      </c>
      <c r="O24" s="1">
        <v>1.0138866999999999E-2</v>
      </c>
      <c r="P24" s="1">
        <v>1.1137388E-2</v>
      </c>
      <c r="Q24" s="1">
        <v>1.0044437E-2</v>
      </c>
      <c r="R24" s="1">
        <v>9.4808849999999997E-3</v>
      </c>
      <c r="S24" s="1">
        <v>1.0543940999999999E-2</v>
      </c>
      <c r="T24" s="1">
        <v>1.0006012999999999E-2</v>
      </c>
      <c r="U24" s="1">
        <v>9.9929259999999992E-3</v>
      </c>
      <c r="V24" s="1">
        <v>9.943927E-3</v>
      </c>
      <c r="W24" s="1">
        <v>6.9234020000000004E-3</v>
      </c>
      <c r="X24" s="1">
        <v>1.2986391999999999E-2</v>
      </c>
      <c r="Y24" s="1">
        <v>8.4646500000000006E-3</v>
      </c>
      <c r="Z24" s="1">
        <v>9.2863440000000002E-3</v>
      </c>
      <c r="AA24" s="1">
        <v>1.0110345999999999E-2</v>
      </c>
      <c r="AB24" s="1">
        <v>7.9510810000000005E-3</v>
      </c>
      <c r="AC24" s="1">
        <v>1.7843543999999999E-2</v>
      </c>
      <c r="AD24" s="1">
        <v>1.4362959999999999E-2</v>
      </c>
      <c r="AE24" s="1">
        <v>1.2751709999999999E-2</v>
      </c>
      <c r="AF24" s="1">
        <v>1.4944223E-2</v>
      </c>
      <c r="AG24" s="1">
        <v>1.4037312E-2</v>
      </c>
    </row>
    <row r="25" spans="1:33" x14ac:dyDescent="0.25">
      <c r="A25" s="7">
        <v>22</v>
      </c>
      <c r="B25" s="1" t="s">
        <v>27</v>
      </c>
      <c r="C25" s="1" t="str">
        <f>VLOOKUP(B25,[1]HB!E$2:F$772,2,0)</f>
        <v>1036 ± 4(174)</v>
      </c>
      <c r="D25" s="1">
        <f>VLOOKUP(B25,[1]HB!E$2:G$772,3,0)</f>
        <v>1035.8</v>
      </c>
      <c r="E25" s="1">
        <f>VLOOKUP(B25,[1]HB!E$2:H$772,4,0)</f>
        <v>8.4863</v>
      </c>
      <c r="F25" s="1" t="str">
        <f>VLOOKUP(B25,[1]HB!E$2:L$772,8,0)</f>
        <v>100-51-6</v>
      </c>
      <c r="G25" s="1" t="str">
        <f>VLOOKUP(B25,[1]HB!I$2:M$772,5,0)</f>
        <v>C7H8O</v>
      </c>
      <c r="H25" s="1">
        <f>VLOOKUP(B25,[1]HB!I$2:N$772,6,0)</f>
        <v>926</v>
      </c>
      <c r="I25" s="1" t="s">
        <v>205</v>
      </c>
      <c r="J25" s="1">
        <v>5.045926573</v>
      </c>
      <c r="K25" s="1">
        <v>5.2633234050000004</v>
      </c>
      <c r="L25" s="1">
        <v>4.9874125520000003</v>
      </c>
      <c r="M25" s="1">
        <v>5.1795041499999996</v>
      </c>
      <c r="N25" s="1">
        <v>5.1375049329999998</v>
      </c>
      <c r="O25" s="1">
        <v>5.3619895189999998</v>
      </c>
      <c r="P25" s="1">
        <v>8.2146233370000008</v>
      </c>
      <c r="Q25" s="1">
        <v>6.8893992720000004</v>
      </c>
      <c r="R25" s="1">
        <v>6.8899971139999998</v>
      </c>
      <c r="S25" s="1">
        <v>7.4950575910000001</v>
      </c>
      <c r="T25" s="1">
        <v>7.0794804429999996</v>
      </c>
      <c r="U25" s="1">
        <v>7.1442219710000003</v>
      </c>
      <c r="V25" s="1">
        <v>6.7893236589999999</v>
      </c>
      <c r="W25" s="1">
        <v>7.1678530389999997</v>
      </c>
      <c r="X25" s="1">
        <v>7.963162799</v>
      </c>
      <c r="Y25" s="1">
        <v>6.9747052649999999</v>
      </c>
      <c r="Z25" s="1">
        <v>7.3379775089999999</v>
      </c>
      <c r="AA25" s="1">
        <v>7.3973030849999999</v>
      </c>
      <c r="AB25" s="1">
        <v>7.0244612760000003</v>
      </c>
      <c r="AC25" s="1">
        <v>7.6689088380000001</v>
      </c>
      <c r="AD25" s="1">
        <v>6.7893685179999999</v>
      </c>
      <c r="AE25" s="1">
        <v>7.3372534790000001</v>
      </c>
      <c r="AF25" s="1">
        <v>7.2504328500000002</v>
      </c>
      <c r="AG25" s="1">
        <v>7.1195143420000004</v>
      </c>
    </row>
    <row r="26" spans="1:33" x14ac:dyDescent="0.25">
      <c r="A26" s="1">
        <v>23</v>
      </c>
      <c r="B26" s="1" t="s">
        <v>29</v>
      </c>
      <c r="C26" s="1" t="str">
        <f>VLOOKUP(B26,[1]HB!E$2:F$772,2,0)</f>
        <v>1099 ± 2(976)</v>
      </c>
      <c r="D26" s="1">
        <f>VLOOKUP(B26,[1]HB!E$2:G$772,3,0)</f>
        <v>1100.0999999999999</v>
      </c>
      <c r="E26" s="1">
        <f>VLOOKUP(B26,[1]HB!E$2:H$772,4,0)</f>
        <v>9.5497700000000005</v>
      </c>
      <c r="F26" s="1" t="str">
        <f>VLOOKUP(B26,[1]HB!E$2:L$772,8,0)</f>
        <v>78-70-6</v>
      </c>
      <c r="G26" s="1" t="str">
        <f>VLOOKUP(B26,[1]HB!I$2:M$772,5,0)</f>
        <v>C10H18O</v>
      </c>
      <c r="H26" s="1">
        <f>VLOOKUP(B26,[1]HB!I$2:N$772,6,0)</f>
        <v>807</v>
      </c>
      <c r="I26" s="1" t="s">
        <v>205</v>
      </c>
      <c r="J26" s="1">
        <v>0.894071112</v>
      </c>
      <c r="K26" s="1">
        <v>0.88302790499999995</v>
      </c>
      <c r="L26" s="1">
        <v>0.95161773500000002</v>
      </c>
      <c r="M26" s="1">
        <v>0.92575482899999995</v>
      </c>
      <c r="N26" s="1">
        <v>0.91824813000000005</v>
      </c>
      <c r="O26" s="1">
        <v>0.958371215</v>
      </c>
      <c r="P26" s="1">
        <v>0.86577741200000002</v>
      </c>
      <c r="Q26" s="1">
        <v>0.81140624299999997</v>
      </c>
      <c r="R26" s="1">
        <v>0.76437408699999998</v>
      </c>
      <c r="S26" s="1">
        <v>0.83625513600000001</v>
      </c>
      <c r="T26" s="1">
        <v>0.80292080499999996</v>
      </c>
      <c r="U26" s="1">
        <v>0.80003067000000005</v>
      </c>
      <c r="V26" s="1">
        <v>0.71350324099999995</v>
      </c>
      <c r="W26" s="1">
        <v>1.8438128439999999</v>
      </c>
      <c r="X26" s="1">
        <v>0.598411201</v>
      </c>
      <c r="Y26" s="1">
        <v>1.26706294</v>
      </c>
      <c r="Z26" s="1">
        <v>1.2664150890000001</v>
      </c>
      <c r="AA26" s="1">
        <v>1.0650657210000001</v>
      </c>
      <c r="AB26" s="1">
        <v>1.602998081</v>
      </c>
      <c r="AC26" s="1">
        <v>3.0541354310000002</v>
      </c>
      <c r="AD26" s="1">
        <v>0.80415643000000003</v>
      </c>
      <c r="AE26" s="1">
        <v>2.3072117890000001</v>
      </c>
      <c r="AF26" s="1">
        <v>2.0169438300000002</v>
      </c>
      <c r="AG26" s="1">
        <v>1.692521562</v>
      </c>
    </row>
    <row r="27" spans="1:33" x14ac:dyDescent="0.25">
      <c r="A27" s="7">
        <v>24</v>
      </c>
      <c r="B27" s="1" t="s">
        <v>166</v>
      </c>
      <c r="C27" s="1" t="str">
        <f>VLOOKUP(B27,[1]HB!E$2:F$772,2,0)</f>
        <v>1090 ± 3(130)</v>
      </c>
      <c r="D27" s="1">
        <f>VLOOKUP(B27,[1]HB!E$2:G$772,3,0)</f>
        <v>1092.4000000000001</v>
      </c>
      <c r="E27" s="1">
        <f>VLOOKUP(B27,[1]HB!E$2:H$772,4,0)</f>
        <v>9.4227500000000006</v>
      </c>
      <c r="F27" s="1" t="str">
        <f>VLOOKUP(B27,[1]HB!E$2:L$772,8,0)</f>
        <v>90-05-1</v>
      </c>
      <c r="G27" s="1" t="str">
        <f>VLOOKUP(B27,[1]HB!I$2:M$772,5,0)</f>
        <v>C7H8O2</v>
      </c>
      <c r="H27" s="1">
        <f>VLOOKUP(B27,[1]HB!I$2:N$772,6,0)</f>
        <v>837</v>
      </c>
      <c r="I27" s="1" t="s">
        <v>205</v>
      </c>
      <c r="J27" s="1">
        <v>0.21183843799999999</v>
      </c>
      <c r="K27" s="1">
        <v>0.21084140600000001</v>
      </c>
      <c r="L27" s="1">
        <v>0.20186825</v>
      </c>
      <c r="M27" s="1">
        <v>0.21151698299999999</v>
      </c>
      <c r="N27" s="1">
        <v>0.20980184800000001</v>
      </c>
      <c r="O27" s="1">
        <v>0.21896919300000001</v>
      </c>
      <c r="P27" s="1">
        <v>0.23747469800000001</v>
      </c>
      <c r="Q27" s="1">
        <v>0.20802316400000001</v>
      </c>
      <c r="R27" s="1">
        <v>0.204134592</v>
      </c>
      <c r="S27" s="1">
        <v>0.22148320199999999</v>
      </c>
      <c r="T27" s="1">
        <v>0.21089724600000001</v>
      </c>
      <c r="U27" s="1">
        <v>0.21187615600000001</v>
      </c>
      <c r="V27" s="1">
        <v>0.191457182</v>
      </c>
      <c r="W27" s="1">
        <v>0.21989660699999999</v>
      </c>
      <c r="X27" s="1">
        <v>0.199303006</v>
      </c>
      <c r="Y27" s="1">
        <v>0.20538515299999999</v>
      </c>
      <c r="Z27" s="1">
        <v>0.20858934200000001</v>
      </c>
      <c r="AA27" s="1">
        <v>0.20464628800000001</v>
      </c>
      <c r="AB27" s="1">
        <v>0.227992691</v>
      </c>
      <c r="AC27" s="1">
        <v>0.183030584</v>
      </c>
      <c r="AD27" s="1">
        <v>0.20050332200000001</v>
      </c>
      <c r="AE27" s="1">
        <v>0.20617559399999999</v>
      </c>
      <c r="AF27" s="1">
        <v>0.196791521</v>
      </c>
      <c r="AG27" s="1">
        <v>0.20109496700000001</v>
      </c>
    </row>
    <row r="28" spans="1:33" x14ac:dyDescent="0.25">
      <c r="A28" s="1">
        <v>25</v>
      </c>
      <c r="B28" s="1" t="s">
        <v>39</v>
      </c>
      <c r="C28" s="1" t="str">
        <f>VLOOKUP(B28,[1]HB!E$2:F$772,2,0)</f>
        <v>1116 ± 5(262)</v>
      </c>
      <c r="D28" s="1">
        <f>VLOOKUP(B28,[1]HB!E$2:G$772,3,0)</f>
        <v>1116.3</v>
      </c>
      <c r="E28" s="1">
        <f>VLOOKUP(B28,[1]HB!E$2:H$772,4,0)</f>
        <v>9.7999399999999994</v>
      </c>
      <c r="F28" s="1" t="str">
        <f>VLOOKUP(B28,[1]HB!E$2:L$772,8,0)</f>
        <v>60-12-8</v>
      </c>
      <c r="G28" s="1" t="str">
        <f>VLOOKUP(B28,[1]HB!I$2:M$772,5,0)</f>
        <v>C8H10O</v>
      </c>
      <c r="H28" s="1">
        <f>VLOOKUP(B28,[1]HB!I$2:N$772,6,0)</f>
        <v>959</v>
      </c>
      <c r="I28" s="1" t="s">
        <v>205</v>
      </c>
      <c r="J28" s="1">
        <v>2.059633131</v>
      </c>
      <c r="K28" s="1">
        <v>2.1061658809999999</v>
      </c>
      <c r="L28" s="1">
        <v>2.068443335</v>
      </c>
      <c r="M28" s="1">
        <v>2.1120884470000001</v>
      </c>
      <c r="N28" s="1">
        <v>2.0949620850000001</v>
      </c>
      <c r="O28" s="1">
        <v>2.1865019870000002</v>
      </c>
      <c r="P28" s="1">
        <v>3.4467946770000002</v>
      </c>
      <c r="Q28" s="1">
        <v>2.8105707830000002</v>
      </c>
      <c r="R28" s="1">
        <v>2.8553568189999998</v>
      </c>
      <c r="S28" s="1">
        <v>3.101339947</v>
      </c>
      <c r="T28" s="1">
        <v>2.9172254180000001</v>
      </c>
      <c r="U28" s="1">
        <v>2.9535519200000002</v>
      </c>
      <c r="V28" s="1">
        <v>2.809520322</v>
      </c>
      <c r="W28" s="1">
        <v>2.93787661</v>
      </c>
      <c r="X28" s="1">
        <v>3.0486246609999998</v>
      </c>
      <c r="Y28" s="1">
        <v>2.872381743</v>
      </c>
      <c r="Z28" s="1">
        <v>2.9479134779999998</v>
      </c>
      <c r="AA28" s="1">
        <v>2.9514135220000002</v>
      </c>
      <c r="AB28" s="1">
        <v>3.1207337719999999</v>
      </c>
      <c r="AC28" s="1">
        <v>3.2779141350000001</v>
      </c>
      <c r="AD28" s="1">
        <v>2.9705632720000001</v>
      </c>
      <c r="AE28" s="1">
        <v>3.1970352200000001</v>
      </c>
      <c r="AF28" s="1">
        <v>3.1432009230000002</v>
      </c>
      <c r="AG28" s="1">
        <v>3.1010534559999998</v>
      </c>
    </row>
    <row r="29" spans="1:33" x14ac:dyDescent="0.25">
      <c r="A29" s="7">
        <v>26</v>
      </c>
      <c r="B29" s="1" t="s">
        <v>140</v>
      </c>
      <c r="C29" s="1" t="str">
        <f>VLOOKUP(B29,[1]HB!E$2:F$772,2,0)</f>
        <v>775 ± 4(45)</v>
      </c>
      <c r="D29" s="1">
        <f>VLOOKUP(B29,[1]HB!E$2:G$772,3,0)</f>
        <v>773.6</v>
      </c>
      <c r="E29" s="1">
        <f>VLOOKUP(B29,[1]HB!E$2:H$772,4,0)</f>
        <v>4.0136000000000003</v>
      </c>
      <c r="F29" s="1" t="str">
        <f>VLOOKUP(B29,[1]HB!E$2:L$772,8,0)</f>
        <v>556-82-1</v>
      </c>
      <c r="G29" s="1" t="str">
        <f>VLOOKUP(B29,[1]HB!I$2:M$772,5,0)</f>
        <v>C5H10O</v>
      </c>
      <c r="H29" s="1">
        <f>VLOOKUP(B29,[1]HB!I$2:N$772,6,0)</f>
        <v>918</v>
      </c>
      <c r="I29" s="1" t="s">
        <v>205</v>
      </c>
      <c r="J29" s="1">
        <v>0.236570742</v>
      </c>
      <c r="K29" s="1">
        <v>0.23136506500000001</v>
      </c>
      <c r="L29" s="1">
        <v>0.22109984399999999</v>
      </c>
      <c r="M29" s="1">
        <v>0.233355225</v>
      </c>
      <c r="N29" s="1">
        <v>0.23146301</v>
      </c>
      <c r="O29" s="1">
        <v>0.24157684500000001</v>
      </c>
      <c r="P29" s="1">
        <v>0.29833295100000001</v>
      </c>
      <c r="Q29" s="1">
        <v>0.264791581</v>
      </c>
      <c r="R29" s="1">
        <v>0.25716876799999999</v>
      </c>
      <c r="S29" s="1">
        <v>0.28012077000000002</v>
      </c>
      <c r="T29" s="1">
        <v>0.26695940000000001</v>
      </c>
      <c r="U29" s="1">
        <v>0.26769775800000001</v>
      </c>
      <c r="V29" s="1">
        <v>0.29359417399999999</v>
      </c>
      <c r="W29" s="1">
        <v>0.22049690299999999</v>
      </c>
      <c r="X29" s="1">
        <v>0.29608908</v>
      </c>
      <c r="Y29" s="1">
        <v>0.25779539499999998</v>
      </c>
      <c r="Z29" s="1">
        <v>0.256353779</v>
      </c>
      <c r="AA29" s="1">
        <v>0.26885774000000001</v>
      </c>
      <c r="AB29" s="1">
        <v>0.243660137</v>
      </c>
      <c r="AC29" s="1">
        <v>0.27164221199999999</v>
      </c>
      <c r="AD29" s="1">
        <v>0.255100893</v>
      </c>
      <c r="AE29" s="1">
        <v>0.25724114599999998</v>
      </c>
      <c r="AF29" s="1">
        <v>0.26108701299999998</v>
      </c>
      <c r="AG29" s="1">
        <v>0.25778457300000002</v>
      </c>
    </row>
    <row r="30" spans="1:33" x14ac:dyDescent="0.25">
      <c r="A30" s="1">
        <v>27</v>
      </c>
      <c r="B30" s="1" t="s">
        <v>167</v>
      </c>
      <c r="C30" s="1" t="str">
        <f>VLOOKUP(B30,[1]HB!E$2:F$772,2,0)</f>
        <v>2073 ± 21(3)</v>
      </c>
      <c r="D30" s="1">
        <f>VLOOKUP(B30,[1]HB!E$2:G$772,3,0)</f>
        <v>2079.3000000000002</v>
      </c>
      <c r="E30" s="1">
        <f>VLOOKUP(B30,[1]HB!E$2:H$772,4,0)</f>
        <v>21.329899999999999</v>
      </c>
      <c r="F30" s="1" t="str">
        <f>VLOOKUP(B30,[1]HB!E$2:L$772,8,0)</f>
        <v>25269-17-4</v>
      </c>
      <c r="G30" s="1" t="str">
        <f>VLOOKUP(B30,[1]HB!I$2:M$772,5,0)</f>
        <v>C20H34O</v>
      </c>
      <c r="H30" s="1">
        <f>VLOOKUP(B30,[1]HB!I$2:N$772,6,0)</f>
        <v>862</v>
      </c>
      <c r="I30" s="1" t="s">
        <v>205</v>
      </c>
      <c r="J30" s="1">
        <v>2.3692799999999999E-4</v>
      </c>
      <c r="K30" s="1">
        <v>1.5987105000000001E-2</v>
      </c>
      <c r="L30" s="1">
        <v>2.0189862999999999E-2</v>
      </c>
      <c r="M30" s="1">
        <v>1.8463024000000001E-2</v>
      </c>
      <c r="N30" s="1">
        <v>1.9784863999999999E-2</v>
      </c>
      <c r="O30" s="1">
        <v>1.2957458999999999E-2</v>
      </c>
      <c r="P30" s="1">
        <v>2.1994386000000001E-2</v>
      </c>
      <c r="Q30" s="1">
        <v>1.8711017999999999E-2</v>
      </c>
      <c r="R30" s="1">
        <v>1.7977771E-2</v>
      </c>
      <c r="S30" s="1">
        <v>2.0211593999999999E-2</v>
      </c>
      <c r="T30" s="1">
        <v>1.8927708000000001E-2</v>
      </c>
      <c r="U30" s="1">
        <v>1.9001512000000002E-2</v>
      </c>
      <c r="V30" s="1">
        <v>1.8892658999999999E-2</v>
      </c>
      <c r="W30" s="1">
        <v>1.4578139E-2</v>
      </c>
      <c r="X30" s="1">
        <v>1.2986391999999999E-2</v>
      </c>
      <c r="Y30" s="1">
        <v>1.6779658999999999E-2</v>
      </c>
      <c r="Z30" s="1">
        <v>1.4879636E-2</v>
      </c>
      <c r="AA30" s="1">
        <v>1.4984773999999999E-2</v>
      </c>
      <c r="AB30" s="1">
        <v>1.8386313000000001E-2</v>
      </c>
      <c r="AC30" s="1">
        <v>2.6944841000000001E-2</v>
      </c>
      <c r="AD30" s="1">
        <v>2.3719688999999999E-2</v>
      </c>
      <c r="AE30" s="1">
        <v>2.2539704000000001E-2</v>
      </c>
      <c r="AF30" s="1">
        <v>2.4361303000000001E-2</v>
      </c>
      <c r="AG30" s="1">
        <v>2.3553128E-2</v>
      </c>
    </row>
    <row r="31" spans="1:33" x14ac:dyDescent="0.25">
      <c r="A31" s="7">
        <v>28</v>
      </c>
      <c r="B31" s="1" t="s">
        <v>163</v>
      </c>
      <c r="C31" s="1" t="str">
        <f>VLOOKUP(B31,[1]HB!E$2:F$772,2,0)</f>
        <v>2201 ± 0(1)</v>
      </c>
      <c r="D31" s="1">
        <f>VLOOKUP(B31,[1]HB!E$2:G$772,3,0)</f>
        <v>2125.6</v>
      </c>
      <c r="E31" s="1">
        <f>VLOOKUP(B31,[1]HB!E$2:H$772,4,0)</f>
        <v>21.754200000000001</v>
      </c>
      <c r="F31" s="1" t="str">
        <f>VLOOKUP(B31,[1]HB!E$2:L$772,8,0)</f>
        <v>24034-73-9</v>
      </c>
      <c r="G31" s="1" t="str">
        <f>VLOOKUP(B31,[1]HB!I$2:M$772,5,0)</f>
        <v>C20H34O</v>
      </c>
      <c r="H31" s="1">
        <f>VLOOKUP(B31,[1]HB!I$2:N$772,6,0)</f>
        <v>810</v>
      </c>
      <c r="I31" s="1" t="s">
        <v>205</v>
      </c>
      <c r="J31" s="1">
        <v>1.0168804E-2</v>
      </c>
      <c r="K31" s="1">
        <v>1.096362E-2</v>
      </c>
      <c r="L31" s="1">
        <v>1.8772014E-2</v>
      </c>
      <c r="M31" s="1">
        <v>1.5275985000000001E-2</v>
      </c>
      <c r="N31" s="1">
        <v>1.5152116E-2</v>
      </c>
      <c r="O31" s="1">
        <v>1.1901281999999999E-2</v>
      </c>
      <c r="P31" s="1">
        <v>4.5285229999999996E-3</v>
      </c>
      <c r="Q31" s="1">
        <v>1.0423715E-2</v>
      </c>
      <c r="R31" s="1">
        <v>9.8186339999999997E-3</v>
      </c>
      <c r="S31" s="1">
        <v>7.7294750000000004E-3</v>
      </c>
      <c r="T31" s="1">
        <v>9.3696790000000005E-3</v>
      </c>
      <c r="U31" s="1">
        <v>9.0106749999999992E-3</v>
      </c>
      <c r="V31" s="1">
        <v>1.0364959E-2</v>
      </c>
      <c r="W31" s="1">
        <v>7.531551E-3</v>
      </c>
      <c r="X31" s="1">
        <v>5.6542429999999998E-3</v>
      </c>
      <c r="Y31" s="1">
        <v>8.9773209999999999E-3</v>
      </c>
      <c r="Z31" s="1">
        <v>7.4801080000000001E-3</v>
      </c>
      <c r="AA31" s="1">
        <v>7.4621690000000003E-3</v>
      </c>
      <c r="AB31" s="1">
        <v>9.2699559999999993E-3</v>
      </c>
      <c r="AC31" s="1">
        <v>1.7626438000000001E-2</v>
      </c>
      <c r="AD31" s="1">
        <v>1.4301108E-2</v>
      </c>
      <c r="AE31" s="1">
        <v>1.3325223000000001E-2</v>
      </c>
      <c r="AF31" s="1">
        <v>1.5041809999999999E-2</v>
      </c>
      <c r="AG31" s="1">
        <v>1.4233328999999999E-2</v>
      </c>
    </row>
    <row r="32" spans="1:33" x14ac:dyDescent="0.25">
      <c r="A32" s="1">
        <v>29</v>
      </c>
      <c r="B32" s="1" t="s">
        <v>74</v>
      </c>
      <c r="C32" s="1" t="str">
        <f>VLOOKUP(B32,[1]HB!E$2:F$772,2,0)</f>
        <v>922 ± 5(2)</v>
      </c>
      <c r="D32" s="1">
        <f>VLOOKUP(B32,[1]HB!E$2:G$772,3,0)</f>
        <v>903</v>
      </c>
      <c r="E32" s="1">
        <f>VLOOKUP(B32,[1]HB!E$2:H$772,4,0)</f>
        <v>6.1906400000000001</v>
      </c>
      <c r="F32" s="1" t="str">
        <f>VLOOKUP(B32,[1]HB!E$2:L$772,8,0)</f>
        <v>85006-04-8</v>
      </c>
      <c r="G32" s="1" t="str">
        <f>VLOOKUP(B32,[1]HB!I$2:M$772,5,0)</f>
        <v>C10H18</v>
      </c>
      <c r="H32" s="1">
        <f>VLOOKUP(B32,[1]HB!I$2:N$772,6,0)</f>
        <v>768</v>
      </c>
      <c r="I32" s="1" t="s">
        <v>214</v>
      </c>
      <c r="J32" s="1">
        <v>6.0067167999999997E-2</v>
      </c>
      <c r="K32" s="1">
        <v>6.4346477999999999E-2</v>
      </c>
      <c r="L32" s="1">
        <v>5.9131191E-2</v>
      </c>
      <c r="M32" s="1">
        <v>6.2119053E-2</v>
      </c>
      <c r="N32" s="1">
        <v>6.1615346000000001E-2</v>
      </c>
      <c r="O32" s="1">
        <v>6.4307644999999997E-2</v>
      </c>
      <c r="P32" s="1">
        <v>9.4998359000000004E-2</v>
      </c>
      <c r="Q32" s="1">
        <v>0.47415495600000002</v>
      </c>
      <c r="R32" s="1">
        <v>8.4791303999999998E-2</v>
      </c>
      <c r="S32" s="1">
        <v>0.30087154399999999</v>
      </c>
      <c r="T32" s="1">
        <v>0.28509032699999998</v>
      </c>
      <c r="U32" s="1">
        <v>0.22069503300000001</v>
      </c>
      <c r="V32" s="1">
        <v>8.0828238999999996E-2</v>
      </c>
      <c r="W32" s="1">
        <v>6.5248838000000003E-2</v>
      </c>
      <c r="X32" s="1">
        <v>7.5084680000000001E-2</v>
      </c>
      <c r="Y32" s="1">
        <v>7.3198357000000006E-2</v>
      </c>
      <c r="Z32" s="1">
        <v>7.1009678000000007E-2</v>
      </c>
      <c r="AA32" s="1">
        <v>7.3018589999999994E-2</v>
      </c>
      <c r="AB32" s="1">
        <v>6.2678765999999997E-2</v>
      </c>
      <c r="AC32" s="1">
        <v>5.8078805999999997E-2</v>
      </c>
      <c r="AD32" s="1">
        <v>7.4156617999999994E-2</v>
      </c>
      <c r="AE32" s="1">
        <v>6.0401686000000003E-2</v>
      </c>
      <c r="AF32" s="1">
        <v>6.4499007999999997E-2</v>
      </c>
      <c r="AG32" s="1">
        <v>6.6506891999999998E-2</v>
      </c>
    </row>
    <row r="33" spans="1:33" x14ac:dyDescent="0.25">
      <c r="A33" s="7">
        <v>30</v>
      </c>
      <c r="B33" s="1" t="s">
        <v>61</v>
      </c>
      <c r="C33" s="1" t="str">
        <f>VLOOKUP(B33,[1]HB!E$2:F$772,2,0)</f>
        <v>1392 ± 1(40)</v>
      </c>
      <c r="D33" s="1">
        <f>VLOOKUP(B33,[1]HB!E$2:G$772,3,0)</f>
        <v>1391.4</v>
      </c>
      <c r="E33" s="1">
        <f>VLOOKUP(B33,[1]HB!E$2:H$772,4,0)</f>
        <v>13.763500000000001</v>
      </c>
      <c r="F33" s="1" t="str">
        <f>VLOOKUP(B33,[1]HB!E$2:L$772,8,0)</f>
        <v>1120-36-1</v>
      </c>
      <c r="G33" s="1" t="str">
        <f>VLOOKUP(B33,[1]HB!I$2:M$772,5,0)</f>
        <v>C14H28</v>
      </c>
      <c r="H33" s="1">
        <f>VLOOKUP(B33,[1]HB!I$2:N$772,6,0)</f>
        <v>855</v>
      </c>
      <c r="I33" s="1" t="s">
        <v>213</v>
      </c>
      <c r="J33" s="1">
        <v>0.881434092</v>
      </c>
      <c r="K33" s="1">
        <v>0.84514101900000005</v>
      </c>
      <c r="L33" s="1">
        <v>0.89833567000000003</v>
      </c>
      <c r="M33" s="1">
        <v>2.4149100000000001E-4</v>
      </c>
      <c r="N33" s="1">
        <v>2.9941599999999999E-4</v>
      </c>
      <c r="O33" s="1">
        <v>2.2727199999999999E-4</v>
      </c>
      <c r="P33" s="1">
        <v>1.01683879</v>
      </c>
      <c r="Q33" s="1">
        <v>0.83081749199999999</v>
      </c>
      <c r="R33" s="1">
        <v>0.85516533100000003</v>
      </c>
      <c r="S33" s="1">
        <v>0.91583356500000002</v>
      </c>
      <c r="T33" s="1">
        <v>0.86589571200000004</v>
      </c>
      <c r="U33" s="1">
        <v>0.87784333199999998</v>
      </c>
      <c r="V33" s="1">
        <v>0.79786036199999999</v>
      </c>
      <c r="W33" s="1">
        <v>0.87737422700000001</v>
      </c>
      <c r="X33" s="1">
        <v>0.68393500799999996</v>
      </c>
      <c r="Y33" s="1">
        <v>0.83680161399999997</v>
      </c>
      <c r="Z33" s="1">
        <v>0.80502702999999998</v>
      </c>
      <c r="AA33" s="1">
        <v>0.77979821299999996</v>
      </c>
      <c r="AB33" s="1">
        <v>0.85197852799999996</v>
      </c>
      <c r="AC33" s="1">
        <v>0.68287256600000001</v>
      </c>
      <c r="AD33" s="1">
        <v>0.83336143799999995</v>
      </c>
      <c r="AE33" s="1">
        <v>0.76992269199999996</v>
      </c>
      <c r="AF33" s="1">
        <v>0.76444979499999999</v>
      </c>
      <c r="AG33" s="1">
        <v>0.78996285799999999</v>
      </c>
    </row>
    <row r="34" spans="1:33" x14ac:dyDescent="0.25">
      <c r="A34" s="1">
        <v>31</v>
      </c>
      <c r="B34" s="1" t="s">
        <v>154</v>
      </c>
      <c r="C34" s="1"/>
      <c r="D34" s="1">
        <f>VLOOKUP(B34,[1]HB!E$2:G$772,3,0)</f>
        <v>2017.8</v>
      </c>
      <c r="E34" s="1">
        <f>VLOOKUP(B34,[1]HB!E$2:H$772,4,0)</f>
        <v>20.752600000000001</v>
      </c>
      <c r="F34" s="1" t="str">
        <f>VLOOKUP(B34,[1]HB!E$2:L$772,8,0)</f>
        <v>57988-82-6</v>
      </c>
      <c r="G34" s="1" t="str">
        <f>VLOOKUP(B34,[1]HB!I$2:M$772,5,0)</f>
        <v>C20H30</v>
      </c>
      <c r="H34" s="1">
        <f>VLOOKUP(B34,[1]HB!I$2:N$772,6,0)</f>
        <v>785</v>
      </c>
      <c r="I34" s="1" t="s">
        <v>213</v>
      </c>
      <c r="J34" s="1">
        <v>2.3692799999999999E-4</v>
      </c>
      <c r="K34" s="1">
        <v>2.4914700000000002E-4</v>
      </c>
      <c r="L34" s="1">
        <v>2.27514E-4</v>
      </c>
      <c r="M34" s="1">
        <v>2.4149100000000001E-4</v>
      </c>
      <c r="N34" s="1">
        <v>2.9941599999999999E-4</v>
      </c>
      <c r="O34" s="1">
        <v>2.2727199999999999E-4</v>
      </c>
      <c r="P34" s="1">
        <v>6.166286E-3</v>
      </c>
      <c r="Q34" s="1">
        <v>5.7504130000000002E-3</v>
      </c>
      <c r="R34" s="1">
        <v>4.9550009999999997E-3</v>
      </c>
      <c r="S34" s="1">
        <v>5.9404770000000004E-3</v>
      </c>
      <c r="T34" s="1">
        <v>5.5347440000000003E-3</v>
      </c>
      <c r="U34" s="1">
        <v>5.4612870000000004E-3</v>
      </c>
      <c r="V34" s="1">
        <v>1.4364573E-2</v>
      </c>
      <c r="W34" s="1">
        <v>1.0983853E-2</v>
      </c>
      <c r="X34" s="1">
        <v>1.0425912000000001E-2</v>
      </c>
      <c r="Y34" s="1">
        <v>1.2708894E-2</v>
      </c>
      <c r="Z34" s="1">
        <v>1.1426759E-2</v>
      </c>
      <c r="AA34" s="1">
        <v>1.1581208000000001E-2</v>
      </c>
      <c r="AB34" s="1">
        <v>1.4041049999999999E-2</v>
      </c>
      <c r="AC34" s="1">
        <v>2.1161427E-2</v>
      </c>
      <c r="AD34" s="1">
        <v>7.1269879999999999E-3</v>
      </c>
      <c r="AE34" s="1">
        <v>1.7496505999999998E-2</v>
      </c>
      <c r="AF34" s="1">
        <v>1.5018871E-2</v>
      </c>
      <c r="AG34" s="1">
        <v>1.3097533999999999E-2</v>
      </c>
    </row>
    <row r="35" spans="1:33" x14ac:dyDescent="0.25">
      <c r="A35" s="7">
        <v>32</v>
      </c>
      <c r="B35" s="1" t="s">
        <v>116</v>
      </c>
      <c r="C35" s="1"/>
      <c r="D35" s="1">
        <f>VLOOKUP(B35,[1]HB!E$2:G$772,3,0)</f>
        <v>1402.3</v>
      </c>
      <c r="E35" s="1">
        <f>VLOOKUP(B35,[1]HB!E$2:H$772,4,0)</f>
        <v>13.907999999999999</v>
      </c>
      <c r="F35" s="1" t="str">
        <f>VLOOKUP(B35,[1]HB!E$2:L$772,8,0)</f>
        <v>110823-68-2</v>
      </c>
      <c r="G35" s="1" t="str">
        <f>VLOOKUP(B35,[1]HB!I$2:M$772,5,0)</f>
        <v>C15H24</v>
      </c>
      <c r="H35" s="1">
        <f>VLOOKUP(B35,[1]HB!I$2:N$772,6,0)</f>
        <v>712</v>
      </c>
      <c r="I35" s="1" t="s">
        <v>213</v>
      </c>
      <c r="J35" s="1">
        <v>2.3913156000000001E-2</v>
      </c>
      <c r="K35" s="1">
        <v>2.0778350000000001E-2</v>
      </c>
      <c r="L35" s="1">
        <v>2.4507694E-2</v>
      </c>
      <c r="M35" s="1">
        <v>2.3508964E-2</v>
      </c>
      <c r="N35" s="1">
        <v>2.3318335999999999E-2</v>
      </c>
      <c r="O35" s="1">
        <v>2.4337237000000001E-2</v>
      </c>
      <c r="P35" s="1">
        <v>1.6001439999999999E-2</v>
      </c>
      <c r="Q35" s="1">
        <v>3.3187396000000001E-2</v>
      </c>
      <c r="R35" s="1">
        <v>3.0004896999999999E-2</v>
      </c>
      <c r="S35" s="1">
        <v>2.5333013000000001E-2</v>
      </c>
      <c r="T35" s="1">
        <v>2.9623731E-2</v>
      </c>
      <c r="U35" s="1">
        <v>2.8409949E-2</v>
      </c>
      <c r="V35" s="1">
        <v>2.7666163000000001E-2</v>
      </c>
      <c r="W35" s="1">
        <v>4.5586052000000002E-2</v>
      </c>
      <c r="X35" s="1">
        <v>5.2642363999999997E-2</v>
      </c>
      <c r="Y35" s="1">
        <v>3.6442279000000001E-2</v>
      </c>
      <c r="Z35" s="1">
        <v>4.4467283000000003E-2</v>
      </c>
      <c r="AA35" s="1">
        <v>4.4077147999999997E-2</v>
      </c>
      <c r="AB35" s="1">
        <v>2.12232E-4</v>
      </c>
      <c r="AC35" s="1">
        <v>2.2522800000000001E-4</v>
      </c>
      <c r="AD35" s="1">
        <v>2.0441200000000001E-4</v>
      </c>
      <c r="AE35" s="1">
        <v>2.18595E-4</v>
      </c>
      <c r="AF35" s="1">
        <v>2.15725E-4</v>
      </c>
      <c r="AG35" s="1">
        <v>2.1275100000000001E-4</v>
      </c>
    </row>
    <row r="36" spans="1:33" x14ac:dyDescent="0.25">
      <c r="A36" s="1">
        <v>33</v>
      </c>
      <c r="B36" s="1" t="s">
        <v>50</v>
      </c>
      <c r="C36" s="1">
        <f>VLOOKUP(B36,[1]HB!E$2:F$772,2,0)</f>
        <v>1000</v>
      </c>
      <c r="D36" s="1">
        <f>VLOOKUP(B36,[1]HB!E$2:G$772,3,0)</f>
        <v>999.5</v>
      </c>
      <c r="E36" s="1">
        <f>VLOOKUP(B36,[1]HB!E$2:H$772,4,0)</f>
        <v>7.8856299999999999</v>
      </c>
      <c r="F36" s="1" t="str">
        <f>VLOOKUP(B36,[1]HB!E$2:L$772,8,0)</f>
        <v>124-18-5</v>
      </c>
      <c r="G36" s="1" t="str">
        <f>VLOOKUP(B36,[1]HB!I$2:M$772,5,0)</f>
        <v>C10H22</v>
      </c>
      <c r="H36" s="1">
        <f>VLOOKUP(B36,[1]HB!I$2:N$772,6,0)</f>
        <v>931</v>
      </c>
      <c r="I36" s="1" t="s">
        <v>213</v>
      </c>
      <c r="J36" s="1">
        <v>0.45156664699999999</v>
      </c>
      <c r="K36" s="1">
        <v>0.23183542600000001</v>
      </c>
      <c r="L36" s="1">
        <v>0.44140908099999998</v>
      </c>
      <c r="M36" s="1">
        <v>0.38450063699999998</v>
      </c>
      <c r="N36" s="1">
        <v>0.38138282400000001</v>
      </c>
      <c r="O36" s="1">
        <v>0.39804744399999997</v>
      </c>
      <c r="P36" s="1">
        <v>0.92836551499999997</v>
      </c>
      <c r="Q36" s="1">
        <v>0.73309014699999997</v>
      </c>
      <c r="R36" s="1">
        <v>0.75910648400000003</v>
      </c>
      <c r="S36" s="1">
        <v>0.82233554600000003</v>
      </c>
      <c r="T36" s="1">
        <v>0.77007165099999997</v>
      </c>
      <c r="U36" s="1">
        <v>0.78266752799999995</v>
      </c>
      <c r="V36" s="1">
        <v>0.88010110500000005</v>
      </c>
      <c r="W36" s="1">
        <v>0.54646576599999996</v>
      </c>
      <c r="X36" s="1">
        <v>0.56060889400000002</v>
      </c>
      <c r="Y36" s="1">
        <v>0.71670598100000005</v>
      </c>
      <c r="Z36" s="1">
        <v>0.61092371400000001</v>
      </c>
      <c r="AA36" s="1">
        <v>0.63340140300000003</v>
      </c>
      <c r="AB36" s="1">
        <v>0.61413520700000002</v>
      </c>
      <c r="AC36" s="1">
        <v>0.31899188099999998</v>
      </c>
      <c r="AD36" s="1">
        <v>0.64528380799999996</v>
      </c>
      <c r="AE36" s="1">
        <v>0.47091464300000002</v>
      </c>
      <c r="AF36" s="1">
        <v>0.48375201499999998</v>
      </c>
      <c r="AG36" s="1">
        <v>0.535284227</v>
      </c>
    </row>
    <row r="37" spans="1:33" x14ac:dyDescent="0.25">
      <c r="A37" s="7">
        <v>34</v>
      </c>
      <c r="B37" s="1" t="s">
        <v>101</v>
      </c>
      <c r="C37" s="1" t="str">
        <f>VLOOKUP(B37,[1]HB!E$2:F$772,2,0)</f>
        <v>1121 ± 0(1)</v>
      </c>
      <c r="D37" s="1">
        <f>VLOOKUP(B37,[1]HB!E$2:G$772,3,0)</f>
        <v>974.5</v>
      </c>
      <c r="E37" s="1">
        <f>VLOOKUP(B37,[1]HB!E$2:H$772,4,0)</f>
        <v>7.4452199999999999</v>
      </c>
      <c r="F37" s="1" t="str">
        <f>VLOOKUP(B37,[1]HB!E$2:L$772,8,0)</f>
        <v>62108-27-4</v>
      </c>
      <c r="G37" s="1" t="str">
        <f>VLOOKUP(B37,[1]HB!I$2:M$772,5,0)</f>
        <v>C13H28</v>
      </c>
      <c r="H37" s="1">
        <f>VLOOKUP(B37,[1]HB!I$2:N$772,6,0)</f>
        <v>753</v>
      </c>
      <c r="I37" s="1" t="s">
        <v>213</v>
      </c>
      <c r="J37" s="1">
        <v>0.14971264400000001</v>
      </c>
      <c r="K37" s="1">
        <v>0.142536419</v>
      </c>
      <c r="L37" s="1">
        <v>0.21655917199999999</v>
      </c>
      <c r="M37" s="1">
        <v>0.173538622</v>
      </c>
      <c r="N37" s="1">
        <v>0.172131443</v>
      </c>
      <c r="O37" s="1">
        <v>0.17965276999999999</v>
      </c>
      <c r="P37" s="1">
        <v>4.9837940999999997E-2</v>
      </c>
      <c r="Q37" s="1">
        <v>6.1822659000000002E-2</v>
      </c>
      <c r="R37" s="1">
        <v>7.7745491999999999E-2</v>
      </c>
      <c r="S37" s="1">
        <v>5.6345363000000002E-2</v>
      </c>
      <c r="T37" s="1">
        <v>6.5615654999999995E-2</v>
      </c>
      <c r="U37" s="1">
        <v>6.6907546999999998E-2</v>
      </c>
      <c r="V37" s="1">
        <v>4.0835125999999999E-2</v>
      </c>
      <c r="W37" s="1">
        <v>6.9205535999999998E-2</v>
      </c>
      <c r="X37" s="1">
        <v>0.31723304400000002</v>
      </c>
      <c r="Y37" s="1">
        <v>5.4729298000000003E-2</v>
      </c>
      <c r="Z37" s="1">
        <v>0.13844709899999999</v>
      </c>
      <c r="AA37" s="1">
        <v>0.162592924</v>
      </c>
      <c r="AB37" s="1">
        <v>4.5659773000000001E-2</v>
      </c>
      <c r="AC37" s="1">
        <v>8.0159980000000006E-2</v>
      </c>
      <c r="AD37" s="1">
        <v>6.8464659999999998E-3</v>
      </c>
      <c r="AE37" s="1">
        <v>6.2402233000000001E-2</v>
      </c>
      <c r="AF37" s="1">
        <v>4.8528518E-2</v>
      </c>
      <c r="AG37" s="1">
        <v>3.8634588999999997E-2</v>
      </c>
    </row>
    <row r="38" spans="1:33" x14ac:dyDescent="0.25">
      <c r="A38" s="1">
        <v>35</v>
      </c>
      <c r="B38" s="1" t="s">
        <v>34</v>
      </c>
      <c r="C38" s="1" t="str">
        <f>VLOOKUP(B38,[1]HB!E$2:F$772,2,0)</f>
        <v>1060 ± 1(17)</v>
      </c>
      <c r="D38" s="1">
        <f>VLOOKUP(B38,[1]HB!E$2:G$772,3,0)</f>
        <v>1060.9000000000001</v>
      </c>
      <c r="E38" s="1">
        <f>VLOOKUP(B38,[1]HB!E$2:H$772,4,0)</f>
        <v>8.9017599999999995</v>
      </c>
      <c r="F38" s="1" t="str">
        <f>VLOOKUP(B38,[1]HB!E$2:L$772,8,0)</f>
        <v>2847-72-5</v>
      </c>
      <c r="G38" s="1" t="str">
        <f>VLOOKUP(B38,[1]HB!I$2:M$772,5,0)</f>
        <v>C11H24</v>
      </c>
      <c r="H38" s="1">
        <f>VLOOKUP(B38,[1]HB!I$2:N$772,6,0)</f>
        <v>939</v>
      </c>
      <c r="I38" s="1" t="s">
        <v>213</v>
      </c>
      <c r="J38" s="1">
        <v>1.098967829</v>
      </c>
      <c r="K38" s="1">
        <v>0.13532925000000001</v>
      </c>
      <c r="L38" s="1">
        <v>1.085849128</v>
      </c>
      <c r="M38" s="1">
        <v>0.80128717299999996</v>
      </c>
      <c r="N38" s="1">
        <v>0.79478974999999996</v>
      </c>
      <c r="O38" s="1">
        <v>0.82951828999999999</v>
      </c>
      <c r="P38" s="1">
        <v>7.0859555000000005E-2</v>
      </c>
      <c r="Q38" s="1">
        <v>6.0601279999999997E-3</v>
      </c>
      <c r="R38" s="1">
        <v>5.9619690000000001E-3</v>
      </c>
      <c r="S38" s="1">
        <v>3.5674978000000003E-2</v>
      </c>
      <c r="T38" s="1">
        <v>1.5310435000000001E-2</v>
      </c>
      <c r="U38" s="1">
        <v>1.8461083999999999E-2</v>
      </c>
      <c r="V38" s="1">
        <v>0.88905084400000001</v>
      </c>
      <c r="W38" s="1">
        <v>0.87596135500000005</v>
      </c>
      <c r="X38" s="1">
        <v>0.94700609800000002</v>
      </c>
      <c r="Y38" s="1">
        <v>0.882640376</v>
      </c>
      <c r="Z38" s="1">
        <v>0.89962407799999999</v>
      </c>
      <c r="AA38" s="1">
        <v>0.90787571099999997</v>
      </c>
      <c r="AB38" s="1">
        <v>6.4590810999999998E-2</v>
      </c>
      <c r="AC38" s="1">
        <v>4.8988416999999999E-2</v>
      </c>
      <c r="AD38" s="1">
        <v>7.1587962000000005E-2</v>
      </c>
      <c r="AE38" s="1">
        <v>5.7019895000000001E-2</v>
      </c>
      <c r="AF38" s="1">
        <v>5.9580676999999999E-2</v>
      </c>
      <c r="AG38" s="1">
        <v>6.2893525000000006E-2</v>
      </c>
    </row>
    <row r="39" spans="1:33" x14ac:dyDescent="0.25">
      <c r="A39" s="7">
        <v>36</v>
      </c>
      <c r="B39" s="1" t="s">
        <v>125</v>
      </c>
      <c r="C39" s="1">
        <f>VLOOKUP(B39,[1]HB!E$2:F$772,2,0)</f>
        <v>1200</v>
      </c>
      <c r="D39" s="1">
        <f>VLOOKUP(B39,[1]HB!E$2:G$772,3,0)</f>
        <v>1014.4</v>
      </c>
      <c r="E39" s="1">
        <f>VLOOKUP(B39,[1]HB!E$2:H$772,4,0)</f>
        <v>8.1314700000000002</v>
      </c>
      <c r="F39" s="1" t="str">
        <f>VLOOKUP(B39,[1]HB!E$2:L$772,8,0)</f>
        <v>112-40-3</v>
      </c>
      <c r="G39" s="1" t="str">
        <f>VLOOKUP(B39,[1]HB!I$2:M$772,5,0)</f>
        <v>C12H26</v>
      </c>
      <c r="H39" s="1">
        <f>VLOOKUP(B39,[1]HB!I$2:N$772,6,0)</f>
        <v>874</v>
      </c>
      <c r="I39" s="1" t="s">
        <v>213</v>
      </c>
      <c r="J39" s="1">
        <v>0.601007658</v>
      </c>
      <c r="K39" s="1">
        <v>0.35287449399999998</v>
      </c>
      <c r="L39" s="1">
        <v>0.76578555299999995</v>
      </c>
      <c r="M39" s="1">
        <v>0.58914832100000003</v>
      </c>
      <c r="N39" s="1">
        <v>0.58437107399999999</v>
      </c>
      <c r="O39" s="1">
        <v>0.60990531699999995</v>
      </c>
      <c r="P39" s="1">
        <v>0.61466215700000004</v>
      </c>
      <c r="Q39" s="1">
        <v>0.37062512600000003</v>
      </c>
      <c r="R39" s="1">
        <v>0.572059286</v>
      </c>
      <c r="S39" s="1">
        <v>0.48215574300000003</v>
      </c>
      <c r="T39" s="1">
        <v>0.475296791</v>
      </c>
      <c r="U39" s="1">
        <v>0.51094789500000004</v>
      </c>
      <c r="V39" s="1">
        <v>0.50821497599999998</v>
      </c>
      <c r="W39" s="1">
        <v>0.53905118600000002</v>
      </c>
      <c r="X39" s="1">
        <v>0.697002923</v>
      </c>
      <c r="Y39" s="1">
        <v>0.52331675300000002</v>
      </c>
      <c r="Z39" s="1">
        <v>0.58084172099999998</v>
      </c>
      <c r="AA39" s="1">
        <v>0.59541485999999999</v>
      </c>
      <c r="AB39" s="1">
        <v>0.57524811799999997</v>
      </c>
      <c r="AC39" s="1">
        <v>0.47360228500000001</v>
      </c>
      <c r="AD39" s="1">
        <v>0.51311165999999997</v>
      </c>
      <c r="AE39" s="1">
        <v>0.52592670100000005</v>
      </c>
      <c r="AF39" s="1">
        <v>0.50471510200000003</v>
      </c>
      <c r="AG39" s="1">
        <v>0.51444476699999997</v>
      </c>
    </row>
    <row r="40" spans="1:33" x14ac:dyDescent="0.25">
      <c r="A40" s="1">
        <v>37</v>
      </c>
      <c r="B40" s="1" t="s">
        <v>123</v>
      </c>
      <c r="C40" s="1"/>
      <c r="D40" s="1">
        <f>VLOOKUP(B40,[1]HB!E$2:G$772,3,0)</f>
        <v>1336.3</v>
      </c>
      <c r="E40" s="1">
        <f>VLOOKUP(B40,[1]HB!E$2:H$772,4,0)</f>
        <v>13.020099999999999</v>
      </c>
      <c r="F40" s="1" t="str">
        <f>VLOOKUP(B40,[1]HB!E$2:L$772,8,0)</f>
        <v>74645-98-0</v>
      </c>
      <c r="G40" s="1" t="str">
        <f>VLOOKUP(B40,[1]HB!I$2:M$772,5,0)</f>
        <v>C15H32</v>
      </c>
      <c r="H40" s="1">
        <f>VLOOKUP(B40,[1]HB!I$2:N$772,6,0)</f>
        <v>826</v>
      </c>
      <c r="I40" s="1" t="s">
        <v>213</v>
      </c>
      <c r="J40" s="1">
        <v>6.8473237000000006E-2</v>
      </c>
      <c r="K40" s="1">
        <v>6.0437127E-2</v>
      </c>
      <c r="L40" s="1">
        <v>7.1626097999999999E-2</v>
      </c>
      <c r="M40" s="1">
        <v>7.6026305000000002E-2</v>
      </c>
      <c r="N40" s="1">
        <v>7.3348599E-2</v>
      </c>
      <c r="O40" s="1">
        <v>7.2725904999999993E-2</v>
      </c>
      <c r="P40" s="1">
        <v>1.5936934E-2</v>
      </c>
      <c r="Q40" s="1">
        <v>1.2093652E-2</v>
      </c>
      <c r="R40" s="1">
        <v>9.0517055999999999E-2</v>
      </c>
      <c r="S40" s="1">
        <v>1.3850121E-2</v>
      </c>
      <c r="T40" s="1">
        <v>3.9782901000000002E-2</v>
      </c>
      <c r="U40" s="1">
        <v>4.9213842000000001E-2</v>
      </c>
      <c r="V40" s="1">
        <v>7.0463112999999994E-2</v>
      </c>
      <c r="W40" s="1">
        <v>8.5008979999999998E-2</v>
      </c>
      <c r="X40" s="1">
        <v>7.9973762000000004E-2</v>
      </c>
      <c r="Y40" s="1">
        <v>7.7586829999999996E-2</v>
      </c>
      <c r="Z40" s="1">
        <v>8.0873976E-2</v>
      </c>
      <c r="AA40" s="1">
        <v>7.9432024000000004E-2</v>
      </c>
      <c r="AB40" s="1">
        <v>8.8257233000000004E-2</v>
      </c>
      <c r="AC40" s="1">
        <v>7.3894769999999999E-2</v>
      </c>
      <c r="AD40" s="1">
        <v>0.119481189</v>
      </c>
      <c r="AE40" s="1">
        <v>8.1245456999999993E-2</v>
      </c>
      <c r="AF40" s="1">
        <v>9.2349503999999999E-2</v>
      </c>
      <c r="AG40" s="1">
        <v>9.8121471000000002E-2</v>
      </c>
    </row>
    <row r="41" spans="1:33" x14ac:dyDescent="0.25">
      <c r="A41" s="7">
        <v>38</v>
      </c>
      <c r="B41" s="1" t="s">
        <v>94</v>
      </c>
      <c r="C41" s="1" t="str">
        <f>VLOOKUP(B41,[1]HB!E$2:F$772,2,0)</f>
        <v>1872 ± 0(12)</v>
      </c>
      <c r="D41" s="1">
        <f>VLOOKUP(B41,[1]HB!E$2:G$772,3,0)</f>
        <v>1108</v>
      </c>
      <c r="E41" s="1">
        <f>VLOOKUP(B41,[1]HB!E$2:H$772,4,0)</f>
        <v>9.6711100000000005</v>
      </c>
      <c r="F41" s="1" t="str">
        <f>VLOOKUP(B41,[1]HB!E$2:L$772,8,0)</f>
        <v>18344-37-1</v>
      </c>
      <c r="G41" s="1" t="str">
        <f>VLOOKUP(B41,[1]HB!I$2:M$772,5,0)</f>
        <v>C21H44</v>
      </c>
      <c r="H41" s="1">
        <f>VLOOKUP(B41,[1]HB!I$2:N$772,6,0)</f>
        <v>902</v>
      </c>
      <c r="I41" s="1" t="s">
        <v>213</v>
      </c>
      <c r="J41" s="1">
        <v>3.5478049999999997E-2</v>
      </c>
      <c r="K41" s="1">
        <v>3.2895159E-2</v>
      </c>
      <c r="L41" s="1">
        <v>0.20742205599999999</v>
      </c>
      <c r="M41" s="1">
        <v>9.6070120999999994E-2</v>
      </c>
      <c r="N41" s="1">
        <v>9.5291113999999996E-2</v>
      </c>
      <c r="O41" s="1">
        <v>9.9454883999999993E-2</v>
      </c>
      <c r="P41" s="1">
        <v>0.30054569799999997</v>
      </c>
      <c r="Q41" s="1">
        <v>0.22468463599999999</v>
      </c>
      <c r="R41" s="1">
        <v>0.24351149599999999</v>
      </c>
      <c r="S41" s="1">
        <v>0.25935491100000002</v>
      </c>
      <c r="T41" s="1">
        <v>0.24206886699999999</v>
      </c>
      <c r="U41" s="1">
        <v>0.247989926</v>
      </c>
      <c r="V41" s="1">
        <v>0.23584091900000001</v>
      </c>
      <c r="W41" s="1">
        <v>0.30778643100000003</v>
      </c>
      <c r="X41" s="1">
        <v>7.1190719999999999E-2</v>
      </c>
      <c r="Y41" s="1">
        <v>0.27107563299999998</v>
      </c>
      <c r="Z41" s="1">
        <v>0.22386632000000001</v>
      </c>
      <c r="AA41" s="1">
        <v>0.19460181200000001</v>
      </c>
      <c r="AB41" s="1">
        <v>0.29265453400000002</v>
      </c>
      <c r="AC41" s="1">
        <v>7.7195843E-2</v>
      </c>
      <c r="AD41" s="1">
        <v>0.29167231799999999</v>
      </c>
      <c r="AE41" s="1">
        <v>0.188400863</v>
      </c>
      <c r="AF41" s="1">
        <v>0.18922625800000001</v>
      </c>
      <c r="AG41" s="1">
        <v>0.22426665300000001</v>
      </c>
    </row>
    <row r="42" spans="1:33" x14ac:dyDescent="0.25">
      <c r="A42" s="1">
        <v>39</v>
      </c>
      <c r="B42" s="1" t="s">
        <v>118</v>
      </c>
      <c r="C42" s="1" t="str">
        <f>VLOOKUP(B42,[1]HB!E$2:F$772,2,0)</f>
        <v>821 ± 1(41)</v>
      </c>
      <c r="D42" s="1">
        <f>VLOOKUP(B42,[1]HB!E$2:G$772,3,0)</f>
        <v>821.7</v>
      </c>
      <c r="E42" s="1">
        <f>VLOOKUP(B42,[1]HB!E$2:H$772,4,0)</f>
        <v>4.7706600000000003</v>
      </c>
      <c r="F42" s="1" t="str">
        <f>VLOOKUP(B42,[1]HB!E$2:L$772,8,0)</f>
        <v>2213-23-2</v>
      </c>
      <c r="G42" s="1" t="str">
        <f>VLOOKUP(B42,[1]HB!I$2:M$772,5,0)</f>
        <v>C9H20</v>
      </c>
      <c r="H42" s="1">
        <f>VLOOKUP(B42,[1]HB!I$2:N$772,6,0)</f>
        <v>958</v>
      </c>
      <c r="I42" s="1" t="s">
        <v>213</v>
      </c>
      <c r="J42" s="1">
        <v>0.122259311</v>
      </c>
      <c r="K42" s="1">
        <v>0.10719342699999999</v>
      </c>
      <c r="L42" s="1">
        <v>0.103557943</v>
      </c>
      <c r="M42" s="1">
        <v>0.112811181</v>
      </c>
      <c r="N42" s="1">
        <v>0.11189642499999999</v>
      </c>
      <c r="O42" s="1">
        <v>0.116785768</v>
      </c>
      <c r="P42" s="1">
        <v>7.9281329999999997E-2</v>
      </c>
      <c r="Q42" s="1">
        <v>8.5695155999999995E-2</v>
      </c>
      <c r="R42" s="1">
        <v>7.9810023999999993E-2</v>
      </c>
      <c r="S42" s="1">
        <v>8.2763887999999994E-2</v>
      </c>
      <c r="T42" s="1">
        <v>8.2739639000000004E-2</v>
      </c>
      <c r="U42" s="1">
        <v>8.1732991000000005E-2</v>
      </c>
      <c r="V42" s="1">
        <v>0.173039046</v>
      </c>
      <c r="W42" s="1">
        <v>6.7052025000000001E-2</v>
      </c>
      <c r="X42" s="1">
        <v>9.0108267000000006E-2</v>
      </c>
      <c r="Y42" s="1">
        <v>0.12113278700000001</v>
      </c>
      <c r="Z42" s="1">
        <v>9.3094143000000004E-2</v>
      </c>
      <c r="AA42" s="1">
        <v>0.10217551499999999</v>
      </c>
      <c r="AB42" s="1">
        <v>6.7233249999999994E-2</v>
      </c>
      <c r="AC42" s="1">
        <v>4.3919641000000002E-2</v>
      </c>
      <c r="AD42" s="1">
        <v>8.5884065999999995E-2</v>
      </c>
      <c r="AE42" s="1">
        <v>5.5920297000000001E-2</v>
      </c>
      <c r="AF42" s="1">
        <v>6.2629748999999998E-2</v>
      </c>
      <c r="AG42" s="1">
        <v>6.8481703000000005E-2</v>
      </c>
    </row>
    <row r="43" spans="1:33" x14ac:dyDescent="0.25">
      <c r="A43" s="7">
        <v>40</v>
      </c>
      <c r="B43" s="1" t="s">
        <v>139</v>
      </c>
      <c r="C43" s="1">
        <f>VLOOKUP(B43,[1]HB!E$2:F$772,2,0)</f>
        <v>1600</v>
      </c>
      <c r="D43" s="1">
        <f>VLOOKUP(B43,[1]HB!E$2:G$772,3,0)</f>
        <v>1280.9000000000001</v>
      </c>
      <c r="E43" s="1">
        <f>VLOOKUP(B43,[1]HB!E$2:H$772,4,0)</f>
        <v>12.254099999999999</v>
      </c>
      <c r="F43" s="1" t="str">
        <f>VLOOKUP(B43,[1]HB!E$2:L$772,8,0)</f>
        <v>544-76-3</v>
      </c>
      <c r="G43" s="1" t="str">
        <f>VLOOKUP(B43,[1]HB!I$2:M$772,5,0)</f>
        <v>C16H34</v>
      </c>
      <c r="H43" s="1">
        <f>VLOOKUP(B43,[1]HB!I$2:N$772,6,0)</f>
        <v>906</v>
      </c>
      <c r="I43" s="1" t="s">
        <v>213</v>
      </c>
      <c r="J43" s="1">
        <v>0.10209333800000001</v>
      </c>
      <c r="K43" s="1">
        <v>0.100233399</v>
      </c>
      <c r="L43" s="1">
        <v>0.10251099800000001</v>
      </c>
      <c r="M43" s="1">
        <v>0.103340579</v>
      </c>
      <c r="N43" s="1">
        <v>0.102502618</v>
      </c>
      <c r="O43" s="1">
        <v>0.106981496</v>
      </c>
      <c r="P43" s="1">
        <v>0.14828153499999999</v>
      </c>
      <c r="Q43" s="1">
        <v>0.111325545</v>
      </c>
      <c r="R43" s="1">
        <v>0.113871684</v>
      </c>
      <c r="S43" s="1">
        <v>0.12821529500000001</v>
      </c>
      <c r="T43" s="1">
        <v>0.11750159</v>
      </c>
      <c r="U43" s="1">
        <v>0.11960514699999999</v>
      </c>
      <c r="V43" s="1">
        <v>0.10808907299999999</v>
      </c>
      <c r="W43" s="1">
        <v>0.143066422</v>
      </c>
      <c r="X43" s="1">
        <v>0.11556638</v>
      </c>
      <c r="Y43" s="1">
        <v>0.125218938</v>
      </c>
      <c r="Z43" s="1">
        <v>0.12850848300000001</v>
      </c>
      <c r="AA43" s="1">
        <v>0.123431859</v>
      </c>
      <c r="AB43" s="1">
        <v>0.14586639400000001</v>
      </c>
      <c r="AC43" s="1">
        <v>0.12667995800000001</v>
      </c>
      <c r="AD43" s="1">
        <v>0.143285142</v>
      </c>
      <c r="AE43" s="1">
        <v>0.13652346700000001</v>
      </c>
      <c r="AF43" s="1">
        <v>0.13575988999999999</v>
      </c>
      <c r="AG43" s="1">
        <v>0.138599428</v>
      </c>
    </row>
    <row r="44" spans="1:33" x14ac:dyDescent="0.25">
      <c r="A44" s="1">
        <v>41</v>
      </c>
      <c r="B44" s="1" t="s">
        <v>130</v>
      </c>
      <c r="C44" s="1" t="str">
        <f>VLOOKUP(B44,[1]HB!E$2:F$772,2,0)</f>
        <v>1030 ± 2(1004)</v>
      </c>
      <c r="D44" s="1">
        <f>VLOOKUP(B44,[1]HB!E$2:G$772,3,0)</f>
        <v>1032.0999999999999</v>
      </c>
      <c r="E44" s="1">
        <f>VLOOKUP(B44,[1]HB!E$2:H$772,4,0)</f>
        <v>8.4248200000000004</v>
      </c>
      <c r="F44" s="1" t="str">
        <f>VLOOKUP(B44,[1]HB!E$2:L$772,8,0)</f>
        <v>138-86-3</v>
      </c>
      <c r="G44" s="1" t="str">
        <f>VLOOKUP(B44,[1]HB!I$2:M$772,5,0)</f>
        <v>C10H16</v>
      </c>
      <c r="H44" s="1">
        <f>VLOOKUP(B44,[1]HB!I$2:N$772,6,0)</f>
        <v>848</v>
      </c>
      <c r="I44" s="1" t="s">
        <v>213</v>
      </c>
      <c r="J44" s="1">
        <v>0.27997875500000002</v>
      </c>
      <c r="K44" s="1">
        <v>0.27983641500000001</v>
      </c>
      <c r="L44" s="1">
        <v>0.264650512</v>
      </c>
      <c r="M44" s="1">
        <v>2.4149100000000001E-4</v>
      </c>
      <c r="N44" s="1">
        <v>2.9941599999999999E-4</v>
      </c>
      <c r="O44" s="1">
        <v>2.2727199999999999E-4</v>
      </c>
      <c r="P44" s="1">
        <v>0.104679544</v>
      </c>
      <c r="Q44" s="1">
        <v>0.10705329399999999</v>
      </c>
      <c r="R44" s="1">
        <v>9.7876492999999995E-2</v>
      </c>
      <c r="S44" s="1">
        <v>0.105968435</v>
      </c>
      <c r="T44" s="1">
        <v>0.103537537</v>
      </c>
      <c r="U44" s="1">
        <v>0.102340073</v>
      </c>
      <c r="V44" s="1">
        <v>9.4340285999999995E-2</v>
      </c>
      <c r="W44" s="1">
        <v>3.9845237999999998E-2</v>
      </c>
      <c r="X44" s="1">
        <v>6.8669791999999993E-2</v>
      </c>
      <c r="Y44" s="1">
        <v>6.7651791000000003E-2</v>
      </c>
      <c r="Z44" s="1">
        <v>5.8323021000000003E-2</v>
      </c>
      <c r="AA44" s="1">
        <v>6.4766568999999996E-2</v>
      </c>
      <c r="AB44" s="1">
        <v>4.8986435000000002E-2</v>
      </c>
      <c r="AC44" s="1">
        <v>5.3868662999999997E-2</v>
      </c>
      <c r="AD44" s="1">
        <v>7.5468463999999999E-2</v>
      </c>
      <c r="AE44" s="1">
        <v>5.1356062000000001E-2</v>
      </c>
      <c r="AF44" s="1">
        <v>6.0640716999999997E-2</v>
      </c>
      <c r="AG44" s="1">
        <v>6.2758670000000003E-2</v>
      </c>
    </row>
    <row r="45" spans="1:33" x14ac:dyDescent="0.25">
      <c r="A45" s="7">
        <v>42</v>
      </c>
      <c r="B45" s="1" t="s">
        <v>25</v>
      </c>
      <c r="C45" s="1" t="str">
        <f>VLOOKUP(B45,[1]HB!E$2:F$772,2,0)</f>
        <v>1837 ± 5(19)</v>
      </c>
      <c r="D45" s="1">
        <f>VLOOKUP(B45,[1]HB!E$2:G$772,3,0)</f>
        <v>1841.7</v>
      </c>
      <c r="E45" s="1">
        <f>VLOOKUP(B45,[1]HB!E$2:H$772,4,0)</f>
        <v>19.002300000000002</v>
      </c>
      <c r="F45" s="1" t="str">
        <f>VLOOKUP(B45,[1]HB!E$2:L$772,8,0)</f>
        <v>504-96-1</v>
      </c>
      <c r="G45" s="1" t="str">
        <f>VLOOKUP(B45,[1]HB!I$2:M$772,5,0)</f>
        <v>C20H38</v>
      </c>
      <c r="H45" s="1">
        <f>VLOOKUP(B45,[1]HB!I$2:N$772,6,0)</f>
        <v>931</v>
      </c>
      <c r="I45" s="1" t="s">
        <v>213</v>
      </c>
      <c r="J45" s="1">
        <v>16.080172820000001</v>
      </c>
      <c r="K45" s="1">
        <v>15.21933503</v>
      </c>
      <c r="L45" s="1">
        <v>15.269562779999999</v>
      </c>
      <c r="M45" s="1">
        <v>15.783061829999999</v>
      </c>
      <c r="N45" s="1">
        <v>15.655081190000001</v>
      </c>
      <c r="O45" s="1">
        <v>16.33913394</v>
      </c>
      <c r="P45" s="1">
        <v>3.2189572999999999E-2</v>
      </c>
      <c r="Q45" s="1">
        <v>14.18133242</v>
      </c>
      <c r="R45" s="1">
        <v>14.45341608</v>
      </c>
      <c r="S45" s="1">
        <v>7.7148440010000003</v>
      </c>
      <c r="T45" s="1">
        <v>12.24823915</v>
      </c>
      <c r="U45" s="1">
        <v>11.58982879</v>
      </c>
      <c r="V45" s="1">
        <v>14.711530079999999</v>
      </c>
      <c r="W45" s="1">
        <v>14.78461268</v>
      </c>
      <c r="X45" s="1">
        <v>15.70945193</v>
      </c>
      <c r="Y45" s="1">
        <v>14.74732167</v>
      </c>
      <c r="Z45" s="1">
        <v>15.048701810000001</v>
      </c>
      <c r="AA45" s="1">
        <v>15.140794619999999</v>
      </c>
      <c r="AB45" s="1">
        <v>14.52888433</v>
      </c>
      <c r="AC45" s="1">
        <v>16.959261510000001</v>
      </c>
      <c r="AD45" s="1">
        <v>15.45037602</v>
      </c>
      <c r="AE45" s="1">
        <v>15.708405239999999</v>
      </c>
      <c r="AF45" s="1">
        <v>16.017052960000001</v>
      </c>
      <c r="AG45" s="1">
        <v>15.72228799</v>
      </c>
    </row>
    <row r="46" spans="1:33" x14ac:dyDescent="0.25">
      <c r="A46" s="1">
        <v>43</v>
      </c>
      <c r="B46" s="1" t="s">
        <v>134</v>
      </c>
      <c r="C46" s="1" t="str">
        <f>VLOOKUP(B46,[1]HB!E$2:F$772,2,0)</f>
        <v>1018 ± 2(11)</v>
      </c>
      <c r="D46" s="1">
        <f>VLOOKUP(B46,[1]HB!E$2:G$772,3,0)</f>
        <v>1009.5</v>
      </c>
      <c r="E46" s="1">
        <f>VLOOKUP(B46,[1]HB!E$2:H$772,4,0)</f>
        <v>8.0502900000000004</v>
      </c>
      <c r="F46" s="1" t="str">
        <f>VLOOKUP(B46,[1]HB!E$2:L$772,8,0)</f>
        <v>17302-28-2</v>
      </c>
      <c r="G46" s="1" t="str">
        <f>VLOOKUP(B46,[1]HB!I$2:M$772,5,0)</f>
        <v>C11H24</v>
      </c>
      <c r="H46" s="1">
        <f>VLOOKUP(B46,[1]HB!I$2:N$772,6,0)</f>
        <v>900</v>
      </c>
      <c r="I46" s="1" t="s">
        <v>213</v>
      </c>
      <c r="J46" s="1">
        <v>9.9308209999999994E-3</v>
      </c>
      <c r="K46" s="1">
        <v>0.16478807500000001</v>
      </c>
      <c r="L46" s="1">
        <v>0.27812045899999999</v>
      </c>
      <c r="M46" s="1">
        <v>0.15501762399999999</v>
      </c>
      <c r="N46" s="1">
        <v>0.15376062800000001</v>
      </c>
      <c r="O46" s="1">
        <v>0.160479237</v>
      </c>
      <c r="P46" s="1">
        <v>7.0859555000000005E-2</v>
      </c>
      <c r="Q46" s="1">
        <v>9.9382837000000002E-2</v>
      </c>
      <c r="R46" s="1">
        <v>9.6783570999999999E-2</v>
      </c>
      <c r="S46" s="1">
        <v>8.6347031000000005E-2</v>
      </c>
      <c r="T46" s="1">
        <v>9.4396621999999999E-2</v>
      </c>
      <c r="U46" s="1">
        <v>9.2698320000000001E-2</v>
      </c>
      <c r="V46" s="1">
        <v>0.16470626599999999</v>
      </c>
      <c r="W46" s="1">
        <v>7.2122813999999993E-2</v>
      </c>
      <c r="X46" s="1">
        <v>9.9434347000000006E-2</v>
      </c>
      <c r="Y46" s="1">
        <v>0.119364293</v>
      </c>
      <c r="Z46" s="1">
        <v>9.7021524999999997E-2</v>
      </c>
      <c r="AA46" s="1">
        <v>0.105704171</v>
      </c>
      <c r="AB46" s="1">
        <v>6.3139639999999997E-2</v>
      </c>
      <c r="AC46" s="1">
        <v>0.110217961</v>
      </c>
      <c r="AD46" s="1">
        <v>7.1587962000000005E-2</v>
      </c>
      <c r="AE46" s="1">
        <v>8.6002912000000001E-2</v>
      </c>
      <c r="AF46" s="1">
        <v>8.8663426000000004E-2</v>
      </c>
      <c r="AG46" s="1">
        <v>8.1921228999999998E-2</v>
      </c>
    </row>
    <row r="47" spans="1:33" x14ac:dyDescent="0.25">
      <c r="A47" s="7">
        <v>44</v>
      </c>
      <c r="B47" s="1" t="s">
        <v>121</v>
      </c>
      <c r="C47" s="1" t="str">
        <f>VLOOKUP(B47,[1]HB!E$2:F$772,2,0)</f>
        <v>863 ± 1(36)</v>
      </c>
      <c r="D47" s="1">
        <f>VLOOKUP(B47,[1]HB!E$2:G$772,3,0)</f>
        <v>863.4</v>
      </c>
      <c r="E47" s="1">
        <f>VLOOKUP(B47,[1]HB!E$2:H$772,4,0)</f>
        <v>5.4979699999999996</v>
      </c>
      <c r="F47" s="1" t="str">
        <f>VLOOKUP(B47,[1]HB!E$2:L$772,8,0)</f>
        <v>2216-34-4</v>
      </c>
      <c r="G47" s="1" t="str">
        <f>VLOOKUP(B47,[1]HB!I$2:M$772,5,0)</f>
        <v>C9H20</v>
      </c>
      <c r="H47" s="1">
        <f>VLOOKUP(B47,[1]HB!I$2:N$772,6,0)</f>
        <v>909</v>
      </c>
      <c r="I47" s="1" t="s">
        <v>213</v>
      </c>
      <c r="J47" s="1">
        <v>6.2960936999999995E-2</v>
      </c>
      <c r="K47" s="1">
        <v>4.9251409000000003E-2</v>
      </c>
      <c r="L47" s="1">
        <v>5.1693345000000002E-2</v>
      </c>
      <c r="M47" s="1">
        <v>5.5593550999999998E-2</v>
      </c>
      <c r="N47" s="1">
        <v>5.5142758E-2</v>
      </c>
      <c r="O47" s="1">
        <v>5.7552235E-2</v>
      </c>
      <c r="P47" s="1">
        <v>2.4384799999999999E-4</v>
      </c>
      <c r="Q47" s="1">
        <v>3.9669529999999996E-3</v>
      </c>
      <c r="R47" s="1">
        <v>2.01922E-4</v>
      </c>
      <c r="S47" s="1">
        <v>2.2654070000000001E-3</v>
      </c>
      <c r="T47" s="1">
        <v>2.1306200000000002E-3</v>
      </c>
      <c r="U47" s="1">
        <v>1.5051660000000001E-3</v>
      </c>
      <c r="V47" s="1">
        <v>3.6705248000000003E-2</v>
      </c>
      <c r="W47" s="1">
        <v>2.1803E-4</v>
      </c>
      <c r="X47" s="1">
        <v>2.51955E-4</v>
      </c>
      <c r="Y47" s="1">
        <v>1.8835937000000001E-2</v>
      </c>
      <c r="Z47" s="1">
        <v>6.8137570000000001E-3</v>
      </c>
      <c r="AA47" s="1">
        <v>9.11381E-3</v>
      </c>
      <c r="AB47" s="1">
        <v>2.1233800000000001E-4</v>
      </c>
      <c r="AC47" s="1">
        <v>2.2522800000000001E-4</v>
      </c>
      <c r="AD47" s="1">
        <v>2.817066E-3</v>
      </c>
      <c r="AE47" s="1">
        <v>2.18595E-4</v>
      </c>
      <c r="AF47" s="1">
        <v>1.134805E-3</v>
      </c>
      <c r="AG47" s="1">
        <v>1.4193000000000001E-3</v>
      </c>
    </row>
    <row r="48" spans="1:33" x14ac:dyDescent="0.25">
      <c r="A48" s="1">
        <v>45</v>
      </c>
      <c r="B48" s="1" t="s">
        <v>141</v>
      </c>
      <c r="C48" s="1" t="str">
        <f>VLOOKUP(B48,[1]HB!E$2:F$772,2,0)</f>
        <v>944 ± 10(2)</v>
      </c>
      <c r="D48" s="1">
        <f>VLOOKUP(B48,[1]HB!E$2:G$772,3,0)</f>
        <v>936.1</v>
      </c>
      <c r="E48" s="1">
        <f>VLOOKUP(B48,[1]HB!E$2:H$772,4,0)</f>
        <v>6.7717499999999999</v>
      </c>
      <c r="F48" s="1" t="str">
        <f>VLOOKUP(B48,[1]HB!E$2:L$772,8,0)</f>
        <v>1487-99-6</v>
      </c>
      <c r="G48" s="1" t="str">
        <f>VLOOKUP(B48,[1]HB!I$2:M$772,5,0)</f>
        <v>C8H10O</v>
      </c>
      <c r="H48" s="1">
        <f>VLOOKUP(B48,[1]HB!I$2:N$772,6,0)</f>
        <v>801</v>
      </c>
      <c r="I48" s="1" t="s">
        <v>213</v>
      </c>
      <c r="J48" s="1">
        <v>9.8531621999999999E-2</v>
      </c>
      <c r="K48" s="1">
        <v>9.2607435000000002E-2</v>
      </c>
      <c r="L48" s="1">
        <v>9.2235849999999994E-2</v>
      </c>
      <c r="M48" s="1">
        <v>9.3832006999999995E-2</v>
      </c>
      <c r="N48" s="1">
        <v>9.3071148000000006E-2</v>
      </c>
      <c r="O48" s="1">
        <v>6.6957510999999997E-2</v>
      </c>
      <c r="P48" s="1">
        <v>6.7397445E-2</v>
      </c>
      <c r="Q48" s="1">
        <v>7.1198387000000002E-2</v>
      </c>
      <c r="R48" s="1">
        <v>5.956438E-2</v>
      </c>
      <c r="S48" s="1">
        <v>6.9461268000000007E-2</v>
      </c>
      <c r="T48" s="1">
        <v>6.6627825000000002E-2</v>
      </c>
      <c r="U48" s="1">
        <v>6.5071093999999996E-2</v>
      </c>
      <c r="V48" s="1">
        <v>6.8676606000000001E-2</v>
      </c>
      <c r="W48" s="1">
        <v>6.6344500000000001E-2</v>
      </c>
      <c r="X48" s="1">
        <v>5.2259738999999999E-2</v>
      </c>
      <c r="Y48" s="1">
        <v>6.7534476999999996E-2</v>
      </c>
      <c r="Z48" s="1">
        <v>6.2542611999999997E-2</v>
      </c>
      <c r="AA48" s="1">
        <v>6.1216821999999997E-2</v>
      </c>
      <c r="AB48" s="1">
        <v>6.8439682000000002E-2</v>
      </c>
      <c r="AC48" s="1">
        <v>5.5441688000000003E-2</v>
      </c>
      <c r="AD48" s="1">
        <v>6.2933080000000002E-2</v>
      </c>
      <c r="AE48" s="1">
        <v>6.2111606999999999E-2</v>
      </c>
      <c r="AF48" s="1">
        <v>6.0271328999999998E-2</v>
      </c>
      <c r="AG48" s="1">
        <v>6.1781730999999999E-2</v>
      </c>
    </row>
    <row r="49" spans="1:135" x14ac:dyDescent="0.25">
      <c r="A49" s="7">
        <v>46</v>
      </c>
      <c r="B49" s="1" t="s">
        <v>102</v>
      </c>
      <c r="C49" s="1">
        <f>VLOOKUP(B49,[1]HB!E$2:F$772,2,0)</f>
        <v>1500</v>
      </c>
      <c r="D49" s="1">
        <f>VLOOKUP(B49,[1]HB!E$2:G$772,3,0)</f>
        <v>1249.9000000000001</v>
      </c>
      <c r="E49" s="1">
        <f>VLOOKUP(B49,[1]HB!E$2:H$772,4,0)</f>
        <v>11.8089</v>
      </c>
      <c r="F49" s="1" t="str">
        <f>VLOOKUP(B49,[1]HB!E$2:L$772,8,0)</f>
        <v>629-62-9</v>
      </c>
      <c r="G49" s="1" t="str">
        <f>VLOOKUP(B49,[1]HB!I$2:M$772,5,0)</f>
        <v>C15H32</v>
      </c>
      <c r="H49" s="1">
        <f>VLOOKUP(B49,[1]HB!I$2:N$772,6,0)</f>
        <v>909</v>
      </c>
      <c r="I49" s="1" t="s">
        <v>213</v>
      </c>
      <c r="J49" s="1">
        <v>0.26670359700000001</v>
      </c>
      <c r="K49" s="1">
        <v>0.26257745900000001</v>
      </c>
      <c r="L49" s="1">
        <v>0.28504469799999999</v>
      </c>
      <c r="M49" s="1">
        <v>0.27630179900000001</v>
      </c>
      <c r="N49" s="1">
        <v>0.27406134100000001</v>
      </c>
      <c r="O49" s="1">
        <v>0.28603652099999999</v>
      </c>
      <c r="P49" s="1">
        <v>0.41483842100000001</v>
      </c>
      <c r="Q49" s="1">
        <v>0.32591024699999999</v>
      </c>
      <c r="R49" s="1">
        <v>0.32989472600000003</v>
      </c>
      <c r="S49" s="1">
        <v>0.36655249699999998</v>
      </c>
      <c r="T49" s="1">
        <v>0.34003045700000001</v>
      </c>
      <c r="U49" s="1">
        <v>0.34483979199999998</v>
      </c>
      <c r="V49" s="1">
        <v>0.31334427199999998</v>
      </c>
      <c r="W49" s="1">
        <v>0.432413029</v>
      </c>
      <c r="X49" s="1">
        <v>0.30455268499999999</v>
      </c>
      <c r="Y49" s="1">
        <v>0.37165720200000002</v>
      </c>
      <c r="Z49" s="1">
        <v>0.37258805900000003</v>
      </c>
      <c r="AA49" s="1">
        <v>0.351725976</v>
      </c>
      <c r="AB49" s="1">
        <v>0.43470831100000001</v>
      </c>
      <c r="AC49" s="1">
        <v>0.33578639700000001</v>
      </c>
      <c r="AD49" s="1">
        <v>0.41943612000000002</v>
      </c>
      <c r="AE49" s="1">
        <v>0.38670758300000002</v>
      </c>
      <c r="AF49" s="1">
        <v>0.38196480100000002</v>
      </c>
      <c r="AG49" s="1">
        <v>0.39640716300000001</v>
      </c>
    </row>
    <row r="50" spans="1:135" x14ac:dyDescent="0.25">
      <c r="A50" s="1">
        <v>47</v>
      </c>
      <c r="B50" s="1" t="s">
        <v>176</v>
      </c>
      <c r="C50" s="1" t="str">
        <f>VLOOKUP(B50,[1]HB!E$2:F$772,2,0)</f>
        <v>1687 ± 5(31)</v>
      </c>
      <c r="D50" s="1">
        <f>VLOOKUP(B50,[1]HB!E$2:G$772,3,0)</f>
        <v>1704.7</v>
      </c>
      <c r="E50" s="1">
        <f>VLOOKUP(B50,[1]HB!E$2:H$772,4,0)</f>
        <v>17.542100000000001</v>
      </c>
      <c r="F50" s="1" t="str">
        <f>VLOOKUP(B50,[1]HB!E$2:L$772,8,0)</f>
        <v>1921-70-6</v>
      </c>
      <c r="G50" s="1" t="str">
        <f>VLOOKUP(B50,[1]HB!I$2:M$772,5,0)</f>
        <v>C19H40</v>
      </c>
      <c r="H50" s="1">
        <f>VLOOKUP(B50,[1]HB!I$2:N$772,6,0)</f>
        <v>847</v>
      </c>
      <c r="I50" s="1" t="s">
        <v>213</v>
      </c>
      <c r="J50" s="1">
        <v>1.8411509999999999E-2</v>
      </c>
      <c r="K50" s="1">
        <v>1.7596338E-2</v>
      </c>
      <c r="L50" s="1">
        <v>1.8724470999999999E-2</v>
      </c>
      <c r="M50" s="1">
        <v>1.8565514000000002E-2</v>
      </c>
      <c r="N50" s="1">
        <v>1.8414970999999999E-2</v>
      </c>
      <c r="O50" s="1">
        <v>1.9219618000000001E-2</v>
      </c>
      <c r="P50" s="1">
        <v>2.5390136000000001E-2</v>
      </c>
      <c r="Q50" s="1">
        <v>1.8470660999999999E-2</v>
      </c>
      <c r="R50" s="1">
        <v>1.9271637000000001E-2</v>
      </c>
      <c r="S50" s="1">
        <v>2.1633023000000001E-2</v>
      </c>
      <c r="T50" s="1">
        <v>1.9739243E-2</v>
      </c>
      <c r="U50" s="1">
        <v>2.0171320999999999E-2</v>
      </c>
      <c r="V50" s="1">
        <v>1.9143945999999998E-2</v>
      </c>
      <c r="W50" s="1">
        <v>2.4602987999999999E-2</v>
      </c>
      <c r="X50" s="1">
        <v>1.9992391000000002E-2</v>
      </c>
      <c r="Y50" s="1">
        <v>2.1817466000000001E-2</v>
      </c>
      <c r="Z50" s="1">
        <v>2.2235366999999999E-2</v>
      </c>
      <c r="AA50" s="1">
        <v>2.1409734E-2</v>
      </c>
      <c r="AB50" s="1">
        <v>2.4656720999999999E-2</v>
      </c>
      <c r="AC50" s="1">
        <v>2.1786625E-2</v>
      </c>
      <c r="AD50" s="1">
        <v>2.4482347000000002E-2</v>
      </c>
      <c r="AE50" s="1">
        <v>2.3255319E-2</v>
      </c>
      <c r="AF50" s="1">
        <v>2.3218144E-2</v>
      </c>
      <c r="AG50" s="1">
        <v>2.3665812000000001E-2</v>
      </c>
    </row>
    <row r="51" spans="1:135" x14ac:dyDescent="0.25">
      <c r="A51" s="7">
        <v>48</v>
      </c>
      <c r="B51" s="1" t="s">
        <v>171</v>
      </c>
      <c r="C51" s="1" t="str">
        <f>VLOOKUP(B51,[1]HB!E$2:F$772,2,0)</f>
        <v>1633 ± 1(18)</v>
      </c>
      <c r="D51" s="1">
        <f>VLOOKUP(B51,[1]HB!E$2:G$772,3,0)</f>
        <v>1648.2</v>
      </c>
      <c r="E51" s="1">
        <f>VLOOKUP(B51,[1]HB!E$2:H$772,4,0)</f>
        <v>16.900400000000001</v>
      </c>
      <c r="F51" s="1" t="str">
        <f>VLOOKUP(B51,[1]HB!E$2:L$772,8,0)</f>
        <v>3892-00-0</v>
      </c>
      <c r="G51" s="1" t="str">
        <f>VLOOKUP(B51,[1]HB!I$2:M$772,5,0)</f>
        <v>C18H38</v>
      </c>
      <c r="H51" s="1">
        <f>VLOOKUP(B51,[1]HB!I$2:N$772,6,0)</f>
        <v>816</v>
      </c>
      <c r="I51" s="1" t="s">
        <v>213</v>
      </c>
      <c r="J51" s="1">
        <v>2.9281294999999999E-2</v>
      </c>
      <c r="K51" s="1">
        <v>2.6896686E-2</v>
      </c>
      <c r="L51" s="1">
        <v>2.7975678E-2</v>
      </c>
      <c r="M51" s="1">
        <v>2.8536598E-2</v>
      </c>
      <c r="N51" s="1">
        <v>2.8305202000000002E-2</v>
      </c>
      <c r="O51" s="1">
        <v>2.9542005E-2</v>
      </c>
      <c r="P51" s="1">
        <v>3.8285439999999997E-2</v>
      </c>
      <c r="Q51" s="1">
        <v>2.9513806E-2</v>
      </c>
      <c r="R51" s="1">
        <v>2.9926164000000002E-2</v>
      </c>
      <c r="S51" s="1">
        <v>3.3522647000000003E-2</v>
      </c>
      <c r="T51" s="1">
        <v>3.0913277999999999E-2</v>
      </c>
      <c r="U51" s="1">
        <v>3.1389937E-2</v>
      </c>
      <c r="V51" s="1">
        <v>2.8833121999999999E-2</v>
      </c>
      <c r="W51" s="1">
        <v>3.6496227999999999E-2</v>
      </c>
      <c r="X51" s="1">
        <v>3.0028157999999999E-2</v>
      </c>
      <c r="Y51" s="1">
        <v>3.2586064999999997E-2</v>
      </c>
      <c r="Z51" s="1">
        <v>3.3173900999999999E-2</v>
      </c>
      <c r="AA51" s="1">
        <v>3.2015343000000002E-2</v>
      </c>
      <c r="AB51" s="1">
        <v>3.8022045999999997E-2</v>
      </c>
      <c r="AC51" s="1">
        <v>3.5234917999999997E-2</v>
      </c>
      <c r="AD51" s="1">
        <v>3.8712169999999997E-2</v>
      </c>
      <c r="AE51" s="1">
        <v>3.6691263000000002E-2</v>
      </c>
      <c r="AF51" s="1">
        <v>3.6937352999999999E-2</v>
      </c>
      <c r="AG51" s="1">
        <v>3.7469706999999998E-2</v>
      </c>
    </row>
    <row r="52" spans="1:135" x14ac:dyDescent="0.25">
      <c r="A52" s="1">
        <v>49</v>
      </c>
      <c r="B52" s="1" t="s">
        <v>183</v>
      </c>
      <c r="C52" s="1" t="str">
        <f>VLOOKUP(B52,[1]HB!E$2:F$772,2,0)</f>
        <v>1570 ± 1(10)</v>
      </c>
      <c r="D52" s="1">
        <f>VLOOKUP(B52,[1]HB!E$2:G$772,3,0)</f>
        <v>1570.4</v>
      </c>
      <c r="E52" s="1">
        <f>VLOOKUP(B52,[1]HB!E$2:H$772,4,0)</f>
        <v>15.996600000000001</v>
      </c>
      <c r="F52" s="1" t="str">
        <f>VLOOKUP(B52,[1]HB!E$2:L$772,8,0)</f>
        <v>2882-96-4</v>
      </c>
      <c r="G52" s="1" t="str">
        <f>VLOOKUP(B52,[1]HB!I$2:M$772,5,0)</f>
        <v>C16H34</v>
      </c>
      <c r="H52" s="1">
        <f>VLOOKUP(B52,[1]HB!I$2:N$772,6,0)</f>
        <v>788</v>
      </c>
      <c r="I52" s="1" t="s">
        <v>213</v>
      </c>
      <c r="J52" s="1">
        <v>1.1999756E-2</v>
      </c>
      <c r="K52" s="1">
        <v>1.041486E-2</v>
      </c>
      <c r="L52" s="1">
        <v>1.2878318999999999E-2</v>
      </c>
      <c r="M52" s="1">
        <v>1.2950175E-2</v>
      </c>
      <c r="N52" s="1">
        <v>1.2845166E-2</v>
      </c>
      <c r="O52" s="1">
        <v>9.2626300000000009E-3</v>
      </c>
      <c r="P52" s="1">
        <v>1.6605437000000001E-2</v>
      </c>
      <c r="Q52" s="1">
        <v>1.1811346E-2</v>
      </c>
      <c r="R52" s="1">
        <v>1.1909039999999999E-2</v>
      </c>
      <c r="S52" s="1">
        <v>1.4002357999999999E-2</v>
      </c>
      <c r="T52" s="1">
        <v>1.2532036999999999E-2</v>
      </c>
      <c r="U52" s="1">
        <v>1.2777504E-2</v>
      </c>
      <c r="V52" s="1">
        <v>1.190865E-2</v>
      </c>
      <c r="W52" s="1">
        <v>1.6442925000000001E-2</v>
      </c>
      <c r="X52" s="1">
        <v>1.1727204E-2</v>
      </c>
      <c r="Y52" s="1">
        <v>1.4129274000000001E-2</v>
      </c>
      <c r="Z52" s="1">
        <v>1.4210698000000001E-2</v>
      </c>
      <c r="AA52" s="1">
        <v>1.3432278000000001E-2</v>
      </c>
      <c r="AB52" s="1">
        <v>1.6867962E-2</v>
      </c>
      <c r="AC52" s="1">
        <v>1.2150330000000001E-2</v>
      </c>
      <c r="AD52" s="1">
        <v>1.6010868000000001E-2</v>
      </c>
      <c r="AE52" s="1">
        <v>1.4573694999999999E-2</v>
      </c>
      <c r="AF52" s="1">
        <v>1.4305617E-2</v>
      </c>
      <c r="AG52" s="1">
        <v>1.4979699000000001E-2</v>
      </c>
    </row>
    <row r="53" spans="1:135" x14ac:dyDescent="0.25">
      <c r="A53" s="7">
        <v>50</v>
      </c>
      <c r="B53" s="1" t="s">
        <v>100</v>
      </c>
      <c r="C53" s="1">
        <f>VLOOKUP(B53,[1]HB!E$2:F$772,2,0)</f>
        <v>1400</v>
      </c>
      <c r="D53" s="1">
        <f>VLOOKUP(B53,[1]HB!E$2:G$772,3,0)</f>
        <v>1399</v>
      </c>
      <c r="E53" s="1">
        <f>VLOOKUP(B53,[1]HB!E$2:H$772,4,0)</f>
        <v>13.8658</v>
      </c>
      <c r="F53" s="1" t="str">
        <f>VLOOKUP(B53,[1]HB!E$2:L$772,8,0)</f>
        <v>629-59-4</v>
      </c>
      <c r="G53" s="1" t="str">
        <f>VLOOKUP(B53,[1]HB!I$2:M$772,5,0)</f>
        <v>C14H30</v>
      </c>
      <c r="H53" s="1">
        <f>VLOOKUP(B53,[1]HB!I$2:N$772,6,0)</f>
        <v>955</v>
      </c>
      <c r="I53" s="1" t="s">
        <v>213</v>
      </c>
      <c r="J53" s="1">
        <v>0.34141908599999998</v>
      </c>
      <c r="K53" s="1">
        <v>0.30103061800000003</v>
      </c>
      <c r="L53" s="1">
        <v>0.36901277199999999</v>
      </c>
      <c r="M53" s="1">
        <v>0.34173151299999999</v>
      </c>
      <c r="N53" s="1">
        <v>0.36373339500000001</v>
      </c>
      <c r="O53" s="1">
        <v>0.23908106300000001</v>
      </c>
      <c r="P53" s="1">
        <v>0.48737417100000002</v>
      </c>
      <c r="Q53" s="1">
        <v>0.41204880999999999</v>
      </c>
      <c r="R53" s="1">
        <v>0.40137524899999999</v>
      </c>
      <c r="S53" s="1">
        <v>0.44647425800000001</v>
      </c>
      <c r="T53" s="1">
        <v>0.41914760099999998</v>
      </c>
      <c r="U53" s="1">
        <v>0.42156544499999998</v>
      </c>
      <c r="V53" s="1">
        <v>0.39380220599999999</v>
      </c>
      <c r="W53" s="1">
        <v>0.549041326</v>
      </c>
      <c r="X53" s="1">
        <v>0.36015359299999999</v>
      </c>
      <c r="Y53" s="1">
        <v>0.46982927000000002</v>
      </c>
      <c r="Z53" s="1">
        <v>0.46439112300000002</v>
      </c>
      <c r="AA53" s="1">
        <v>0.43487201800000003</v>
      </c>
      <c r="AB53" s="1">
        <v>0.54603526000000002</v>
      </c>
      <c r="AC53" s="1">
        <v>0.36767219000000001</v>
      </c>
      <c r="AD53" s="1">
        <v>0.50045891399999998</v>
      </c>
      <c r="AE53" s="1">
        <v>0.45948465500000002</v>
      </c>
      <c r="AF53" s="1">
        <v>0.44458756199999999</v>
      </c>
      <c r="AG53" s="1">
        <v>0.46864366099999999</v>
      </c>
    </row>
    <row r="54" spans="1:135" x14ac:dyDescent="0.25">
      <c r="A54" s="1">
        <v>51</v>
      </c>
      <c r="B54" s="1" t="s">
        <v>122</v>
      </c>
      <c r="C54" s="1">
        <f>VLOOKUP(B54,[1]HB!E$2:F$772,2,0)</f>
        <v>1300</v>
      </c>
      <c r="D54" s="1">
        <f>VLOOKUP(B54,[1]HB!E$2:G$772,3,0)</f>
        <v>1052</v>
      </c>
      <c r="E54" s="1">
        <f>VLOOKUP(B54,[1]HB!E$2:H$772,4,0)</f>
        <v>8.7534700000000001</v>
      </c>
      <c r="F54" s="1" t="str">
        <f>VLOOKUP(B54,[1]HB!E$2:L$772,8,0)</f>
        <v>629-50-5</v>
      </c>
      <c r="G54" s="1" t="str">
        <f>VLOOKUP(B54,[1]HB!I$2:M$772,5,0)</f>
        <v>C13H28</v>
      </c>
      <c r="H54" s="1">
        <f>VLOOKUP(B54,[1]HB!I$2:N$772,6,0)</f>
        <v>855</v>
      </c>
      <c r="I54" s="1" t="s">
        <v>213</v>
      </c>
      <c r="J54" s="1">
        <v>0.108371946</v>
      </c>
      <c r="K54" s="1">
        <v>9.6864620999999998E-2</v>
      </c>
      <c r="L54" s="1">
        <v>0.109606519</v>
      </c>
      <c r="M54" s="1">
        <v>0.10689581099999999</v>
      </c>
      <c r="N54" s="1">
        <v>0.106029021</v>
      </c>
      <c r="O54" s="1">
        <v>0.110661986</v>
      </c>
      <c r="P54" s="1">
        <v>0.18547834999999999</v>
      </c>
      <c r="Q54" s="1">
        <v>0.14077152400000001</v>
      </c>
      <c r="R54" s="1">
        <v>0.13611303</v>
      </c>
      <c r="S54" s="1">
        <v>0.16120358700000001</v>
      </c>
      <c r="T54" s="1">
        <v>0.14556490699999999</v>
      </c>
      <c r="U54" s="1">
        <v>0.14719752999999999</v>
      </c>
      <c r="V54" s="1">
        <v>0.13113802599999999</v>
      </c>
      <c r="W54" s="1">
        <v>0.23282982499999999</v>
      </c>
      <c r="X54" s="1">
        <v>0.15286588400000001</v>
      </c>
      <c r="Y54" s="1">
        <v>0.18094073599999999</v>
      </c>
      <c r="Z54" s="1">
        <v>0.190501224</v>
      </c>
      <c r="AA54" s="1">
        <v>0.17574045099999999</v>
      </c>
      <c r="AB54" s="1">
        <v>0.24266157099999999</v>
      </c>
      <c r="AC54" s="1">
        <v>9.0503347999999997E-2</v>
      </c>
      <c r="AD54" s="1">
        <v>0.18956288199999999</v>
      </c>
      <c r="AE54" s="1">
        <v>0.16882501499999999</v>
      </c>
      <c r="AF54" s="1">
        <v>0.15111523900000001</v>
      </c>
      <c r="AG54" s="1">
        <v>0.17007298700000001</v>
      </c>
    </row>
    <row r="55" spans="1:135" x14ac:dyDescent="0.25">
      <c r="A55" s="7">
        <v>52</v>
      </c>
      <c r="B55" s="1" t="s">
        <v>26</v>
      </c>
      <c r="C55" s="1">
        <f>VLOOKUP(B55,[1]HB!E$2:F$772,2,0)</f>
        <v>1100</v>
      </c>
      <c r="D55" s="1">
        <f>VLOOKUP(B55,[1]HB!E$2:G$772,3,0)</f>
        <v>1064.2</v>
      </c>
      <c r="E55" s="1">
        <f>VLOOKUP(B55,[1]HB!E$2:H$772,4,0)</f>
        <v>8.9553200000000004</v>
      </c>
      <c r="F55" s="1" t="str">
        <f>VLOOKUP(B55,[1]HB!E$2:L$772,8,0)</f>
        <v>1120-21-4</v>
      </c>
      <c r="G55" s="1" t="str">
        <f>VLOOKUP(B55,[1]HB!I$2:M$772,5,0)</f>
        <v>C11H24</v>
      </c>
      <c r="H55" s="1">
        <f>VLOOKUP(B55,[1]HB!I$2:N$772,6,0)</f>
        <v>902</v>
      </c>
      <c r="I55" s="1" t="s">
        <v>213</v>
      </c>
      <c r="J55" s="1">
        <v>7.9941079999999998E-2</v>
      </c>
      <c r="K55" s="1">
        <v>6.3105975999999994E-2</v>
      </c>
      <c r="L55" s="1">
        <v>0.95161773500000002</v>
      </c>
      <c r="M55" s="1">
        <v>0.38424204699999998</v>
      </c>
      <c r="N55" s="1">
        <v>0.38112633000000001</v>
      </c>
      <c r="O55" s="1">
        <v>0.39777974300000002</v>
      </c>
      <c r="P55" s="1">
        <v>5.3071345919999997</v>
      </c>
      <c r="Q55" s="1">
        <v>4.0468658480000004</v>
      </c>
      <c r="R55" s="1">
        <v>4.1376837440000003</v>
      </c>
      <c r="S55" s="1">
        <v>4.6228380700000002</v>
      </c>
      <c r="T55" s="1">
        <v>4.2588612599999998</v>
      </c>
      <c r="U55" s="1">
        <v>4.331066764</v>
      </c>
      <c r="V55" s="1">
        <v>4.4108646350000003</v>
      </c>
      <c r="W55" s="1">
        <v>1.8438128439999999</v>
      </c>
      <c r="X55" s="1">
        <v>2.9143431639999999</v>
      </c>
      <c r="Y55" s="1">
        <v>3.1536724349999998</v>
      </c>
      <c r="Z55" s="1">
        <v>2.6280984520000001</v>
      </c>
      <c r="AA55" s="1">
        <v>2.9015934739999998</v>
      </c>
      <c r="AB55" s="1">
        <v>1.603839019</v>
      </c>
      <c r="AC55" s="1">
        <v>3.0553158050000002</v>
      </c>
      <c r="AD55" s="1">
        <v>3.5210531650000001</v>
      </c>
      <c r="AE55" s="1">
        <v>2.3072117890000001</v>
      </c>
      <c r="AF55" s="1">
        <v>2.9726946779999999</v>
      </c>
      <c r="AG55" s="1">
        <v>2.9472105040000001</v>
      </c>
    </row>
    <row r="56" spans="1:135" x14ac:dyDescent="0.25">
      <c r="A56" s="1">
        <v>53</v>
      </c>
      <c r="B56" s="1" t="s">
        <v>78</v>
      </c>
      <c r="C56" s="1" t="str">
        <f>VLOOKUP(B56,[1]HB!E$2:F$772,2,0)</f>
        <v>1164 ± 1(18)</v>
      </c>
      <c r="D56" s="1">
        <f>VLOOKUP(B56,[1]HB!E$2:G$772,3,0)</f>
        <v>1163.9000000000001</v>
      </c>
      <c r="E56" s="1">
        <f>VLOOKUP(B56,[1]HB!E$2:H$772,4,0)</f>
        <v>10.5336</v>
      </c>
      <c r="F56" s="1" t="str">
        <f>VLOOKUP(B56,[1]HB!E$2:L$772,8,0)</f>
        <v>7045-71-8</v>
      </c>
      <c r="G56" s="1" t="str">
        <f>VLOOKUP(B56,[1]HB!I$2:M$772,5,0)</f>
        <v>C12H26</v>
      </c>
      <c r="H56" s="1">
        <f>VLOOKUP(B56,[1]HB!I$2:N$772,6,0)</f>
        <v>930</v>
      </c>
      <c r="I56" s="1" t="s">
        <v>213</v>
      </c>
      <c r="J56" s="1">
        <v>0.111611089</v>
      </c>
      <c r="K56" s="1">
        <v>0.12562382799999999</v>
      </c>
      <c r="L56" s="1">
        <v>0.15251484300000001</v>
      </c>
      <c r="M56" s="1">
        <v>0.16188428699999999</v>
      </c>
      <c r="N56" s="1">
        <v>0.14466051399999999</v>
      </c>
      <c r="O56" s="1">
        <v>0.110535964</v>
      </c>
      <c r="P56" s="1">
        <v>0.198909478</v>
      </c>
      <c r="Q56" s="1">
        <v>0.15866249499999999</v>
      </c>
      <c r="R56" s="1">
        <v>0.14201914500000001</v>
      </c>
      <c r="S56" s="1">
        <v>0.177056305</v>
      </c>
      <c r="T56" s="1">
        <v>0.15866949799999999</v>
      </c>
      <c r="U56" s="1">
        <v>0.15867188300000001</v>
      </c>
      <c r="V56" s="1">
        <v>0.16861209699999999</v>
      </c>
      <c r="W56" s="1">
        <v>0.108061088</v>
      </c>
      <c r="X56" s="1">
        <v>8.9991528000000001E-2</v>
      </c>
      <c r="Y56" s="1">
        <v>0.13895774599999999</v>
      </c>
      <c r="Z56" s="1">
        <v>0.11357239600000001</v>
      </c>
      <c r="AA56" s="1">
        <v>0.115494292</v>
      </c>
      <c r="AB56" s="1">
        <v>5.1772749999999999E-2</v>
      </c>
      <c r="AC56" s="1">
        <v>4.6930926999999997E-2</v>
      </c>
      <c r="AD56" s="1">
        <v>4.8359766999999998E-2</v>
      </c>
      <c r="AE56" s="1">
        <v>4.9423562999999997E-2</v>
      </c>
      <c r="AF56" s="1">
        <v>4.8253707999999999E-2</v>
      </c>
      <c r="AG56" s="1">
        <v>4.8667271999999998E-2</v>
      </c>
    </row>
    <row r="57" spans="1:135" x14ac:dyDescent="0.25">
      <c r="A57" s="7">
        <v>54</v>
      </c>
      <c r="B57" s="5" t="s">
        <v>127</v>
      </c>
      <c r="C57" s="1"/>
      <c r="D57" s="1">
        <f>VLOOKUP(B57,[1]HB!E$2:G$772,3,0)</f>
        <v>1185.5</v>
      </c>
      <c r="E57" s="1">
        <f>VLOOKUP(B57,[1]HB!E$2:H$772,4,0)</f>
        <v>10.865500000000001</v>
      </c>
      <c r="F57" s="1" t="str">
        <f>VLOOKUP(B57,[1]HB!E$2:L$772,8,0)</f>
        <v>71138-64-2</v>
      </c>
      <c r="G57" s="1" t="str">
        <f>VLOOKUP(B57,[1]HB!I$2:M$772,5,0)</f>
        <v>C12H24</v>
      </c>
      <c r="H57" s="1">
        <f>VLOOKUP(B57,[1]HB!I$2:N$772,6,0)</f>
        <v>878</v>
      </c>
      <c r="I57" s="1" t="s">
        <v>213</v>
      </c>
      <c r="J57" s="5">
        <v>4.5096193999999999E-2</v>
      </c>
      <c r="K57" s="5">
        <v>5.0405852000000001E-2</v>
      </c>
      <c r="L57" s="5">
        <v>4.4904345999999998E-2</v>
      </c>
      <c r="M57" s="5">
        <v>2.4149100000000001E-4</v>
      </c>
      <c r="N57" s="5">
        <v>2.9941599999999999E-4</v>
      </c>
      <c r="O57" s="5">
        <v>2.2727199999999999E-4</v>
      </c>
      <c r="P57" s="5">
        <v>8.9780868999999999E-2</v>
      </c>
      <c r="Q57" s="5">
        <v>6.3068614999999995E-2</v>
      </c>
      <c r="R57" s="5">
        <v>6.5343226000000004E-2</v>
      </c>
      <c r="S57" s="5">
        <v>7.5276738999999995E-2</v>
      </c>
      <c r="T57" s="5">
        <v>6.7683004000000005E-2</v>
      </c>
      <c r="U57" s="5">
        <v>6.9254661999999995E-2</v>
      </c>
      <c r="V57" s="5">
        <v>6.7090154999999999E-2</v>
      </c>
      <c r="W57" s="5">
        <v>6.1716463999999999E-2</v>
      </c>
      <c r="X57" s="5">
        <v>4.6569085000000003E-2</v>
      </c>
      <c r="Y57" s="5">
        <v>6.4458434999999994E-2</v>
      </c>
      <c r="Z57" s="5">
        <v>5.8144962000000001E-2</v>
      </c>
      <c r="AA57" s="5">
        <v>5.6899511999999999E-2</v>
      </c>
      <c r="AB57" s="5">
        <v>7.3509288000000006E-2</v>
      </c>
      <c r="AC57" s="5">
        <v>7.4199418000000003E-2</v>
      </c>
      <c r="AD57" s="5">
        <v>8.4004794999999993E-2</v>
      </c>
      <c r="AE57" s="5">
        <v>7.3896346000000002E-2</v>
      </c>
      <c r="AF57" s="5">
        <v>7.7549339999999994E-2</v>
      </c>
      <c r="AG57" s="5">
        <v>7.8596847999999997E-2</v>
      </c>
    </row>
    <row r="58" spans="1:135" x14ac:dyDescent="0.25">
      <c r="A58" s="1">
        <v>55</v>
      </c>
      <c r="B58" s="5" t="s">
        <v>87</v>
      </c>
      <c r="C58" s="5"/>
      <c r="D58" s="5">
        <f>VLOOKUP(B58,[1]HB!E$2:G$772,3,0)</f>
        <v>1316</v>
      </c>
      <c r="E58" s="5">
        <f>VLOOKUP(B58,[1]HB!E$2:H$772,4,0)</f>
        <v>12.745200000000001</v>
      </c>
      <c r="F58" s="5" t="str">
        <f>VLOOKUP(B58,[1]HB!E$2:L$772,8,0)</f>
        <v>17301-32-5</v>
      </c>
      <c r="G58" s="5" t="str">
        <f>VLOOKUP(B58,[1]HB!I$2:M$772,5,0)</f>
        <v>C13H28</v>
      </c>
      <c r="H58" s="5">
        <f>VLOOKUP(B58,[1]HB!I$2:N$772,6,0)</f>
        <v>833</v>
      </c>
      <c r="I58" s="5" t="s">
        <v>213</v>
      </c>
      <c r="J58" s="5">
        <v>0.17609504100000001</v>
      </c>
      <c r="K58" s="5">
        <v>0.20066506000000001</v>
      </c>
      <c r="L58" s="5">
        <v>0.16337243200000001</v>
      </c>
      <c r="M58" s="5">
        <v>0.26003538799999998</v>
      </c>
      <c r="N58" s="5">
        <v>0.25792683100000002</v>
      </c>
      <c r="O58" s="5">
        <v>0.16319860899999999</v>
      </c>
      <c r="P58" s="5">
        <v>9.1767110000000006E-3</v>
      </c>
      <c r="Q58" s="5">
        <v>0.1462938</v>
      </c>
      <c r="R58" s="5">
        <v>1.4158143E-2</v>
      </c>
      <c r="S58" s="5">
        <v>8.3628091000000002E-2</v>
      </c>
      <c r="T58" s="5">
        <v>8.0922218000000004E-2</v>
      </c>
      <c r="U58" s="5">
        <v>5.8656699E-2</v>
      </c>
      <c r="V58" s="5">
        <v>0.12147438200000001</v>
      </c>
      <c r="W58" s="5">
        <v>9.7072675999999997E-2</v>
      </c>
      <c r="X58" s="5">
        <v>0.129616329</v>
      </c>
      <c r="Y58" s="5">
        <v>0.10952385000000001</v>
      </c>
      <c r="Z58" s="5">
        <v>0.111233968</v>
      </c>
      <c r="AA58" s="5">
        <v>0.11617227500000001</v>
      </c>
      <c r="AB58" s="5">
        <v>5.4072538000000003E-2</v>
      </c>
      <c r="AC58" s="5">
        <v>5.9307131999999999E-2</v>
      </c>
      <c r="AD58" s="5">
        <v>6.2081722999999998E-2</v>
      </c>
      <c r="AE58" s="5">
        <v>5.6613202000000001E-2</v>
      </c>
      <c r="AF58" s="5">
        <v>5.9397219000000001E-2</v>
      </c>
      <c r="AG58" s="5">
        <v>5.9425177000000003E-2</v>
      </c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</row>
    <row r="59" spans="1:135" x14ac:dyDescent="0.25">
      <c r="A59" s="7">
        <v>56</v>
      </c>
      <c r="B59" s="1" t="s">
        <v>162</v>
      </c>
      <c r="C59" s="1" t="str">
        <f>VLOOKUP(B59,[1]HB!E$2:F$772,2,0)</f>
        <v>1476 ± 0(1)</v>
      </c>
      <c r="D59" s="1">
        <f>VLOOKUP(B59,[1]HB!E$2:G$772,3,0)</f>
        <v>1500.6</v>
      </c>
      <c r="E59" s="1">
        <f>VLOOKUP(B59,[1]HB!E$2:H$772,4,0)</f>
        <v>15.1578</v>
      </c>
      <c r="F59" s="1" t="str">
        <f>VLOOKUP(B59,[1]HB!E$2:L$772,8,0)</f>
        <v>823810-22-6</v>
      </c>
      <c r="G59" s="1" t="str">
        <f>VLOOKUP(B59,[1]HB!I$2:M$772,5,0)</f>
        <v>C15H24</v>
      </c>
      <c r="H59" s="1">
        <f>VLOOKUP(B59,[1]HB!I$2:N$772,6,0)</f>
        <v>825</v>
      </c>
      <c r="I59" s="1" t="s">
        <v>212</v>
      </c>
      <c r="J59" s="1">
        <v>0.103587185</v>
      </c>
      <c r="K59" s="1">
        <v>0.110905898</v>
      </c>
      <c r="L59" s="1">
        <v>0.10707934199999999</v>
      </c>
      <c r="M59" s="1">
        <v>0.10891263599999999</v>
      </c>
      <c r="N59" s="1">
        <v>0.108029492</v>
      </c>
      <c r="O59" s="1">
        <v>0.112749868</v>
      </c>
      <c r="P59" s="1">
        <v>0.13021398300000001</v>
      </c>
      <c r="Q59" s="1">
        <v>0.108558189</v>
      </c>
      <c r="R59" s="1">
        <v>9.7926800999999994E-2</v>
      </c>
      <c r="S59" s="1">
        <v>0.11845539200000001</v>
      </c>
      <c r="T59" s="1">
        <v>0.10798195300000001</v>
      </c>
      <c r="U59" s="1">
        <v>0.10778568700000001</v>
      </c>
      <c r="V59" s="1">
        <v>9.5548250000000001E-2</v>
      </c>
      <c r="W59" s="1">
        <v>0.115744685</v>
      </c>
      <c r="X59" s="1">
        <v>8.0893344000000006E-2</v>
      </c>
      <c r="Y59" s="1">
        <v>0.10543928599999999</v>
      </c>
      <c r="Z59" s="1">
        <v>0.10165052300000001</v>
      </c>
      <c r="AA59" s="1">
        <v>9.6735625000000006E-2</v>
      </c>
      <c r="AB59" s="1">
        <v>0.114591741</v>
      </c>
      <c r="AC59" s="1">
        <v>9.9105835000000003E-2</v>
      </c>
      <c r="AD59" s="1">
        <v>0.11186323300000001</v>
      </c>
      <c r="AE59" s="1">
        <v>0.107077767</v>
      </c>
      <c r="AF59" s="1">
        <v>0.106216422</v>
      </c>
      <c r="AG59" s="1">
        <v>0.108440094</v>
      </c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</row>
    <row r="60" spans="1:135" x14ac:dyDescent="0.25">
      <c r="A60" s="1">
        <v>57</v>
      </c>
      <c r="B60" s="1" t="s">
        <v>158</v>
      </c>
      <c r="C60" s="1" t="str">
        <f>VLOOKUP(B60,[1]HB!E$2:F$772,2,0)</f>
        <v>1663 ± 3(4)</v>
      </c>
      <c r="D60" s="1">
        <f>VLOOKUP(B60,[1]HB!E$2:G$772,3,0)</f>
        <v>1674.3</v>
      </c>
      <c r="E60" s="1">
        <f>VLOOKUP(B60,[1]HB!E$2:H$772,4,0)</f>
        <v>17.1983</v>
      </c>
      <c r="F60" s="1" t="str">
        <f>VLOOKUP(B60,[1]HB!E$2:L$772,8,0)</f>
        <v>3075-84-1</v>
      </c>
      <c r="G60" s="1" t="str">
        <f>VLOOKUP(B60,[1]HB!I$2:M$772,5,0)</f>
        <v>C16H18</v>
      </c>
      <c r="H60" s="1">
        <f>VLOOKUP(B60,[1]HB!I$2:N$772,6,0)</f>
        <v>837</v>
      </c>
      <c r="I60" s="1" t="s">
        <v>212</v>
      </c>
      <c r="J60" s="1">
        <v>3.8130629999999999E-2</v>
      </c>
      <c r="K60" s="1">
        <v>4.7433567000000003E-2</v>
      </c>
      <c r="L60" s="1">
        <v>3.8786972000000003E-2</v>
      </c>
      <c r="M60" s="1">
        <v>4.2003622999999997E-2</v>
      </c>
      <c r="N60" s="1">
        <v>4.1663025999999999E-2</v>
      </c>
      <c r="O60" s="1">
        <v>4.3483503E-2</v>
      </c>
      <c r="P60" s="1">
        <v>4.1358877000000002E-2</v>
      </c>
      <c r="Q60" s="1">
        <v>3.1448695999999998E-2</v>
      </c>
      <c r="R60" s="1">
        <v>3.0815349999999998E-2</v>
      </c>
      <c r="S60" s="1">
        <v>3.5977879999999997E-2</v>
      </c>
      <c r="T60" s="1">
        <v>3.2649428000000001E-2</v>
      </c>
      <c r="U60" s="1">
        <v>3.3058395999999997E-2</v>
      </c>
      <c r="V60" s="1">
        <v>3.5404017000000003E-2</v>
      </c>
      <c r="W60" s="1">
        <v>2.5141436E-2</v>
      </c>
      <c r="X60" s="1">
        <v>2.4432623000000001E-2</v>
      </c>
      <c r="Y60" s="1">
        <v>3.0378004E-2</v>
      </c>
      <c r="Z60" s="1">
        <v>2.6781210999999999E-2</v>
      </c>
      <c r="AA60" s="1">
        <v>2.7353031E-2</v>
      </c>
      <c r="AB60" s="1">
        <v>2.9265453E-2</v>
      </c>
      <c r="AC60" s="1">
        <v>3.2146307999999998E-2</v>
      </c>
      <c r="AD60" s="1">
        <v>3.4032997000000002E-2</v>
      </c>
      <c r="AE60" s="1">
        <v>3.0687134000000001E-2</v>
      </c>
      <c r="AF60" s="1">
        <v>3.2330126000000001E-2</v>
      </c>
      <c r="AG60" s="1">
        <v>3.2387500999999999E-2</v>
      </c>
    </row>
    <row r="61" spans="1:135" x14ac:dyDescent="0.25">
      <c r="A61" s="7">
        <v>58</v>
      </c>
      <c r="B61" s="1" t="s">
        <v>173</v>
      </c>
      <c r="C61" s="1" t="str">
        <f>VLOOKUP(B61,[1]HB!E$2:F$772,2,0)</f>
        <v>1692 ± 0(1)</v>
      </c>
      <c r="D61" s="1">
        <f>VLOOKUP(B61,[1]HB!E$2:G$772,3,0)</f>
        <v>1699.6</v>
      </c>
      <c r="E61" s="1">
        <f>VLOOKUP(B61,[1]HB!E$2:H$772,4,0)</f>
        <v>17.485900000000001</v>
      </c>
      <c r="F61" s="1" t="str">
        <f>VLOOKUP(B61,[1]HB!E$2:L$772,8,0)</f>
        <v>61141-66-0</v>
      </c>
      <c r="G61" s="1" t="str">
        <f>VLOOKUP(B61,[1]HB!I$2:M$772,5,0)</f>
        <v>C16H18</v>
      </c>
      <c r="H61" s="1">
        <f>VLOOKUP(B61,[1]HB!I$2:N$772,6,0)</f>
        <v>796</v>
      </c>
      <c r="I61" s="1" t="s">
        <v>212</v>
      </c>
      <c r="J61" s="1">
        <v>4.4238527999999999E-2</v>
      </c>
      <c r="K61" s="1">
        <v>4.3006879999999997E-2</v>
      </c>
      <c r="L61" s="1">
        <v>4.3943738000000003E-2</v>
      </c>
      <c r="M61" s="1">
        <v>4.4473101000000001E-2</v>
      </c>
      <c r="N61" s="1">
        <v>4.4112480000000003E-2</v>
      </c>
      <c r="O61" s="1">
        <v>4.6039985999999998E-2</v>
      </c>
      <c r="P61" s="1">
        <v>5.5603125000000003E-2</v>
      </c>
      <c r="Q61" s="1">
        <v>4.2178779999999999E-2</v>
      </c>
      <c r="R61" s="1">
        <v>4.3042434999999997E-2</v>
      </c>
      <c r="S61" s="1">
        <v>4.8314019E-2</v>
      </c>
      <c r="T61" s="1">
        <v>4.4401050999999997E-2</v>
      </c>
      <c r="U61" s="1">
        <v>4.5157955999999999E-2</v>
      </c>
      <c r="V61" s="1">
        <v>4.3173956999999999E-2</v>
      </c>
      <c r="W61" s="1">
        <v>4.2509400000000003E-2</v>
      </c>
      <c r="X61" s="1">
        <v>4.0096262000000001E-2</v>
      </c>
      <c r="Y61" s="1">
        <v>4.2848495E-2</v>
      </c>
      <c r="Z61" s="1">
        <v>4.1905853E-2</v>
      </c>
      <c r="AA61" s="1">
        <v>4.1695385000000001E-2</v>
      </c>
      <c r="AB61" s="1">
        <v>4.7009074999999997E-2</v>
      </c>
      <c r="AC61" s="1">
        <v>4.7253406999999997E-2</v>
      </c>
      <c r="AD61" s="1">
        <v>4.9598623000000001E-2</v>
      </c>
      <c r="AE61" s="1">
        <v>4.7148611999999999E-2</v>
      </c>
      <c r="AF61" s="1">
        <v>4.8044112999999999E-2</v>
      </c>
      <c r="AG61" s="1">
        <v>4.8291253999999999E-2</v>
      </c>
    </row>
    <row r="62" spans="1:135" x14ac:dyDescent="0.25">
      <c r="A62" s="1">
        <v>59</v>
      </c>
      <c r="B62" s="1" t="s">
        <v>69</v>
      </c>
      <c r="C62" s="1" t="str">
        <f>VLOOKUP(B62,[1]HB!E$2:F$772,2,0)</f>
        <v>1117 ± 9(24)</v>
      </c>
      <c r="D62" s="1">
        <f>VLOOKUP(B62,[1]HB!E$2:G$772,3,0)</f>
        <v>1120.5</v>
      </c>
      <c r="E62" s="1">
        <f>VLOOKUP(B62,[1]HB!E$2:H$772,4,0)</f>
        <v>9.8640600000000003</v>
      </c>
      <c r="F62" s="1" t="str">
        <f>VLOOKUP(B62,[1]HB!E$2:L$772,8,0)</f>
        <v>527-53-7</v>
      </c>
      <c r="G62" s="1" t="str">
        <f>VLOOKUP(B62,[1]HB!I$2:M$772,5,0)</f>
        <v>C10H14</v>
      </c>
      <c r="H62" s="1">
        <f>VLOOKUP(B62,[1]HB!I$2:N$772,6,0)</f>
        <v>897</v>
      </c>
      <c r="I62" s="1" t="s">
        <v>212</v>
      </c>
      <c r="J62" s="1">
        <v>0.49608362900000003</v>
      </c>
      <c r="K62" s="1">
        <v>0.59639031499999995</v>
      </c>
      <c r="L62" s="1">
        <v>0.604788243</v>
      </c>
      <c r="M62" s="1">
        <v>0.57521512299999999</v>
      </c>
      <c r="N62" s="1">
        <v>0.57055085699999997</v>
      </c>
      <c r="O62" s="1">
        <v>0.59548122199999998</v>
      </c>
      <c r="P62" s="1">
        <v>0.35402348900000002</v>
      </c>
      <c r="Q62" s="1">
        <v>0.47478242700000001</v>
      </c>
      <c r="R62" s="1">
        <v>0.45713970500000001</v>
      </c>
      <c r="S62" s="1">
        <v>0.419592774</v>
      </c>
      <c r="T62" s="1">
        <v>0.45137513099999999</v>
      </c>
      <c r="U62" s="1">
        <v>0.44340262000000003</v>
      </c>
      <c r="V62" s="1">
        <v>0.320857012</v>
      </c>
      <c r="W62" s="1">
        <v>0.38514700299999999</v>
      </c>
      <c r="X62" s="1">
        <v>0.38141307800000002</v>
      </c>
      <c r="Y62" s="1">
        <v>0.352342498</v>
      </c>
      <c r="Z62" s="1">
        <v>0.372423858</v>
      </c>
      <c r="AA62" s="1">
        <v>0.36798705999999998</v>
      </c>
      <c r="AB62" s="1">
        <v>0.37947465899999999</v>
      </c>
      <c r="AC62" s="1">
        <v>0.37523108599999999</v>
      </c>
      <c r="AD62" s="1">
        <v>0.41121069300000002</v>
      </c>
      <c r="AE62" s="1">
        <v>0.37741849399999999</v>
      </c>
      <c r="AF62" s="1">
        <v>0.38860897799999999</v>
      </c>
      <c r="AG62" s="1">
        <v>0.392791907</v>
      </c>
    </row>
    <row r="63" spans="1:135" x14ac:dyDescent="0.25">
      <c r="A63" s="7">
        <v>60</v>
      </c>
      <c r="B63" s="1" t="s">
        <v>52</v>
      </c>
      <c r="C63" s="1" t="str">
        <f>VLOOKUP(B63,[1]HB!E$2:F$772,2,0)</f>
        <v>1116 ± 9(32)</v>
      </c>
      <c r="D63" s="1">
        <f>VLOOKUP(B63,[1]HB!E$2:G$772,3,0)</f>
        <v>1125</v>
      </c>
      <c r="E63" s="1">
        <f>VLOOKUP(B63,[1]HB!E$2:H$772,4,0)</f>
        <v>9.9338599999999992</v>
      </c>
      <c r="F63" s="1" t="str">
        <f>VLOOKUP(B63,[1]HB!E$2:L$772,8,0)</f>
        <v>95-93-2</v>
      </c>
      <c r="G63" s="1" t="str">
        <f>VLOOKUP(B63,[1]HB!I$2:M$772,5,0)</f>
        <v>C10H14</v>
      </c>
      <c r="H63" s="1">
        <f>VLOOKUP(B63,[1]HB!I$2:N$772,6,0)</f>
        <v>851</v>
      </c>
      <c r="I63" s="1" t="s">
        <v>212</v>
      </c>
      <c r="J63" s="1">
        <v>0.60615213700000004</v>
      </c>
      <c r="K63" s="1">
        <v>1.022932846</v>
      </c>
      <c r="L63" s="1">
        <v>1.1151165190000001</v>
      </c>
      <c r="M63" s="1">
        <v>0.93098301999999999</v>
      </c>
      <c r="N63" s="1">
        <v>0.92343392700000004</v>
      </c>
      <c r="O63" s="1">
        <v>0.96378360699999999</v>
      </c>
      <c r="P63" s="1">
        <v>0.79320029800000003</v>
      </c>
      <c r="Q63" s="1">
        <v>0.70362296499999999</v>
      </c>
      <c r="R63" s="1">
        <v>0.68446827600000004</v>
      </c>
      <c r="S63" s="1">
        <v>0.744561896</v>
      </c>
      <c r="T63" s="1">
        <v>0.70982882400000002</v>
      </c>
      <c r="U63" s="1">
        <v>0.71194253600000001</v>
      </c>
      <c r="V63" s="1">
        <v>0.45292357700000002</v>
      </c>
      <c r="W63" s="1">
        <v>0.53000862699999995</v>
      </c>
      <c r="X63" s="1">
        <v>0.55274410600000001</v>
      </c>
      <c r="Y63" s="1">
        <v>0.49067533699999999</v>
      </c>
      <c r="Z63" s="1">
        <v>0.52291200800000004</v>
      </c>
      <c r="AA63" s="1">
        <v>0.52043728499999997</v>
      </c>
      <c r="AB63" s="1">
        <v>0.54330231799999995</v>
      </c>
      <c r="AC63" s="1">
        <v>0.510091077</v>
      </c>
      <c r="AD63" s="1">
        <v>0.60162950299999995</v>
      </c>
      <c r="AE63" s="1">
        <v>0.52719022400000004</v>
      </c>
      <c r="AF63" s="1">
        <v>0.54791927799999995</v>
      </c>
      <c r="AG63" s="1">
        <v>0.55974923399999998</v>
      </c>
    </row>
    <row r="64" spans="1:135" x14ac:dyDescent="0.25">
      <c r="A64" s="1">
        <v>61</v>
      </c>
      <c r="B64" s="1" t="s">
        <v>75</v>
      </c>
      <c r="C64" s="1"/>
      <c r="D64" s="1">
        <f>VLOOKUP(B64,[1]HB!E$2:G$772,3,0)</f>
        <v>1202.5</v>
      </c>
      <c r="E64" s="1">
        <f>VLOOKUP(B64,[1]HB!E$2:H$772,4,0)</f>
        <v>11.1264</v>
      </c>
      <c r="F64" s="1" t="str">
        <f>VLOOKUP(B64,[1]HB!E$2:L$772,8,0)</f>
        <v>17851-27-3</v>
      </c>
      <c r="G64" s="1" t="str">
        <f>VLOOKUP(B64,[1]HB!I$2:M$772,5,0)</f>
        <v>C11H16</v>
      </c>
      <c r="H64" s="1">
        <f>VLOOKUP(B64,[1]HB!I$2:N$772,6,0)</f>
        <v>892</v>
      </c>
      <c r="I64" s="1" t="s">
        <v>212</v>
      </c>
      <c r="J64" s="1">
        <v>0.15451319199999999</v>
      </c>
      <c r="K64" s="1">
        <v>0.74172406800000001</v>
      </c>
      <c r="L64" s="1">
        <v>0.169140811</v>
      </c>
      <c r="M64" s="1">
        <v>0.351984519</v>
      </c>
      <c r="N64" s="1">
        <v>0.34913037099999999</v>
      </c>
      <c r="O64" s="1">
        <v>0.364385711</v>
      </c>
      <c r="P64" s="1">
        <v>0.198909478</v>
      </c>
      <c r="Q64" s="1">
        <v>0.10772665200000001</v>
      </c>
      <c r="R64" s="1">
        <v>0.16480912</v>
      </c>
      <c r="S64" s="1">
        <v>0.149399331</v>
      </c>
      <c r="T64" s="1">
        <v>0.14054458</v>
      </c>
      <c r="U64" s="1">
        <v>0.15172234600000001</v>
      </c>
      <c r="V64" s="1">
        <v>0.18464530700000001</v>
      </c>
      <c r="W64" s="1">
        <v>0.14350898300000001</v>
      </c>
      <c r="X64" s="1">
        <v>0.122854486</v>
      </c>
      <c r="Y64" s="1">
        <v>0.16449913599999999</v>
      </c>
      <c r="Z64" s="1">
        <v>0.14474114599999999</v>
      </c>
      <c r="AA64" s="1">
        <v>0.145170824</v>
      </c>
      <c r="AB64" s="1">
        <v>0.14885901800000001</v>
      </c>
      <c r="AC64" s="1">
        <v>0.12976037500000001</v>
      </c>
      <c r="AD64" s="1">
        <v>5.5210130000000003E-2</v>
      </c>
      <c r="AE64" s="1">
        <v>0.139592156</v>
      </c>
      <c r="AF64" s="1">
        <v>0.106769773</v>
      </c>
      <c r="AG64" s="1">
        <v>9.9578334000000004E-2</v>
      </c>
    </row>
    <row r="65" spans="1:33" x14ac:dyDescent="0.25">
      <c r="A65" s="7">
        <v>62</v>
      </c>
      <c r="B65" s="1" t="s">
        <v>142</v>
      </c>
      <c r="C65" s="1" t="str">
        <f>VLOOKUP(B65,[1]HB!E$2:F$772,2,0)</f>
        <v>954 ± 5(52)</v>
      </c>
      <c r="D65" s="1">
        <f>VLOOKUP(B65,[1]HB!E$2:G$772,3,0)</f>
        <v>1026.2</v>
      </c>
      <c r="E65" s="1">
        <f>VLOOKUP(B65,[1]HB!E$2:H$772,4,0)</f>
        <v>8.3268500000000003</v>
      </c>
      <c r="F65" s="1" t="str">
        <f>VLOOKUP(B65,[1]HB!E$2:L$772,8,0)</f>
        <v>622-96-8</v>
      </c>
      <c r="G65" s="1" t="str">
        <f>VLOOKUP(B65,[1]HB!I$2:M$772,5,0)</f>
        <v>C9H12</v>
      </c>
      <c r="H65" s="1">
        <f>VLOOKUP(B65,[1]HB!I$2:N$772,6,0)</f>
        <v>848</v>
      </c>
      <c r="I65" s="1" t="s">
        <v>212</v>
      </c>
      <c r="J65" s="1">
        <v>3.0845687E-2</v>
      </c>
      <c r="K65" s="1">
        <v>0.10875599399999999</v>
      </c>
      <c r="L65" s="1">
        <v>3.1202677000000002E-2</v>
      </c>
      <c r="M65" s="1">
        <v>5.6657844999999998E-2</v>
      </c>
      <c r="N65" s="1">
        <v>5.6198420999999998E-2</v>
      </c>
      <c r="O65" s="1">
        <v>5.8654024999999999E-2</v>
      </c>
      <c r="P65" s="1">
        <v>9.2141991000000006E-2</v>
      </c>
      <c r="Q65" s="1">
        <v>7.4700789000000004E-2</v>
      </c>
      <c r="R65" s="1">
        <v>7.3963597000000006E-2</v>
      </c>
      <c r="S65" s="1">
        <v>8.2671825000000004E-2</v>
      </c>
      <c r="T65" s="1">
        <v>7.6944606999999998E-2</v>
      </c>
      <c r="U65" s="1">
        <v>7.7708849999999996E-2</v>
      </c>
      <c r="V65" s="1">
        <v>7.7813673999999999E-2</v>
      </c>
      <c r="W65" s="1">
        <v>5.5658385999999997E-2</v>
      </c>
      <c r="X65" s="1">
        <v>8.0190560000000001E-3</v>
      </c>
      <c r="Y65" s="1">
        <v>6.6963306E-2</v>
      </c>
      <c r="Z65" s="1">
        <v>4.5374242000000002E-2</v>
      </c>
      <c r="AA65" s="1">
        <v>4.1787969000000001E-2</v>
      </c>
      <c r="AB65" s="1">
        <v>8.3648501E-2</v>
      </c>
      <c r="AC65" s="1">
        <v>6.5904164000000001E-2</v>
      </c>
      <c r="AD65" s="1">
        <v>7.1304171999999999E-2</v>
      </c>
      <c r="AE65" s="1">
        <v>7.4982928000000004E-2</v>
      </c>
      <c r="AF65" s="1">
        <v>7.0790539999999999E-2</v>
      </c>
      <c r="AG65" s="1">
        <v>7.2318647999999999E-2</v>
      </c>
    </row>
    <row r="66" spans="1:33" x14ac:dyDescent="0.25">
      <c r="A66" s="1">
        <v>63</v>
      </c>
      <c r="B66" s="1" t="s">
        <v>77</v>
      </c>
      <c r="C66" s="1" t="str">
        <f>VLOOKUP(B66,[1]HB!E$2:F$772,2,0)</f>
        <v>1023 ± 6(53)</v>
      </c>
      <c r="D66" s="1">
        <f>VLOOKUP(B66,[1]HB!E$2:G$772,3,0)</f>
        <v>1082.4000000000001</v>
      </c>
      <c r="E66" s="1">
        <f>VLOOKUP(B66,[1]HB!E$2:H$772,4,0)</f>
        <v>9.2570899999999998</v>
      </c>
      <c r="F66" s="1" t="str">
        <f>VLOOKUP(B66,[1]HB!E$2:L$772,8,0)</f>
        <v>535-77-3</v>
      </c>
      <c r="G66" s="1" t="str">
        <f>VLOOKUP(B66,[1]HB!I$2:M$772,5,0)</f>
        <v>C10H14</v>
      </c>
      <c r="H66" s="1">
        <f>VLOOKUP(B66,[1]HB!I$2:N$772,6,0)</f>
        <v>832</v>
      </c>
      <c r="I66" s="1" t="s">
        <v>212</v>
      </c>
      <c r="J66" s="1">
        <v>2.3692799999999999E-4</v>
      </c>
      <c r="K66" s="1">
        <v>2.4914700000000002E-4</v>
      </c>
      <c r="L66" s="1">
        <v>2.27514E-4</v>
      </c>
      <c r="M66" s="1">
        <v>2.4149100000000001E-4</v>
      </c>
      <c r="N66" s="1">
        <v>2.9941599999999999E-4</v>
      </c>
      <c r="O66" s="1">
        <v>2.2727199999999999E-4</v>
      </c>
      <c r="P66" s="1">
        <v>2.4384799999999999E-4</v>
      </c>
      <c r="Q66" s="1">
        <v>2.0524700000000001E-4</v>
      </c>
      <c r="R66" s="1">
        <v>0.79601114799999995</v>
      </c>
      <c r="S66" s="1">
        <v>2.22888E-4</v>
      </c>
      <c r="T66" s="1">
        <v>0.27560119199999999</v>
      </c>
      <c r="U66" s="1">
        <v>0.36940087799999999</v>
      </c>
      <c r="V66" s="1">
        <v>3.9310623000000003E-2</v>
      </c>
      <c r="W66" s="1">
        <v>9.2759521999999997E-2</v>
      </c>
      <c r="X66" s="1">
        <v>3.1786190999999998E-2</v>
      </c>
      <c r="Y66" s="1">
        <v>6.5486774999999997E-2</v>
      </c>
      <c r="Z66" s="1">
        <v>6.4831902999999996E-2</v>
      </c>
      <c r="AA66" s="1">
        <v>5.5093021999999998E-2</v>
      </c>
      <c r="AB66" s="1">
        <v>2.1233800000000001E-4</v>
      </c>
      <c r="AC66" s="1">
        <v>2.2522800000000001E-4</v>
      </c>
      <c r="AD66" s="1">
        <v>0.11787110000000001</v>
      </c>
      <c r="AE66" s="1">
        <v>2.18595E-4</v>
      </c>
      <c r="AF66" s="1">
        <v>4.1608552E-2</v>
      </c>
      <c r="AG66" s="1">
        <v>5.4552354999999997E-2</v>
      </c>
    </row>
    <row r="67" spans="1:33" x14ac:dyDescent="0.25">
      <c r="A67" s="7">
        <v>64</v>
      </c>
      <c r="B67" s="1" t="s">
        <v>99</v>
      </c>
      <c r="C67" s="1" t="str">
        <f>VLOOKUP(B67,[1]HB!E$2:F$772,2,0)</f>
        <v>1090 ± 1(4)</v>
      </c>
      <c r="D67" s="1">
        <f>VLOOKUP(B67,[1]HB!E$2:G$772,3,0)</f>
        <v>1179.2</v>
      </c>
      <c r="E67" s="1">
        <f>VLOOKUP(B67,[1]HB!E$2:H$772,4,0)</f>
        <v>10.769600000000001</v>
      </c>
      <c r="F67" s="1" t="str">
        <f>VLOOKUP(B67,[1]HB!E$2:L$772,8,0)</f>
        <v>1595-16-0</v>
      </c>
      <c r="G67" s="1" t="str">
        <f>VLOOKUP(B67,[1]HB!I$2:M$772,5,0)</f>
        <v>C11H16</v>
      </c>
      <c r="H67" s="1">
        <f>VLOOKUP(B67,[1]HB!I$2:N$772,6,0)</f>
        <v>741</v>
      </c>
      <c r="I67" s="1" t="s">
        <v>212</v>
      </c>
      <c r="J67" s="1">
        <v>0.128033652</v>
      </c>
      <c r="K67" s="1">
        <v>0.15114346400000001</v>
      </c>
      <c r="L67" s="1">
        <v>8.0795978000000004E-2</v>
      </c>
      <c r="M67" s="1">
        <v>0.120919454</v>
      </c>
      <c r="N67" s="1">
        <v>0.11993895</v>
      </c>
      <c r="O67" s="1">
        <v>0.125179713</v>
      </c>
      <c r="P67" s="1">
        <v>2.0163108999999999E-2</v>
      </c>
      <c r="Q67" s="1">
        <v>0.114046228</v>
      </c>
      <c r="R67" s="1">
        <v>1.6996810000000001E-2</v>
      </c>
      <c r="S67" s="1">
        <v>7.1139452000000006E-2</v>
      </c>
      <c r="T67" s="1">
        <v>6.7010757000000004E-2</v>
      </c>
      <c r="U67" s="1">
        <v>5.0990504999999998E-2</v>
      </c>
      <c r="V67" s="1">
        <v>2.0926300000000001E-4</v>
      </c>
      <c r="W67" s="1">
        <v>8.2427802999999994E-2</v>
      </c>
      <c r="X67" s="1">
        <v>2.51955E-4</v>
      </c>
      <c r="Y67" s="1">
        <v>4.0475107000000003E-2</v>
      </c>
      <c r="Z67" s="1">
        <v>4.2950757999999999E-2</v>
      </c>
      <c r="AA67" s="1">
        <v>2.9184376000000001E-2</v>
      </c>
      <c r="AB67" s="1">
        <v>2.1233800000000001E-4</v>
      </c>
      <c r="AC67" s="1">
        <v>1.5629153999999999E-2</v>
      </c>
      <c r="AD67" s="1">
        <v>2.0441200000000001E-4</v>
      </c>
      <c r="AE67" s="1">
        <v>7.6937330000000003E-3</v>
      </c>
      <c r="AF67" s="1">
        <v>7.5926910000000004E-3</v>
      </c>
      <c r="AG67" s="1">
        <v>5.079002E-3</v>
      </c>
    </row>
    <row r="68" spans="1:33" x14ac:dyDescent="0.25">
      <c r="A68" s="1">
        <v>65</v>
      </c>
      <c r="B68" s="1" t="s">
        <v>53</v>
      </c>
      <c r="C68" s="1" t="str">
        <f>VLOOKUP(B68,[1]HB!E$2:F$772,2,0)</f>
        <v>1260 ± 6(11)</v>
      </c>
      <c r="D68" s="1">
        <f>VLOOKUP(B68,[1]HB!E$2:G$772,3,0)</f>
        <v>1288.8</v>
      </c>
      <c r="E68" s="1">
        <f>VLOOKUP(B68,[1]HB!E$2:H$772,4,0)</f>
        <v>12.367599999999999</v>
      </c>
      <c r="F68" s="1" t="str">
        <f>VLOOKUP(B68,[1]HB!E$2:L$772,8,0)</f>
        <v>700-12-9</v>
      </c>
      <c r="G68" s="1" t="str">
        <f>VLOOKUP(B68,[1]HB!I$2:M$772,5,0)</f>
        <v>C11H16</v>
      </c>
      <c r="H68" s="1">
        <f>VLOOKUP(B68,[1]HB!I$2:N$772,6,0)</f>
        <v>889</v>
      </c>
      <c r="I68" s="1" t="s">
        <v>212</v>
      </c>
      <c r="J68" s="1">
        <v>0.19601321699999999</v>
      </c>
      <c r="K68" s="1">
        <v>0.16552278600000001</v>
      </c>
      <c r="L68" s="1">
        <v>0.21655917199999999</v>
      </c>
      <c r="M68" s="1">
        <v>0.19669608799999999</v>
      </c>
      <c r="N68" s="1">
        <v>0.19510113200000001</v>
      </c>
      <c r="O68" s="1">
        <v>0.20362612499999999</v>
      </c>
      <c r="P68" s="1">
        <v>0.19653931199999999</v>
      </c>
      <c r="Q68" s="1">
        <v>0.64510390200000001</v>
      </c>
      <c r="R68" s="1">
        <v>0.63270278800000002</v>
      </c>
      <c r="S68" s="1">
        <v>0.44009941800000002</v>
      </c>
      <c r="T68" s="1">
        <v>0.57654342599999997</v>
      </c>
      <c r="U68" s="1">
        <v>0.55319177100000005</v>
      </c>
      <c r="V68" s="1">
        <v>0.18342066800000001</v>
      </c>
      <c r="W68" s="1">
        <v>0.63584960300000004</v>
      </c>
      <c r="X68" s="1">
        <v>0.14645039100000001</v>
      </c>
      <c r="Y68" s="1">
        <v>0.40499396500000001</v>
      </c>
      <c r="Z68" s="1">
        <v>0.407462239</v>
      </c>
      <c r="AA68" s="1">
        <v>0.32781930500000001</v>
      </c>
      <c r="AB68" s="1">
        <v>0.13947167299999999</v>
      </c>
      <c r="AC68" s="1">
        <v>0.13237173199999999</v>
      </c>
      <c r="AD68" s="1">
        <v>0.163108214</v>
      </c>
      <c r="AE68" s="1">
        <v>0.13602740199999999</v>
      </c>
      <c r="AF68" s="1">
        <v>0.14438727400000001</v>
      </c>
      <c r="AG68" s="1">
        <v>0.14814498600000001</v>
      </c>
    </row>
    <row r="69" spans="1:33" x14ac:dyDescent="0.25">
      <c r="A69" s="7">
        <v>66</v>
      </c>
      <c r="B69" s="1" t="s">
        <v>113</v>
      </c>
      <c r="C69" s="1" t="str">
        <f>VLOOKUP(B69,[1]HB!E$2:F$772,2,0)</f>
        <v>855 ± 10(202)</v>
      </c>
      <c r="D69" s="1">
        <f>VLOOKUP(B69,[1]HB!E$2:G$772,3,0)</f>
        <v>862.5</v>
      </c>
      <c r="E69" s="1">
        <f>VLOOKUP(B69,[1]HB!E$2:H$772,4,0)</f>
        <v>5.4833100000000004</v>
      </c>
      <c r="F69" s="1" t="str">
        <f>VLOOKUP(B69,[1]HB!E$2:L$772,8,0)</f>
        <v>100-41-4</v>
      </c>
      <c r="G69" s="1" t="str">
        <f>VLOOKUP(B69,[1]HB!I$2:M$772,5,0)</f>
        <v>C8H10</v>
      </c>
      <c r="H69" s="1">
        <f>VLOOKUP(B69,[1]HB!I$2:N$772,6,0)</f>
        <v>935</v>
      </c>
      <c r="I69" s="1" t="s">
        <v>212</v>
      </c>
      <c r="J69" s="1">
        <v>6.2960936999999995E-2</v>
      </c>
      <c r="K69" s="1">
        <v>4.9251409000000003E-2</v>
      </c>
      <c r="L69" s="1">
        <v>5.1693345000000002E-2</v>
      </c>
      <c r="M69" s="1">
        <v>5.5593550999999998E-2</v>
      </c>
      <c r="N69" s="1">
        <v>5.5142758E-2</v>
      </c>
      <c r="O69" s="1">
        <v>5.7552235E-2</v>
      </c>
      <c r="P69" s="1">
        <v>4.8769599999999997E-4</v>
      </c>
      <c r="Q69" s="1">
        <v>2.0524700000000001E-4</v>
      </c>
      <c r="R69" s="1">
        <v>2.01922E-4</v>
      </c>
      <c r="S69" s="1">
        <v>3.3433300000000003E-4</v>
      </c>
      <c r="T69" s="1">
        <v>2.4456499999999997E-4</v>
      </c>
      <c r="U69" s="1">
        <v>2.5795700000000001E-4</v>
      </c>
      <c r="V69" s="1">
        <v>3.6705248000000003E-2</v>
      </c>
      <c r="W69" s="1">
        <v>4.8045409999999998E-3</v>
      </c>
      <c r="X69" s="1">
        <v>7.4984099999999996E-3</v>
      </c>
      <c r="Y69" s="1">
        <v>2.1082143000000001E-2</v>
      </c>
      <c r="Z69" s="1">
        <v>1.136994E-2</v>
      </c>
      <c r="AA69" s="1">
        <v>1.3659417E-2</v>
      </c>
      <c r="AB69" s="1">
        <v>0.102080611</v>
      </c>
      <c r="AC69" s="1">
        <v>1.8917280000000001E-3</v>
      </c>
      <c r="AD69" s="1">
        <v>0.10742305000000001</v>
      </c>
      <c r="AE69" s="1">
        <v>5.3462308E-2</v>
      </c>
      <c r="AF69" s="1">
        <v>5.5980012000000003E-2</v>
      </c>
      <c r="AG69" s="1">
        <v>7.2897644999999997E-2</v>
      </c>
    </row>
    <row r="70" spans="1:33" x14ac:dyDescent="0.25">
      <c r="A70" s="1">
        <v>67</v>
      </c>
      <c r="B70" s="1" t="s">
        <v>56</v>
      </c>
      <c r="C70" s="1" t="str">
        <f>VLOOKUP(B70,[1]HB!E$2:F$772,2,0)</f>
        <v>887 ± 8(178)</v>
      </c>
      <c r="D70" s="1">
        <f>VLOOKUP(B70,[1]HB!E$2:G$772,3,0)</f>
        <v>894.8</v>
      </c>
      <c r="E70" s="1">
        <f>VLOOKUP(B70,[1]HB!E$2:H$772,4,0)</f>
        <v>6.0472299999999999</v>
      </c>
      <c r="F70" s="1" t="str">
        <f>VLOOKUP(B70,[1]HB!E$2:L$772,8,0)</f>
        <v>95-47-6</v>
      </c>
      <c r="G70" s="1" t="str">
        <f>VLOOKUP(B70,[1]HB!I$2:M$772,5,0)</f>
        <v>C8H10</v>
      </c>
      <c r="H70" s="1">
        <f>VLOOKUP(B70,[1]HB!I$2:N$772,6,0)</f>
        <v>862</v>
      </c>
      <c r="I70" s="1" t="s">
        <v>212</v>
      </c>
      <c r="J70" s="1">
        <v>0.42997860599999999</v>
      </c>
      <c r="K70" s="1">
        <v>0.42707091200000002</v>
      </c>
      <c r="L70" s="1">
        <v>0.390902955</v>
      </c>
      <c r="M70" s="1">
        <v>0.42610414499999999</v>
      </c>
      <c r="N70" s="1">
        <v>0.42264898000000001</v>
      </c>
      <c r="O70" s="1">
        <v>0.30477156300000002</v>
      </c>
      <c r="P70" s="1">
        <v>4.7091555E-2</v>
      </c>
      <c r="Q70" s="1">
        <v>4.8666458000000003E-2</v>
      </c>
      <c r="R70" s="1">
        <v>4.0527318999999999E-2</v>
      </c>
      <c r="S70" s="1">
        <v>4.7946691E-2</v>
      </c>
      <c r="T70" s="1">
        <v>4.5624243000000002E-2</v>
      </c>
      <c r="U70" s="1">
        <v>4.4588067000000002E-2</v>
      </c>
      <c r="V70" s="1">
        <v>5.6926383999999997E-2</v>
      </c>
      <c r="W70" s="1">
        <v>8.9595167000000003E-2</v>
      </c>
      <c r="X70" s="1">
        <v>6.1225647000000001E-2</v>
      </c>
      <c r="Y70" s="1">
        <v>7.2925647999999996E-2</v>
      </c>
      <c r="Z70" s="1">
        <v>7.5193218000000006E-2</v>
      </c>
      <c r="AA70" s="1">
        <v>7.0170990000000003E-2</v>
      </c>
      <c r="AB70" s="1">
        <v>8.4879889E-2</v>
      </c>
      <c r="AC70" s="1">
        <v>3.5550247E-2</v>
      </c>
      <c r="AD70" s="1">
        <v>5.4110125000000002E-2</v>
      </c>
      <c r="AE70" s="1">
        <v>6.0942154999999998E-2</v>
      </c>
      <c r="AF70" s="1">
        <v>5.0432192000000001E-2</v>
      </c>
      <c r="AG70" s="1">
        <v>5.508681E-2</v>
      </c>
    </row>
    <row r="71" spans="1:33" x14ac:dyDescent="0.25">
      <c r="A71" s="7">
        <v>68</v>
      </c>
      <c r="B71" s="1" t="s">
        <v>46</v>
      </c>
      <c r="C71" s="1" t="str">
        <f>VLOOKUP(B71,[1]HB!E$2:F$772,2,0)</f>
        <v>893 ± 5(91)</v>
      </c>
      <c r="D71" s="1">
        <f>VLOOKUP(B71,[1]HB!E$2:G$772,3,0)</f>
        <v>892.5</v>
      </c>
      <c r="E71" s="1">
        <f>VLOOKUP(B71,[1]HB!E$2:H$772,4,0)</f>
        <v>6.0074699999999996</v>
      </c>
      <c r="F71" s="1" t="str">
        <f>VLOOKUP(B71,[1]HB!E$2:L$772,8,0)</f>
        <v>100-42-5</v>
      </c>
      <c r="G71" s="1" t="str">
        <f>VLOOKUP(B71,[1]HB!I$2:M$772,5,0)</f>
        <v>C8H8</v>
      </c>
      <c r="H71" s="1">
        <f>VLOOKUP(B71,[1]HB!I$2:N$772,6,0)</f>
        <v>905</v>
      </c>
      <c r="I71" s="1" t="s">
        <v>212</v>
      </c>
      <c r="J71" s="1">
        <v>0.58356488200000001</v>
      </c>
      <c r="K71" s="1">
        <v>0.51943765099999994</v>
      </c>
      <c r="L71" s="1">
        <v>0.53516750400000002</v>
      </c>
      <c r="M71" s="1">
        <v>0.55544190199999999</v>
      </c>
      <c r="N71" s="1">
        <v>0.55093797099999997</v>
      </c>
      <c r="O71" s="1">
        <v>0.57501134600000003</v>
      </c>
      <c r="P71" s="1">
        <v>7.1711333000000002E-2</v>
      </c>
      <c r="Q71" s="1">
        <v>6.2255737999999998E-2</v>
      </c>
      <c r="R71" s="1">
        <v>6.0324819000000002E-2</v>
      </c>
      <c r="S71" s="1">
        <v>6.6577165999999993E-2</v>
      </c>
      <c r="T71" s="1">
        <v>6.2942310000000001E-2</v>
      </c>
      <c r="U71" s="1">
        <v>6.3176154999999998E-2</v>
      </c>
      <c r="V71" s="1">
        <v>4.8224714000000002E-2</v>
      </c>
      <c r="W71" s="1">
        <v>7.1161410999999994E-2</v>
      </c>
      <c r="X71" s="1">
        <v>4.9511082999999997E-2</v>
      </c>
      <c r="Y71" s="1">
        <v>5.945777E-2</v>
      </c>
      <c r="Z71" s="1">
        <v>6.0530509000000003E-2</v>
      </c>
      <c r="AA71" s="1">
        <v>5.6823314999999999E-2</v>
      </c>
      <c r="AB71" s="1">
        <v>7.4235223000000003E-2</v>
      </c>
      <c r="AC71" s="1">
        <v>4.3352711000000002E-2</v>
      </c>
      <c r="AD71" s="1">
        <v>5.8395524999999997E-2</v>
      </c>
      <c r="AE71" s="1">
        <v>5.9249329000000003E-2</v>
      </c>
      <c r="AF71" s="1">
        <v>5.3873922999999997E-2</v>
      </c>
      <c r="AG71" s="1">
        <v>5.7164568999999998E-2</v>
      </c>
    </row>
    <row r="72" spans="1:33" x14ac:dyDescent="0.25">
      <c r="A72" s="1">
        <v>69</v>
      </c>
      <c r="B72" s="1" t="s">
        <v>55</v>
      </c>
      <c r="C72" s="1" t="str">
        <f>VLOOKUP(B72,[1]HB!E$2:F$772,2,0)</f>
        <v>763 ± 8(328)</v>
      </c>
      <c r="D72" s="1">
        <f>VLOOKUP(B72,[1]HB!E$2:G$772,3,0)</f>
        <v>766</v>
      </c>
      <c r="E72" s="1">
        <f>VLOOKUP(B72,[1]HB!E$2:H$772,4,0)</f>
        <v>3.90456</v>
      </c>
      <c r="F72" s="1" t="str">
        <f>VLOOKUP(B72,[1]HB!E$2:L$772,8,0)</f>
        <v>108-88-3</v>
      </c>
      <c r="G72" s="1" t="str">
        <f>VLOOKUP(B72,[1]HB!I$2:M$772,5,0)</f>
        <v>C7H8</v>
      </c>
      <c r="H72" s="1">
        <f>VLOOKUP(B72,[1]HB!I$2:N$772,6,0)</f>
        <v>953</v>
      </c>
      <c r="I72" s="1" t="s">
        <v>212</v>
      </c>
      <c r="J72" s="1">
        <v>0.41321068700000002</v>
      </c>
      <c r="K72" s="1">
        <v>0.39254249000000002</v>
      </c>
      <c r="L72" s="1">
        <v>0.37033650299999998</v>
      </c>
      <c r="M72" s="1">
        <v>0.39824578399999999</v>
      </c>
      <c r="N72" s="1">
        <v>0.39501651500000001</v>
      </c>
      <c r="O72" s="1">
        <v>0.41227686200000002</v>
      </c>
      <c r="P72" s="1">
        <v>7.9075800000000002E-2</v>
      </c>
      <c r="Q72" s="1">
        <v>6.4252171999999996E-2</v>
      </c>
      <c r="R72" s="1">
        <v>6.6880178999999998E-2</v>
      </c>
      <c r="S72" s="1">
        <v>7.1026915999999995E-2</v>
      </c>
      <c r="T72" s="1">
        <v>6.7285487000000005E-2</v>
      </c>
      <c r="U72" s="1">
        <v>6.8318632000000004E-2</v>
      </c>
      <c r="V72" s="1">
        <v>5.3459674999999998E-2</v>
      </c>
      <c r="W72" s="1">
        <v>5.3915023999999999E-2</v>
      </c>
      <c r="X72" s="1">
        <v>4.4649198000000001E-2</v>
      </c>
      <c r="Y72" s="1">
        <v>5.3682678999999997E-2</v>
      </c>
      <c r="Z72" s="1">
        <v>5.1054813999999997E-2</v>
      </c>
      <c r="AA72" s="1">
        <v>5.0057404999999999E-2</v>
      </c>
      <c r="AB72" s="1">
        <v>6.0716758000000003E-2</v>
      </c>
      <c r="AC72" s="1">
        <v>4.4021535000000001E-2</v>
      </c>
      <c r="AD72" s="1">
        <v>5.2069952000000003E-2</v>
      </c>
      <c r="AE72" s="1">
        <v>5.2615488000000002E-2</v>
      </c>
      <c r="AF72" s="1">
        <v>4.9680004999999999E-2</v>
      </c>
      <c r="AG72" s="1">
        <v>5.1449689E-2</v>
      </c>
    </row>
    <row r="73" spans="1:33" x14ac:dyDescent="0.25">
      <c r="A73" s="7">
        <v>70</v>
      </c>
      <c r="B73" s="1" t="s">
        <v>68</v>
      </c>
      <c r="C73" s="1" t="str">
        <f>VLOOKUP(B73,[1]HB!E$2:F$772,2,0)</f>
        <v>1201 ± 4(41)</v>
      </c>
      <c r="D73" s="1">
        <f>VLOOKUP(B73,[1]HB!E$2:G$772,3,0)</f>
        <v>1206</v>
      </c>
      <c r="E73" s="1">
        <f>VLOOKUP(B73,[1]HB!E$2:H$772,4,0)</f>
        <v>11.176500000000001</v>
      </c>
      <c r="F73" s="1" t="str">
        <f>VLOOKUP(B73,[1]HB!E$2:L$772,8,0)</f>
        <v>116-26-7</v>
      </c>
      <c r="G73" s="1" t="str">
        <f>VLOOKUP(B73,[1]HB!I$2:M$772,5,0)</f>
        <v>C10H14O</v>
      </c>
      <c r="H73" s="1">
        <f>VLOOKUP(B73,[1]HB!I$2:N$772,6,0)</f>
        <v>882</v>
      </c>
      <c r="I73" s="1" t="s">
        <v>206</v>
      </c>
      <c r="J73" s="1">
        <v>0.79339939199999998</v>
      </c>
      <c r="K73" s="1">
        <v>0.71953860300000005</v>
      </c>
      <c r="L73" s="1">
        <v>0.82145925799999997</v>
      </c>
      <c r="M73" s="1">
        <v>0.79267786500000004</v>
      </c>
      <c r="N73" s="1">
        <v>0.78625025199999998</v>
      </c>
      <c r="O73" s="1">
        <v>0.82060565600000002</v>
      </c>
      <c r="P73" s="1">
        <v>0.69680407099999997</v>
      </c>
      <c r="Q73" s="1">
        <v>0.62876863800000005</v>
      </c>
      <c r="R73" s="1">
        <v>0.615199685</v>
      </c>
      <c r="S73" s="1">
        <v>0.65986241899999998</v>
      </c>
      <c r="T73" s="1">
        <v>0.63382099199999997</v>
      </c>
      <c r="U73" s="1">
        <v>0.63554182100000001</v>
      </c>
      <c r="V73" s="1">
        <v>0.65926528100000004</v>
      </c>
      <c r="W73" s="1">
        <v>0.62135894000000003</v>
      </c>
      <c r="X73" s="1">
        <v>0.548443762</v>
      </c>
      <c r="Y73" s="1">
        <v>0.64070096700000001</v>
      </c>
      <c r="Z73" s="1">
        <v>0.60633963999999996</v>
      </c>
      <c r="AA73" s="1">
        <v>0.60110213000000001</v>
      </c>
      <c r="AB73" s="1">
        <v>0.605215897</v>
      </c>
      <c r="AC73" s="1">
        <v>0.50373698200000006</v>
      </c>
      <c r="AD73" s="1">
        <v>0.60344481999999999</v>
      </c>
      <c r="AE73" s="1">
        <v>0.55597572900000003</v>
      </c>
      <c r="AF73" s="1">
        <v>0.55599836700000005</v>
      </c>
      <c r="AG73" s="1">
        <v>0.57234273300000005</v>
      </c>
    </row>
    <row r="74" spans="1:33" x14ac:dyDescent="0.25">
      <c r="A74" s="1">
        <v>71</v>
      </c>
      <c r="B74" s="1" t="s">
        <v>181</v>
      </c>
      <c r="C74" s="1" t="str">
        <f>VLOOKUP(B74,[1]HB!E$2:F$772,2,0)</f>
        <v>1783 ± 0(1)</v>
      </c>
      <c r="D74" s="1">
        <f>VLOOKUP(B74,[1]HB!E$2:G$772,3,0)</f>
        <v>1783.9</v>
      </c>
      <c r="E74" s="1">
        <f>VLOOKUP(B74,[1]HB!E$2:H$772,4,0)</f>
        <v>18.399000000000001</v>
      </c>
      <c r="F74" s="1" t="str">
        <f>VLOOKUP(B74,[1]HB!E$2:L$772,8,0)</f>
        <v>20490-42-0</v>
      </c>
      <c r="G74" s="1" t="str">
        <f>VLOOKUP(B74,[1]HB!I$2:M$772,5,0)</f>
        <v>C13H12O2</v>
      </c>
      <c r="H74" s="1">
        <f>VLOOKUP(B74,[1]HB!I$2:N$772,6,0)</f>
        <v>883</v>
      </c>
      <c r="I74" s="1" t="s">
        <v>206</v>
      </c>
      <c r="J74" s="1">
        <v>1.1474132999999999E-2</v>
      </c>
      <c r="K74" s="1">
        <v>1.2529782E-2</v>
      </c>
      <c r="L74" s="1">
        <v>1.1647015E-2</v>
      </c>
      <c r="M74" s="1">
        <v>1.2067477E-2</v>
      </c>
      <c r="N74" s="1">
        <v>1.1969624999999999E-2</v>
      </c>
      <c r="O74" s="1">
        <v>1.2492639999999999E-2</v>
      </c>
      <c r="P74" s="1">
        <v>1.2749921000000001E-2</v>
      </c>
      <c r="Q74" s="1">
        <v>1.0787387000000001E-2</v>
      </c>
      <c r="R74" s="1">
        <v>9.9571859999999998E-3</v>
      </c>
      <c r="S74" s="1">
        <v>1.1684310999999999E-2</v>
      </c>
      <c r="T74" s="1">
        <v>1.0781280000000001E-2</v>
      </c>
      <c r="U74" s="1">
        <v>1.0779199999999999E-2</v>
      </c>
      <c r="V74" s="1">
        <v>1.0311505E-2</v>
      </c>
      <c r="W74" s="1">
        <v>1.0244415999999999E-2</v>
      </c>
      <c r="X74" s="1">
        <v>9.8470629999999996E-3</v>
      </c>
      <c r="Y74" s="1">
        <v>1.0278649000000001E-2</v>
      </c>
      <c r="Z74" s="1">
        <v>1.0137393E-2</v>
      </c>
      <c r="AA74" s="1">
        <v>1.0100072E-2</v>
      </c>
      <c r="AB74" s="1">
        <v>1.3088801000000001E-2</v>
      </c>
      <c r="AC74" s="1">
        <v>1.1068064000000001E-2</v>
      </c>
      <c r="AD74" s="1">
        <v>1.1632007999999999E-2</v>
      </c>
      <c r="AE74" s="1">
        <v>1.2111721000000001E-2</v>
      </c>
      <c r="AF74" s="1">
        <v>1.1609807E-2</v>
      </c>
      <c r="AG74" s="1">
        <v>1.1779211E-2</v>
      </c>
    </row>
    <row r="75" spans="1:33" x14ac:dyDescent="0.25">
      <c r="A75" s="7">
        <v>72</v>
      </c>
      <c r="B75" s="1" t="s">
        <v>73</v>
      </c>
      <c r="C75" s="1" t="str">
        <f>VLOOKUP(B75,[1]HB!E$2:F$772,2,0)</f>
        <v>1220 ± 3(75)</v>
      </c>
      <c r="D75" s="1">
        <f>VLOOKUP(B75,[1]HB!E$2:G$772,3,0)</f>
        <v>1227.9000000000001</v>
      </c>
      <c r="E75" s="1">
        <f>VLOOKUP(B75,[1]HB!E$2:H$772,4,0)</f>
        <v>11.4915</v>
      </c>
      <c r="F75" s="1" t="str">
        <f>VLOOKUP(B75,[1]HB!E$2:L$772,8,0)</f>
        <v>432-25-7</v>
      </c>
      <c r="G75" s="1" t="str">
        <f>VLOOKUP(B75,[1]HB!I$2:M$772,5,0)</f>
        <v>C10H16O</v>
      </c>
      <c r="H75" s="1">
        <f>VLOOKUP(B75,[1]HB!I$2:N$772,6,0)</f>
        <v>729</v>
      </c>
      <c r="I75" s="1" t="s">
        <v>206</v>
      </c>
      <c r="J75" s="1">
        <v>0.95135294299999995</v>
      </c>
      <c r="K75" s="1">
        <v>0.91050427099999998</v>
      </c>
      <c r="L75" s="1">
        <v>0.96158252799999999</v>
      </c>
      <c r="M75" s="1">
        <v>0.95761954699999996</v>
      </c>
      <c r="N75" s="1">
        <v>0.94985446500000004</v>
      </c>
      <c r="O75" s="1">
        <v>0.99135859800000004</v>
      </c>
      <c r="P75" s="1">
        <v>0.94524648499999997</v>
      </c>
      <c r="Q75" s="1">
        <v>0.83870888499999996</v>
      </c>
      <c r="R75" s="1">
        <v>0.81323527600000001</v>
      </c>
      <c r="S75" s="1">
        <v>0.88739905399999996</v>
      </c>
      <c r="T75" s="1">
        <v>0.84515808599999998</v>
      </c>
      <c r="U75" s="1">
        <v>0.84735468000000003</v>
      </c>
      <c r="V75" s="1">
        <v>0.86399406000000001</v>
      </c>
      <c r="W75" s="1">
        <v>0.86729641599999996</v>
      </c>
      <c r="X75" s="1">
        <v>0.71337375199999997</v>
      </c>
      <c r="Y75" s="1">
        <v>0.86561136100000002</v>
      </c>
      <c r="Z75" s="1">
        <v>0.82055220399999995</v>
      </c>
      <c r="AA75" s="1">
        <v>0.804251626</v>
      </c>
      <c r="AB75" s="1">
        <v>0.84066514699999995</v>
      </c>
      <c r="AC75" s="1">
        <v>0.64261992800000001</v>
      </c>
      <c r="AD75" s="1">
        <v>0.83087219400000001</v>
      </c>
      <c r="AE75" s="1">
        <v>0.74456572300000001</v>
      </c>
      <c r="AF75" s="1">
        <v>0.74238143899999998</v>
      </c>
      <c r="AG75" s="1">
        <v>0.77358229899999997</v>
      </c>
    </row>
    <row r="76" spans="1:33" x14ac:dyDescent="0.25">
      <c r="A76" s="1">
        <v>73</v>
      </c>
      <c r="B76" s="1" t="s">
        <v>172</v>
      </c>
      <c r="C76" s="1" t="str">
        <f>VLOOKUP(B76,[1]HB!E$2:F$772,2,0)</f>
        <v>1012 ± 4(108)</v>
      </c>
      <c r="D76" s="1">
        <f>VLOOKUP(B76,[1]HB!E$2:G$772,3,0)</f>
        <v>1011.7</v>
      </c>
      <c r="E76" s="1">
        <f>VLOOKUP(B76,[1]HB!E$2:H$772,4,0)</f>
        <v>8.0871700000000004</v>
      </c>
      <c r="F76" s="1">
        <f>VLOOKUP(B76,[1]HB!E$2:L$772,8,0)</f>
        <v>881395</v>
      </c>
      <c r="G76" s="1" t="str">
        <f>VLOOKUP(B76,[1]HB!I$2:M$772,5,0)</f>
        <v>C7H10O</v>
      </c>
      <c r="H76" s="1">
        <f>VLOOKUP(B76,[1]HB!I$2:N$772,6,0)</f>
        <v>833</v>
      </c>
      <c r="I76" s="1" t="s">
        <v>206</v>
      </c>
      <c r="J76" s="1">
        <v>0.17299447600000001</v>
      </c>
      <c r="K76" s="1">
        <v>0.19999244799999999</v>
      </c>
      <c r="L76" s="1">
        <v>0.176669572</v>
      </c>
      <c r="M76" s="1">
        <v>2.4149100000000001E-4</v>
      </c>
      <c r="N76" s="1">
        <v>2.9941599999999999E-4</v>
      </c>
      <c r="O76" s="1">
        <v>2.2727199999999999E-4</v>
      </c>
      <c r="P76" s="1">
        <v>0.13691379100000001</v>
      </c>
      <c r="Q76" s="1">
        <v>8.5274641999999998E-2</v>
      </c>
      <c r="R76" s="1">
        <v>8.5418517999999999E-2</v>
      </c>
      <c r="S76" s="1">
        <v>0.108874938</v>
      </c>
      <c r="T76" s="1">
        <v>9.2723138999999996E-2</v>
      </c>
      <c r="U76" s="1">
        <v>9.5260093000000004E-2</v>
      </c>
      <c r="V76" s="1">
        <v>8.2151751999999995E-2</v>
      </c>
      <c r="W76" s="1">
        <v>6.6527375E-2</v>
      </c>
      <c r="X76" s="1">
        <v>7.5750234E-2</v>
      </c>
      <c r="Y76" s="1">
        <v>7.4499843999999996E-2</v>
      </c>
      <c r="Z76" s="1">
        <v>7.2112551999999996E-2</v>
      </c>
      <c r="AA76" s="1">
        <v>7.4060207000000003E-2</v>
      </c>
      <c r="AB76" s="1">
        <v>0.112302502</v>
      </c>
      <c r="AC76" s="1">
        <v>9.1987025E-2</v>
      </c>
      <c r="AD76" s="1">
        <v>9.0998764999999995E-2</v>
      </c>
      <c r="AE76" s="1">
        <v>0.102444839</v>
      </c>
      <c r="AF76" s="1">
        <v>9.5079878000000007E-2</v>
      </c>
      <c r="AG76" s="1">
        <v>9.6046915999999996E-2</v>
      </c>
    </row>
    <row r="77" spans="1:33" x14ac:dyDescent="0.25">
      <c r="A77" s="7">
        <v>74</v>
      </c>
      <c r="B77" s="1" t="s">
        <v>41</v>
      </c>
      <c r="C77" s="1" t="str">
        <f>VLOOKUP(B77,[1]HB!E$2:F$772,2,0)</f>
        <v>984 ± 2(4)</v>
      </c>
      <c r="D77" s="1">
        <f>VLOOKUP(B77,[1]HB!E$2:G$772,3,0)</f>
        <v>983.1</v>
      </c>
      <c r="E77" s="1">
        <f>VLOOKUP(B77,[1]HB!E$2:H$772,4,0)</f>
        <v>7.5972299999999997</v>
      </c>
      <c r="F77" s="1" t="str">
        <f>VLOOKUP(B77,[1]HB!E$2:L$772,8,0)</f>
        <v>3214-41-3</v>
      </c>
      <c r="G77" s="1" t="str">
        <f>VLOOKUP(B77,[1]HB!I$2:M$772,5,0)</f>
        <v>C8H14O2</v>
      </c>
      <c r="H77" s="1">
        <f>VLOOKUP(B77,[1]HB!I$2:N$772,6,0)</f>
        <v>837</v>
      </c>
      <c r="I77" s="1" t="s">
        <v>206</v>
      </c>
      <c r="J77" s="1">
        <v>0.86837207599999999</v>
      </c>
      <c r="K77" s="1">
        <v>0.85200129999999996</v>
      </c>
      <c r="L77" s="1">
        <v>0.85023532899999998</v>
      </c>
      <c r="M77" s="1">
        <v>0.88509736100000003</v>
      </c>
      <c r="N77" s="1">
        <v>0.87792034299999999</v>
      </c>
      <c r="O77" s="1">
        <v>0.59974775700000005</v>
      </c>
      <c r="P77" s="1">
        <v>0.179967771</v>
      </c>
      <c r="Q77" s="1">
        <v>0.13341028899999999</v>
      </c>
      <c r="R77" s="1">
        <v>0.161151668</v>
      </c>
      <c r="S77" s="1">
        <v>0.154688144</v>
      </c>
      <c r="T77" s="1">
        <v>0.14968087699999999</v>
      </c>
      <c r="U77" s="1">
        <v>0.155222629</v>
      </c>
      <c r="V77" s="1">
        <v>0.72262183400000002</v>
      </c>
      <c r="W77" s="1">
        <v>0.72506623599999998</v>
      </c>
      <c r="X77" s="1">
        <v>0.74534611200000001</v>
      </c>
      <c r="Y77" s="1">
        <v>0.72381896000000001</v>
      </c>
      <c r="Z77" s="1">
        <v>0.73070523899999995</v>
      </c>
      <c r="AA77" s="1">
        <v>0.73267166399999994</v>
      </c>
      <c r="AB77" s="1">
        <v>0.75147154400000005</v>
      </c>
      <c r="AC77" s="1">
        <v>0.72735730899999995</v>
      </c>
      <c r="AD77" s="1">
        <v>0.65932035899999997</v>
      </c>
      <c r="AE77" s="1">
        <v>0.739775717</v>
      </c>
      <c r="AF77" s="1">
        <v>0.70751109400000001</v>
      </c>
      <c r="AG77" s="1">
        <v>0.70130094399999998</v>
      </c>
    </row>
    <row r="78" spans="1:33" x14ac:dyDescent="0.25">
      <c r="A78" s="1">
        <v>75</v>
      </c>
      <c r="B78" s="1" t="s">
        <v>105</v>
      </c>
      <c r="C78" s="1" t="str">
        <f>VLOOKUP(B78,[1]HB!E$2:F$772,2,0)</f>
        <v>1386 ± 5(187)</v>
      </c>
      <c r="D78" s="1">
        <f>VLOOKUP(B78,[1]HB!E$2:G$772,3,0)</f>
        <v>1392.5</v>
      </c>
      <c r="E78" s="1">
        <f>VLOOKUP(B78,[1]HB!E$2:H$772,4,0)</f>
        <v>13.778499999999999</v>
      </c>
      <c r="F78" s="1" t="str">
        <f>VLOOKUP(B78,[1]HB!E$2:L$772,8,0)</f>
        <v>23726-93-4</v>
      </c>
      <c r="G78" s="1" t="str">
        <f>VLOOKUP(B78,[1]HB!I$2:M$772,5,0)</f>
        <v>C13H18O</v>
      </c>
      <c r="H78" s="1">
        <f>VLOOKUP(B78,[1]HB!I$2:N$772,6,0)</f>
        <v>901</v>
      </c>
      <c r="I78" s="1" t="s">
        <v>206</v>
      </c>
      <c r="J78" s="1">
        <v>0.83915554400000003</v>
      </c>
      <c r="K78" s="1">
        <v>0.80445566099999999</v>
      </c>
      <c r="L78" s="1">
        <v>0.85784723600000001</v>
      </c>
      <c r="M78" s="1">
        <v>0.88293273500000002</v>
      </c>
      <c r="N78" s="1">
        <v>1.2041882450000001</v>
      </c>
      <c r="O78" s="1">
        <v>0.67998489699999998</v>
      </c>
      <c r="P78" s="1">
        <v>1.01683879</v>
      </c>
      <c r="Q78" s="1">
        <v>0.83081749199999999</v>
      </c>
      <c r="R78" s="1">
        <v>0.82048698900000006</v>
      </c>
      <c r="S78" s="1">
        <v>0.91583356500000002</v>
      </c>
      <c r="T78" s="1">
        <v>0.85389519400000002</v>
      </c>
      <c r="U78" s="1">
        <v>0.86175544500000001</v>
      </c>
      <c r="V78" s="1">
        <v>0.79786036199999999</v>
      </c>
      <c r="W78" s="1">
        <v>0.87737422700000001</v>
      </c>
      <c r="X78" s="1">
        <v>0.68393500799999996</v>
      </c>
      <c r="Y78" s="1">
        <v>0.83680161399999997</v>
      </c>
      <c r="Z78" s="1">
        <v>0.80502702999999998</v>
      </c>
      <c r="AA78" s="1">
        <v>0.77979821299999996</v>
      </c>
      <c r="AB78" s="1">
        <v>0.85197852799999996</v>
      </c>
      <c r="AC78" s="1">
        <v>0.68287256600000001</v>
      </c>
      <c r="AD78" s="1">
        <v>0.83336143799999995</v>
      </c>
      <c r="AE78" s="1">
        <v>0.76992269199999996</v>
      </c>
      <c r="AF78" s="1">
        <v>0.76444979499999999</v>
      </c>
      <c r="AG78" s="1">
        <v>0.78996285799999999</v>
      </c>
    </row>
    <row r="79" spans="1:33" x14ac:dyDescent="0.25">
      <c r="A79" s="7">
        <v>76</v>
      </c>
      <c r="B79" s="1" t="s">
        <v>129</v>
      </c>
      <c r="C79" s="1" t="str">
        <f>VLOOKUP(B79,[1]HB!E$2:F$772,2,0)</f>
        <v>1417 ± 7(14)</v>
      </c>
      <c r="D79" s="1">
        <f>VLOOKUP(B79,[1]HB!E$2:G$772,3,0)</f>
        <v>1423.4</v>
      </c>
      <c r="E79" s="1">
        <f>VLOOKUP(B79,[1]HB!E$2:H$772,4,0)</f>
        <v>14.1768</v>
      </c>
      <c r="F79" s="1" t="str">
        <f>VLOOKUP(B79,[1]HB!E$2:L$772,8,0)</f>
        <v>35044-68-9</v>
      </c>
      <c r="G79" s="1" t="str">
        <f>VLOOKUP(B79,[1]HB!I$2:M$772,5,0)</f>
        <v>C13H20O</v>
      </c>
      <c r="H79" s="1">
        <f>VLOOKUP(B79,[1]HB!I$2:N$772,6,0)</f>
        <v>811</v>
      </c>
      <c r="I79" s="1" t="s">
        <v>206</v>
      </c>
      <c r="J79" s="1">
        <v>0.51542164800000001</v>
      </c>
      <c r="K79" s="1">
        <v>0.49162470400000002</v>
      </c>
      <c r="L79" s="1">
        <v>0.51655448400000004</v>
      </c>
      <c r="M79" s="1">
        <v>0.51671840000000002</v>
      </c>
      <c r="N79" s="1">
        <v>0.51252846799999996</v>
      </c>
      <c r="O79" s="1">
        <v>0.53492353000000004</v>
      </c>
      <c r="P79" s="1">
        <v>0.60934624100000001</v>
      </c>
      <c r="Q79" s="1">
        <v>0.48801316500000003</v>
      </c>
      <c r="R79" s="1">
        <v>0.49462514699999999</v>
      </c>
      <c r="S79" s="1">
        <v>0.54346521199999998</v>
      </c>
      <c r="T79" s="1">
        <v>0.50768550999999995</v>
      </c>
      <c r="U79" s="1">
        <v>0.51438589800000001</v>
      </c>
      <c r="V79" s="1">
        <v>0.48111941800000002</v>
      </c>
      <c r="W79" s="1">
        <v>0.51057003400000001</v>
      </c>
      <c r="X79" s="1">
        <v>0.42551946699999998</v>
      </c>
      <c r="Y79" s="1">
        <v>0.49554261199999999</v>
      </c>
      <c r="Z79" s="1">
        <v>0.47975515899999999</v>
      </c>
      <c r="AA79" s="1">
        <v>0.46900943699999997</v>
      </c>
      <c r="AB79" s="1">
        <v>0.51739290400000004</v>
      </c>
      <c r="AC79" s="1">
        <v>0.44358133999999999</v>
      </c>
      <c r="AD79" s="1">
        <v>0.52548326599999995</v>
      </c>
      <c r="AE79" s="1">
        <v>0.48157828000000003</v>
      </c>
      <c r="AF79" s="1">
        <v>0.48489380599999998</v>
      </c>
      <c r="AG79" s="1">
        <v>0.49781381000000002</v>
      </c>
    </row>
    <row r="80" spans="1:33" x14ac:dyDescent="0.25">
      <c r="A80" s="1">
        <v>77</v>
      </c>
      <c r="B80" s="1" t="s">
        <v>131</v>
      </c>
      <c r="C80" s="1" t="str">
        <f>VLOOKUP(B80,[1]HB!E$2:F$772,2,0)</f>
        <v>851 ± 5(53)</v>
      </c>
      <c r="D80" s="1">
        <f>VLOOKUP(B80,[1]HB!E$2:G$772,3,0)</f>
        <v>852.9</v>
      </c>
      <c r="E80" s="1">
        <f>VLOOKUP(B80,[1]HB!E$2:H$772,4,0)</f>
        <v>5.3156800000000004</v>
      </c>
      <c r="F80" s="1" t="str">
        <f>VLOOKUP(B80,[1]HB!E$2:L$772,8,0)</f>
        <v>505-57-7</v>
      </c>
      <c r="G80" s="1" t="str">
        <f>VLOOKUP(B80,[1]HB!I$2:M$772,5,0)</f>
        <v>C6H10O</v>
      </c>
      <c r="H80" s="1">
        <f>VLOOKUP(B80,[1]HB!I$2:N$772,6,0)</f>
        <v>826</v>
      </c>
      <c r="I80" s="1" t="s">
        <v>206</v>
      </c>
      <c r="J80" s="1">
        <v>0.17302271</v>
      </c>
      <c r="K80" s="1">
        <v>0.16154848299999999</v>
      </c>
      <c r="L80" s="1">
        <v>0.203935856</v>
      </c>
      <c r="M80" s="1">
        <v>0.18313465400000001</v>
      </c>
      <c r="N80" s="1">
        <v>0.18164966399999999</v>
      </c>
      <c r="O80" s="1">
        <v>0.18958689200000001</v>
      </c>
      <c r="P80" s="1">
        <v>0.22831379500000001</v>
      </c>
      <c r="Q80" s="1">
        <v>0.14971363900000001</v>
      </c>
      <c r="R80" s="1">
        <v>0.196825204</v>
      </c>
      <c r="S80" s="1">
        <v>0.18563574499999999</v>
      </c>
      <c r="T80" s="1">
        <v>0.177278306</v>
      </c>
      <c r="U80" s="1">
        <v>0.18666681399999999</v>
      </c>
      <c r="V80" s="1">
        <v>0.19078593599999999</v>
      </c>
      <c r="W80" s="1">
        <v>0.12442434400000001</v>
      </c>
      <c r="X80" s="1">
        <v>0.125265772</v>
      </c>
      <c r="Y80" s="1">
        <v>0.15828590000000001</v>
      </c>
      <c r="Z80" s="1">
        <v>0.13665417899999999</v>
      </c>
      <c r="AA80" s="1">
        <v>0.14091895099999999</v>
      </c>
      <c r="AB80" s="1">
        <v>0.145213179</v>
      </c>
      <c r="AC80" s="1">
        <v>0.17936423300000001</v>
      </c>
      <c r="AD80" s="1">
        <v>0.16674571799999999</v>
      </c>
      <c r="AE80" s="1">
        <v>0.161787026</v>
      </c>
      <c r="AF80" s="1">
        <v>0.16914384199999999</v>
      </c>
      <c r="AG80" s="1">
        <v>0.16594646399999999</v>
      </c>
    </row>
    <row r="81" spans="1:33" x14ac:dyDescent="0.25">
      <c r="A81" s="7">
        <v>78</v>
      </c>
      <c r="B81" s="1" t="s">
        <v>107</v>
      </c>
      <c r="C81" s="1" t="str">
        <f>VLOOKUP(B81,[1]HB!E$2:F$772,2,0)</f>
        <v>1215 ± 0(1)</v>
      </c>
      <c r="D81" s="1">
        <f>VLOOKUP(B81,[1]HB!E$2:G$772,3,0)</f>
        <v>1216.3</v>
      </c>
      <c r="E81" s="1">
        <f>VLOOKUP(B81,[1]HB!E$2:H$772,4,0)</f>
        <v>11.3246</v>
      </c>
      <c r="F81" s="1" t="str">
        <f>VLOOKUP(B81,[1]HB!E$2:L$772,8,0)</f>
        <v>2903-23-3</v>
      </c>
      <c r="G81" s="1" t="str">
        <f>VLOOKUP(B81,[1]HB!I$2:M$772,5,0)</f>
        <v>C10H18O</v>
      </c>
      <c r="H81" s="1">
        <f>VLOOKUP(B81,[1]HB!I$2:N$772,6,0)</f>
        <v>829</v>
      </c>
      <c r="I81" s="1" t="s">
        <v>206</v>
      </c>
      <c r="J81" s="1">
        <v>7.3462737E-2</v>
      </c>
      <c r="K81" s="1">
        <v>6.0877226E-2</v>
      </c>
      <c r="L81" s="1">
        <v>8.0637268999999998E-2</v>
      </c>
      <c r="M81" s="1">
        <v>7.3158448000000001E-2</v>
      </c>
      <c r="N81" s="1">
        <v>7.2565225999999997E-2</v>
      </c>
      <c r="O81" s="1">
        <v>7.5735981999999993E-2</v>
      </c>
      <c r="P81" s="1">
        <v>0.198909478</v>
      </c>
      <c r="Q81" s="1">
        <v>0.15866249499999999</v>
      </c>
      <c r="R81" s="1">
        <v>0.16480912</v>
      </c>
      <c r="S81" s="1">
        <v>0.177056305</v>
      </c>
      <c r="T81" s="1">
        <v>0.16655602</v>
      </c>
      <c r="U81" s="1">
        <v>0.16924454999999999</v>
      </c>
      <c r="V81" s="1">
        <v>0.18464530700000001</v>
      </c>
      <c r="W81" s="1">
        <v>0.14350898300000001</v>
      </c>
      <c r="X81" s="1">
        <v>4.4586313000000002E-2</v>
      </c>
      <c r="Y81" s="1">
        <v>0.16449913599999999</v>
      </c>
      <c r="Z81" s="1">
        <v>0.121275251</v>
      </c>
      <c r="AA81" s="1">
        <v>0.113521934</v>
      </c>
      <c r="AB81" s="1">
        <v>0.14886207000000001</v>
      </c>
      <c r="AC81" s="1">
        <v>0.12976037500000001</v>
      </c>
      <c r="AD81" s="1">
        <v>0.17343837300000001</v>
      </c>
      <c r="AE81" s="1">
        <v>0.139592156</v>
      </c>
      <c r="AF81" s="1">
        <v>0.148360145</v>
      </c>
      <c r="AG81" s="1">
        <v>0.15417726900000001</v>
      </c>
    </row>
    <row r="82" spans="1:33" x14ac:dyDescent="0.25">
      <c r="A82" s="1">
        <v>79</v>
      </c>
      <c r="B82" s="1" t="s">
        <v>110</v>
      </c>
      <c r="C82" s="1" t="str">
        <f>VLOOKUP(B82,[1]HB!E$2:F$772,2,0)</f>
        <v>1103 ± 5(4)</v>
      </c>
      <c r="D82" s="1">
        <f>VLOOKUP(B82,[1]HB!E$2:G$772,3,0)</f>
        <v>1105.5999999999999</v>
      </c>
      <c r="E82" s="1">
        <f>VLOOKUP(B82,[1]HB!E$2:H$772,4,0)</f>
        <v>9.6349099999999996</v>
      </c>
      <c r="F82" s="1" t="str">
        <f>VLOOKUP(B82,[1]HB!E$2:L$772,8,0)</f>
        <v>16647-04-4</v>
      </c>
      <c r="G82" s="1" t="str">
        <f>VLOOKUP(B82,[1]HB!I$2:M$772,5,0)</f>
        <v>C8H12O</v>
      </c>
      <c r="H82" s="1">
        <f>VLOOKUP(B82,[1]HB!I$2:N$772,6,0)</f>
        <v>848</v>
      </c>
      <c r="I82" s="1" t="s">
        <v>206</v>
      </c>
      <c r="J82" s="1">
        <v>0.13580008599999999</v>
      </c>
      <c r="K82" s="1">
        <v>0.13581716699999999</v>
      </c>
      <c r="L82" s="1">
        <v>0.13792964099999999</v>
      </c>
      <c r="M82" s="1">
        <v>0.13882085899999999</v>
      </c>
      <c r="N82" s="1">
        <v>0.13769519799999999</v>
      </c>
      <c r="O82" s="1">
        <v>0.14371182499999999</v>
      </c>
      <c r="P82" s="1">
        <v>0.140639396</v>
      </c>
      <c r="Q82" s="1">
        <v>0.12663414200000001</v>
      </c>
      <c r="R82" s="1">
        <v>0.12915256899999999</v>
      </c>
      <c r="S82" s="1">
        <v>0.13303487</v>
      </c>
      <c r="T82" s="1">
        <v>0.12951228200000001</v>
      </c>
      <c r="U82" s="1">
        <v>0.130492574</v>
      </c>
      <c r="V82" s="1">
        <v>0.120811551</v>
      </c>
      <c r="W82" s="1">
        <v>9.9056977000000004E-2</v>
      </c>
      <c r="X82" s="1">
        <v>8.8224823999999993E-2</v>
      </c>
      <c r="Y82" s="1">
        <v>0.11015743</v>
      </c>
      <c r="Z82" s="1">
        <v>9.9735816000000005E-2</v>
      </c>
      <c r="AA82" s="1">
        <v>9.9972538999999999E-2</v>
      </c>
      <c r="AB82" s="1">
        <v>2.1233800000000001E-4</v>
      </c>
      <c r="AC82" s="1">
        <v>9.6678952999999998E-2</v>
      </c>
      <c r="AD82" s="1">
        <v>0.118367655</v>
      </c>
      <c r="AE82" s="1">
        <v>4.7025163000000002E-2</v>
      </c>
      <c r="AF82" s="1">
        <v>8.7975081999999996E-2</v>
      </c>
      <c r="AG82" s="1">
        <v>8.5252342999999994E-2</v>
      </c>
    </row>
    <row r="83" spans="1:33" x14ac:dyDescent="0.25">
      <c r="A83" s="7">
        <v>80</v>
      </c>
      <c r="B83" s="1" t="s">
        <v>108</v>
      </c>
      <c r="C83" s="1"/>
      <c r="D83" s="1">
        <f>VLOOKUP(B83,[1]HB!E$2:G$772,3,0)</f>
        <v>1051.5999999999999</v>
      </c>
      <c r="E83" s="1">
        <f>VLOOKUP(B83,[1]HB!E$2:H$772,4,0)</f>
        <v>8.7477800000000006</v>
      </c>
      <c r="F83" s="1" t="str">
        <f>VLOOKUP(B83,[1]HB!E$2:L$772,8,0)</f>
        <v>49664-66-6</v>
      </c>
      <c r="G83" s="1" t="str">
        <f>VLOOKUP(B83,[1]HB!I$2:M$772,5,0)</f>
        <v>C8H12O</v>
      </c>
      <c r="H83" s="1">
        <f>VLOOKUP(B83,[1]HB!I$2:N$772,6,0)</f>
        <v>802</v>
      </c>
      <c r="I83" s="1" t="s">
        <v>206</v>
      </c>
      <c r="J83" s="1">
        <v>6.4510551999999999E-2</v>
      </c>
      <c r="K83" s="1">
        <v>7.7686353E-2</v>
      </c>
      <c r="L83" s="1">
        <v>6.5729889E-2</v>
      </c>
      <c r="M83" s="1">
        <v>7.0273392000000004E-2</v>
      </c>
      <c r="N83" s="1">
        <v>6.9703563999999996E-2</v>
      </c>
      <c r="O83" s="1">
        <v>7.2749278000000001E-2</v>
      </c>
      <c r="P83" s="1">
        <v>5.8976481999999997E-2</v>
      </c>
      <c r="Q83" s="1">
        <v>4.5319999999999999E-2</v>
      </c>
      <c r="R83" s="1">
        <v>4.6717251000000001E-2</v>
      </c>
      <c r="S83" s="1">
        <v>5.1561331000000002E-2</v>
      </c>
      <c r="T83" s="1">
        <v>4.7760182999999998E-2</v>
      </c>
      <c r="U83" s="1">
        <v>4.8591308E-2</v>
      </c>
      <c r="V83" s="1">
        <v>7.1965109999999999E-2</v>
      </c>
      <c r="W83" s="1">
        <v>0.104368583</v>
      </c>
      <c r="X83" s="1">
        <v>0.166597829</v>
      </c>
      <c r="Y83" s="1">
        <v>8.783444E-2</v>
      </c>
      <c r="Z83" s="1">
        <v>0.117177299</v>
      </c>
      <c r="AA83" s="1">
        <v>0.12164393799999999</v>
      </c>
      <c r="AB83" s="1">
        <v>0.103005178</v>
      </c>
      <c r="AC83" s="1">
        <v>0.11879533</v>
      </c>
      <c r="AD83" s="1">
        <v>7.1804911999999999E-2</v>
      </c>
      <c r="AE83" s="1">
        <v>0.110698272</v>
      </c>
      <c r="AF83" s="1">
        <v>9.9601899999999993E-2</v>
      </c>
      <c r="AG83" s="1">
        <v>9.3598173000000007E-2</v>
      </c>
    </row>
    <row r="84" spans="1:33" x14ac:dyDescent="0.25">
      <c r="A84" s="1">
        <v>81</v>
      </c>
      <c r="B84" s="1" t="s">
        <v>160</v>
      </c>
      <c r="C84" s="1" t="str">
        <f>VLOOKUP(B84,[1]HB!E$2:F$772,2,0)</f>
        <v>1618 ± 7(4)</v>
      </c>
      <c r="D84" s="1">
        <f>VLOOKUP(B84,[1]HB!E$2:G$772,3,0)</f>
        <v>1624.2</v>
      </c>
      <c r="E84" s="1">
        <f>VLOOKUP(B84,[1]HB!E$2:H$772,4,0)</f>
        <v>16.6279</v>
      </c>
      <c r="F84" s="1" t="str">
        <f>VLOOKUP(B84,[1]HB!E$2:L$772,8,0)</f>
        <v>102488-09-5</v>
      </c>
      <c r="G84" s="1" t="str">
        <f>VLOOKUP(B84,[1]HB!I$2:M$772,5,0)</f>
        <v>C13H20O2</v>
      </c>
      <c r="H84" s="1">
        <f>VLOOKUP(B84,[1]HB!I$2:N$772,6,0)</f>
        <v>768</v>
      </c>
      <c r="I84" s="1" t="s">
        <v>206</v>
      </c>
      <c r="J84" s="1">
        <v>1.9471731999999999E-2</v>
      </c>
      <c r="K84" s="1">
        <v>2.0739157000000001E-2</v>
      </c>
      <c r="L84" s="1">
        <v>2.2778224E-2</v>
      </c>
      <c r="M84" s="1">
        <v>2.4149100000000001E-4</v>
      </c>
      <c r="N84" s="1">
        <v>2.9941599999999999E-4</v>
      </c>
      <c r="O84" s="1">
        <v>2.2727199999999999E-4</v>
      </c>
      <c r="P84" s="1">
        <v>2.6334409999999999E-2</v>
      </c>
      <c r="Q84" s="1">
        <v>2.3064318E-2</v>
      </c>
      <c r="R84" s="1">
        <v>2.1995925E-2</v>
      </c>
      <c r="S84" s="1">
        <v>2.4558825999999999E-2</v>
      </c>
      <c r="T84" s="1">
        <v>2.3163128000000002E-2</v>
      </c>
      <c r="U84" s="1">
        <v>2.3196781999999999E-2</v>
      </c>
      <c r="V84" s="1">
        <v>2.3433138999999999E-2</v>
      </c>
      <c r="W84" s="1">
        <v>2.1451060000000001E-2</v>
      </c>
      <c r="X84" s="1">
        <v>2.0738685E-2</v>
      </c>
      <c r="Y84" s="1">
        <v>2.2462432000000001E-2</v>
      </c>
      <c r="Z84" s="1">
        <v>2.1595224E-2</v>
      </c>
      <c r="AA84" s="1">
        <v>2.1645497E-2</v>
      </c>
      <c r="AB84" s="1">
        <v>2.6491720999999999E-2</v>
      </c>
      <c r="AC84" s="1">
        <v>2.8029308999999999E-2</v>
      </c>
      <c r="AD84" s="1">
        <v>2.7903286999999999E-2</v>
      </c>
      <c r="AE84" s="1">
        <v>2.7238091999999998E-2</v>
      </c>
      <c r="AF84" s="1">
        <v>2.7724807000000001E-2</v>
      </c>
      <c r="AG84" s="1">
        <v>2.7629462E-2</v>
      </c>
    </row>
    <row r="85" spans="1:33" x14ac:dyDescent="0.25">
      <c r="A85" s="7">
        <v>82</v>
      </c>
      <c r="B85" s="1" t="s">
        <v>132</v>
      </c>
      <c r="C85" s="1"/>
      <c r="D85" s="1">
        <f>VLOOKUP(B85,[1]HB!E$2:G$772,3,0)</f>
        <v>815.4</v>
      </c>
      <c r="E85" s="1">
        <f>VLOOKUP(B85,[1]HB!E$2:H$772,4,0)</f>
        <v>4.6600900000000003</v>
      </c>
      <c r="F85" s="1" t="str">
        <f>VLOOKUP(B85,[1]HB!E$2:L$772,8,0)</f>
        <v>5362-50-5</v>
      </c>
      <c r="G85" s="1" t="str">
        <f>VLOOKUP(B85,[1]HB!I$2:M$772,5,0)</f>
        <v>C6H10O</v>
      </c>
      <c r="H85" s="1">
        <f>VLOOKUP(B85,[1]HB!I$2:N$772,6,0)</f>
        <v>800</v>
      </c>
      <c r="I85" s="1" t="s">
        <v>206</v>
      </c>
      <c r="J85" s="1">
        <v>0.10038694200000001</v>
      </c>
      <c r="K85" s="1">
        <v>0.10659170499999999</v>
      </c>
      <c r="L85" s="1">
        <v>9.1265416000000002E-2</v>
      </c>
      <c r="M85" s="1">
        <v>9.6872125000000003E-2</v>
      </c>
      <c r="N85" s="1">
        <v>9.7887995000000005E-2</v>
      </c>
      <c r="O85" s="1">
        <v>9.4100824999999999E-2</v>
      </c>
      <c r="P85" s="1">
        <v>8.2571579000000006E-2</v>
      </c>
      <c r="Q85" s="1">
        <v>6.7587389999999997E-2</v>
      </c>
      <c r="R85" s="1">
        <v>7.0892962000000004E-2</v>
      </c>
      <c r="S85" s="1">
        <v>7.4435513999999994E-2</v>
      </c>
      <c r="T85" s="1">
        <v>7.0878181999999998E-2</v>
      </c>
      <c r="U85" s="1">
        <v>7.1999023999999995E-2</v>
      </c>
      <c r="V85" s="1">
        <v>7.0750884E-2</v>
      </c>
      <c r="W85" s="1">
        <v>9.0759078000000007E-2</v>
      </c>
      <c r="X85" s="1">
        <v>8.8011674999999998E-2</v>
      </c>
      <c r="Y85" s="1">
        <v>8.054973E-2</v>
      </c>
      <c r="Z85" s="1">
        <v>8.6324101E-2</v>
      </c>
      <c r="AA85" s="1">
        <v>8.4777541999999997E-2</v>
      </c>
      <c r="AB85" s="1">
        <v>5.1848244000000002E-2</v>
      </c>
      <c r="AC85" s="1">
        <v>7.2571914000000001E-2</v>
      </c>
      <c r="AD85" s="1">
        <v>5.0510751999999999E-2</v>
      </c>
      <c r="AE85" s="1">
        <v>6.1880793000000003E-2</v>
      </c>
      <c r="AF85" s="1">
        <v>6.1294599999999998E-2</v>
      </c>
      <c r="AG85" s="1">
        <v>5.7767033000000002E-2</v>
      </c>
    </row>
    <row r="86" spans="1:33" x14ac:dyDescent="0.25">
      <c r="A86" s="1">
        <v>83</v>
      </c>
      <c r="B86" s="1" t="s">
        <v>35</v>
      </c>
      <c r="C86" s="1" t="str">
        <f>VLOOKUP(B86,[1]HB!E$2:F$772,2,0)</f>
        <v>1151 ± 11(13)</v>
      </c>
      <c r="D86" s="1">
        <f>VLOOKUP(B86,[1]HB!E$2:G$772,3,0)</f>
        <v>1148</v>
      </c>
      <c r="E86" s="1">
        <f>VLOOKUP(B86,[1]HB!E$2:H$772,4,0)</f>
        <v>10.288500000000001</v>
      </c>
      <c r="F86" s="1" t="str">
        <f>VLOOKUP(B86,[1]HB!E$2:L$772,8,0)</f>
        <v>28564-83-2</v>
      </c>
      <c r="G86" s="1" t="str">
        <f>VLOOKUP(B86,[1]HB!I$2:M$772,5,0)</f>
        <v>C6H8O4</v>
      </c>
      <c r="H86" s="1">
        <f>VLOOKUP(B86,[1]HB!I$2:N$772,6,0)</f>
        <v>736</v>
      </c>
      <c r="I86" s="1" t="s">
        <v>206</v>
      </c>
      <c r="J86" s="1">
        <v>1.0754140780000001</v>
      </c>
      <c r="K86" s="1">
        <v>1.0536306499999999</v>
      </c>
      <c r="L86" s="1">
        <v>1.126561685</v>
      </c>
      <c r="M86" s="1">
        <v>1.1043840119999999</v>
      </c>
      <c r="N86" s="1">
        <v>1.0954288569999999</v>
      </c>
      <c r="O86" s="1">
        <v>1.1432939</v>
      </c>
      <c r="P86" s="1">
        <v>1.129703933</v>
      </c>
      <c r="Q86" s="1">
        <v>0.96929704100000003</v>
      </c>
      <c r="R86" s="1">
        <v>1.0294580310000001</v>
      </c>
      <c r="S86" s="1">
        <v>1.042606734</v>
      </c>
      <c r="T86" s="1">
        <v>1.0130985239999999</v>
      </c>
      <c r="U86" s="1">
        <v>1.0280172809999999</v>
      </c>
      <c r="V86" s="1">
        <v>1.066884575</v>
      </c>
      <c r="W86" s="1">
        <v>1.084357716</v>
      </c>
      <c r="X86" s="1">
        <v>0.96728062999999997</v>
      </c>
      <c r="Y86" s="1">
        <v>1.0754419</v>
      </c>
      <c r="Z86" s="1">
        <v>1.0461026490000001</v>
      </c>
      <c r="AA86" s="1">
        <v>1.0327623930000001</v>
      </c>
      <c r="AB86" s="1">
        <v>0.36503140000000001</v>
      </c>
      <c r="AC86" s="1">
        <v>0.29274232</v>
      </c>
      <c r="AD86" s="1">
        <v>0.35806006499999998</v>
      </c>
      <c r="AE86" s="1">
        <v>0.32995434099999998</v>
      </c>
      <c r="AF86" s="1">
        <v>0.32796202499999999</v>
      </c>
      <c r="AG86" s="1">
        <v>0.338976903</v>
      </c>
    </row>
    <row r="87" spans="1:33" x14ac:dyDescent="0.25">
      <c r="A87" s="7">
        <v>84</v>
      </c>
      <c r="B87" s="1" t="s">
        <v>89</v>
      </c>
      <c r="C87" s="1" t="str">
        <f>VLOOKUP(B87,[1]HB!E$2:F$772,2,0)</f>
        <v>1456 ± 5(14)</v>
      </c>
      <c r="D87" s="1">
        <f>VLOOKUP(B87,[1]HB!E$2:G$772,3,0)</f>
        <v>1455.2</v>
      </c>
      <c r="E87" s="1">
        <f>VLOOKUP(B87,[1]HB!E$2:H$772,4,0)</f>
        <v>14.581300000000001</v>
      </c>
      <c r="F87" s="1" t="str">
        <f>VLOOKUP(B87,[1]HB!E$2:L$772,8,0)</f>
        <v>689-67-8</v>
      </c>
      <c r="G87" s="1" t="str">
        <f>VLOOKUP(B87,[1]HB!I$2:M$772,5,0)</f>
        <v>C13H22O</v>
      </c>
      <c r="H87" s="1">
        <f>VLOOKUP(B87,[1]HB!I$2:N$772,6,0)</f>
        <v>919</v>
      </c>
      <c r="I87" s="1" t="s">
        <v>206</v>
      </c>
      <c r="J87" s="1">
        <v>1.2939328370000001</v>
      </c>
      <c r="K87" s="1">
        <v>1.2563279060000001</v>
      </c>
      <c r="L87" s="1">
        <v>1.3188093670000001</v>
      </c>
      <c r="M87" s="1">
        <v>1.3121354940000001</v>
      </c>
      <c r="N87" s="1">
        <v>1.3014957380000001</v>
      </c>
      <c r="O87" s="1">
        <v>1.3583649250000001</v>
      </c>
      <c r="P87" s="1">
        <v>1.6872857910000001</v>
      </c>
      <c r="Q87" s="1">
        <v>1.3345616629999999</v>
      </c>
      <c r="R87" s="1">
        <v>1.375464424</v>
      </c>
      <c r="S87" s="1">
        <v>1.4957648189999999</v>
      </c>
      <c r="T87" s="1">
        <v>1.399253452</v>
      </c>
      <c r="U87" s="1">
        <v>1.421287435</v>
      </c>
      <c r="V87" s="1">
        <v>1.3239825249999999</v>
      </c>
      <c r="W87" s="1">
        <v>1.3896536020000001</v>
      </c>
      <c r="X87" s="1">
        <v>1.13796974</v>
      </c>
      <c r="Y87" s="1">
        <v>1.3561443870000001</v>
      </c>
      <c r="Z87" s="1">
        <v>1.302342321</v>
      </c>
      <c r="AA87" s="1">
        <v>1.271895249</v>
      </c>
      <c r="AB87" s="1">
        <v>1.3839080079999999</v>
      </c>
      <c r="AC87" s="1">
        <v>1.2352747319999999</v>
      </c>
      <c r="AD87" s="1">
        <v>1.456169861</v>
      </c>
      <c r="AE87" s="1">
        <v>1.311791444</v>
      </c>
      <c r="AF87" s="1">
        <v>1.338156554</v>
      </c>
      <c r="AG87" s="1">
        <v>1.370331191</v>
      </c>
    </row>
    <row r="88" spans="1:33" x14ac:dyDescent="0.25">
      <c r="A88" s="1">
        <v>85</v>
      </c>
      <c r="B88" s="1" t="s">
        <v>38</v>
      </c>
      <c r="C88" s="1" t="str">
        <f>VLOOKUP(B88,[1]HB!E$2:F$772,2,0)</f>
        <v>986 ± 2(222)</v>
      </c>
      <c r="D88" s="1">
        <f>VLOOKUP(B88,[1]HB!E$2:G$772,3,0)</f>
        <v>986.5</v>
      </c>
      <c r="E88" s="1">
        <f>VLOOKUP(B88,[1]HB!E$2:H$772,4,0)</f>
        <v>7.6562400000000004</v>
      </c>
      <c r="F88" s="1" t="str">
        <f>VLOOKUP(B88,[1]HB!E$2:L$772,8,0)</f>
        <v>110-93-0</v>
      </c>
      <c r="G88" s="1" t="str">
        <f>VLOOKUP(B88,[1]HB!I$2:M$772,5,0)</f>
        <v>C8H14O</v>
      </c>
      <c r="H88" s="1">
        <f>VLOOKUP(B88,[1]HB!I$2:N$772,6,0)</f>
        <v>931</v>
      </c>
      <c r="I88" s="1" t="s">
        <v>206</v>
      </c>
      <c r="J88" s="1">
        <v>2.0627270210000002</v>
      </c>
      <c r="K88" s="1">
        <v>2.3300322410000001</v>
      </c>
      <c r="L88" s="1">
        <v>2.1164890789999999</v>
      </c>
      <c r="M88" s="1">
        <v>2.2024678870000001</v>
      </c>
      <c r="N88" s="1">
        <v>2.184608662</v>
      </c>
      <c r="O88" s="1">
        <v>2.2800656940000001</v>
      </c>
      <c r="P88" s="1">
        <v>1.6436614000000001</v>
      </c>
      <c r="Q88" s="1">
        <v>1.417896356</v>
      </c>
      <c r="R88" s="1">
        <v>1.4046507029999999</v>
      </c>
      <c r="S88" s="1">
        <v>1.521076248</v>
      </c>
      <c r="T88" s="1">
        <v>1.445659633</v>
      </c>
      <c r="U88" s="1">
        <v>1.4551157880000001</v>
      </c>
      <c r="V88" s="1">
        <v>1.369793187</v>
      </c>
      <c r="W88" s="1">
        <v>1.407109476</v>
      </c>
      <c r="X88" s="1">
        <v>1.1737701549999999</v>
      </c>
      <c r="Y88" s="1">
        <v>1.388068528</v>
      </c>
      <c r="Z88" s="1">
        <v>1.330415884</v>
      </c>
      <c r="AA88" s="1">
        <v>1.3036713980000001</v>
      </c>
      <c r="AB88" s="1">
        <v>1.26178999</v>
      </c>
      <c r="AC88" s="1">
        <v>1.0935798830000001</v>
      </c>
      <c r="AD88" s="1">
        <v>1.10725874</v>
      </c>
      <c r="AE88" s="1">
        <v>1.1801722729999999</v>
      </c>
      <c r="AF88" s="1">
        <v>1.1268810119999999</v>
      </c>
      <c r="AG88" s="1">
        <v>1.1372928440000001</v>
      </c>
    </row>
    <row r="89" spans="1:33" x14ac:dyDescent="0.25">
      <c r="A89" s="7">
        <v>86</v>
      </c>
      <c r="B89" s="1" t="s">
        <v>161</v>
      </c>
      <c r="C89" s="1" t="str">
        <f>VLOOKUP(B89,[1]HB!E$2:F$772,2,0)</f>
        <v>1271 ± 0(1)</v>
      </c>
      <c r="D89" s="1">
        <f>VLOOKUP(B89,[1]HB!E$2:G$772,3,0)</f>
        <v>1331</v>
      </c>
      <c r="E89" s="1">
        <f>VLOOKUP(B89,[1]HB!E$2:H$772,4,0)</f>
        <v>12.948399999999999</v>
      </c>
      <c r="F89" s="1"/>
      <c r="G89" s="1" t="str">
        <f>VLOOKUP(B89,[1]HB!I$2:M$772,5,0)</f>
        <v>C10H14O</v>
      </c>
      <c r="H89" s="1">
        <f>VLOOKUP(B89,[1]HB!I$2:N$772,6,0)</f>
        <v>782</v>
      </c>
      <c r="I89" s="1" t="s">
        <v>206</v>
      </c>
      <c r="J89" s="1">
        <v>2.9877792E-2</v>
      </c>
      <c r="K89" s="1">
        <v>3.0704899000000001E-2</v>
      </c>
      <c r="L89" s="1">
        <v>2.8218088999999998E-2</v>
      </c>
      <c r="M89" s="1">
        <v>3.0055426E-2</v>
      </c>
      <c r="N89" s="1">
        <v>2.9811714999999999E-2</v>
      </c>
      <c r="O89" s="1">
        <v>3.1114345000000002E-2</v>
      </c>
      <c r="P89" s="1">
        <v>2.665851E-2</v>
      </c>
      <c r="Q89" s="1">
        <v>2.5376412000000001E-2</v>
      </c>
      <c r="R89" s="1">
        <v>2.4130862999999999E-2</v>
      </c>
      <c r="S89" s="1">
        <v>2.5962361E-2</v>
      </c>
      <c r="T89" s="1">
        <v>2.5129082000000001E-2</v>
      </c>
      <c r="U89" s="1">
        <v>2.5044842000000001E-2</v>
      </c>
      <c r="V89" s="1">
        <v>2.2879112E-2</v>
      </c>
      <c r="W89" s="1">
        <v>2.0182806000000001E-2</v>
      </c>
      <c r="X89" s="1">
        <v>1.8214292999999999E-2</v>
      </c>
      <c r="Y89" s="1">
        <v>2.1558618000000002E-2</v>
      </c>
      <c r="Z89" s="1">
        <v>2.0079273000000002E-2</v>
      </c>
      <c r="AA89" s="1">
        <v>2.0043169E-2</v>
      </c>
      <c r="AB89" s="1">
        <v>2.0094074999999999E-2</v>
      </c>
      <c r="AC89" s="1">
        <v>2.0631435E-2</v>
      </c>
      <c r="AD89" s="1">
        <v>2.0825395E-2</v>
      </c>
      <c r="AE89" s="1">
        <v>2.0359034000000002E-2</v>
      </c>
      <c r="AF89" s="1">
        <v>2.0610136000000001E-2</v>
      </c>
      <c r="AG89" s="1">
        <v>2.0603399000000001E-2</v>
      </c>
    </row>
    <row r="90" spans="1:33" x14ac:dyDescent="0.25">
      <c r="A90" s="1">
        <v>87</v>
      </c>
      <c r="B90" s="1" t="s">
        <v>66</v>
      </c>
      <c r="C90" s="1"/>
      <c r="D90" s="1">
        <f>VLOOKUP(B90,[1]HB!E$2:G$772,3,0)</f>
        <v>1369</v>
      </c>
      <c r="E90" s="1">
        <f>VLOOKUP(B90,[1]HB!E$2:H$772,4,0)</f>
        <v>13.460900000000001</v>
      </c>
      <c r="F90" s="1" t="str">
        <f>VLOOKUP(B90,[1]HB!E$2:L$772,8,0)</f>
        <v>54868-48-3</v>
      </c>
      <c r="G90" s="1" t="str">
        <f>VLOOKUP(B90,[1]HB!I$2:M$772,5,0)</f>
        <v>C13H22O</v>
      </c>
      <c r="H90" s="1">
        <f>VLOOKUP(B90,[1]HB!I$2:N$772,6,0)</f>
        <v>941</v>
      </c>
      <c r="I90" s="1" t="s">
        <v>206</v>
      </c>
      <c r="J90" s="1">
        <v>5.1823711460000004</v>
      </c>
      <c r="K90" s="1">
        <v>5.1449291830000004</v>
      </c>
      <c r="L90" s="1">
        <v>5.1615367479999996</v>
      </c>
      <c r="M90" s="1">
        <v>5.2492166410000003</v>
      </c>
      <c r="N90" s="1">
        <v>5.2066521430000003</v>
      </c>
      <c r="O90" s="1">
        <v>5.4341581339999996</v>
      </c>
      <c r="P90" s="1">
        <v>5.826900813</v>
      </c>
      <c r="Q90" s="1">
        <v>4.9073247679999996</v>
      </c>
      <c r="R90" s="1">
        <v>4.86385427</v>
      </c>
      <c r="S90" s="1">
        <v>5.3275924769999996</v>
      </c>
      <c r="T90" s="1">
        <v>5.0240359120000004</v>
      </c>
      <c r="U90" s="1">
        <v>5.0637876540000004</v>
      </c>
      <c r="V90" s="1">
        <v>4.8992780109999998</v>
      </c>
      <c r="W90" s="1">
        <v>5.4334329739999996</v>
      </c>
      <c r="X90" s="1">
        <v>4.9297998700000001</v>
      </c>
      <c r="Y90" s="1">
        <v>5.1608759480000002</v>
      </c>
      <c r="Z90" s="1">
        <v>5.1860274090000003</v>
      </c>
      <c r="AA90" s="1">
        <v>5.0997524729999997</v>
      </c>
      <c r="AB90" s="1">
        <v>5.1191844609999997</v>
      </c>
      <c r="AC90" s="1">
        <v>4.6629433689999997</v>
      </c>
      <c r="AD90" s="1">
        <v>4.9957867980000001</v>
      </c>
      <c r="AE90" s="1">
        <v>4.8978244010000003</v>
      </c>
      <c r="AF90" s="1">
        <v>4.857314154</v>
      </c>
      <c r="AG90" s="1">
        <v>4.918091896</v>
      </c>
    </row>
    <row r="91" spans="1:33" x14ac:dyDescent="0.25">
      <c r="A91" s="7">
        <v>88</v>
      </c>
      <c r="B91" s="1" t="s">
        <v>71</v>
      </c>
      <c r="C91" s="1" t="str">
        <f>VLOOKUP(B91,[1]HB!E$2:F$772,2,0)</f>
        <v>1160 ± 0(1)</v>
      </c>
      <c r="D91" s="1">
        <f>VLOOKUP(B91,[1]HB!E$2:G$772,3,0)</f>
        <v>1162.8</v>
      </c>
      <c r="E91" s="1">
        <f>VLOOKUP(B91,[1]HB!E$2:H$772,4,0)</f>
        <v>10.5158</v>
      </c>
      <c r="F91" s="1" t="str">
        <f>VLOOKUP(B91,[1]HB!E$2:L$772,8,0)</f>
        <v>19895-35-3</v>
      </c>
      <c r="G91" s="1" t="str">
        <f>VLOOKUP(B91,[1]HB!I$2:M$772,5,0)</f>
        <v>C7H10O2</v>
      </c>
      <c r="H91" s="1">
        <f>VLOOKUP(B91,[1]HB!I$2:N$772,6,0)</f>
        <v>848</v>
      </c>
      <c r="I91" s="1" t="s">
        <v>206</v>
      </c>
      <c r="J91" s="1">
        <v>7.7054615000000007E-2</v>
      </c>
      <c r="K91" s="1">
        <v>0.12562382799999999</v>
      </c>
      <c r="L91" s="1">
        <v>0.110637715</v>
      </c>
      <c r="M91" s="1">
        <v>0.12176371900000001</v>
      </c>
      <c r="N91" s="1">
        <v>0.12077636999999999</v>
      </c>
      <c r="O91" s="1">
        <v>0.114594295</v>
      </c>
      <c r="P91" s="1">
        <v>7.9305212999999999E-2</v>
      </c>
      <c r="Q91" s="1">
        <v>0.245941349</v>
      </c>
      <c r="R91" s="1">
        <v>0.14201914500000001</v>
      </c>
      <c r="S91" s="1">
        <v>0.16978474700000001</v>
      </c>
      <c r="T91" s="1">
        <v>0.18610369199999999</v>
      </c>
      <c r="U91" s="1">
        <v>0.165723023</v>
      </c>
      <c r="V91" s="1">
        <v>5.8801692000000003E-2</v>
      </c>
      <c r="W91" s="1">
        <v>0.23481860900000001</v>
      </c>
      <c r="X91" s="1">
        <v>0.23480694099999999</v>
      </c>
      <c r="Y91" s="1">
        <v>0.145004509</v>
      </c>
      <c r="Z91" s="1">
        <v>0.20304592399999999</v>
      </c>
      <c r="AA91" s="1">
        <v>0.19196619600000001</v>
      </c>
      <c r="AB91" s="1">
        <v>0.29351060600000001</v>
      </c>
      <c r="AC91" s="1">
        <v>0.27595345500000001</v>
      </c>
      <c r="AD91" s="1">
        <v>0.312664583</v>
      </c>
      <c r="AE91" s="1">
        <v>0.284992986</v>
      </c>
      <c r="AF91" s="1">
        <v>0.29184235200000003</v>
      </c>
      <c r="AG91" s="1">
        <v>0.296811035</v>
      </c>
    </row>
    <row r="92" spans="1:33" x14ac:dyDescent="0.25">
      <c r="A92" s="1">
        <v>89</v>
      </c>
      <c r="B92" s="1" t="s">
        <v>112</v>
      </c>
      <c r="C92" s="1" t="str">
        <f>VLOOKUP(B92,[1]HB!E$2:F$772,2,0)</f>
        <v>1065 ± 4(134)</v>
      </c>
      <c r="D92" s="1">
        <f>VLOOKUP(B92,[1]HB!E$2:G$772,3,0)</f>
        <v>1069.8</v>
      </c>
      <c r="E92" s="1">
        <f>VLOOKUP(B92,[1]HB!E$2:H$772,4,0)</f>
        <v>9.04894</v>
      </c>
      <c r="F92" s="1" t="str">
        <f>VLOOKUP(B92,[1]HB!E$2:L$772,8,0)</f>
        <v>98-86-2</v>
      </c>
      <c r="G92" s="1" t="str">
        <f>VLOOKUP(B92,[1]HB!I$2:M$772,5,0)</f>
        <v>C8H8O</v>
      </c>
      <c r="H92" s="1">
        <f>VLOOKUP(B92,[1]HB!I$2:N$772,6,0)</f>
        <v>893</v>
      </c>
      <c r="I92" s="1" t="s">
        <v>206</v>
      </c>
      <c r="J92" s="1">
        <v>0.22507549299999999</v>
      </c>
      <c r="K92" s="1">
        <v>0.21517754</v>
      </c>
      <c r="L92" s="1">
        <v>0.22490302300000001</v>
      </c>
      <c r="M92" s="1">
        <v>0.225565239</v>
      </c>
      <c r="N92" s="1">
        <v>0.223736191</v>
      </c>
      <c r="O92" s="1">
        <v>0.23351240100000001</v>
      </c>
      <c r="P92" s="1">
        <v>0.19798956400000001</v>
      </c>
      <c r="Q92" s="1">
        <v>0.177379699</v>
      </c>
      <c r="R92" s="1">
        <v>0.174183697</v>
      </c>
      <c r="S92" s="1">
        <v>0.186798888</v>
      </c>
      <c r="T92" s="1">
        <v>0.17922663699999999</v>
      </c>
      <c r="U92" s="1">
        <v>0.17985570400000001</v>
      </c>
      <c r="V92" s="1">
        <v>0.18492476599999999</v>
      </c>
      <c r="W92" s="1">
        <v>0.17089000800000001</v>
      </c>
      <c r="X92" s="1">
        <v>0.15643062899999999</v>
      </c>
      <c r="Y92" s="1">
        <v>0.17805135999999999</v>
      </c>
      <c r="Z92" s="1">
        <v>0.16908800900000001</v>
      </c>
      <c r="AA92" s="1">
        <v>0.16845961800000001</v>
      </c>
      <c r="AB92" s="1">
        <v>0.161391747</v>
      </c>
      <c r="AC92" s="1">
        <v>0.142594261</v>
      </c>
      <c r="AD92" s="1">
        <v>0.164398867</v>
      </c>
      <c r="AE92" s="1">
        <v>0.152271133</v>
      </c>
      <c r="AF92" s="1">
        <v>0.15344849199999999</v>
      </c>
      <c r="AG92" s="1">
        <v>0.15684293199999999</v>
      </c>
    </row>
    <row r="93" spans="1:33" x14ac:dyDescent="0.25">
      <c r="A93" s="7">
        <v>90</v>
      </c>
      <c r="B93" s="1" t="s">
        <v>31</v>
      </c>
      <c r="C93" s="1" t="str">
        <f>VLOOKUP(B93,[1]HB!E$2:F$772,2,0)</f>
        <v>962 ± 3(416)</v>
      </c>
      <c r="D93" s="1">
        <f>VLOOKUP(B93,[1]HB!E$2:G$772,3,0)</f>
        <v>962.5</v>
      </c>
      <c r="E93" s="1">
        <f>VLOOKUP(B93,[1]HB!E$2:H$772,4,0)</f>
        <v>7.23454</v>
      </c>
      <c r="F93" s="1" t="str">
        <f>VLOOKUP(B93,[1]HB!E$2:L$772,8,0)</f>
        <v>100-52-7</v>
      </c>
      <c r="G93" s="1" t="str">
        <f>VLOOKUP(B93,[1]HB!I$2:M$772,5,0)</f>
        <v>C7H6O</v>
      </c>
      <c r="H93" s="1">
        <f>VLOOKUP(B93,[1]HB!I$2:N$772,6,0)</f>
        <v>903</v>
      </c>
      <c r="I93" s="1" t="s">
        <v>206</v>
      </c>
      <c r="J93" s="1">
        <v>1.7283596349999999</v>
      </c>
      <c r="K93" s="1">
        <v>2.0100312800000002</v>
      </c>
      <c r="L93" s="1">
        <v>1.7459266600000001</v>
      </c>
      <c r="M93" s="1">
        <v>1.8543669620000001</v>
      </c>
      <c r="N93" s="1">
        <v>1.839330395</v>
      </c>
      <c r="O93" s="1">
        <v>1.9197004049999999</v>
      </c>
      <c r="P93" s="1">
        <v>3.2210462419999999</v>
      </c>
      <c r="Q93" s="1">
        <v>2.6525770259999999</v>
      </c>
      <c r="R93" s="1">
        <v>2.6429177660000001</v>
      </c>
      <c r="S93" s="1">
        <v>2.9123807209999999</v>
      </c>
      <c r="T93" s="1">
        <v>2.730683049</v>
      </c>
      <c r="U93" s="1">
        <v>2.7572859109999999</v>
      </c>
      <c r="V93" s="1">
        <v>2.8710257260000001</v>
      </c>
      <c r="W93" s="1">
        <v>4.0131819369999997</v>
      </c>
      <c r="X93" s="1">
        <v>2.9582172390000001</v>
      </c>
      <c r="Y93" s="1">
        <v>3.4303872019999999</v>
      </c>
      <c r="Z93" s="1">
        <v>3.4907416590000002</v>
      </c>
      <c r="AA93" s="1">
        <v>3.3085569889999999</v>
      </c>
      <c r="AB93" s="1">
        <v>3.397850547</v>
      </c>
      <c r="AC93" s="1">
        <v>2.1533671860000001</v>
      </c>
      <c r="AD93" s="1">
        <v>2.8985336390000001</v>
      </c>
      <c r="AE93" s="1">
        <v>2.793962118</v>
      </c>
      <c r="AF93" s="1">
        <v>2.626237519</v>
      </c>
      <c r="AG93" s="1">
        <v>2.7741331329999999</v>
      </c>
    </row>
    <row r="94" spans="1:33" x14ac:dyDescent="0.25">
      <c r="A94" s="1">
        <v>91</v>
      </c>
      <c r="B94" s="1" t="s">
        <v>42</v>
      </c>
      <c r="C94" s="1"/>
      <c r="D94" s="1">
        <f>VLOOKUP(B94,[1]HB!E$2:G$772,3,0)</f>
        <v>1222.8</v>
      </c>
      <c r="E94" s="1">
        <f>VLOOKUP(B94,[1]HB!E$2:H$772,4,0)</f>
        <v>11.4175</v>
      </c>
      <c r="F94" s="1" t="str">
        <f>VLOOKUP(B94,[1]HB!E$2:L$772,8,0)</f>
        <v>5973-71-7</v>
      </c>
      <c r="G94" s="1" t="str">
        <f>VLOOKUP(B94,[1]HB!I$2:M$772,5,0)</f>
        <v>C9H10O</v>
      </c>
      <c r="H94" s="1">
        <f>VLOOKUP(B94,[1]HB!I$2:N$772,6,0)</f>
        <v>915</v>
      </c>
      <c r="I94" s="1" t="s">
        <v>206</v>
      </c>
      <c r="J94" s="1">
        <v>0.71014395900000005</v>
      </c>
      <c r="K94" s="1">
        <v>0.91050427099999998</v>
      </c>
      <c r="L94" s="1">
        <v>0.78086187799999995</v>
      </c>
      <c r="M94" s="1">
        <v>0.82883256800000005</v>
      </c>
      <c r="N94" s="1">
        <v>0.82211178500000004</v>
      </c>
      <c r="O94" s="1">
        <v>0.56162236499999996</v>
      </c>
      <c r="P94" s="1">
        <v>2.4384799999999999E-4</v>
      </c>
      <c r="Q94" s="1">
        <v>2.0524700000000001E-4</v>
      </c>
      <c r="R94" s="1">
        <v>2.01922E-4</v>
      </c>
      <c r="S94" s="1">
        <v>2.22888E-4</v>
      </c>
      <c r="T94" s="1">
        <v>2.0962699999999999E-4</v>
      </c>
      <c r="U94" s="1">
        <v>2.1111900000000001E-4</v>
      </c>
      <c r="V94" s="1">
        <v>0.65697454799999999</v>
      </c>
      <c r="W94" s="1">
        <v>0.35755428700000003</v>
      </c>
      <c r="X94" s="1">
        <v>0.56521823999999998</v>
      </c>
      <c r="Y94" s="1">
        <v>0.510335973</v>
      </c>
      <c r="Z94" s="1">
        <v>0.47385703099999998</v>
      </c>
      <c r="AA94" s="1">
        <v>0.51441396699999997</v>
      </c>
      <c r="AB94" s="1">
        <v>0.15439757700000001</v>
      </c>
      <c r="AC94" s="1">
        <v>0.17699890600000001</v>
      </c>
      <c r="AD94" s="1">
        <v>0.192268351</v>
      </c>
      <c r="AE94" s="1">
        <v>0.165366709</v>
      </c>
      <c r="AF94" s="1">
        <v>0.178544587</v>
      </c>
      <c r="AG94" s="1">
        <v>0.17902738900000001</v>
      </c>
    </row>
    <row r="95" spans="1:33" x14ac:dyDescent="0.25">
      <c r="A95" s="7">
        <v>92</v>
      </c>
      <c r="B95" s="1" t="s">
        <v>79</v>
      </c>
      <c r="C95" s="1" t="str">
        <f>VLOOKUP(B95,[1]HB!E$2:F$772,2,0)</f>
        <v>1070 ± 14(4)</v>
      </c>
      <c r="D95" s="1">
        <f>VLOOKUP(B95,[1]HB!E$2:G$772,3,0)</f>
        <v>1072.2</v>
      </c>
      <c r="E95" s="1">
        <f>VLOOKUP(B95,[1]HB!E$2:H$772,4,0)</f>
        <v>9.0885499999999997</v>
      </c>
      <c r="F95" s="1" t="str">
        <f>VLOOKUP(B95,[1]HB!E$2:L$772,8,0)</f>
        <v>620-23-5</v>
      </c>
      <c r="G95" s="1" t="str">
        <f>VLOOKUP(B95,[1]HB!I$2:M$772,5,0)</f>
        <v>C8H8O</v>
      </c>
      <c r="H95" s="1">
        <f>VLOOKUP(B95,[1]HB!I$2:N$772,6,0)</f>
        <v>844</v>
      </c>
      <c r="I95" s="1" t="s">
        <v>206</v>
      </c>
      <c r="J95" s="1">
        <v>0.86837207599999999</v>
      </c>
      <c r="K95" s="1">
        <v>0.85200129999999996</v>
      </c>
      <c r="L95" s="1">
        <v>0.85023532899999998</v>
      </c>
      <c r="M95" s="1">
        <v>0.87112887000000006</v>
      </c>
      <c r="N95" s="1">
        <v>0.86406511799999997</v>
      </c>
      <c r="O95" s="1">
        <v>0.90182066299999997</v>
      </c>
      <c r="P95" s="1">
        <v>0.76906252399999997</v>
      </c>
      <c r="Q95" s="1">
        <v>0.71727942499999997</v>
      </c>
      <c r="R95" s="1">
        <v>0.67498439899999996</v>
      </c>
      <c r="S95" s="1">
        <v>0.74094550999999997</v>
      </c>
      <c r="T95" s="1">
        <v>0.71006247</v>
      </c>
      <c r="U95" s="1">
        <v>0.70760437899999995</v>
      </c>
      <c r="V95" s="1">
        <v>0.71840251499999996</v>
      </c>
      <c r="W95" s="1">
        <v>0.72506623599999998</v>
      </c>
      <c r="X95" s="1">
        <v>0.74754960599999998</v>
      </c>
      <c r="Y95" s="1">
        <v>0.72166601699999999</v>
      </c>
      <c r="Z95" s="1">
        <v>0.73060433499999999</v>
      </c>
      <c r="AA95" s="1">
        <v>0.73253557300000005</v>
      </c>
      <c r="AB95" s="1">
        <v>0.75147154400000005</v>
      </c>
      <c r="AC95" s="1">
        <v>0.72735730899999995</v>
      </c>
      <c r="AD95" s="1">
        <v>0.65121073900000004</v>
      </c>
      <c r="AE95" s="1">
        <v>0.739775717</v>
      </c>
      <c r="AF95" s="1">
        <v>0.70465828900000005</v>
      </c>
      <c r="AG95" s="1">
        <v>0.69755584400000004</v>
      </c>
    </row>
    <row r="96" spans="1:33" x14ac:dyDescent="0.25">
      <c r="A96" s="1">
        <v>93</v>
      </c>
      <c r="B96" s="1" t="s">
        <v>51</v>
      </c>
      <c r="C96" s="1" t="str">
        <f>VLOOKUP(B96,[1]HB!E$2:F$772,2,0)</f>
        <v>1045 ± 4(378)</v>
      </c>
      <c r="D96" s="1">
        <f>VLOOKUP(B96,[1]HB!E$2:G$772,3,0)</f>
        <v>1046.0999999999999</v>
      </c>
      <c r="E96" s="1">
        <f>VLOOKUP(B96,[1]HB!E$2:H$772,4,0)</f>
        <v>8.6572099999999992</v>
      </c>
      <c r="F96" s="1" t="str">
        <f>VLOOKUP(B96,[1]HB!E$2:L$772,8,0)</f>
        <v>122-78-1</v>
      </c>
      <c r="G96" s="1" t="str">
        <f>VLOOKUP(B96,[1]HB!I$2:M$772,5,0)</f>
        <v>C8H8O</v>
      </c>
      <c r="H96" s="1">
        <f>VLOOKUP(B96,[1]HB!I$2:N$772,6,0)</f>
        <v>903</v>
      </c>
      <c r="I96" s="1" t="s">
        <v>206</v>
      </c>
      <c r="J96" s="1">
        <v>2.3692799999999999E-4</v>
      </c>
      <c r="K96" s="1">
        <v>2.4914700000000002E-4</v>
      </c>
      <c r="L96" s="1">
        <v>2.27514E-4</v>
      </c>
      <c r="M96" s="1">
        <v>2.4149100000000001E-4</v>
      </c>
      <c r="N96" s="1">
        <v>2.9941599999999999E-4</v>
      </c>
      <c r="O96" s="1">
        <v>2.2727199999999999E-4</v>
      </c>
      <c r="P96" s="1">
        <v>0.777486291</v>
      </c>
      <c r="Q96" s="1">
        <v>0.65981538799999995</v>
      </c>
      <c r="R96" s="1">
        <v>2.01922E-4</v>
      </c>
      <c r="S96" s="1">
        <v>0.71359373599999998</v>
      </c>
      <c r="T96" s="1">
        <v>0.448414219</v>
      </c>
      <c r="U96" s="1">
        <v>0.37641111300000002</v>
      </c>
      <c r="V96" s="1">
        <v>2.0926300000000001E-4</v>
      </c>
      <c r="W96" s="1">
        <v>2.1803E-4</v>
      </c>
      <c r="X96" s="1">
        <v>2.51955E-4</v>
      </c>
      <c r="Y96" s="1">
        <v>2.1355699999999999E-4</v>
      </c>
      <c r="Z96" s="1">
        <v>2.2661900000000001E-4</v>
      </c>
      <c r="AA96" s="1">
        <v>2.29614E-4</v>
      </c>
      <c r="AB96" s="1">
        <v>0.63215749600000004</v>
      </c>
      <c r="AC96" s="1">
        <v>2.2522800000000001E-4</v>
      </c>
      <c r="AD96" s="1">
        <v>2.0441200000000001E-4</v>
      </c>
      <c r="AE96" s="1">
        <v>0.32550187400000002</v>
      </c>
      <c r="AF96" s="1">
        <v>0.107219492</v>
      </c>
      <c r="AG96" s="1">
        <v>0.14068497199999999</v>
      </c>
    </row>
    <row r="97" spans="1:33" x14ac:dyDescent="0.25">
      <c r="A97" s="7">
        <v>94</v>
      </c>
      <c r="B97" s="1" t="s">
        <v>45</v>
      </c>
      <c r="C97" s="1" t="str">
        <f>VLOOKUP(B97,[1]HB!E$2:F$772,2,0)</f>
        <v>652 ± 5(213)</v>
      </c>
      <c r="D97" s="1">
        <f>VLOOKUP(B97,[1]HB!E$2:G$772,3,0)</f>
        <v>669.3</v>
      </c>
      <c r="E97" s="1">
        <f>VLOOKUP(B97,[1]HB!E$2:H$772,4,0)</f>
        <v>2.5163099999999998</v>
      </c>
      <c r="F97" s="1" t="str">
        <f>VLOOKUP(B97,[1]HB!E$2:L$772,8,0)</f>
        <v>590-86-3</v>
      </c>
      <c r="G97" s="1" t="str">
        <f>VLOOKUP(B97,[1]HB!I$2:M$772,5,0)</f>
        <v>C5H10O</v>
      </c>
      <c r="H97" s="1">
        <f>VLOOKUP(B97,[1]HB!I$2:N$772,6,0)</f>
        <v>909</v>
      </c>
      <c r="I97" s="1" t="s">
        <v>206</v>
      </c>
      <c r="J97" s="1">
        <v>0.11520298599999999</v>
      </c>
      <c r="K97" s="1">
        <v>0.12950072100000001</v>
      </c>
      <c r="L97" s="1">
        <v>0.11287681300000001</v>
      </c>
      <c r="M97" s="1">
        <v>0.120918171</v>
      </c>
      <c r="N97" s="1">
        <v>0.11993767800000001</v>
      </c>
      <c r="O97" s="1">
        <v>0.125178385</v>
      </c>
      <c r="P97" s="1">
        <v>0.164168543</v>
      </c>
      <c r="Q97" s="1">
        <v>0.13699891</v>
      </c>
      <c r="R97" s="1">
        <v>0.13116243799999999</v>
      </c>
      <c r="S97" s="1">
        <v>0.14941606599999999</v>
      </c>
      <c r="T97" s="1">
        <v>0.13887197300000001</v>
      </c>
      <c r="U97" s="1">
        <v>0.139509936</v>
      </c>
      <c r="V97" s="1">
        <v>0.46534161800000001</v>
      </c>
      <c r="W97" s="1">
        <v>0.53272907999999997</v>
      </c>
      <c r="X97" s="1">
        <v>0.47673040900000002</v>
      </c>
      <c r="Y97" s="1">
        <v>0.498344065</v>
      </c>
      <c r="Z97" s="1">
        <v>0.50377717200000005</v>
      </c>
      <c r="AA97" s="1">
        <v>0.49368110100000001</v>
      </c>
      <c r="AB97" s="1">
        <v>0.26643022300000002</v>
      </c>
      <c r="AC97" s="1">
        <v>0.224239314</v>
      </c>
      <c r="AD97" s="1">
        <v>0.22772769000000001</v>
      </c>
      <c r="AE97" s="1">
        <v>0.245958236</v>
      </c>
      <c r="AF97" s="1">
        <v>0.232611863</v>
      </c>
      <c r="AG97" s="1">
        <v>0.235229786</v>
      </c>
    </row>
    <row r="98" spans="1:33" x14ac:dyDescent="0.25">
      <c r="A98" s="1">
        <v>95</v>
      </c>
      <c r="B98" s="1" t="s">
        <v>67</v>
      </c>
      <c r="C98" s="1" t="str">
        <f>VLOOKUP(B98,[1]HB!E$2:F$772,2,0)</f>
        <v>1064 ± 5(36)</v>
      </c>
      <c r="D98" s="1">
        <f>VLOOKUP(B98,[1]HB!E$2:G$772,3,0)</f>
        <v>1061.5999999999999</v>
      </c>
      <c r="E98" s="1">
        <f>VLOOKUP(B98,[1]HB!E$2:H$772,4,0)</f>
        <v>8.9126700000000003</v>
      </c>
      <c r="F98" s="1" t="str">
        <f>VLOOKUP(B98,[1]HB!E$2:L$772,8,0)</f>
        <v>1072-83-9</v>
      </c>
      <c r="G98" s="1" t="str">
        <f>VLOOKUP(B98,[1]HB!I$2:M$772,5,0)</f>
        <v>C6H7NO</v>
      </c>
      <c r="H98" s="1">
        <f>VLOOKUP(B98,[1]HB!I$2:N$772,6,0)</f>
        <v>915</v>
      </c>
      <c r="I98" s="1" t="s">
        <v>206</v>
      </c>
      <c r="J98" s="1">
        <v>1.098967829</v>
      </c>
      <c r="K98" s="1">
        <v>0.98766047199999996</v>
      </c>
      <c r="L98" s="1">
        <v>1.10088713</v>
      </c>
      <c r="M98" s="1">
        <v>1.0819881819999999</v>
      </c>
      <c r="N98" s="1">
        <v>1.0732146279999999</v>
      </c>
      <c r="O98" s="1">
        <v>1.1201090149999999</v>
      </c>
      <c r="P98" s="1">
        <v>0.88862400699999999</v>
      </c>
      <c r="Q98" s="1">
        <v>0.784399772</v>
      </c>
      <c r="R98" s="1">
        <v>0.79601114799999995</v>
      </c>
      <c r="S98" s="1">
        <v>0.832032679</v>
      </c>
      <c r="T98" s="1">
        <v>0.80335086300000003</v>
      </c>
      <c r="U98" s="1">
        <v>0.80980559200000002</v>
      </c>
      <c r="V98" s="1">
        <v>0.88905084400000001</v>
      </c>
      <c r="W98" s="1">
        <v>0.87596135500000005</v>
      </c>
      <c r="X98" s="1">
        <v>0.94700609800000002</v>
      </c>
      <c r="Y98" s="1">
        <v>0.882640376</v>
      </c>
      <c r="Z98" s="1">
        <v>0.89962407799999999</v>
      </c>
      <c r="AA98" s="1">
        <v>0.90787571099999997</v>
      </c>
      <c r="AB98" s="1">
        <v>0.89355121800000004</v>
      </c>
      <c r="AC98" s="1">
        <v>0.88635238599999999</v>
      </c>
      <c r="AD98" s="1">
        <v>0.82585330400000001</v>
      </c>
      <c r="AE98" s="1">
        <v>0.89006518400000001</v>
      </c>
      <c r="AF98" s="1">
        <v>0.86629468499999995</v>
      </c>
      <c r="AG98" s="1">
        <v>0.86001779899999997</v>
      </c>
    </row>
    <row r="99" spans="1:33" x14ac:dyDescent="0.25">
      <c r="A99" s="7">
        <v>96</v>
      </c>
      <c r="B99" s="1" t="s">
        <v>180</v>
      </c>
      <c r="C99" s="1"/>
      <c r="D99" s="1">
        <f>VLOOKUP(B99,[1]HB!E$2:G$772,3,0)</f>
        <v>1484.6</v>
      </c>
      <c r="E99" s="1">
        <f>VLOOKUP(B99,[1]HB!E$2:H$772,4,0)</f>
        <v>14.9542</v>
      </c>
      <c r="F99" s="1" t="str">
        <f>VLOOKUP(B99,[1]HB!E$2:L$772,8,0)</f>
        <v>2715-54-0</v>
      </c>
      <c r="G99" s="1" t="str">
        <f>VLOOKUP(B99,[1]HB!I$2:M$772,5,0)</f>
        <v>C14H20O</v>
      </c>
      <c r="H99" s="1">
        <f>VLOOKUP(B99,[1]HB!I$2:N$772,6,0)</f>
        <v>736</v>
      </c>
      <c r="I99" s="1" t="s">
        <v>206</v>
      </c>
      <c r="J99" s="1">
        <v>1.6160504999999999E-2</v>
      </c>
      <c r="K99" s="1">
        <v>1.5952641E-2</v>
      </c>
      <c r="L99" s="1">
        <v>1.7809116999999999E-2</v>
      </c>
      <c r="M99" s="1">
        <v>2.4149100000000001E-4</v>
      </c>
      <c r="N99" s="1">
        <v>2.9941599999999999E-4</v>
      </c>
      <c r="O99" s="1">
        <v>2.2727199999999999E-4</v>
      </c>
      <c r="P99" s="1">
        <v>1.8334647999999999E-2</v>
      </c>
      <c r="Q99" s="1">
        <v>1.4045360999999999E-2</v>
      </c>
      <c r="R99" s="1">
        <v>1.3553921E-2</v>
      </c>
      <c r="S99" s="1">
        <v>1.6005664999999999E-2</v>
      </c>
      <c r="T99" s="1">
        <v>1.4489854E-2</v>
      </c>
      <c r="U99" s="1">
        <v>1.4641248000000001E-2</v>
      </c>
      <c r="V99" s="1">
        <v>1.2641806E-2</v>
      </c>
      <c r="W99" s="1">
        <v>9.5476510000000007E-3</v>
      </c>
      <c r="X99" s="1">
        <v>8.5662700000000008E-3</v>
      </c>
      <c r="Y99" s="1">
        <v>1.1126469E-2</v>
      </c>
      <c r="Z99" s="1">
        <v>9.8118809999999997E-3</v>
      </c>
      <c r="AA99" s="1">
        <v>9.9040229999999996E-3</v>
      </c>
      <c r="AB99" s="1">
        <v>1.1132326999999999E-2</v>
      </c>
      <c r="AC99" s="1">
        <v>1.3530814E-2</v>
      </c>
      <c r="AD99" s="1">
        <v>1.2790253E-2</v>
      </c>
      <c r="AE99" s="1">
        <v>1.2296344000000001E-2</v>
      </c>
      <c r="AF99" s="1">
        <v>1.2864264E-2</v>
      </c>
      <c r="AG99" s="1">
        <v>1.2655731999999999E-2</v>
      </c>
    </row>
    <row r="100" spans="1:33" x14ac:dyDescent="0.25">
      <c r="A100" s="1">
        <v>97</v>
      </c>
      <c r="B100" s="1" t="s">
        <v>40</v>
      </c>
      <c r="C100" s="1" t="str">
        <f>VLOOKUP(B100,[1]HB!E$2:F$772,2,0)</f>
        <v>833 ± 4(184)</v>
      </c>
      <c r="D100" s="1">
        <f>VLOOKUP(B100,[1]HB!E$2:G$772,3,0)</f>
        <v>834.2</v>
      </c>
      <c r="E100" s="1">
        <f>VLOOKUP(B100,[1]HB!E$2:H$772,4,0)</f>
        <v>4.9898499999999997</v>
      </c>
      <c r="F100" s="1" t="str">
        <f>VLOOKUP(B100,[1]HB!E$2:L$772,8,0)</f>
        <v>98-01-1</v>
      </c>
      <c r="G100" s="1" t="str">
        <f>VLOOKUP(B100,[1]HB!I$2:M$772,5,0)</f>
        <v>C5H4O2</v>
      </c>
      <c r="H100" s="1">
        <f>VLOOKUP(B100,[1]HB!I$2:N$772,6,0)</f>
        <v>960</v>
      </c>
      <c r="I100" s="1" t="s">
        <v>206</v>
      </c>
      <c r="J100" s="1">
        <v>0.34119306999999999</v>
      </c>
      <c r="K100" s="1">
        <v>0.32796467299999998</v>
      </c>
      <c r="L100" s="1">
        <v>5.9193385000000001E-2</v>
      </c>
      <c r="M100" s="1">
        <v>0.242827188</v>
      </c>
      <c r="N100" s="1">
        <v>0.24085816700000001</v>
      </c>
      <c r="O100" s="1">
        <v>0.251382526</v>
      </c>
      <c r="P100" s="1">
        <v>0.19418844099999999</v>
      </c>
      <c r="Q100" s="1">
        <v>0.15017195799999999</v>
      </c>
      <c r="R100" s="1">
        <v>0.15922125000000001</v>
      </c>
      <c r="S100" s="1">
        <v>0.170288518</v>
      </c>
      <c r="T100" s="1">
        <v>0.15961004100000001</v>
      </c>
      <c r="U100" s="1">
        <v>0.16282464599999999</v>
      </c>
      <c r="V100" s="1">
        <v>0.68239608900000004</v>
      </c>
      <c r="W100" s="1">
        <v>1.0254796980000001</v>
      </c>
      <c r="X100" s="1">
        <v>0.85307719100000001</v>
      </c>
      <c r="Y100" s="1">
        <v>0.85041842400000001</v>
      </c>
      <c r="Z100" s="1">
        <v>0.91186805900000001</v>
      </c>
      <c r="AA100" s="1">
        <v>0.87224956099999995</v>
      </c>
      <c r="AB100" s="1">
        <v>0.855650138</v>
      </c>
      <c r="AC100" s="1">
        <v>0.51229872499999995</v>
      </c>
      <c r="AD100" s="1">
        <v>0.61988831600000005</v>
      </c>
      <c r="AE100" s="1">
        <v>0.68903739500000005</v>
      </c>
      <c r="AF100" s="1">
        <v>0.60828773999999997</v>
      </c>
      <c r="AG100" s="1">
        <v>0.638309126</v>
      </c>
    </row>
    <row r="101" spans="1:33" x14ac:dyDescent="0.25">
      <c r="A101" s="7">
        <v>98</v>
      </c>
      <c r="B101" s="1" t="s">
        <v>80</v>
      </c>
      <c r="C101" s="1" t="str">
        <f>VLOOKUP(B101,[1]HB!E$2:F$772,2,0)</f>
        <v>800 ± 2(453)</v>
      </c>
      <c r="D101" s="1">
        <f>VLOOKUP(B101,[1]HB!E$2:G$772,3,0)</f>
        <v>800.2</v>
      </c>
      <c r="E101" s="1">
        <f>VLOOKUP(B101,[1]HB!E$2:H$772,4,0)</f>
        <v>4.39506</v>
      </c>
      <c r="F101" s="1" t="str">
        <f>VLOOKUP(B101,[1]HB!E$2:L$772,8,0)</f>
        <v>66-25-1</v>
      </c>
      <c r="G101" s="1" t="str">
        <f>VLOOKUP(B101,[1]HB!I$2:M$772,5,0)</f>
        <v>C6H12O</v>
      </c>
      <c r="H101" s="1">
        <f>VLOOKUP(B101,[1]HB!I$2:N$772,6,0)</f>
        <v>895</v>
      </c>
      <c r="I101" s="1" t="s">
        <v>206</v>
      </c>
      <c r="J101" s="1">
        <v>0.27356729899999999</v>
      </c>
      <c r="K101" s="1">
        <v>0.32953522699999999</v>
      </c>
      <c r="L101" s="1">
        <v>0.258172499</v>
      </c>
      <c r="M101" s="1">
        <v>0.29075952700000002</v>
      </c>
      <c r="N101" s="1">
        <v>0.288401835</v>
      </c>
      <c r="O101" s="1">
        <v>0.301003627</v>
      </c>
      <c r="P101" s="1">
        <v>0.22286834599999999</v>
      </c>
      <c r="Q101" s="1">
        <v>0.18029416400000001</v>
      </c>
      <c r="R101" s="1">
        <v>0.18627799</v>
      </c>
      <c r="S101" s="1">
        <v>0.199751559</v>
      </c>
      <c r="T101" s="1">
        <v>0.18846478699999999</v>
      </c>
      <c r="U101" s="1">
        <v>0.19124769599999999</v>
      </c>
      <c r="V101" s="1">
        <v>0.19462811399999999</v>
      </c>
      <c r="W101" s="1">
        <v>0.21148525600000001</v>
      </c>
      <c r="X101" s="1">
        <v>0.15954811299999999</v>
      </c>
      <c r="Y101" s="1">
        <v>0.202883759</v>
      </c>
      <c r="Z101" s="1">
        <v>0.192871238</v>
      </c>
      <c r="AA101" s="1">
        <v>0.18638018200000001</v>
      </c>
      <c r="AB101" s="1">
        <v>0.16976079499999999</v>
      </c>
      <c r="AC101" s="1">
        <v>0.100099913</v>
      </c>
      <c r="AD101" s="1">
        <v>0.15146470400000001</v>
      </c>
      <c r="AE101" s="1">
        <v>0.135957522</v>
      </c>
      <c r="AF101" s="1">
        <v>0.12996497600000001</v>
      </c>
      <c r="AG101" s="1">
        <v>0.13930574900000001</v>
      </c>
    </row>
    <row r="102" spans="1:33" x14ac:dyDescent="0.25">
      <c r="A102" s="1">
        <v>99</v>
      </c>
      <c r="B102" s="1" t="s">
        <v>195</v>
      </c>
      <c r="C102" s="1" t="s">
        <v>196</v>
      </c>
      <c r="D102" s="1">
        <v>1574.2</v>
      </c>
      <c r="E102" s="1">
        <v>16.041799999999999</v>
      </c>
      <c r="F102" s="1" t="s">
        <v>197</v>
      </c>
      <c r="G102" s="1" t="s">
        <v>198</v>
      </c>
      <c r="H102" s="1">
        <v>864</v>
      </c>
      <c r="I102" s="1" t="s">
        <v>206</v>
      </c>
      <c r="J102" s="1">
        <v>0.17131892600000001</v>
      </c>
      <c r="K102" s="1">
        <v>0.17086009199999999</v>
      </c>
      <c r="L102" s="1">
        <v>0.16375624999999999</v>
      </c>
      <c r="M102" s="1">
        <v>0.17134829600000001</v>
      </c>
      <c r="N102" s="1">
        <v>0.16995887800000001</v>
      </c>
      <c r="O102" s="1">
        <v>0.17738527400000001</v>
      </c>
      <c r="P102" s="1">
        <v>0.19012375200000001</v>
      </c>
      <c r="Q102" s="1">
        <v>0.147387673</v>
      </c>
      <c r="R102" s="1">
        <v>0.153842268</v>
      </c>
      <c r="S102" s="1">
        <v>0.16691905800000001</v>
      </c>
      <c r="T102" s="1">
        <v>0.155744403</v>
      </c>
      <c r="U102" s="1">
        <v>0.158590699</v>
      </c>
      <c r="V102" s="1">
        <v>0.144479685</v>
      </c>
      <c r="W102" s="1">
        <v>0.15697465399999999</v>
      </c>
      <c r="X102" s="1">
        <v>0.152964934</v>
      </c>
      <c r="Y102" s="1">
        <v>0.15059899199999999</v>
      </c>
      <c r="Z102" s="1">
        <v>0.15351727400000001</v>
      </c>
      <c r="AA102" s="1">
        <v>0.15231162200000001</v>
      </c>
      <c r="AB102" s="1">
        <v>0.165779273</v>
      </c>
      <c r="AC102" s="1">
        <v>0.151592426</v>
      </c>
      <c r="AD102" s="1">
        <v>0.16649315100000001</v>
      </c>
      <c r="AE102" s="1">
        <v>0.158896122</v>
      </c>
      <c r="AF102" s="1">
        <v>0.15923737099999999</v>
      </c>
      <c r="AG102" s="1">
        <v>0.161627984</v>
      </c>
    </row>
    <row r="103" spans="1:33" x14ac:dyDescent="0.25">
      <c r="A103" s="7">
        <v>100</v>
      </c>
      <c r="B103" s="1" t="s">
        <v>109</v>
      </c>
      <c r="C103" s="1"/>
      <c r="D103" s="1">
        <v>1591</v>
      </c>
      <c r="E103" s="1">
        <v>16.244</v>
      </c>
      <c r="F103" s="1" t="s">
        <v>199</v>
      </c>
      <c r="G103" s="1" t="s">
        <v>200</v>
      </c>
      <c r="H103" s="1">
        <v>869</v>
      </c>
      <c r="I103" s="1" t="s">
        <v>206</v>
      </c>
      <c r="J103" s="1">
        <v>0.73445272800000005</v>
      </c>
      <c r="K103" s="1">
        <v>0.74118049100000005</v>
      </c>
      <c r="L103" s="1">
        <v>0.70189548400000001</v>
      </c>
      <c r="M103" s="1">
        <v>0.73733984600000002</v>
      </c>
      <c r="N103" s="1">
        <v>0.73136095400000001</v>
      </c>
      <c r="O103" s="1">
        <v>0.76331795700000005</v>
      </c>
      <c r="P103" s="1">
        <v>0.82062250699999995</v>
      </c>
      <c r="Q103" s="1">
        <v>0.63407969500000005</v>
      </c>
      <c r="R103" s="1">
        <v>0.66948514699999995</v>
      </c>
      <c r="S103" s="1">
        <v>0.71933411300000005</v>
      </c>
      <c r="T103" s="1">
        <v>0.673059148</v>
      </c>
      <c r="U103" s="1">
        <v>0.68633552499999995</v>
      </c>
      <c r="V103" s="1">
        <v>0.62083351399999998</v>
      </c>
      <c r="W103" s="1">
        <v>0.65764050900000004</v>
      </c>
      <c r="X103" s="1">
        <v>0.66206918400000003</v>
      </c>
      <c r="Y103" s="1">
        <v>0.63885943300000003</v>
      </c>
      <c r="Z103" s="1">
        <v>0.65232501600000004</v>
      </c>
      <c r="AA103" s="1">
        <v>0.65047140400000003</v>
      </c>
      <c r="AB103" s="1">
        <v>0.69356025099999996</v>
      </c>
      <c r="AC103" s="1">
        <v>0.672291007</v>
      </c>
      <c r="AD103" s="1">
        <v>0.71890610399999999</v>
      </c>
      <c r="AE103" s="1">
        <v>0.68324454800000001</v>
      </c>
      <c r="AF103" s="1">
        <v>0.69229504399999997</v>
      </c>
      <c r="AG103" s="1">
        <v>0.69854939000000005</v>
      </c>
    </row>
    <row r="104" spans="1:33" x14ac:dyDescent="0.25">
      <c r="A104" s="1">
        <v>101</v>
      </c>
      <c r="B104" s="1" t="s">
        <v>146</v>
      </c>
      <c r="C104" s="1"/>
      <c r="D104" s="1">
        <v>1628.2</v>
      </c>
      <c r="E104" s="1">
        <v>16.672999999999998</v>
      </c>
      <c r="F104" s="1" t="s">
        <v>201</v>
      </c>
      <c r="G104" s="1" t="s">
        <v>202</v>
      </c>
      <c r="H104" s="1">
        <v>883</v>
      </c>
      <c r="I104" s="1" t="s">
        <v>206</v>
      </c>
      <c r="J104" s="1">
        <v>0.11895689800000001</v>
      </c>
      <c r="K104" s="1">
        <v>0.10200643600000001</v>
      </c>
      <c r="L104" s="1">
        <v>9.4672118E-2</v>
      </c>
      <c r="M104" s="1">
        <v>0.106869403</v>
      </c>
      <c r="N104" s="1">
        <v>0.10600282699999999</v>
      </c>
      <c r="O104" s="1">
        <v>0.110634648</v>
      </c>
      <c r="P104" s="1">
        <v>0.106728129</v>
      </c>
      <c r="Q104" s="1">
        <v>7.9749351999999996E-2</v>
      </c>
      <c r="R104" s="1">
        <v>8.4795562000000005E-2</v>
      </c>
      <c r="S104" s="1">
        <v>9.2079282999999998E-2</v>
      </c>
      <c r="T104" s="1">
        <v>8.5361045999999996E-2</v>
      </c>
      <c r="U104" s="1">
        <v>8.7272384999999994E-2</v>
      </c>
      <c r="V104" s="1">
        <v>7.9749679000000004E-2</v>
      </c>
      <c r="W104" s="1">
        <v>8.1352811999999997E-2</v>
      </c>
      <c r="X104" s="1">
        <v>8.3712458000000003E-2</v>
      </c>
      <c r="Y104" s="1">
        <v>8.0534800000000004E-2</v>
      </c>
      <c r="Z104" s="1">
        <v>8.1770918999999997E-2</v>
      </c>
      <c r="AA104" s="1">
        <v>8.1916719999999998E-2</v>
      </c>
      <c r="AB104" s="1">
        <v>8.8564154000000006E-2</v>
      </c>
      <c r="AC104" s="1">
        <v>8.4983755999999994E-2</v>
      </c>
      <c r="AD104" s="1">
        <v>9.1968355000000002E-2</v>
      </c>
      <c r="AE104" s="1">
        <v>8.6827407999999995E-2</v>
      </c>
      <c r="AF104" s="1">
        <v>8.8047600000000004E-2</v>
      </c>
      <c r="AG104" s="1">
        <v>8.9005589999999996E-2</v>
      </c>
    </row>
    <row r="105" spans="1:33" x14ac:dyDescent="0.25">
      <c r="A105" s="7">
        <v>102</v>
      </c>
      <c r="B105" s="1" t="s">
        <v>114</v>
      </c>
      <c r="C105" s="1"/>
      <c r="D105" s="1">
        <v>1640</v>
      </c>
      <c r="E105" s="1">
        <v>16.807600000000001</v>
      </c>
      <c r="F105" s="1" t="s">
        <v>203</v>
      </c>
      <c r="G105" s="1" t="s">
        <v>204</v>
      </c>
      <c r="H105" s="1">
        <v>877</v>
      </c>
      <c r="I105" s="1" t="s">
        <v>206</v>
      </c>
      <c r="J105" s="1">
        <v>0.44980604699999999</v>
      </c>
      <c r="K105" s="1">
        <v>0.45983536400000002</v>
      </c>
      <c r="L105" s="1">
        <v>0.43961186200000002</v>
      </c>
      <c r="M105" s="1">
        <v>0.45693128</v>
      </c>
      <c r="N105" s="1">
        <v>0.453226146</v>
      </c>
      <c r="O105" s="1">
        <v>0.47302997800000002</v>
      </c>
      <c r="P105" s="1">
        <v>0.51108573300000004</v>
      </c>
      <c r="Q105" s="1">
        <v>0.39794564199999999</v>
      </c>
      <c r="R105" s="1">
        <v>0.41768322400000002</v>
      </c>
      <c r="S105" s="1">
        <v>0.44965330399999998</v>
      </c>
      <c r="T105" s="1">
        <v>0.42098626300000003</v>
      </c>
      <c r="U105" s="1">
        <v>0.428833884</v>
      </c>
      <c r="V105" s="1">
        <v>0.39314284599999999</v>
      </c>
      <c r="W105" s="1">
        <v>0.39908339999999998</v>
      </c>
      <c r="X105" s="1">
        <v>0.40083239599999998</v>
      </c>
      <c r="Y105" s="1">
        <v>0.39605218199999997</v>
      </c>
      <c r="Z105" s="1">
        <v>0.39853556600000001</v>
      </c>
      <c r="AA105" s="1">
        <v>0.398344527</v>
      </c>
      <c r="AB105" s="1">
        <v>0.43445235100000001</v>
      </c>
      <c r="AC105" s="1">
        <v>0.45021025399999998</v>
      </c>
      <c r="AD105" s="1">
        <v>0.46133116299999999</v>
      </c>
      <c r="AE105" s="1">
        <v>0.44210285300000002</v>
      </c>
      <c r="AF105" s="1">
        <v>0.45145709299999998</v>
      </c>
      <c r="AG105" s="1">
        <v>0.451845414</v>
      </c>
    </row>
    <row r="106" spans="1:33" x14ac:dyDescent="0.25">
      <c r="A106" s="1">
        <v>103</v>
      </c>
      <c r="B106" s="1" t="s">
        <v>84</v>
      </c>
      <c r="C106" s="1" t="str">
        <f>VLOOKUP(B106,[1]HB!E$2:F$772,2,0)</f>
        <v>1104 ± 2(556)</v>
      </c>
      <c r="D106" s="1">
        <f>VLOOKUP(B106,[1]HB!E$2:G$772,3,0)</f>
        <v>1104</v>
      </c>
      <c r="E106" s="1">
        <f>VLOOKUP(B106,[1]HB!E$2:H$772,4,0)</f>
        <v>9.6093200000000003</v>
      </c>
      <c r="F106" s="1" t="str">
        <f>VLOOKUP(B106,[1]HB!E$2:L$772,8,0)</f>
        <v>124-19-6</v>
      </c>
      <c r="G106" s="1" t="str">
        <f>VLOOKUP(B106,[1]HB!I$2:M$772,5,0)</f>
        <v>C9H18O</v>
      </c>
      <c r="H106" s="1">
        <f>VLOOKUP(B106,[1]HB!I$2:N$772,6,0)</f>
        <v>845</v>
      </c>
      <c r="I106" s="1" t="s">
        <v>206</v>
      </c>
      <c r="J106" s="1">
        <v>0.85290785700000005</v>
      </c>
      <c r="K106" s="1">
        <v>0.74457946699999999</v>
      </c>
      <c r="L106" s="1">
        <v>0.91444226900000003</v>
      </c>
      <c r="M106" s="1">
        <v>0.85388496000000003</v>
      </c>
      <c r="N106" s="1">
        <v>0.846961034</v>
      </c>
      <c r="O106" s="1">
        <v>0.883969212</v>
      </c>
      <c r="P106" s="1">
        <v>0.89308417100000004</v>
      </c>
      <c r="Q106" s="1">
        <v>0.69237735700000003</v>
      </c>
      <c r="R106" s="1">
        <v>0.73207894500000004</v>
      </c>
      <c r="S106" s="1">
        <v>0.78410505399999997</v>
      </c>
      <c r="T106" s="1">
        <v>0.73487287400000001</v>
      </c>
      <c r="U106" s="1">
        <v>0.74934682100000005</v>
      </c>
      <c r="V106" s="1">
        <v>0.76929971799999997</v>
      </c>
      <c r="W106" s="1">
        <v>0.72786494400000001</v>
      </c>
      <c r="X106" s="1">
        <v>0.75339483699999998</v>
      </c>
      <c r="Y106" s="1">
        <v>0.74900738300000003</v>
      </c>
      <c r="Z106" s="1">
        <v>0.74299770099999995</v>
      </c>
      <c r="AA106" s="1">
        <v>0.74827477600000003</v>
      </c>
      <c r="AB106" s="1">
        <v>0.658427706</v>
      </c>
      <c r="AC106" s="1">
        <v>0.69007385499999996</v>
      </c>
      <c r="AD106" s="1">
        <v>0.71636190600000005</v>
      </c>
      <c r="AE106" s="1">
        <v>0.67379022399999999</v>
      </c>
      <c r="AF106" s="1">
        <v>0.693967483</v>
      </c>
      <c r="AG106" s="1">
        <v>0.69518277699999997</v>
      </c>
    </row>
    <row r="107" spans="1:33" x14ac:dyDescent="0.25">
      <c r="A107" s="7">
        <v>104</v>
      </c>
      <c r="B107" s="1" t="s">
        <v>72</v>
      </c>
      <c r="C107" s="1" t="str">
        <f>VLOOKUP(B107,[1]HB!E$2:F$772,2,0)</f>
        <v>964 ± 1(27)</v>
      </c>
      <c r="D107" s="1">
        <f>VLOOKUP(B107,[1]HB!E$2:G$772,3,0)</f>
        <v>964.6</v>
      </c>
      <c r="E107" s="1">
        <f>VLOOKUP(B107,[1]HB!E$2:H$772,4,0)</f>
        <v>7.2719100000000001</v>
      </c>
      <c r="F107" s="1" t="str">
        <f>VLOOKUP(B107,[1]HB!E$2:L$772,8,0)</f>
        <v>871-83-0</v>
      </c>
      <c r="G107" s="1" t="str">
        <f>VLOOKUP(B107,[1]HB!I$2:M$772,5,0)</f>
        <v>C10H22</v>
      </c>
      <c r="H107" s="1">
        <f>VLOOKUP(B107,[1]HB!I$2:N$772,6,0)</f>
        <v>930</v>
      </c>
      <c r="I107" s="1" t="s">
        <v>206</v>
      </c>
      <c r="J107" s="1">
        <v>0.40262215499999998</v>
      </c>
      <c r="K107" s="1">
        <v>0.43880164399999999</v>
      </c>
      <c r="L107" s="1">
        <v>0.38983135099999999</v>
      </c>
      <c r="M107" s="1">
        <v>0.416491693</v>
      </c>
      <c r="N107" s="1">
        <v>0.41311447299999998</v>
      </c>
      <c r="O107" s="1">
        <v>0.431165615</v>
      </c>
      <c r="P107" s="1">
        <v>0.62608161900000003</v>
      </c>
      <c r="Q107" s="1">
        <v>0.450155425</v>
      </c>
      <c r="R107" s="1">
        <v>0.45506359200000002</v>
      </c>
      <c r="S107" s="1">
        <v>0.53055779999999997</v>
      </c>
      <c r="T107" s="1">
        <v>0.47706010500000001</v>
      </c>
      <c r="U107" s="1">
        <v>0.486223823</v>
      </c>
      <c r="V107" s="1">
        <v>0.49762029400000002</v>
      </c>
      <c r="W107" s="1">
        <v>0.71292566000000002</v>
      </c>
      <c r="X107" s="1">
        <v>0.59646546499999997</v>
      </c>
      <c r="Y107" s="1">
        <v>0.60306430099999997</v>
      </c>
      <c r="Z107" s="1">
        <v>0.63914892700000003</v>
      </c>
      <c r="AA107" s="1">
        <v>0.61342160400000001</v>
      </c>
      <c r="AB107" s="1">
        <v>0.59476617300000001</v>
      </c>
      <c r="AC107" s="1">
        <v>0.44105933200000003</v>
      </c>
      <c r="AD107" s="1">
        <v>0.52972113200000004</v>
      </c>
      <c r="AE107" s="1">
        <v>0.52018101900000002</v>
      </c>
      <c r="AF107" s="1">
        <v>0.498277996</v>
      </c>
      <c r="AG107" s="1">
        <v>0.51617312299999996</v>
      </c>
    </row>
    <row r="108" spans="1:33" x14ac:dyDescent="0.25">
      <c r="A108" s="1">
        <v>105</v>
      </c>
      <c r="B108" s="1" t="s">
        <v>81</v>
      </c>
      <c r="C108" s="1" t="str">
        <f>VLOOKUP(B108,[1]HB!E$2:F$772,2,0)</f>
        <v>1003 ± 2(364)</v>
      </c>
      <c r="D108" s="1">
        <f>VLOOKUP(B108,[1]HB!E$2:G$772,3,0)</f>
        <v>1002.4</v>
      </c>
      <c r="E108" s="1">
        <f>VLOOKUP(B108,[1]HB!E$2:H$772,4,0)</f>
        <v>7.9335300000000002</v>
      </c>
      <c r="F108" s="1" t="str">
        <f>VLOOKUP(B108,[1]HB!E$2:L$772,8,0)</f>
        <v>124-13-0</v>
      </c>
      <c r="G108" s="1" t="str">
        <f>VLOOKUP(B108,[1]HB!I$2:M$772,5,0)</f>
        <v>C8H16O</v>
      </c>
      <c r="H108" s="1">
        <f>VLOOKUP(B108,[1]HB!I$2:N$772,6,0)</f>
        <v>786</v>
      </c>
      <c r="I108" s="1" t="s">
        <v>206</v>
      </c>
      <c r="J108" s="1">
        <v>0.240065745</v>
      </c>
      <c r="K108" s="1">
        <v>0.231565728</v>
      </c>
      <c r="L108" s="1">
        <v>0.233406116</v>
      </c>
      <c r="M108" s="1">
        <v>0.238961591</v>
      </c>
      <c r="N108" s="1">
        <v>0.237023915</v>
      </c>
      <c r="O108" s="1">
        <v>0.24738073599999999</v>
      </c>
      <c r="P108" s="1">
        <v>0.35335369100000003</v>
      </c>
      <c r="Q108" s="1">
        <v>0.31229355399999997</v>
      </c>
      <c r="R108" s="1">
        <v>0.303982325</v>
      </c>
      <c r="S108" s="1">
        <v>0.33105899500000002</v>
      </c>
      <c r="T108" s="1">
        <v>0.315300413</v>
      </c>
      <c r="U108" s="1">
        <v>0.31632454700000001</v>
      </c>
      <c r="V108" s="1">
        <v>0.17836774899999999</v>
      </c>
      <c r="W108" s="1">
        <v>0.20512309400000001</v>
      </c>
      <c r="X108" s="1">
        <v>0.19072180499999999</v>
      </c>
      <c r="Y108" s="1">
        <v>0.191470956</v>
      </c>
      <c r="Z108" s="1">
        <v>0.19597633</v>
      </c>
      <c r="AA108" s="1">
        <v>0.19278668299999999</v>
      </c>
      <c r="AB108" s="1">
        <v>0.224662425</v>
      </c>
      <c r="AC108" s="1">
        <v>0.27156887099999999</v>
      </c>
      <c r="AD108" s="1">
        <v>0.22707022599999999</v>
      </c>
      <c r="AE108" s="1">
        <v>0.247426799</v>
      </c>
      <c r="AF108" s="1">
        <v>0.247974476</v>
      </c>
      <c r="AG108" s="1">
        <v>0.24059365899999999</v>
      </c>
    </row>
    <row r="109" spans="1:33" x14ac:dyDescent="0.25">
      <c r="A109" s="7">
        <v>106</v>
      </c>
      <c r="B109" s="1" t="s">
        <v>54</v>
      </c>
      <c r="C109" s="1" t="str">
        <f>VLOOKUP(B109,[1]HB!E$2:F$772,2,0)</f>
        <v>699 ± 5(147)</v>
      </c>
      <c r="D109" s="1">
        <f>VLOOKUP(B109,[1]HB!E$2:G$772,3,0)</f>
        <v>698.7</v>
      </c>
      <c r="E109" s="1">
        <f>VLOOKUP(B109,[1]HB!E$2:H$772,4,0)</f>
        <v>2.9374699999999998</v>
      </c>
      <c r="F109" s="1" t="str">
        <f>VLOOKUP(B109,[1]HB!E$2:L$772,8,0)</f>
        <v>110-62-3</v>
      </c>
      <c r="G109" s="1" t="str">
        <f>VLOOKUP(B109,[1]HB!I$2:M$772,5,0)</f>
        <v>C5H10O</v>
      </c>
      <c r="H109" s="1">
        <f>VLOOKUP(B109,[1]HB!I$2:N$772,6,0)</f>
        <v>863</v>
      </c>
      <c r="I109" s="1" t="s">
        <v>206</v>
      </c>
      <c r="J109" s="1">
        <v>0.61886989699999995</v>
      </c>
      <c r="K109" s="1">
        <v>0.685070454</v>
      </c>
      <c r="L109" s="1">
        <v>0.67174502300000005</v>
      </c>
      <c r="M109" s="1">
        <v>0.66927397200000005</v>
      </c>
      <c r="N109" s="1">
        <v>0.66384700699999999</v>
      </c>
      <c r="O109" s="1">
        <v>0.69285397199999998</v>
      </c>
      <c r="P109" s="1">
        <v>0.81053162199999995</v>
      </c>
      <c r="Q109" s="1">
        <v>0.644036473</v>
      </c>
      <c r="R109" s="1">
        <v>0.71202502400000001</v>
      </c>
      <c r="S109" s="1">
        <v>0.72012864099999996</v>
      </c>
      <c r="T109" s="1">
        <v>0.69141900899999997</v>
      </c>
      <c r="U109" s="1">
        <v>0.70755747099999999</v>
      </c>
      <c r="V109" s="1">
        <v>0.73312892299999999</v>
      </c>
      <c r="W109" s="1">
        <v>0.72605874400000003</v>
      </c>
      <c r="X109" s="1">
        <v>0.64811291500000001</v>
      </c>
      <c r="Y109" s="1">
        <v>0.72966636200000001</v>
      </c>
      <c r="Z109" s="1">
        <v>0.70396558499999995</v>
      </c>
      <c r="AA109" s="1">
        <v>0.69626128799999998</v>
      </c>
      <c r="AB109" s="1">
        <v>0.43708961099999999</v>
      </c>
      <c r="AC109" s="1">
        <v>0.45148266999999997</v>
      </c>
      <c r="AD109" s="1">
        <v>0.57993952299999996</v>
      </c>
      <c r="AE109" s="1">
        <v>0.44407781000000002</v>
      </c>
      <c r="AF109" s="1">
        <v>0.49423709599999999</v>
      </c>
      <c r="AG109" s="1">
        <v>0.50760808400000001</v>
      </c>
    </row>
    <row r="110" spans="1:33" x14ac:dyDescent="0.25">
      <c r="A110" s="1">
        <v>107</v>
      </c>
      <c r="B110" s="1" t="s">
        <v>148</v>
      </c>
      <c r="C110" s="1" t="str">
        <f>VLOOKUP(B110,[1]HB!E$2:F$772,2,0)</f>
        <v>1838 ± 0(1)</v>
      </c>
      <c r="D110" s="1">
        <f>VLOOKUP(B110,[1]HB!E$2:G$772,3,0)</f>
        <v>1725.4</v>
      </c>
      <c r="E110" s="1">
        <f>VLOOKUP(B110,[1]HB!E$2:H$772,4,0)</f>
        <v>17.7654</v>
      </c>
      <c r="F110" s="1" t="str">
        <f>VLOOKUP(B110,[1]HB!E$2:L$772,8,0)</f>
        <v>54878-25-0</v>
      </c>
      <c r="G110" s="1" t="str">
        <f>VLOOKUP(B110,[1]HB!I$2:M$772,5,0)</f>
        <v>C15H22O</v>
      </c>
      <c r="H110" s="1">
        <f>VLOOKUP(B110,[1]HB!I$2:N$772,6,0)</f>
        <v>784</v>
      </c>
      <c r="I110" s="1" t="s">
        <v>206</v>
      </c>
      <c r="J110" s="1">
        <v>0.14427469000000001</v>
      </c>
      <c r="K110" s="1">
        <v>0.14143715900000001</v>
      </c>
      <c r="L110" s="1">
        <v>0.13223554100000001</v>
      </c>
      <c r="M110" s="1">
        <v>0.14150126900000001</v>
      </c>
      <c r="N110" s="1">
        <v>0.14035387299999999</v>
      </c>
      <c r="O110" s="1">
        <v>0.14648667100000001</v>
      </c>
      <c r="P110" s="1">
        <v>0.16178606800000001</v>
      </c>
      <c r="Q110" s="1">
        <v>0.123665091</v>
      </c>
      <c r="R110" s="1">
        <v>0.12911898399999999</v>
      </c>
      <c r="S110" s="1">
        <v>0.14108726699999999</v>
      </c>
      <c r="T110" s="1">
        <v>0.13101428700000001</v>
      </c>
      <c r="U110" s="1">
        <v>0.133517418</v>
      </c>
      <c r="V110" s="1">
        <v>0.118820757</v>
      </c>
      <c r="W110" s="1">
        <v>0.11926804000000001</v>
      </c>
      <c r="X110" s="1">
        <v>0.12104788700000001</v>
      </c>
      <c r="Y110" s="1">
        <v>0.11903981</v>
      </c>
      <c r="Z110" s="1">
        <v>0.119720933</v>
      </c>
      <c r="AA110" s="1">
        <v>0.119878866</v>
      </c>
      <c r="AB110" s="1">
        <v>0.123623573</v>
      </c>
      <c r="AC110" s="1">
        <v>0.12983879700000001</v>
      </c>
      <c r="AD110" s="1">
        <v>0.13766096999999999</v>
      </c>
      <c r="AE110" s="1">
        <v>0.126640686</v>
      </c>
      <c r="AF110" s="1">
        <v>0.131538936</v>
      </c>
      <c r="AG110" s="1">
        <v>0.13207022299999999</v>
      </c>
    </row>
    <row r="111" spans="1:33" x14ac:dyDescent="0.25">
      <c r="A111" s="7">
        <v>108</v>
      </c>
      <c r="B111" s="1" t="s">
        <v>185</v>
      </c>
      <c r="C111" s="1"/>
      <c r="D111" s="1">
        <f>VLOOKUP(B111,[1]HB!E$2:G$772,3,0)</f>
        <v>1901.3</v>
      </c>
      <c r="E111" s="1">
        <f>VLOOKUP(B111,[1]HB!E$2:H$772,4,0)</f>
        <v>19.6159</v>
      </c>
      <c r="F111" s="1" t="str">
        <f>VLOOKUP(B111,[1]HB!E$2:L$772,8,0)</f>
        <v>56554-30-4</v>
      </c>
      <c r="G111" s="1" t="str">
        <f>VLOOKUP(B111,[1]HB!I$2:M$772,5,0)</f>
        <v>C17H28O2</v>
      </c>
      <c r="H111" s="1">
        <f>VLOOKUP(B111,[1]HB!I$2:N$772,6,0)</f>
        <v>832</v>
      </c>
      <c r="I111" s="1" t="s">
        <v>207</v>
      </c>
      <c r="J111" s="1">
        <v>1.4412816E-2</v>
      </c>
      <c r="K111" s="1">
        <v>1.2311614E-2</v>
      </c>
      <c r="L111" s="1">
        <v>1.4883482E-2</v>
      </c>
      <c r="M111" s="1">
        <v>1.4140514E-2</v>
      </c>
      <c r="N111" s="1">
        <v>1.4025852E-2</v>
      </c>
      <c r="O111" s="1">
        <v>1.4638715E-2</v>
      </c>
      <c r="P111" s="1">
        <v>1.7462748E-2</v>
      </c>
      <c r="Q111" s="1">
        <v>1.3056373E-2</v>
      </c>
      <c r="R111" s="1">
        <v>1.5575613E-2</v>
      </c>
      <c r="S111" s="1">
        <v>1.5070188999999999E-2</v>
      </c>
      <c r="T111" s="1">
        <v>1.4559493999999999E-2</v>
      </c>
      <c r="U111" s="1">
        <v>1.5071457E-2</v>
      </c>
      <c r="V111" s="1">
        <v>1.5209805E-2</v>
      </c>
      <c r="W111" s="1">
        <v>1.4490213E-2</v>
      </c>
      <c r="X111" s="1">
        <v>1.5318821E-2</v>
      </c>
      <c r="Y111" s="1">
        <v>1.485739E-2</v>
      </c>
      <c r="Z111" s="1">
        <v>1.486852E-2</v>
      </c>
      <c r="AA111" s="1">
        <v>1.5000443E-2</v>
      </c>
      <c r="AB111" s="1">
        <v>1.4747945E-2</v>
      </c>
      <c r="AC111" s="1">
        <v>1.5250446000000001E-2</v>
      </c>
      <c r="AD111" s="1">
        <v>1.4441155000000001E-2</v>
      </c>
      <c r="AE111" s="1">
        <v>1.49932E-2</v>
      </c>
      <c r="AF111" s="1">
        <v>1.4881189E-2</v>
      </c>
      <c r="AG111" s="1">
        <v>1.4765636E-2</v>
      </c>
    </row>
    <row r="112" spans="1:33" x14ac:dyDescent="0.25">
      <c r="A112" s="1">
        <v>109</v>
      </c>
      <c r="B112" s="1" t="s">
        <v>97</v>
      </c>
      <c r="C112" s="1" t="str">
        <f>VLOOKUP(B112,[1]HB!E$2:F$772,2,0)</f>
        <v>1258 ± 3(76)</v>
      </c>
      <c r="D112" s="1">
        <f>VLOOKUP(B112,[1]HB!E$2:G$772,3,0)</f>
        <v>1260.0999999999999</v>
      </c>
      <c r="E112" s="1">
        <f>VLOOKUP(B112,[1]HB!E$2:H$772,4,0)</f>
        <v>11.9557</v>
      </c>
      <c r="F112" s="1" t="str">
        <f>VLOOKUP(B112,[1]HB!E$2:L$772,8,0)</f>
        <v>103-45-7</v>
      </c>
      <c r="G112" s="1" t="str">
        <f>VLOOKUP(B112,[1]HB!I$2:M$772,5,0)</f>
        <v>C10H12O2</v>
      </c>
      <c r="H112" s="1">
        <f>VLOOKUP(B112,[1]HB!I$2:N$772,6,0)</f>
        <v>940</v>
      </c>
      <c r="I112" s="1" t="s">
        <v>207</v>
      </c>
      <c r="J112" s="1">
        <v>0.36904933400000001</v>
      </c>
      <c r="K112" s="1">
        <v>0.33711297099999998</v>
      </c>
      <c r="L112" s="1">
        <v>0.38269763800000001</v>
      </c>
      <c r="M112" s="1">
        <v>0.36970654600000002</v>
      </c>
      <c r="N112" s="1">
        <v>0.366708694</v>
      </c>
      <c r="O112" s="1">
        <v>0.38273212400000001</v>
      </c>
      <c r="P112" s="1">
        <v>0.33621692600000003</v>
      </c>
      <c r="Q112" s="1">
        <v>0.259169657</v>
      </c>
      <c r="R112" s="1">
        <v>0.26061574799999998</v>
      </c>
      <c r="S112" s="1">
        <v>0.29438205699999997</v>
      </c>
      <c r="T112" s="1">
        <v>0.27070918999999999</v>
      </c>
      <c r="U112" s="1">
        <v>0.27463954899999998</v>
      </c>
      <c r="V112" s="1">
        <v>0.29807969400000001</v>
      </c>
      <c r="W112" s="1">
        <v>0.25270927900000001</v>
      </c>
      <c r="X112" s="1">
        <v>0.22971303400000001</v>
      </c>
      <c r="Y112" s="1">
        <v>0.27585991199999998</v>
      </c>
      <c r="Z112" s="1">
        <v>0.25400356099999999</v>
      </c>
      <c r="AA112" s="1">
        <v>0.25445490199999998</v>
      </c>
      <c r="AB112" s="1">
        <v>0.26226052300000002</v>
      </c>
      <c r="AC112" s="1">
        <v>0.23224974500000001</v>
      </c>
      <c r="AD112" s="1">
        <v>0.293255557</v>
      </c>
      <c r="AE112" s="1">
        <v>0.247699213</v>
      </c>
      <c r="AF112" s="1">
        <v>0.25879345500000001</v>
      </c>
      <c r="AG112" s="1">
        <v>0.267094893</v>
      </c>
    </row>
    <row r="113" spans="1:33" x14ac:dyDescent="0.25">
      <c r="A113" s="7">
        <v>110</v>
      </c>
      <c r="B113" s="1" t="s">
        <v>138</v>
      </c>
      <c r="C113" s="1" t="str">
        <f>VLOOKUP(B113,[1]HB!E$2:F$772,2,0)</f>
        <v>1164 ± 2(64)</v>
      </c>
      <c r="D113" s="1">
        <f>VLOOKUP(B113,[1]HB!E$2:G$772,3,0)</f>
        <v>1166.4000000000001</v>
      </c>
      <c r="E113" s="1">
        <f>VLOOKUP(B113,[1]HB!E$2:H$772,4,0)</f>
        <v>10.5716</v>
      </c>
      <c r="F113" s="1" t="str">
        <f>VLOOKUP(B113,[1]HB!E$2:L$772,8,0)</f>
        <v>140-11-4</v>
      </c>
      <c r="G113" s="1" t="str">
        <f>VLOOKUP(B113,[1]HB!I$2:M$772,5,0)</f>
        <v>C9H10O2</v>
      </c>
      <c r="H113" s="1">
        <f>VLOOKUP(B113,[1]HB!I$2:N$772,6,0)</f>
        <v>887</v>
      </c>
      <c r="I113" s="1" t="s">
        <v>207</v>
      </c>
      <c r="J113" s="1">
        <v>0.603423398</v>
      </c>
      <c r="K113" s="1">
        <v>0.60354145199999998</v>
      </c>
      <c r="L113" s="1">
        <v>0.60601595200000002</v>
      </c>
      <c r="M113" s="1">
        <v>0.61442902899999996</v>
      </c>
      <c r="N113" s="1">
        <v>0.60944678799999996</v>
      </c>
      <c r="O113" s="1">
        <v>0.63607672000000004</v>
      </c>
      <c r="P113" s="1">
        <v>0.750252947</v>
      </c>
      <c r="Q113" s="1">
        <v>0.62220209000000004</v>
      </c>
      <c r="R113" s="1">
        <v>0.61329116699999997</v>
      </c>
      <c r="S113" s="1">
        <v>0.68072431899999997</v>
      </c>
      <c r="T113" s="1">
        <v>0.63746520299999998</v>
      </c>
      <c r="U113" s="1">
        <v>0.64266380999999995</v>
      </c>
      <c r="V113" s="1">
        <v>0.66183172599999995</v>
      </c>
      <c r="W113" s="1">
        <v>0.64165395999999997</v>
      </c>
      <c r="X113" s="1">
        <v>0.53072222999999996</v>
      </c>
      <c r="Y113" s="1">
        <v>0.65194983399999995</v>
      </c>
      <c r="Z113" s="1">
        <v>0.61203694600000003</v>
      </c>
      <c r="AA113" s="1">
        <v>0.60170894100000005</v>
      </c>
      <c r="AB113" s="1">
        <v>0.68071352699999998</v>
      </c>
      <c r="AC113" s="1">
        <v>0.533015346</v>
      </c>
      <c r="AD113" s="1">
        <v>0.66778727900000001</v>
      </c>
      <c r="AE113" s="1">
        <v>0.60904493500000001</v>
      </c>
      <c r="AF113" s="1">
        <v>0.60543783200000001</v>
      </c>
      <c r="AG113" s="1">
        <v>0.62808804399999996</v>
      </c>
    </row>
    <row r="114" spans="1:33" x14ac:dyDescent="0.25">
      <c r="A114" s="1">
        <v>111</v>
      </c>
      <c r="B114" s="1" t="s">
        <v>57</v>
      </c>
      <c r="C114" s="1" t="str">
        <f>VLOOKUP(B114,[1]HB!E$2:F$772,2,0)</f>
        <v>1178 ± 2(20)</v>
      </c>
      <c r="D114" s="1">
        <f>VLOOKUP(B114,[1]HB!E$2:G$772,3,0)</f>
        <v>1180.2</v>
      </c>
      <c r="E114" s="1">
        <f>VLOOKUP(B114,[1]HB!E$2:H$772,4,0)</f>
        <v>10.7852</v>
      </c>
      <c r="F114" s="1" t="str">
        <f>VLOOKUP(B114,[1]HB!E$2:L$772,8,0)</f>
        <v>101-41-7</v>
      </c>
      <c r="G114" s="1" t="str">
        <f>VLOOKUP(B114,[1]HB!I$2:M$772,5,0)</f>
        <v>C9H10O2</v>
      </c>
      <c r="H114" s="1">
        <f>VLOOKUP(B114,[1]HB!I$2:N$772,6,0)</f>
        <v>890</v>
      </c>
      <c r="I114" s="1" t="s">
        <v>207</v>
      </c>
      <c r="J114" s="1">
        <v>0.83207220000000004</v>
      </c>
      <c r="K114" s="1">
        <v>0.83276924500000005</v>
      </c>
      <c r="L114" s="1">
        <v>0.83497146099999997</v>
      </c>
      <c r="M114" s="1">
        <v>0.84718163400000002</v>
      </c>
      <c r="N114" s="1">
        <v>0.84031206400000003</v>
      </c>
      <c r="O114" s="1">
        <v>0.87702971399999996</v>
      </c>
      <c r="P114" s="1">
        <v>0.71003077000000003</v>
      </c>
      <c r="Q114" s="1">
        <v>0.62317086200000005</v>
      </c>
      <c r="R114" s="1">
        <v>0.59427890299999997</v>
      </c>
      <c r="S114" s="1">
        <v>0.662867867</v>
      </c>
      <c r="T114" s="1">
        <v>0.62561777200000002</v>
      </c>
      <c r="U114" s="1">
        <v>0.62645118899999996</v>
      </c>
      <c r="V114" s="1">
        <v>0.60748387199999998</v>
      </c>
      <c r="W114" s="1">
        <v>0.51509245599999998</v>
      </c>
      <c r="X114" s="1">
        <v>0.43961487199999999</v>
      </c>
      <c r="Y114" s="1">
        <v>0.56223594700000001</v>
      </c>
      <c r="Z114" s="1">
        <v>0.50913888900000004</v>
      </c>
      <c r="AA114" s="1">
        <v>0.50706277</v>
      </c>
      <c r="AB114" s="1">
        <v>0.52793748200000001</v>
      </c>
      <c r="AC114" s="1">
        <v>0.47707577400000001</v>
      </c>
      <c r="AD114" s="1">
        <v>0.56335966999999998</v>
      </c>
      <c r="AE114" s="1">
        <v>0.50325993300000005</v>
      </c>
      <c r="AF114" s="1">
        <v>0.51604397700000004</v>
      </c>
      <c r="AG114" s="1">
        <v>0.52823062200000004</v>
      </c>
    </row>
    <row r="115" spans="1:33" x14ac:dyDescent="0.25">
      <c r="A115" s="7">
        <v>112</v>
      </c>
      <c r="B115" s="1" t="s">
        <v>106</v>
      </c>
      <c r="C115" s="1" t="str">
        <f>VLOOKUP(B115,[1]HB!E$2:F$772,2,0)</f>
        <v>1094 ± 3(86)</v>
      </c>
      <c r="D115" s="1">
        <f>VLOOKUP(B115,[1]HB!E$2:G$772,3,0)</f>
        <v>1098</v>
      </c>
      <c r="E115" s="1">
        <f>VLOOKUP(B115,[1]HB!E$2:H$772,4,0)</f>
        <v>9.5152400000000004</v>
      </c>
      <c r="F115" s="1" t="str">
        <f>VLOOKUP(B115,[1]HB!E$2:L$772,8,0)</f>
        <v>93-58-3</v>
      </c>
      <c r="G115" s="1" t="str">
        <f>VLOOKUP(B115,[1]HB!I$2:M$772,5,0)</f>
        <v>C8H8O2</v>
      </c>
      <c r="H115" s="1">
        <f>VLOOKUP(B115,[1]HB!I$2:N$772,6,0)</f>
        <v>913</v>
      </c>
      <c r="I115" s="1" t="s">
        <v>207</v>
      </c>
      <c r="J115" s="1">
        <v>0.15906114299999999</v>
      </c>
      <c r="K115" s="1">
        <v>0.147794697</v>
      </c>
      <c r="L115" s="1">
        <v>0.11697783</v>
      </c>
      <c r="M115" s="1">
        <v>0.143180734</v>
      </c>
      <c r="N115" s="1">
        <v>0.14201971899999999</v>
      </c>
      <c r="O115" s="1">
        <v>0.148225307</v>
      </c>
      <c r="P115" s="1">
        <v>0.134402141</v>
      </c>
      <c r="Q115" s="1">
        <v>0.108869041</v>
      </c>
      <c r="R115" s="1">
        <v>0.118393681</v>
      </c>
      <c r="S115" s="1">
        <v>0.12053826300000001</v>
      </c>
      <c r="T115" s="1">
        <v>0.11582337299999999</v>
      </c>
      <c r="U115" s="1">
        <v>0.118192014</v>
      </c>
      <c r="V115" s="1">
        <v>0.114007072</v>
      </c>
      <c r="W115" s="1">
        <v>4.7245793000000001E-2</v>
      </c>
      <c r="X115" s="1">
        <v>8.6802789000000005E-2</v>
      </c>
      <c r="Y115" s="1">
        <v>8.1311293000000007E-2</v>
      </c>
      <c r="Z115" s="1">
        <v>7.1155236999999996E-2</v>
      </c>
      <c r="AA115" s="1">
        <v>7.9492906000000002E-2</v>
      </c>
      <c r="AB115" s="1">
        <v>4.6029447000000001E-2</v>
      </c>
      <c r="AC115" s="1">
        <v>8.7872961999999999E-2</v>
      </c>
      <c r="AD115" s="1">
        <v>8.8983240000000005E-2</v>
      </c>
      <c r="AE115" s="1">
        <v>6.6335432999999999E-2</v>
      </c>
      <c r="AF115" s="1">
        <v>8.1178976E-2</v>
      </c>
      <c r="AG115" s="1">
        <v>7.9084918000000004E-2</v>
      </c>
    </row>
    <row r="116" spans="1:33" x14ac:dyDescent="0.25">
      <c r="A116" s="1">
        <v>113</v>
      </c>
      <c r="B116" s="1" t="s">
        <v>174</v>
      </c>
      <c r="C116" s="1"/>
      <c r="D116" s="1">
        <f>VLOOKUP(B116,[1]HB!E$2:G$772,3,0)</f>
        <v>2126.1999999999998</v>
      </c>
      <c r="E116" s="1">
        <f>VLOOKUP(B116,[1]HB!E$2:H$772,4,0)</f>
        <v>21.759699999999999</v>
      </c>
      <c r="F116" s="1" t="str">
        <f>VLOOKUP(B116,[1]HB!E$2:L$772,8,0)</f>
        <v>5129-61-3</v>
      </c>
      <c r="G116" s="1" t="str">
        <f>VLOOKUP(B116,[1]HB!I$2:M$772,5,0)</f>
        <v>C19H38O2</v>
      </c>
      <c r="H116" s="1">
        <f>VLOOKUP(B116,[1]HB!I$2:N$772,6,0)</f>
        <v>762</v>
      </c>
      <c r="I116" s="1" t="s">
        <v>207</v>
      </c>
      <c r="J116" s="1">
        <v>2.3692799999999999E-4</v>
      </c>
      <c r="K116" s="1">
        <v>1.096362E-2</v>
      </c>
      <c r="L116" s="1">
        <v>1.8772014E-2</v>
      </c>
      <c r="M116" s="1">
        <v>1.0626735E-2</v>
      </c>
      <c r="N116" s="1">
        <v>1.0540565E-2</v>
      </c>
      <c r="O116" s="1">
        <v>7.2007449999999997E-3</v>
      </c>
      <c r="P116" s="1">
        <v>1.1672587999999999E-2</v>
      </c>
      <c r="Q116" s="1">
        <v>1.0423715E-2</v>
      </c>
      <c r="R116" s="1">
        <v>9.8186339999999997E-3</v>
      </c>
      <c r="S116" s="1">
        <v>1.0994479E-2</v>
      </c>
      <c r="T116" s="1">
        <v>1.039326E-2</v>
      </c>
      <c r="U116" s="1">
        <v>1.0382887E-2</v>
      </c>
      <c r="V116" s="1">
        <v>1.0274548999999999E-2</v>
      </c>
      <c r="W116" s="1">
        <v>7.531551E-3</v>
      </c>
      <c r="X116" s="1">
        <v>1.0427565999999999E-2</v>
      </c>
      <c r="Y116" s="1">
        <v>8.9311890000000008E-3</v>
      </c>
      <c r="Z116" s="1">
        <v>8.8948989999999995E-3</v>
      </c>
      <c r="AA116" s="1">
        <v>9.3703239999999993E-3</v>
      </c>
      <c r="AB116" s="1">
        <v>9.2699559999999993E-3</v>
      </c>
      <c r="AC116" s="1">
        <v>1.7626438000000001E-2</v>
      </c>
      <c r="AD116" s="1">
        <v>1.4301108E-2</v>
      </c>
      <c r="AE116" s="1">
        <v>1.3325223000000001E-2</v>
      </c>
      <c r="AF116" s="1">
        <v>1.5041809999999999E-2</v>
      </c>
      <c r="AG116" s="1">
        <v>1.4233328999999999E-2</v>
      </c>
    </row>
    <row r="117" spans="1:33" x14ac:dyDescent="0.25">
      <c r="A117" s="7">
        <v>114</v>
      </c>
      <c r="B117" s="1" t="s">
        <v>186</v>
      </c>
      <c r="C117" s="1" t="str">
        <f>VLOOKUP(B117,[1]HB!E$2:F$772,2,0)</f>
        <v>2028 ± 2(13)</v>
      </c>
      <c r="D117" s="1">
        <f>VLOOKUP(B117,[1]HB!E$2:G$772,3,0)</f>
        <v>2025.6</v>
      </c>
      <c r="E117" s="1">
        <f>VLOOKUP(B117,[1]HB!E$2:H$772,4,0)</f>
        <v>20.825399999999998</v>
      </c>
      <c r="F117" s="1" t="str">
        <f>VLOOKUP(B117,[1]HB!E$2:L$772,8,0)</f>
        <v>1731-92-6</v>
      </c>
      <c r="G117" s="1" t="str">
        <f>VLOOKUP(B117,[1]HB!I$2:M$772,5,0)</f>
        <v>C18H36O2</v>
      </c>
      <c r="H117" s="1">
        <f>VLOOKUP(B117,[1]HB!I$2:N$772,6,0)</f>
        <v>757</v>
      </c>
      <c r="I117" s="1" t="s">
        <v>207</v>
      </c>
      <c r="J117" s="1">
        <v>1.8974910000000001E-3</v>
      </c>
      <c r="K117" s="1">
        <v>1.5250439999999999E-3</v>
      </c>
      <c r="L117" s="1">
        <v>2.2761779999999998E-3</v>
      </c>
      <c r="M117" s="1">
        <v>1.9470970000000001E-3</v>
      </c>
      <c r="N117" s="1">
        <v>1.9313080000000001E-3</v>
      </c>
      <c r="O117" s="1">
        <v>1.485912E-3</v>
      </c>
      <c r="P117" s="1">
        <v>2.307632E-3</v>
      </c>
      <c r="Q117" s="1">
        <v>2.2173169999999999E-3</v>
      </c>
      <c r="R117" s="1">
        <v>2.038513E-3</v>
      </c>
      <c r="S117" s="1">
        <v>2.2585930000000001E-3</v>
      </c>
      <c r="T117" s="1">
        <v>2.1683819999999999E-3</v>
      </c>
      <c r="U117" s="1">
        <v>2.1517139999999999E-3</v>
      </c>
      <c r="V117" s="1">
        <v>4.0961030000000002E-3</v>
      </c>
      <c r="W117" s="1">
        <v>1.6488570000000001E-3</v>
      </c>
      <c r="X117" s="1">
        <v>1.786092E-3</v>
      </c>
      <c r="Y117" s="1">
        <v>2.8975849999999998E-3</v>
      </c>
      <c r="Z117" s="1">
        <v>2.1317039999999999E-3</v>
      </c>
      <c r="AA117" s="1">
        <v>2.3000820000000002E-3</v>
      </c>
      <c r="AB117" s="1">
        <v>1.943916E-3</v>
      </c>
      <c r="AC117" s="1">
        <v>2.8927010000000001E-3</v>
      </c>
      <c r="AD117" s="1">
        <v>2.640716E-3</v>
      </c>
      <c r="AE117" s="1">
        <v>2.404354E-3</v>
      </c>
      <c r="AF117" s="1">
        <v>2.6434240000000001E-3</v>
      </c>
      <c r="AG117" s="1">
        <v>2.565445E-3</v>
      </c>
    </row>
    <row r="118" spans="1:33" x14ac:dyDescent="0.25">
      <c r="A118" s="1">
        <v>115</v>
      </c>
      <c r="B118" s="1" t="s">
        <v>63</v>
      </c>
      <c r="C118" s="1" t="str">
        <f>VLOOKUP(B118,[1]HB!E$2:F$772,2,0)</f>
        <v>925 ± 3(69)</v>
      </c>
      <c r="D118" s="1">
        <f>VLOOKUP(B118,[1]HB!E$2:G$772,3,0)</f>
        <v>924.8</v>
      </c>
      <c r="E118" s="1">
        <f>VLOOKUP(B118,[1]HB!E$2:H$772,4,0)</f>
        <v>6.5727200000000003</v>
      </c>
      <c r="F118" s="1" t="str">
        <f>VLOOKUP(B118,[1]HB!E$2:L$772,8,0)</f>
        <v>106-70-7</v>
      </c>
      <c r="G118" s="1" t="str">
        <f>VLOOKUP(B118,[1]HB!I$2:M$772,5,0)</f>
        <v>C7H14O2</v>
      </c>
      <c r="H118" s="1">
        <f>VLOOKUP(B118,[1]HB!I$2:N$772,6,0)</f>
        <v>772</v>
      </c>
      <c r="I118" s="1" t="s">
        <v>207</v>
      </c>
      <c r="J118" s="1">
        <v>0.264006148</v>
      </c>
      <c r="K118" s="1">
        <v>0.26881074799999999</v>
      </c>
      <c r="L118" s="1">
        <v>0.20476977699999999</v>
      </c>
      <c r="M118" s="1">
        <v>0.248997099</v>
      </c>
      <c r="N118" s="1">
        <v>0.24697804800000001</v>
      </c>
      <c r="O118" s="1">
        <v>0.25776981700000001</v>
      </c>
      <c r="P118" s="1">
        <v>2.4384799999999999E-4</v>
      </c>
      <c r="Q118" s="1">
        <v>2.0524700000000001E-4</v>
      </c>
      <c r="R118" s="1">
        <v>2.01922E-4</v>
      </c>
      <c r="S118" s="1">
        <v>2.22888E-4</v>
      </c>
      <c r="T118" s="1">
        <v>2.0962699999999999E-4</v>
      </c>
      <c r="U118" s="1">
        <v>2.1111900000000001E-4</v>
      </c>
      <c r="V118" s="1">
        <v>4.4579334999999998E-2</v>
      </c>
      <c r="W118" s="1">
        <v>2.1803E-4</v>
      </c>
      <c r="X118" s="1">
        <v>2.51955E-4</v>
      </c>
      <c r="Y118" s="1">
        <v>2.2853755999999999E-2</v>
      </c>
      <c r="Z118" s="1">
        <v>8.2349459999999999E-3</v>
      </c>
      <c r="AA118" s="1">
        <v>1.1030593999999999E-2</v>
      </c>
      <c r="AB118" s="1">
        <v>2.1233800000000001E-4</v>
      </c>
      <c r="AC118" s="1">
        <v>2.2522800000000001E-4</v>
      </c>
      <c r="AD118" s="1">
        <v>2.0441200000000001E-4</v>
      </c>
      <c r="AE118" s="1">
        <v>2.18595E-4</v>
      </c>
      <c r="AF118" s="1">
        <v>2.15725E-4</v>
      </c>
      <c r="AG118" s="1">
        <v>2.1275100000000001E-4</v>
      </c>
    </row>
    <row r="119" spans="1:33" x14ac:dyDescent="0.25">
      <c r="A119" s="7">
        <v>116</v>
      </c>
      <c r="B119" s="1" t="s">
        <v>149</v>
      </c>
      <c r="C119" s="1" t="str">
        <f>VLOOKUP(B119,[1]HB!E$2:F$772,2,0)</f>
        <v>1725 ± 2(48)</v>
      </c>
      <c r="D119" s="1">
        <f>VLOOKUP(B119,[1]HB!E$2:G$772,3,0)</f>
        <v>1724.2</v>
      </c>
      <c r="E119" s="1">
        <f>VLOOKUP(B119,[1]HB!E$2:H$772,4,0)</f>
        <v>17.7531</v>
      </c>
      <c r="F119" s="1" t="str">
        <f>VLOOKUP(B119,[1]HB!E$2:L$772,8,0)</f>
        <v>124-10-7</v>
      </c>
      <c r="G119" s="1" t="str">
        <f>VLOOKUP(B119,[1]HB!I$2:M$772,5,0)</f>
        <v>C15H30O2</v>
      </c>
      <c r="H119" s="1">
        <f>VLOOKUP(B119,[1]HB!I$2:N$772,6,0)</f>
        <v>860</v>
      </c>
      <c r="I119" s="1" t="s">
        <v>207</v>
      </c>
      <c r="J119" s="1">
        <v>0.142819524</v>
      </c>
      <c r="K119" s="1">
        <v>0.14023090099999999</v>
      </c>
      <c r="L119" s="1">
        <v>0.130878144</v>
      </c>
      <c r="M119" s="1">
        <v>0.14013687799999999</v>
      </c>
      <c r="N119" s="1">
        <v>0.139000546</v>
      </c>
      <c r="O119" s="1">
        <v>0.14507421000000001</v>
      </c>
      <c r="P119" s="1">
        <v>0.16064636500000001</v>
      </c>
      <c r="Q119" s="1">
        <v>0.12253185599999999</v>
      </c>
      <c r="R119" s="1">
        <v>0.12801848900000001</v>
      </c>
      <c r="S119" s="1">
        <v>0.13995107600000001</v>
      </c>
      <c r="T119" s="1">
        <v>0.12989145499999999</v>
      </c>
      <c r="U119" s="1">
        <v>0.132398129</v>
      </c>
      <c r="V119" s="1">
        <v>0.11725316500000001</v>
      </c>
      <c r="W119" s="1">
        <v>0.118861436</v>
      </c>
      <c r="X119" s="1">
        <v>0.119939667</v>
      </c>
      <c r="Y119" s="1">
        <v>0.118040802</v>
      </c>
      <c r="Z119" s="1">
        <v>0.118894429</v>
      </c>
      <c r="AA119" s="1">
        <v>0.118905934</v>
      </c>
      <c r="AB119" s="1">
        <v>0.12322216599999999</v>
      </c>
      <c r="AC119" s="1">
        <v>0.12934292999999999</v>
      </c>
      <c r="AD119" s="1">
        <v>0.13725800899999999</v>
      </c>
      <c r="AE119" s="1">
        <v>0.12619343699999999</v>
      </c>
      <c r="AF119" s="1">
        <v>0.13109174300000001</v>
      </c>
      <c r="AG119" s="1">
        <v>0.13163825600000001</v>
      </c>
    </row>
    <row r="120" spans="1:33" x14ac:dyDescent="0.25">
      <c r="A120" s="1">
        <v>117</v>
      </c>
      <c r="B120" s="1" t="s">
        <v>83</v>
      </c>
      <c r="C120" s="1" t="str">
        <f>VLOOKUP(B120,[1]HB!E$2:F$772,2,0)</f>
        <v>1126 ± 2(51)</v>
      </c>
      <c r="D120" s="1">
        <f>VLOOKUP(B120,[1]HB!E$2:G$772,3,0)</f>
        <v>1123.8</v>
      </c>
      <c r="E120" s="1">
        <f>VLOOKUP(B120,[1]HB!E$2:H$772,4,0)</f>
        <v>9.9143699999999999</v>
      </c>
      <c r="F120" s="1" t="str">
        <f>VLOOKUP(B120,[1]HB!E$2:L$772,8,0)</f>
        <v>111-11-5</v>
      </c>
      <c r="G120" s="1" t="str">
        <f>VLOOKUP(B120,[1]HB!I$2:M$772,5,0)</f>
        <v>C9H18O2</v>
      </c>
      <c r="H120" s="1">
        <f>VLOOKUP(B120,[1]HB!I$2:N$772,6,0)</f>
        <v>814</v>
      </c>
      <c r="I120" s="1" t="s">
        <v>207</v>
      </c>
      <c r="J120" s="1">
        <v>0.206838511</v>
      </c>
      <c r="K120" s="1">
        <v>0.187088116</v>
      </c>
      <c r="L120" s="1">
        <v>0.20955441899999999</v>
      </c>
      <c r="M120" s="1">
        <v>0.20486322100000001</v>
      </c>
      <c r="N120" s="1">
        <v>0.203202039</v>
      </c>
      <c r="O120" s="1">
        <v>0.21208100399999999</v>
      </c>
      <c r="P120" s="1">
        <v>0.126667522</v>
      </c>
      <c r="Q120" s="1">
        <v>0.118294409</v>
      </c>
      <c r="R120" s="1">
        <v>0.113355842</v>
      </c>
      <c r="S120" s="1">
        <v>0.122121117</v>
      </c>
      <c r="T120" s="1">
        <v>0.117785082</v>
      </c>
      <c r="U120" s="1">
        <v>0.11761160599999999</v>
      </c>
      <c r="V120" s="1">
        <v>5.0936648000000001E-2</v>
      </c>
      <c r="W120" s="1">
        <v>8.1270495999999998E-2</v>
      </c>
      <c r="X120" s="1">
        <v>8.8083627999999997E-2</v>
      </c>
      <c r="Y120" s="1">
        <v>6.5792397000000002E-2</v>
      </c>
      <c r="Z120" s="1">
        <v>7.7838230999999994E-2</v>
      </c>
      <c r="AA120" s="1">
        <v>7.6641336000000004E-2</v>
      </c>
      <c r="AB120" s="1">
        <v>8.1467903999999994E-2</v>
      </c>
      <c r="AC120" s="1">
        <v>8.1375754999999994E-2</v>
      </c>
      <c r="AD120" s="1">
        <v>9.2612719999999996E-2</v>
      </c>
      <c r="AE120" s="1">
        <v>8.1423859000000001E-2</v>
      </c>
      <c r="AF120" s="1">
        <v>8.5344828999999997E-2</v>
      </c>
      <c r="AG120" s="1">
        <v>8.6585968999999999E-2</v>
      </c>
    </row>
    <row r="121" spans="1:33" x14ac:dyDescent="0.25">
      <c r="A121" s="7">
        <v>118</v>
      </c>
      <c r="B121" s="1" t="s">
        <v>153</v>
      </c>
      <c r="C121" s="1" t="str">
        <f>VLOOKUP(B121,[1]HB!E$2:F$772,2,0)</f>
        <v>1380 ± 0(3)</v>
      </c>
      <c r="D121" s="1">
        <f>VLOOKUP(B121,[1]HB!E$2:G$772,3,0)</f>
        <v>1380</v>
      </c>
      <c r="E121" s="1">
        <f>VLOOKUP(B121,[1]HB!E$2:H$772,4,0)</f>
        <v>13.6092</v>
      </c>
      <c r="F121" s="1" t="str">
        <f>VLOOKUP(B121,[1]HB!E$2:L$772,8,0)</f>
        <v>77-68-9</v>
      </c>
      <c r="G121" s="1" t="str">
        <f>VLOOKUP(B121,[1]HB!I$2:M$772,5,0)</f>
        <v>C12H24O3</v>
      </c>
      <c r="H121" s="1">
        <f>VLOOKUP(B121,[1]HB!I$2:N$772,6,0)</f>
        <v>738</v>
      </c>
      <c r="I121" s="1" t="s">
        <v>207</v>
      </c>
      <c r="J121" s="1">
        <v>2.4868716999999999E-2</v>
      </c>
      <c r="K121" s="1">
        <v>2.3913492000000001E-2</v>
      </c>
      <c r="L121" s="1">
        <v>2.3903792E-2</v>
      </c>
      <c r="M121" s="1">
        <v>2.4632887999999999E-2</v>
      </c>
      <c r="N121" s="1">
        <v>2.4433146999999999E-2</v>
      </c>
      <c r="O121" s="1">
        <v>2.5500759000000001E-2</v>
      </c>
      <c r="P121" s="1">
        <v>1.2045973999999999E-2</v>
      </c>
      <c r="Q121" s="1">
        <v>1.1084271E-2</v>
      </c>
      <c r="R121" s="1">
        <v>1.0304337E-2</v>
      </c>
      <c r="S121" s="1">
        <v>1.1523792E-2</v>
      </c>
      <c r="T121" s="1">
        <v>1.0952162999999999E-2</v>
      </c>
      <c r="U121" s="1">
        <v>1.0907167000000001E-2</v>
      </c>
      <c r="V121" s="1">
        <v>1.1603353E-2</v>
      </c>
      <c r="W121" s="1">
        <v>6.6691789999999999E-3</v>
      </c>
      <c r="X121" s="1">
        <v>8.9285760000000006E-3</v>
      </c>
      <c r="Y121" s="1">
        <v>9.1868820000000004E-3</v>
      </c>
      <c r="Z121" s="1">
        <v>8.2371440000000001E-3</v>
      </c>
      <c r="AA121" s="1">
        <v>8.7839230000000008E-3</v>
      </c>
      <c r="AB121" s="1">
        <v>6.47527E-3</v>
      </c>
      <c r="AC121" s="1">
        <v>8.3570769999999992E-3</v>
      </c>
      <c r="AD121" s="1">
        <v>7.5297039999999999E-3</v>
      </c>
      <c r="AE121" s="1">
        <v>7.3892610000000003E-3</v>
      </c>
      <c r="AF121" s="1">
        <v>7.7476860000000002E-3</v>
      </c>
      <c r="AG121" s="1">
        <v>7.5570519999999999E-3</v>
      </c>
    </row>
    <row r="122" spans="1:33" x14ac:dyDescent="0.25">
      <c r="A122" s="1">
        <v>119</v>
      </c>
      <c r="B122" s="1" t="s">
        <v>184</v>
      </c>
      <c r="C122" s="1" t="str">
        <f>VLOOKUP(B122,[1]HB!E$2:F$772,2,0)</f>
        <v>1788 ± 0(1)</v>
      </c>
      <c r="D122" s="1">
        <f>VLOOKUP(B122,[1]HB!E$2:G$772,3,0)</f>
        <v>1787.5</v>
      </c>
      <c r="E122" s="1">
        <f>VLOOKUP(B122,[1]HB!E$2:H$772,4,0)</f>
        <v>18.437999999999999</v>
      </c>
      <c r="F122" s="1" t="str">
        <f>VLOOKUP(B122,[1]HB!E$2:L$772,8,0)</f>
        <v>5129-66-8</v>
      </c>
      <c r="G122" s="1" t="str">
        <f>VLOOKUP(B122,[1]HB!I$2:M$772,5,0)</f>
        <v>C16H32O2</v>
      </c>
      <c r="H122" s="1">
        <f>VLOOKUP(B122,[1]HB!I$2:N$772,6,0)</f>
        <v>785</v>
      </c>
      <c r="I122" s="1" t="s">
        <v>207</v>
      </c>
      <c r="J122" s="1">
        <v>1.3443604E-2</v>
      </c>
      <c r="K122" s="1">
        <v>1.3149068999999999E-2</v>
      </c>
      <c r="L122" s="1">
        <v>1.3859471999999999E-2</v>
      </c>
      <c r="M122" s="1">
        <v>1.3719489E-2</v>
      </c>
      <c r="N122" s="1">
        <v>1.3608241E-2</v>
      </c>
      <c r="O122" s="1">
        <v>1.4202856999999999E-2</v>
      </c>
      <c r="P122" s="1">
        <v>1.6371456999999999E-2</v>
      </c>
      <c r="Q122" s="1">
        <v>1.2791673999999999E-2</v>
      </c>
      <c r="R122" s="1">
        <v>1.3405965000000001E-2</v>
      </c>
      <c r="S122" s="1">
        <v>1.4427719E-2</v>
      </c>
      <c r="T122" s="1">
        <v>1.3517151999999999E-2</v>
      </c>
      <c r="U122" s="1">
        <v>1.3764248999999999E-2</v>
      </c>
      <c r="V122" s="1">
        <v>1.3594439999999999E-2</v>
      </c>
      <c r="W122" s="1">
        <v>1.3435882999999999E-2</v>
      </c>
      <c r="X122" s="1">
        <v>1.3458028E-2</v>
      </c>
      <c r="Y122" s="1">
        <v>1.3516788E-2</v>
      </c>
      <c r="Z122" s="1">
        <v>1.347114E-2</v>
      </c>
      <c r="AA122" s="1">
        <v>1.3483435E-2</v>
      </c>
      <c r="AB122" s="1">
        <v>1.3111845E-2</v>
      </c>
      <c r="AC122" s="1">
        <v>1.5470973000000001E-2</v>
      </c>
      <c r="AD122" s="1">
        <v>1.5247326E-2</v>
      </c>
      <c r="AE122" s="1">
        <v>1.4262413E-2</v>
      </c>
      <c r="AF122" s="1">
        <v>1.4994794000000001E-2</v>
      </c>
      <c r="AG122" s="1">
        <v>1.4845799E-2</v>
      </c>
    </row>
    <row r="123" spans="1:33" x14ac:dyDescent="0.25">
      <c r="A123" s="7">
        <v>120</v>
      </c>
      <c r="B123" s="1" t="s">
        <v>103</v>
      </c>
      <c r="C123" s="1" t="str">
        <f>VLOOKUP(B123,[1]HB!E$2:F$772,2,0)</f>
        <v>1411 ± 3(93)</v>
      </c>
      <c r="D123" s="1">
        <f>VLOOKUP(B123,[1]HB!E$2:G$772,3,0)</f>
        <v>1431.1</v>
      </c>
      <c r="E123" s="1">
        <f>VLOOKUP(B123,[1]HB!E$2:H$772,4,0)</f>
        <v>14.273899999999999</v>
      </c>
      <c r="F123" s="1" t="str">
        <f>VLOOKUP(B123,[1]HB!E$2:L$772,8,0)</f>
        <v>469-61-4</v>
      </c>
      <c r="G123" s="1" t="str">
        <f>VLOOKUP(B123,[1]HB!I$2:M$772,5,0)</f>
        <v>C15H24</v>
      </c>
      <c r="H123" s="1">
        <f>VLOOKUP(B123,[1]HB!I$2:N$772,6,0)</f>
        <v>930</v>
      </c>
      <c r="I123" s="1" t="s">
        <v>208</v>
      </c>
      <c r="J123" s="1">
        <v>0.25409293999999999</v>
      </c>
      <c r="K123" s="1">
        <v>0.24231106499999999</v>
      </c>
      <c r="L123" s="1">
        <v>0.25979917800000002</v>
      </c>
      <c r="M123" s="1">
        <v>0.25531243399999998</v>
      </c>
      <c r="N123" s="1">
        <v>0.25324217300000001</v>
      </c>
      <c r="O123" s="1">
        <v>0.18454031800000001</v>
      </c>
      <c r="P123" s="1">
        <v>0.26075462700000002</v>
      </c>
      <c r="Q123" s="1">
        <v>0.22829633799999999</v>
      </c>
      <c r="R123" s="1">
        <v>0.21959102899999999</v>
      </c>
      <c r="S123" s="1">
        <v>0.24313053400000001</v>
      </c>
      <c r="T123" s="1">
        <v>0.229934377</v>
      </c>
      <c r="U123" s="1">
        <v>0.23049229199999999</v>
      </c>
      <c r="V123" s="1">
        <v>0.22649258799999999</v>
      </c>
      <c r="W123" s="1">
        <v>0.173399053</v>
      </c>
      <c r="X123" s="1">
        <v>0.156046089</v>
      </c>
      <c r="Y123" s="1">
        <v>0.200490472</v>
      </c>
      <c r="Z123" s="1">
        <v>0.17777921099999999</v>
      </c>
      <c r="AA123" s="1">
        <v>0.17930665400000001</v>
      </c>
      <c r="AB123" s="1">
        <v>0.11241660000000001</v>
      </c>
      <c r="AC123" s="1">
        <v>0.18130000499999999</v>
      </c>
      <c r="AD123" s="1">
        <v>0.21583951000000001</v>
      </c>
      <c r="AE123" s="1">
        <v>0.14584491299999999</v>
      </c>
      <c r="AF123" s="1">
        <v>0.181787855</v>
      </c>
      <c r="AG123" s="1">
        <v>0.181939774</v>
      </c>
    </row>
    <row r="124" spans="1:33" x14ac:dyDescent="0.25">
      <c r="A124" s="1">
        <v>121</v>
      </c>
      <c r="B124" s="1" t="s">
        <v>159</v>
      </c>
      <c r="C124" s="1" t="str">
        <f>VLOOKUP(B124,[1]HB!E$2:F$772,2,0)</f>
        <v>1421 ± 3(63)</v>
      </c>
      <c r="D124" s="1">
        <f>VLOOKUP(B124,[1]HB!E$2:G$772,3,0)</f>
        <v>1440.3</v>
      </c>
      <c r="E124" s="1">
        <f>VLOOKUP(B124,[1]HB!E$2:H$772,4,0)</f>
        <v>14.391500000000001</v>
      </c>
      <c r="F124" s="1" t="str">
        <f>VLOOKUP(B124,[1]HB!E$2:L$772,8,0)</f>
        <v>546-28-1</v>
      </c>
      <c r="G124" s="1" t="str">
        <f>VLOOKUP(B124,[1]HB!I$2:M$772,5,0)</f>
        <v>C15H24</v>
      </c>
      <c r="H124" s="1">
        <f>VLOOKUP(B124,[1]HB!I$2:N$772,6,0)</f>
        <v>877</v>
      </c>
      <c r="I124" s="1" t="s">
        <v>208</v>
      </c>
      <c r="J124" s="1">
        <v>6.1098549000000002E-2</v>
      </c>
      <c r="K124" s="1">
        <v>5.9622199000000001E-2</v>
      </c>
      <c r="L124" s="1">
        <v>6.3785614000000004E-2</v>
      </c>
      <c r="M124" s="1">
        <v>6.2589882999999999E-2</v>
      </c>
      <c r="N124" s="1">
        <v>6.2082358999999997E-2</v>
      </c>
      <c r="O124" s="1">
        <v>6.4795063E-2</v>
      </c>
      <c r="P124" s="1">
        <v>7.3632819000000002E-2</v>
      </c>
      <c r="Q124" s="1">
        <v>6.9042613000000003E-2</v>
      </c>
      <c r="R124" s="1">
        <v>6.2288877999999999E-2</v>
      </c>
      <c r="S124" s="1">
        <v>7.1140443999999997E-2</v>
      </c>
      <c r="T124" s="1">
        <v>6.7363140000000002E-2</v>
      </c>
      <c r="U124" s="1">
        <v>6.6791112E-2</v>
      </c>
      <c r="V124" s="1">
        <v>5.9231513E-2</v>
      </c>
      <c r="W124" s="1">
        <v>5.9550057000000003E-2</v>
      </c>
      <c r="X124" s="1">
        <v>4.6632119999999999E-2</v>
      </c>
      <c r="Y124" s="1">
        <v>5.9387518E-2</v>
      </c>
      <c r="Z124" s="1">
        <v>5.5619584999999999E-2</v>
      </c>
      <c r="AA124" s="1">
        <v>5.4248956000000001E-2</v>
      </c>
      <c r="AB124" s="1">
        <v>6.6135316E-2</v>
      </c>
      <c r="AC124" s="1">
        <v>5.375278E-2</v>
      </c>
      <c r="AD124" s="1">
        <v>6.3951612000000005E-2</v>
      </c>
      <c r="AE124" s="1">
        <v>6.0156659000000001E-2</v>
      </c>
      <c r="AF124" s="1">
        <v>5.9447323000000003E-2</v>
      </c>
      <c r="AG124" s="1">
        <v>6.1228254000000003E-2</v>
      </c>
    </row>
    <row r="125" spans="1:33" x14ac:dyDescent="0.25">
      <c r="A125" s="7">
        <v>122</v>
      </c>
      <c r="B125" s="1" t="s">
        <v>117</v>
      </c>
      <c r="C125" s="1" t="str">
        <f>VLOOKUP(B125,[1]HB!E$2:F$772,2,0)</f>
        <v>1282 ± 0(1)</v>
      </c>
      <c r="D125" s="1">
        <f>VLOOKUP(B125,[1]HB!E$2:G$772,3,0)</f>
        <v>1258</v>
      </c>
      <c r="E125" s="1">
        <f>VLOOKUP(B125,[1]HB!E$2:H$772,4,0)</f>
        <v>11.9253</v>
      </c>
      <c r="F125" s="1" t="str">
        <f>VLOOKUP(B125,[1]HB!E$2:L$772,8,0)</f>
        <v>6682-71-9</v>
      </c>
      <c r="G125" s="1" t="str">
        <f>VLOOKUP(B125,[1]HB!I$2:M$772,5,0)</f>
        <v>C11H14</v>
      </c>
      <c r="H125" s="1">
        <f>VLOOKUP(B125,[1]HB!I$2:N$772,6,0)</f>
        <v>901</v>
      </c>
      <c r="I125" s="1" t="s">
        <v>208</v>
      </c>
      <c r="J125" s="1">
        <v>9.5835975000000004E-2</v>
      </c>
      <c r="K125" s="1">
        <v>0.17012623199999999</v>
      </c>
      <c r="L125" s="1">
        <v>3.9746649000000002E-2</v>
      </c>
      <c r="M125" s="1">
        <v>0.101589634</v>
      </c>
      <c r="N125" s="1">
        <v>0.10076587100000001</v>
      </c>
      <c r="O125" s="1">
        <v>0.105168862</v>
      </c>
      <c r="P125" s="1">
        <v>3.6406805E-2</v>
      </c>
      <c r="Q125" s="1">
        <v>0.103783271</v>
      </c>
      <c r="R125" s="1">
        <v>2.7004101999999999E-2</v>
      </c>
      <c r="S125" s="1">
        <v>7.2990654000000002E-2</v>
      </c>
      <c r="T125" s="1">
        <v>6.7560162000000007E-2</v>
      </c>
      <c r="U125" s="1">
        <v>5.5222593E-2</v>
      </c>
      <c r="V125" s="1">
        <v>9.8054014999999994E-2</v>
      </c>
      <c r="W125" s="1">
        <v>2.1518882999999999E-2</v>
      </c>
      <c r="X125" s="1">
        <v>1.8713067999999999E-2</v>
      </c>
      <c r="Y125" s="1">
        <v>6.0571572999999997E-2</v>
      </c>
      <c r="Z125" s="1">
        <v>3.4491439999999998E-2</v>
      </c>
      <c r="AA125" s="1">
        <v>3.9015213E-2</v>
      </c>
      <c r="AB125" s="1">
        <v>2.4887157E-2</v>
      </c>
      <c r="AC125" s="1">
        <v>2.2182054999999999E-2</v>
      </c>
      <c r="AD125" s="1">
        <v>3.0010578E-2</v>
      </c>
      <c r="AE125" s="1">
        <v>2.3586347000000001E-2</v>
      </c>
      <c r="AF125" s="1">
        <v>2.5398008999999999E-2</v>
      </c>
      <c r="AG125" s="1">
        <v>2.6403807000000001E-2</v>
      </c>
    </row>
    <row r="126" spans="1:33" x14ac:dyDescent="0.25">
      <c r="A126" s="1">
        <v>123</v>
      </c>
      <c r="B126" s="1" t="s">
        <v>126</v>
      </c>
      <c r="C126" s="1" t="str">
        <f>VLOOKUP(B126,[1]HB!E$2:F$772,2,0)</f>
        <v>1136 ± 4(16)</v>
      </c>
      <c r="D126" s="1">
        <f>VLOOKUP(B126,[1]HB!E$2:G$772,3,0)</f>
        <v>1145.4000000000001</v>
      </c>
      <c r="E126" s="1">
        <f>VLOOKUP(B126,[1]HB!E$2:H$772,4,0)</f>
        <v>10.2477</v>
      </c>
      <c r="F126" s="1" t="str">
        <f>VLOOKUP(B126,[1]HB!E$2:L$772,8,0)</f>
        <v>874-35-1</v>
      </c>
      <c r="G126" s="1" t="str">
        <f>VLOOKUP(B126,[1]HB!I$2:M$772,5,0)</f>
        <v>C10H12</v>
      </c>
      <c r="H126" s="1">
        <f>VLOOKUP(B126,[1]HB!I$2:N$772,6,0)</f>
        <v>869</v>
      </c>
      <c r="I126" s="1" t="s">
        <v>208</v>
      </c>
      <c r="J126" s="1">
        <v>0.138575842</v>
      </c>
      <c r="K126" s="1">
        <v>0.146802297</v>
      </c>
      <c r="L126" s="1">
        <v>0.13906929500000001</v>
      </c>
      <c r="M126" s="1">
        <v>0.14371634899999999</v>
      </c>
      <c r="N126" s="1">
        <v>0.14255099199999999</v>
      </c>
      <c r="O126" s="1">
        <v>0.14877979399999999</v>
      </c>
      <c r="P126" s="1">
        <v>0.116171727</v>
      </c>
      <c r="Q126" s="1">
        <v>0.10706935099999999</v>
      </c>
      <c r="R126" s="1">
        <v>9.2011222000000004E-2</v>
      </c>
      <c r="S126" s="1">
        <v>0.11122934900000001</v>
      </c>
      <c r="T126" s="1">
        <v>0.103162614</v>
      </c>
      <c r="U126" s="1">
        <v>0.101831981</v>
      </c>
      <c r="V126" s="1">
        <v>0.105396263</v>
      </c>
      <c r="W126" s="1">
        <v>0.109818047</v>
      </c>
      <c r="X126" s="1">
        <v>9.5990961999999999E-2</v>
      </c>
      <c r="Y126" s="1">
        <v>0.107561795</v>
      </c>
      <c r="Z126" s="1">
        <v>0.104874408</v>
      </c>
      <c r="AA126" s="1">
        <v>0.10315046899999999</v>
      </c>
      <c r="AB126" s="1">
        <v>0.111230842</v>
      </c>
      <c r="AC126" s="1">
        <v>7.8131882E-2</v>
      </c>
      <c r="AD126" s="1">
        <v>0.103918859</v>
      </c>
      <c r="AE126" s="1">
        <v>9.5169666999999999E-2</v>
      </c>
      <c r="AF126" s="1">
        <v>9.2808204000000005E-2</v>
      </c>
      <c r="AG126" s="1">
        <v>9.7398348999999995E-2</v>
      </c>
    </row>
    <row r="127" spans="1:33" x14ac:dyDescent="0.25">
      <c r="A127" s="7">
        <v>124</v>
      </c>
      <c r="B127" s="1" t="s">
        <v>58</v>
      </c>
      <c r="C127" s="1"/>
      <c r="D127" s="1">
        <f>VLOOKUP(B127,[1]HB!E$2:G$772,3,0)</f>
        <v>1063</v>
      </c>
      <c r="E127" s="1">
        <f>VLOOKUP(B127,[1]HB!E$2:H$772,4,0)</f>
        <v>8.9365100000000002</v>
      </c>
      <c r="F127" s="1" t="str">
        <f>VLOOKUP(B127,[1]HB!E$2:L$772,8,0)</f>
        <v>106251-09-6</v>
      </c>
      <c r="G127" s="1" t="str">
        <f>VLOOKUP(B127,[1]HB!I$2:M$772,5,0)</f>
        <v>C8H14N2</v>
      </c>
      <c r="H127" s="1">
        <f>VLOOKUP(B127,[1]HB!I$2:N$772,6,0)</f>
        <v>773</v>
      </c>
      <c r="I127" s="1" t="s">
        <v>208</v>
      </c>
      <c r="J127" s="1">
        <v>0.40272790200000003</v>
      </c>
      <c r="K127" s="1">
        <v>0.33932630000000003</v>
      </c>
      <c r="L127" s="1">
        <v>2.27514E-4</v>
      </c>
      <c r="M127" s="1">
        <v>0.369692144</v>
      </c>
      <c r="N127" s="1">
        <v>0.366694409</v>
      </c>
      <c r="O127" s="1">
        <v>0.26442280299999998</v>
      </c>
      <c r="P127" s="1">
        <v>0.26044063200000001</v>
      </c>
      <c r="Q127" s="1">
        <v>0.25526914299999998</v>
      </c>
      <c r="R127" s="1">
        <v>0.235843052</v>
      </c>
      <c r="S127" s="1">
        <v>0.25763263400000003</v>
      </c>
      <c r="T127" s="1">
        <v>0.249287656</v>
      </c>
      <c r="U127" s="1">
        <v>0.247250366</v>
      </c>
      <c r="V127" s="1">
        <v>0.28390502000000001</v>
      </c>
      <c r="W127" s="1">
        <v>2.1803E-4</v>
      </c>
      <c r="X127" s="1">
        <v>2.51955E-4</v>
      </c>
      <c r="Y127" s="1">
        <v>0.14497168299999999</v>
      </c>
      <c r="Z127" s="1">
        <v>5.1430693999999999E-2</v>
      </c>
      <c r="AA127" s="1">
        <v>6.9289505000000001E-2</v>
      </c>
      <c r="AB127" s="1">
        <v>2.1233800000000001E-4</v>
      </c>
      <c r="AC127" s="1">
        <v>2.2522800000000001E-4</v>
      </c>
      <c r="AD127" s="1">
        <v>2.0441200000000001E-4</v>
      </c>
      <c r="AE127" s="1">
        <v>2.18595E-4</v>
      </c>
      <c r="AF127" s="1">
        <v>2.15725E-4</v>
      </c>
      <c r="AG127" s="1">
        <v>2.1275100000000001E-4</v>
      </c>
    </row>
    <row r="128" spans="1:33" x14ac:dyDescent="0.25">
      <c r="A128" s="1">
        <v>125</v>
      </c>
      <c r="B128" s="1" t="s">
        <v>128</v>
      </c>
      <c r="C128" s="1" t="str">
        <f>VLOOKUP(B128,[1]HB!E$2:F$772,2,0)</f>
        <v>1187 ± 7(12)</v>
      </c>
      <c r="D128" s="1">
        <f>VLOOKUP(B128,[1]HB!E$2:G$772,3,0)</f>
        <v>1185.8</v>
      </c>
      <c r="E128" s="1">
        <f>VLOOKUP(B128,[1]HB!E$2:H$772,4,0)</f>
        <v>10.8714</v>
      </c>
      <c r="F128" s="1" t="str">
        <f>VLOOKUP(B128,[1]HB!E$2:L$772,8,0)</f>
        <v>1438-94-4</v>
      </c>
      <c r="G128" s="1" t="str">
        <f>VLOOKUP(B128,[1]HB!I$2:M$772,5,0)</f>
        <v>C9H9NO</v>
      </c>
      <c r="H128" s="1">
        <f>VLOOKUP(B128,[1]HB!I$2:N$772,6,0)</f>
        <v>842</v>
      </c>
      <c r="I128" s="1" t="s">
        <v>208</v>
      </c>
      <c r="J128" s="1">
        <v>4.5096193999999999E-2</v>
      </c>
      <c r="K128" s="1">
        <v>1.7355875E-2</v>
      </c>
      <c r="L128" s="1">
        <v>4.4904345999999998E-2</v>
      </c>
      <c r="M128" s="1">
        <v>3.6816765000000001E-2</v>
      </c>
      <c r="N128" s="1">
        <v>3.6518228E-2</v>
      </c>
      <c r="O128" s="1">
        <v>3.8113900999999999E-2</v>
      </c>
      <c r="P128" s="1">
        <v>8.9780868999999999E-2</v>
      </c>
      <c r="Q128" s="1">
        <v>6.3068614999999995E-2</v>
      </c>
      <c r="R128" s="1">
        <v>6.5343226000000004E-2</v>
      </c>
      <c r="S128" s="1">
        <v>7.5276738999999995E-2</v>
      </c>
      <c r="T128" s="1">
        <v>6.7683004000000005E-2</v>
      </c>
      <c r="U128" s="1">
        <v>6.9254661999999995E-2</v>
      </c>
      <c r="V128" s="1">
        <v>6.7090154999999999E-2</v>
      </c>
      <c r="W128" s="1">
        <v>6.1716463999999999E-2</v>
      </c>
      <c r="X128" s="1">
        <v>4.6569085000000003E-2</v>
      </c>
      <c r="Y128" s="1">
        <v>6.4458434999999994E-2</v>
      </c>
      <c r="Z128" s="1">
        <v>5.8144962000000001E-2</v>
      </c>
      <c r="AA128" s="1">
        <v>5.6899511999999999E-2</v>
      </c>
      <c r="AB128" s="1">
        <v>8.9639853000000005E-2</v>
      </c>
      <c r="AC128" s="1">
        <v>7.4199418000000003E-2</v>
      </c>
      <c r="AD128" s="1">
        <v>8.4004794999999993E-2</v>
      </c>
      <c r="AE128" s="1">
        <v>8.2167406999999998E-2</v>
      </c>
      <c r="AF128" s="1">
        <v>8.0270150999999998E-2</v>
      </c>
      <c r="AG128" s="1">
        <v>8.2168670999999999E-2</v>
      </c>
    </row>
    <row r="129" spans="1:33" x14ac:dyDescent="0.25">
      <c r="A129" s="7">
        <v>126</v>
      </c>
      <c r="B129" s="1" t="s">
        <v>156</v>
      </c>
      <c r="C129" s="1" t="str">
        <f>VLOOKUP(B129,[1]HB!E$2:F$772,2,0)</f>
        <v>1239 ± 4(7)</v>
      </c>
      <c r="D129" s="1">
        <f>VLOOKUP(B129,[1]HB!E$2:G$772,3,0)</f>
        <v>1236</v>
      </c>
      <c r="E129" s="1">
        <f>VLOOKUP(B129,[1]HB!E$2:H$772,4,0)</f>
        <v>11.6082</v>
      </c>
      <c r="F129" s="1" t="str">
        <f>VLOOKUP(B129,[1]HB!E$2:L$772,8,0)</f>
        <v>20189-42-8</v>
      </c>
      <c r="G129" s="1" t="str">
        <f>VLOOKUP(B129,[1]HB!I$2:M$772,5,0)</f>
        <v>C7H9NO2</v>
      </c>
      <c r="H129" s="1">
        <f>VLOOKUP(B129,[1]HB!I$2:N$772,6,0)</f>
        <v>869</v>
      </c>
      <c r="I129" s="1" t="s">
        <v>208</v>
      </c>
      <c r="J129" s="1">
        <v>0.12964935799999999</v>
      </c>
      <c r="K129" s="1">
        <v>0.124403309</v>
      </c>
      <c r="L129" s="1">
        <v>0.12137171200000001</v>
      </c>
      <c r="M129" s="1">
        <v>0.127185038</v>
      </c>
      <c r="N129" s="1">
        <v>0.12615372899999999</v>
      </c>
      <c r="O129" s="1">
        <v>0.13166604800000001</v>
      </c>
      <c r="P129" s="1">
        <v>0.122836238</v>
      </c>
      <c r="Q129" s="1">
        <v>9.5114900000000002E-2</v>
      </c>
      <c r="R129" s="1">
        <v>0.102075051</v>
      </c>
      <c r="S129" s="1">
        <v>0.107784198</v>
      </c>
      <c r="T129" s="1">
        <v>0.10149530900000001</v>
      </c>
      <c r="U129" s="1">
        <v>0.103668473</v>
      </c>
      <c r="V129" s="1">
        <v>9.4685987999999999E-2</v>
      </c>
      <c r="W129" s="1">
        <v>0.13270184900000001</v>
      </c>
      <c r="X129" s="1">
        <v>0.128638325</v>
      </c>
      <c r="Y129" s="1">
        <v>0.11330393900000001</v>
      </c>
      <c r="Z129" s="1">
        <v>0.12462208800000001</v>
      </c>
      <c r="AA129" s="1">
        <v>0.121804525</v>
      </c>
      <c r="AB129" s="1">
        <v>0.12026943700000001</v>
      </c>
      <c r="AC129" s="1">
        <v>0.12374155100000001</v>
      </c>
      <c r="AD129" s="1">
        <v>0.10911422599999999</v>
      </c>
      <c r="AE129" s="1">
        <v>0.12195536</v>
      </c>
      <c r="AF129" s="1">
        <v>0.11800883400000001</v>
      </c>
      <c r="AG129" s="1">
        <v>0.116215308</v>
      </c>
    </row>
    <row r="130" spans="1:33" x14ac:dyDescent="0.25">
      <c r="A130" s="1">
        <v>127</v>
      </c>
      <c r="B130" s="1" t="s">
        <v>95</v>
      </c>
      <c r="C130" s="1" t="str">
        <f>VLOOKUP(B130,[1]HB!E$2:F$772,2,0)</f>
        <v>1016 ± 6(8)</v>
      </c>
      <c r="D130" s="1">
        <f>VLOOKUP(B130,[1]HB!E$2:G$772,3,0)</f>
        <v>1006.9</v>
      </c>
      <c r="E130" s="1">
        <f>VLOOKUP(B130,[1]HB!E$2:H$772,4,0)</f>
        <v>8.0085099999999994</v>
      </c>
      <c r="F130" s="1" t="str">
        <f>VLOOKUP(B130,[1]HB!E$2:L$772,8,0)</f>
        <v>1192-58-1</v>
      </c>
      <c r="G130" s="1" t="str">
        <f>VLOOKUP(B130,[1]HB!I$2:M$772,5,0)</f>
        <v>C6H7NO</v>
      </c>
      <c r="H130" s="1">
        <f>VLOOKUP(B130,[1]HB!I$2:N$772,6,0)</f>
        <v>847</v>
      </c>
      <c r="I130" s="1" t="s">
        <v>208</v>
      </c>
      <c r="J130" s="1">
        <v>0.17181323900000001</v>
      </c>
      <c r="K130" s="1">
        <v>0.16228430399999999</v>
      </c>
      <c r="L130" s="1">
        <v>0.16349945199999999</v>
      </c>
      <c r="M130" s="1">
        <v>0.168654624</v>
      </c>
      <c r="N130" s="1">
        <v>0.16728704899999999</v>
      </c>
      <c r="O130" s="1">
        <v>0.17459669899999999</v>
      </c>
      <c r="P130" s="1">
        <v>9.0373153999999997E-2</v>
      </c>
      <c r="Q130" s="1">
        <v>8.9835317999999997E-2</v>
      </c>
      <c r="R130" s="1">
        <v>8.2203525E-2</v>
      </c>
      <c r="S130" s="1">
        <v>9.0081121E-2</v>
      </c>
      <c r="T130" s="1">
        <v>8.7271378999999996E-2</v>
      </c>
      <c r="U130" s="1">
        <v>8.6398102000000004E-2</v>
      </c>
      <c r="V130" s="1">
        <v>8.4470277999999996E-2</v>
      </c>
      <c r="W130" s="1">
        <v>6.6527375E-2</v>
      </c>
      <c r="X130" s="1">
        <v>5.8755050000000003E-2</v>
      </c>
      <c r="Y130" s="1">
        <v>7.5682891000000002E-2</v>
      </c>
      <c r="Z130" s="1">
        <v>6.7435626999999998E-2</v>
      </c>
      <c r="AA130" s="1">
        <v>6.7752351000000002E-2</v>
      </c>
      <c r="AB130" s="1">
        <v>7.4200019000000006E-2</v>
      </c>
      <c r="AC130" s="1">
        <v>5.2858460000000003E-2</v>
      </c>
      <c r="AD130" s="1">
        <v>6.7777061999999999E-2</v>
      </c>
      <c r="AE130" s="1">
        <v>6.3844109999999996E-2</v>
      </c>
      <c r="AF130" s="1">
        <v>6.1720522E-2</v>
      </c>
      <c r="AG130" s="1">
        <v>6.4492187000000006E-2</v>
      </c>
    </row>
    <row r="131" spans="1:33" x14ac:dyDescent="0.25">
      <c r="A131" s="7">
        <v>128</v>
      </c>
      <c r="B131" s="1" t="s">
        <v>90</v>
      </c>
      <c r="C131" s="1"/>
      <c r="D131" s="1">
        <f>VLOOKUP(B131,[1]HB!E$2:G$772,3,0)</f>
        <v>1111.9000000000001</v>
      </c>
      <c r="E131" s="1">
        <f>VLOOKUP(B131,[1]HB!E$2:H$772,4,0)</f>
        <v>9.7323000000000004</v>
      </c>
      <c r="F131" s="1" t="str">
        <f>VLOOKUP(B131,[1]HB!E$2:L$772,8,0)</f>
        <v>54815-24-6</v>
      </c>
      <c r="G131" s="1" t="str">
        <f>VLOOKUP(B131,[1]HB!I$2:M$772,5,0)</f>
        <v>C6H9BrO2</v>
      </c>
      <c r="H131" s="1">
        <f>VLOOKUP(B131,[1]HB!I$2:N$772,6,0)</f>
        <v>792</v>
      </c>
      <c r="I131" s="1" t="s">
        <v>208</v>
      </c>
      <c r="J131" s="1">
        <v>0.25728610099999999</v>
      </c>
      <c r="K131" s="1">
        <v>0.27642935299999999</v>
      </c>
      <c r="L131" s="1">
        <v>0.250635477</v>
      </c>
      <c r="M131" s="1">
        <v>0.26540322999999999</v>
      </c>
      <c r="N131" s="1">
        <v>0.26325114700000002</v>
      </c>
      <c r="O131" s="1">
        <v>0.27475397200000001</v>
      </c>
      <c r="P131" s="1">
        <v>0.19994824999999999</v>
      </c>
      <c r="Q131" s="1">
        <v>0.190229598</v>
      </c>
      <c r="R131" s="1">
        <v>0.173422676</v>
      </c>
      <c r="S131" s="1">
        <v>0.19467124899999999</v>
      </c>
      <c r="T131" s="1">
        <v>0.18580598600000001</v>
      </c>
      <c r="U131" s="1">
        <v>0.184299306</v>
      </c>
      <c r="V131" s="1">
        <v>0.18891021799999999</v>
      </c>
      <c r="W131" s="1">
        <v>0.114680702</v>
      </c>
      <c r="X131" s="1">
        <v>0.16854114100000001</v>
      </c>
      <c r="Y131" s="1">
        <v>0.15255693200000001</v>
      </c>
      <c r="Z131" s="1">
        <v>0.144226456</v>
      </c>
      <c r="AA131" s="1">
        <v>0.15452961200000001</v>
      </c>
      <c r="AB131" s="1">
        <v>0.26631864999999999</v>
      </c>
      <c r="AC131" s="1">
        <v>0.186281221</v>
      </c>
      <c r="AD131" s="1">
        <v>0.17859487900000001</v>
      </c>
      <c r="AE131" s="1">
        <v>0.22748069700000001</v>
      </c>
      <c r="AF131" s="1">
        <v>0.19713081900000001</v>
      </c>
      <c r="AG131" s="1">
        <v>0.200523649</v>
      </c>
    </row>
    <row r="132" spans="1:33" x14ac:dyDescent="0.25">
      <c r="A132" s="1">
        <v>129</v>
      </c>
      <c r="B132" s="1" t="s">
        <v>120</v>
      </c>
      <c r="C132" s="1" t="str">
        <f>VLOOKUP(B132,[1]HB!E$2:F$772,2,0)</f>
        <v>1043 ± 4(10)</v>
      </c>
      <c r="D132" s="1">
        <f>VLOOKUP(B132,[1]HB!E$2:G$772,3,0)</f>
        <v>1042.0999999999999</v>
      </c>
      <c r="E132" s="1">
        <f>VLOOKUP(B132,[1]HB!E$2:H$772,4,0)</f>
        <v>8.5896899999999992</v>
      </c>
      <c r="F132" s="1" t="str">
        <f>VLOOKUP(B132,[1]HB!E$2:L$772,8,0)</f>
        <v>1073-11-6</v>
      </c>
      <c r="G132" s="1" t="str">
        <f>VLOOKUP(B132,[1]HB!I$2:M$772,5,0)</f>
        <v>C7H10O2</v>
      </c>
      <c r="H132" s="1">
        <f>VLOOKUP(B132,[1]HB!I$2:N$772,6,0)</f>
        <v>730</v>
      </c>
      <c r="I132" s="1" t="s">
        <v>208</v>
      </c>
      <c r="J132" s="1">
        <v>0.23197284500000001</v>
      </c>
      <c r="K132" s="1">
        <v>0.25501454600000001</v>
      </c>
      <c r="L132" s="1">
        <v>0.230083593</v>
      </c>
      <c r="M132" s="1">
        <v>0.24261255300000001</v>
      </c>
      <c r="N132" s="1">
        <v>0.24064527299999999</v>
      </c>
      <c r="O132" s="1">
        <v>0.25116032900000002</v>
      </c>
      <c r="P132" s="1">
        <v>0.219827571</v>
      </c>
      <c r="Q132" s="1">
        <v>0.176239957</v>
      </c>
      <c r="R132" s="1">
        <v>0.177316579</v>
      </c>
      <c r="S132" s="1">
        <v>0.19616051400000001</v>
      </c>
      <c r="T132" s="1">
        <v>0.18285763199999999</v>
      </c>
      <c r="U132" s="1">
        <v>0.18511160800000001</v>
      </c>
      <c r="V132" s="1">
        <v>0.17663182099999999</v>
      </c>
      <c r="W132" s="1">
        <v>0.187980482</v>
      </c>
      <c r="X132" s="1">
        <v>0.198431364</v>
      </c>
      <c r="Y132" s="1">
        <v>0.18218973299999999</v>
      </c>
      <c r="Z132" s="1">
        <v>0.18906549</v>
      </c>
      <c r="AA132" s="1">
        <v>0.189443852</v>
      </c>
      <c r="AB132" s="1">
        <v>0.192141587</v>
      </c>
      <c r="AC132" s="1">
        <v>0.20931655900000001</v>
      </c>
      <c r="AD132" s="1">
        <v>0.17746378400000001</v>
      </c>
      <c r="AE132" s="1">
        <v>0.20047775600000001</v>
      </c>
      <c r="AF132" s="1">
        <v>0.19520459400000001</v>
      </c>
      <c r="AG132" s="1">
        <v>0.19078990500000001</v>
      </c>
    </row>
    <row r="133" spans="1:33" x14ac:dyDescent="0.25">
      <c r="A133" s="7">
        <v>130</v>
      </c>
      <c r="B133" s="1" t="s">
        <v>124</v>
      </c>
      <c r="C133" s="1" t="str">
        <f>VLOOKUP(B133,[1]HB!E$2:F$772,2,0)</f>
        <v>1057 ± 8(24)</v>
      </c>
      <c r="D133" s="1">
        <f>VLOOKUP(B133,[1]HB!E$2:G$772,3,0)</f>
        <v>1055.5999999999999</v>
      </c>
      <c r="E133" s="1">
        <f>VLOOKUP(B133,[1]HB!E$2:H$772,4,0)</f>
        <v>8.8128899999999994</v>
      </c>
      <c r="F133" s="1" t="str">
        <f>VLOOKUP(B133,[1]HB!E$2:L$772,8,0)</f>
        <v>695-06-7</v>
      </c>
      <c r="G133" s="1" t="str">
        <f>VLOOKUP(B133,[1]HB!I$2:M$772,5,0)</f>
        <v>C6H10O2</v>
      </c>
      <c r="H133" s="1">
        <f>VLOOKUP(B133,[1]HB!I$2:N$772,6,0)</f>
        <v>912</v>
      </c>
      <c r="I133" s="1" t="s">
        <v>208</v>
      </c>
      <c r="J133" s="1">
        <v>0.135417913</v>
      </c>
      <c r="K133" s="1">
        <v>0.124673968</v>
      </c>
      <c r="L133" s="1">
        <v>5.1412762000000001E-2</v>
      </c>
      <c r="M133" s="1">
        <v>8.7707123999999997E-2</v>
      </c>
      <c r="N133" s="1">
        <v>8.8202894000000004E-2</v>
      </c>
      <c r="O133" s="1">
        <v>7.4746724E-2</v>
      </c>
      <c r="P133" s="1">
        <v>1.8219896999999999E-2</v>
      </c>
      <c r="Q133" s="1">
        <v>0.112033305</v>
      </c>
      <c r="R133" s="1">
        <v>0.168718012</v>
      </c>
      <c r="S133" s="1">
        <v>6.9158389000000001E-2</v>
      </c>
      <c r="T133" s="1">
        <v>0.11820786</v>
      </c>
      <c r="U133" s="1">
        <v>0.12031090999999999</v>
      </c>
      <c r="V133" s="1">
        <v>0.37469529299999998</v>
      </c>
      <c r="W133" s="1">
        <v>3.8915633999999998E-2</v>
      </c>
      <c r="X133" s="1">
        <v>0.115275482</v>
      </c>
      <c r="Y133" s="1">
        <v>0.21025000599999999</v>
      </c>
      <c r="Z133" s="1">
        <v>0.12241405299999999</v>
      </c>
      <c r="AA133" s="1">
        <v>0.15153151000000001</v>
      </c>
      <c r="AB133" s="1">
        <v>0.13325671</v>
      </c>
      <c r="AC133" s="1">
        <v>0.10789840000000001</v>
      </c>
      <c r="AD133" s="1">
        <v>0.12552882700000001</v>
      </c>
      <c r="AE133" s="1">
        <v>0.12095206</v>
      </c>
      <c r="AF133" s="1">
        <v>0.118394919</v>
      </c>
      <c r="AG133" s="1">
        <v>0.12167760399999999</v>
      </c>
    </row>
    <row r="134" spans="1:33" x14ac:dyDescent="0.25">
      <c r="A134" s="1">
        <v>131</v>
      </c>
      <c r="B134" s="1" t="s">
        <v>104</v>
      </c>
      <c r="C134" s="1" t="str">
        <f>VLOOKUP(B134,[1]HB!E$2:F$772,2,0)</f>
        <v>1538 ± 1(2)</v>
      </c>
      <c r="D134" s="1">
        <f>VLOOKUP(B134,[1]HB!E$2:G$772,3,0)</f>
        <v>1548.8</v>
      </c>
      <c r="E134" s="1">
        <f>VLOOKUP(B134,[1]HB!E$2:H$772,4,0)</f>
        <v>15.736499999999999</v>
      </c>
      <c r="F134" s="1" t="str">
        <f>VLOOKUP(B134,[1]HB!E$2:L$772,8,0)</f>
        <v>15356-74-8</v>
      </c>
      <c r="G134" s="1" t="str">
        <f>VLOOKUP(B134,[1]HB!I$2:M$772,5,0)</f>
        <v>C11H16O2</v>
      </c>
      <c r="H134" s="1">
        <f>VLOOKUP(B134,[1]HB!I$2:N$772,6,0)</f>
        <v>919</v>
      </c>
      <c r="I134" s="1" t="s">
        <v>208</v>
      </c>
      <c r="J134" s="1">
        <v>0.31388564299999999</v>
      </c>
      <c r="K134" s="1">
        <v>0.32912187100000001</v>
      </c>
      <c r="L134" s="1">
        <v>0.33745872599999999</v>
      </c>
      <c r="M134" s="1">
        <v>0.33906053400000002</v>
      </c>
      <c r="N134" s="1">
        <v>0.46242787600000002</v>
      </c>
      <c r="O134" s="1">
        <v>0.25898582599999997</v>
      </c>
      <c r="P134" s="1">
        <v>0.41014123000000002</v>
      </c>
      <c r="Q134" s="1">
        <v>0.322375046</v>
      </c>
      <c r="R134" s="1">
        <v>0.32700124800000002</v>
      </c>
      <c r="S134" s="1">
        <v>0.36248624000000002</v>
      </c>
      <c r="T134" s="1">
        <v>0.33655083899999999</v>
      </c>
      <c r="U134" s="1">
        <v>0.34137910599999999</v>
      </c>
      <c r="V134" s="1">
        <v>0.31335496800000001</v>
      </c>
      <c r="W134" s="1">
        <v>0.336982373</v>
      </c>
      <c r="X134" s="1">
        <v>0.30779593900000002</v>
      </c>
      <c r="Y134" s="1">
        <v>0.32492629200000001</v>
      </c>
      <c r="Z134" s="1">
        <v>0.323967375</v>
      </c>
      <c r="AA134" s="1">
        <v>0.31942880200000001</v>
      </c>
      <c r="AB134" s="1">
        <v>0.391557302</v>
      </c>
      <c r="AC134" s="1">
        <v>0.418406638</v>
      </c>
      <c r="AD134" s="1">
        <v>0.38646101900000002</v>
      </c>
      <c r="AE134" s="1">
        <v>0.404589843</v>
      </c>
      <c r="AF134" s="1">
        <v>0.40262526100000001</v>
      </c>
      <c r="AG134" s="1">
        <v>0.39768764499999998</v>
      </c>
    </row>
    <row r="135" spans="1:33" x14ac:dyDescent="0.25">
      <c r="A135" s="7">
        <v>132</v>
      </c>
      <c r="B135" s="1" t="s">
        <v>157</v>
      </c>
      <c r="C135" s="1"/>
      <c r="D135" s="1">
        <f>VLOOKUP(B135,[1]HB!E$2:G$772,3,0)</f>
        <v>1272.2</v>
      </c>
      <c r="E135" s="1">
        <f>VLOOKUP(B135,[1]HB!E$2:H$772,4,0)</f>
        <v>12.129799999999999</v>
      </c>
      <c r="F135" s="1" t="str">
        <f>VLOOKUP(B135,[1]HB!E$2:L$772,8,0)</f>
        <v>20836-11-7</v>
      </c>
      <c r="G135" s="1" t="str">
        <f>VLOOKUP(B135,[1]HB!I$2:M$772,5,0)</f>
        <v>C11H14</v>
      </c>
      <c r="H135" s="1">
        <f>VLOOKUP(B135,[1]HB!I$2:N$772,6,0)</f>
        <v>835</v>
      </c>
      <c r="I135" s="1" t="s">
        <v>208</v>
      </c>
      <c r="J135" s="1">
        <v>2.3692799999999999E-4</v>
      </c>
      <c r="K135" s="1">
        <v>0.106833388</v>
      </c>
      <c r="L135" s="1">
        <v>2.27514E-4</v>
      </c>
      <c r="M135" s="1">
        <v>0.103550662</v>
      </c>
      <c r="N135" s="1">
        <v>0.128388747</v>
      </c>
      <c r="O135" s="1">
        <v>9.7453619000000005E-2</v>
      </c>
      <c r="P135" s="1">
        <v>0.119040774</v>
      </c>
      <c r="Q135" s="1">
        <v>0.17481447999999999</v>
      </c>
      <c r="R135" s="1">
        <v>2.01922E-4</v>
      </c>
      <c r="S135" s="1">
        <v>0.149324595</v>
      </c>
      <c r="T135" s="1">
        <v>0.10639831700000001</v>
      </c>
      <c r="U135" s="1">
        <v>8.3095815000000003E-2</v>
      </c>
      <c r="V135" s="1">
        <v>2.0926300000000001E-4</v>
      </c>
      <c r="W135" s="1">
        <v>0.127595718</v>
      </c>
      <c r="X135" s="1">
        <v>9.3498945999999999E-2</v>
      </c>
      <c r="Y135" s="1">
        <v>6.2595716999999995E-2</v>
      </c>
      <c r="Z135" s="1">
        <v>9.4381123999999997E-2</v>
      </c>
      <c r="AA135" s="1">
        <v>8.2798575999999999E-2</v>
      </c>
      <c r="AB135" s="1">
        <v>0.11923514</v>
      </c>
      <c r="AC135" s="1">
        <v>6.9460921999999994E-2</v>
      </c>
      <c r="AD135" s="1">
        <v>9.6895377000000005E-2</v>
      </c>
      <c r="AE135" s="1">
        <v>9.5081947999999999E-2</v>
      </c>
      <c r="AF135" s="1">
        <v>8.7540267000000005E-2</v>
      </c>
      <c r="AG135" s="1">
        <v>9.3194836000000003E-2</v>
      </c>
    </row>
    <row r="136" spans="1:33" x14ac:dyDescent="0.25">
      <c r="A136" s="1">
        <v>133</v>
      </c>
      <c r="B136" s="1" t="s">
        <v>65</v>
      </c>
      <c r="C136" s="1" t="str">
        <f>VLOOKUP(B136,[1]HB!E$2:F$772,2,0)</f>
        <v>1556 ± 20(2)</v>
      </c>
      <c r="D136" s="1">
        <f>VLOOKUP(B136,[1]HB!E$2:G$772,3,0)</f>
        <v>1547.8</v>
      </c>
      <c r="E136" s="1">
        <f>VLOOKUP(B136,[1]HB!E$2:H$772,4,0)</f>
        <v>15.7248</v>
      </c>
      <c r="F136" s="1" t="str">
        <f>VLOOKUP(B136,[1]HB!E$2:L$772,8,0)</f>
        <v>581-50-0</v>
      </c>
      <c r="G136" s="1" t="str">
        <f>VLOOKUP(B136,[1]HB!I$2:M$772,5,0)</f>
        <v>C10H8N2</v>
      </c>
      <c r="H136" s="1">
        <f>VLOOKUP(B136,[1]HB!I$2:N$772,6,0)</f>
        <v>834</v>
      </c>
      <c r="I136" s="1" t="s">
        <v>208</v>
      </c>
      <c r="J136" s="1">
        <v>0.31388564299999999</v>
      </c>
      <c r="K136" s="1">
        <v>0.32746304300000001</v>
      </c>
      <c r="L136" s="1">
        <v>0.33745872599999999</v>
      </c>
      <c r="M136" s="1">
        <v>0.35818982900000002</v>
      </c>
      <c r="N136" s="1">
        <v>0.35528536300000002</v>
      </c>
      <c r="O136" s="1">
        <v>0.24271176899999999</v>
      </c>
      <c r="P136" s="1">
        <v>0.43926839699999998</v>
      </c>
      <c r="Q136" s="1">
        <v>0.34656770799999997</v>
      </c>
      <c r="R136" s="1">
        <v>0.32700124800000002</v>
      </c>
      <c r="S136" s="1">
        <v>0.38893408600000001</v>
      </c>
      <c r="T136" s="1">
        <v>0.35307857799999998</v>
      </c>
      <c r="U136" s="1">
        <v>0.35529617699999999</v>
      </c>
      <c r="V136" s="1">
        <v>2.7112155999999998E-2</v>
      </c>
      <c r="W136" s="1">
        <v>0.336982373</v>
      </c>
      <c r="X136" s="1">
        <v>0.305714861</v>
      </c>
      <c r="Y136" s="1">
        <v>0.17886851000000001</v>
      </c>
      <c r="Z136" s="1">
        <v>0.27167964700000002</v>
      </c>
      <c r="AA136" s="1">
        <v>0.24890736899999999</v>
      </c>
      <c r="AB136" s="1">
        <v>0.391557302</v>
      </c>
      <c r="AC136" s="1">
        <v>0.44598507700000001</v>
      </c>
      <c r="AD136" s="1">
        <v>0.410169436</v>
      </c>
      <c r="AE136" s="1">
        <v>0.417972966</v>
      </c>
      <c r="AF136" s="1">
        <v>0.42417277799999997</v>
      </c>
      <c r="AG136" s="1">
        <v>0.41734871800000001</v>
      </c>
    </row>
    <row r="137" spans="1:33" x14ac:dyDescent="0.25">
      <c r="A137" s="7">
        <v>134</v>
      </c>
      <c r="B137" s="1" t="s">
        <v>133</v>
      </c>
      <c r="C137" s="1" t="str">
        <f>VLOOKUP(B137,[1]HB!E$2:F$772,2,0)</f>
        <v>1144 ± 4(25)</v>
      </c>
      <c r="D137" s="1">
        <f>VLOOKUP(B137,[1]HB!E$2:G$772,3,0)</f>
        <v>1146.5999999999999</v>
      </c>
      <c r="E137" s="1">
        <f>VLOOKUP(B137,[1]HB!E$2:H$772,4,0)</f>
        <v>10.2658</v>
      </c>
      <c r="F137" s="1" t="str">
        <f>VLOOKUP(B137,[1]HB!E$2:L$772,8,0)</f>
        <v>1125-21-9</v>
      </c>
      <c r="G137" s="1" t="str">
        <f>VLOOKUP(B137,[1]HB!I$2:M$772,5,0)</f>
        <v>C9H12O2</v>
      </c>
      <c r="H137" s="1">
        <f>VLOOKUP(B137,[1]HB!I$2:N$772,6,0)</f>
        <v>920</v>
      </c>
      <c r="I137" s="1" t="s">
        <v>208</v>
      </c>
      <c r="J137" s="1">
        <v>1.0754140780000001</v>
      </c>
      <c r="K137" s="1">
        <v>1.0536306499999999</v>
      </c>
      <c r="L137" s="1">
        <v>1.078898243</v>
      </c>
      <c r="M137" s="1">
        <v>1.0875201619999999</v>
      </c>
      <c r="N137" s="1">
        <v>1.0787017510000001</v>
      </c>
      <c r="O137" s="1">
        <v>1.1258358980000001</v>
      </c>
      <c r="P137" s="1">
        <v>1.129703933</v>
      </c>
      <c r="Q137" s="1">
        <v>0.95648007000000002</v>
      </c>
      <c r="R137" s="1">
        <v>0.953596954</v>
      </c>
      <c r="S137" s="1">
        <v>1.0356474170000001</v>
      </c>
      <c r="T137" s="1">
        <v>0.98030137699999997</v>
      </c>
      <c r="U137" s="1">
        <v>0.98841489999999999</v>
      </c>
      <c r="V137" s="1">
        <v>1.0108761049999999</v>
      </c>
      <c r="W137" s="1">
        <v>1.084357716</v>
      </c>
      <c r="X137" s="1">
        <v>0.93515573900000004</v>
      </c>
      <c r="Y137" s="1">
        <v>1.046863111</v>
      </c>
      <c r="Z137" s="1">
        <v>1.0263622219999999</v>
      </c>
      <c r="AA137" s="1">
        <v>1.0061381110000001</v>
      </c>
      <c r="AB137" s="1">
        <v>1.1601919089999999</v>
      </c>
      <c r="AC137" s="1">
        <v>0.90878862500000002</v>
      </c>
      <c r="AD137" s="1">
        <v>1.077911308</v>
      </c>
      <c r="AE137" s="1">
        <v>1.0382017960000001</v>
      </c>
      <c r="AF137" s="1">
        <v>1.0108572760000001</v>
      </c>
      <c r="AG137" s="1">
        <v>1.0427787770000001</v>
      </c>
    </row>
    <row r="138" spans="1:33" x14ac:dyDescent="0.25">
      <c r="A138" s="1">
        <v>135</v>
      </c>
      <c r="B138" s="1" t="s">
        <v>179</v>
      </c>
      <c r="C138" s="1" t="str">
        <f>VLOOKUP(B138,[1]HB!E$2:F$772,2,0)</f>
        <v>878 ± 6(12)</v>
      </c>
      <c r="D138" s="1">
        <f>VLOOKUP(B138,[1]HB!E$2:G$772,3,0)</f>
        <v>883.6</v>
      </c>
      <c r="E138" s="1">
        <f>VLOOKUP(B138,[1]HB!E$2:H$772,4,0)</f>
        <v>5.8523199999999997</v>
      </c>
      <c r="F138" s="1" t="str">
        <f>VLOOKUP(B138,[1]HB!E$2:L$772,8,0)</f>
        <v>108-48-5</v>
      </c>
      <c r="G138" s="1" t="str">
        <f>VLOOKUP(B138,[1]HB!I$2:M$772,5,0)</f>
        <v>C7H9N</v>
      </c>
      <c r="H138" s="1">
        <f>VLOOKUP(B138,[1]HB!I$2:N$772,6,0)</f>
        <v>891</v>
      </c>
      <c r="I138" s="1" t="s">
        <v>208</v>
      </c>
      <c r="J138" s="1">
        <v>3.4021194999999997E-2</v>
      </c>
      <c r="K138" s="1">
        <v>2.8760569999999999E-2</v>
      </c>
      <c r="L138" s="1">
        <v>2.9594401999999999E-2</v>
      </c>
      <c r="M138" s="1">
        <v>2.4149100000000001E-4</v>
      </c>
      <c r="N138" s="1">
        <v>2.9941599999999999E-4</v>
      </c>
      <c r="O138" s="1">
        <v>2.2727199999999999E-4</v>
      </c>
      <c r="P138" s="1">
        <v>1.3139335E-2</v>
      </c>
      <c r="Q138" s="1">
        <v>1.4509667E-2</v>
      </c>
      <c r="R138" s="1">
        <v>1.2340029000000001E-2</v>
      </c>
      <c r="S138" s="1">
        <v>1.3883393000000001E-2</v>
      </c>
      <c r="T138" s="1">
        <v>1.3562522E-2</v>
      </c>
      <c r="U138" s="1">
        <v>1.3239925E-2</v>
      </c>
      <c r="V138" s="1">
        <v>6.3786010000000002E-3</v>
      </c>
      <c r="W138" s="1">
        <v>6.9656359999999999E-3</v>
      </c>
      <c r="X138" s="1">
        <v>7.7036270000000002E-3</v>
      </c>
      <c r="Y138" s="1">
        <v>6.6660970000000002E-3</v>
      </c>
      <c r="Z138" s="1">
        <v>7.0809419999999998E-3</v>
      </c>
      <c r="AA138" s="1">
        <v>7.1211520000000004E-3</v>
      </c>
      <c r="AB138" s="1">
        <v>1.0276235E-2</v>
      </c>
      <c r="AC138" s="1">
        <v>1.3944354000000001E-2</v>
      </c>
      <c r="AD138" s="1">
        <v>1.0982629000000001E-2</v>
      </c>
      <c r="AE138" s="1">
        <v>1.2056366000000001E-2</v>
      </c>
      <c r="AF138" s="1">
        <v>1.2281465E-2</v>
      </c>
      <c r="AG138" s="1">
        <v>1.1761298999999999E-2</v>
      </c>
    </row>
    <row r="139" spans="1:33" x14ac:dyDescent="0.25">
      <c r="A139" s="7">
        <v>136</v>
      </c>
      <c r="B139" s="1" t="s">
        <v>85</v>
      </c>
      <c r="C139" s="1" t="str">
        <f>VLOOKUP(B139,[1]HB!E$2:F$772,2,0)</f>
        <v>809 ± 3(22)</v>
      </c>
      <c r="D139" s="1">
        <f>VLOOKUP(B139,[1]HB!E$2:G$772,3,0)</f>
        <v>806.7</v>
      </c>
      <c r="E139" s="1">
        <f>VLOOKUP(B139,[1]HB!E$2:H$772,4,0)</f>
        <v>4.5082500000000003</v>
      </c>
      <c r="F139" s="1" t="str">
        <f>VLOOKUP(B139,[1]HB!E$2:L$772,8,0)</f>
        <v>3188-00-9</v>
      </c>
      <c r="G139" s="1" t="str">
        <f>VLOOKUP(B139,[1]HB!I$2:M$772,5,0)</f>
        <v>C5H8O2</v>
      </c>
      <c r="H139" s="1">
        <f>VLOOKUP(B139,[1]HB!I$2:N$772,6,0)</f>
        <v>868</v>
      </c>
      <c r="I139" s="1" t="s">
        <v>208</v>
      </c>
      <c r="J139" s="1">
        <v>0.17271595200000001</v>
      </c>
      <c r="K139" s="1">
        <v>0.159260551</v>
      </c>
      <c r="L139" s="1">
        <v>0.15158417199999999</v>
      </c>
      <c r="M139" s="1">
        <v>0.16376862</v>
      </c>
      <c r="N139" s="1">
        <v>0.16244066400000001</v>
      </c>
      <c r="O139" s="1">
        <v>0.16953855000000001</v>
      </c>
      <c r="P139" s="1">
        <v>5.0469686E-2</v>
      </c>
      <c r="Q139" s="1">
        <v>4.3345187E-2</v>
      </c>
      <c r="R139" s="1">
        <v>4.1807219999999999E-2</v>
      </c>
      <c r="S139" s="1">
        <v>4.6601249999999997E-2</v>
      </c>
      <c r="T139" s="1">
        <v>4.3833747999999999E-2</v>
      </c>
      <c r="U139" s="1">
        <v>4.4000151000000001E-2</v>
      </c>
      <c r="V139" s="1">
        <v>4.9225987999999998E-2</v>
      </c>
      <c r="W139" s="1">
        <v>3.9822574999999999E-2</v>
      </c>
      <c r="X139" s="1">
        <v>5.0728510999999997E-2</v>
      </c>
      <c r="Y139" s="1">
        <v>4.4620745000000003E-2</v>
      </c>
      <c r="Z139" s="1">
        <v>4.4789544000000001E-2</v>
      </c>
      <c r="AA139" s="1">
        <v>4.6521618000000001E-2</v>
      </c>
      <c r="AB139" s="1">
        <v>3.7455754000000001E-2</v>
      </c>
      <c r="AC139" s="1">
        <v>3.9432732999999998E-2</v>
      </c>
      <c r="AD139" s="1">
        <v>3.6528439000000003E-2</v>
      </c>
      <c r="AE139" s="1">
        <v>3.8415442000000001E-2</v>
      </c>
      <c r="AF139" s="1">
        <v>3.8076565E-2</v>
      </c>
      <c r="AG139" s="1">
        <v>3.7652238999999997E-2</v>
      </c>
    </row>
    <row r="140" spans="1:33" x14ac:dyDescent="0.25">
      <c r="A140" s="1">
        <v>137</v>
      </c>
      <c r="B140" s="1" t="s">
        <v>170</v>
      </c>
      <c r="C140" s="1"/>
      <c r="D140" s="1">
        <f>VLOOKUP(B140,[1]HB!E$2:G$772,3,0)</f>
        <v>1972.1</v>
      </c>
      <c r="E140" s="1">
        <f>VLOOKUP(B140,[1]HB!E$2:H$772,4,0)</f>
        <v>20.311399999999999</v>
      </c>
      <c r="F140" s="1"/>
      <c r="G140" s="1" t="str">
        <f>VLOOKUP(B140,[1]HB!I$2:M$772,5,0)</f>
        <v>C20H36O</v>
      </c>
      <c r="H140" s="1">
        <f>VLOOKUP(B140,[1]HB!I$2:N$772,6,0)</f>
        <v>864</v>
      </c>
      <c r="I140" s="1" t="s">
        <v>208</v>
      </c>
      <c r="J140" s="1">
        <v>3.4553652999999997E-2</v>
      </c>
      <c r="K140" s="1">
        <v>2.6579960999999999E-2</v>
      </c>
      <c r="L140" s="1">
        <v>2.8294442E-2</v>
      </c>
      <c r="M140" s="1">
        <v>3.0338351E-2</v>
      </c>
      <c r="N140" s="1">
        <v>3.0092345999999999E-2</v>
      </c>
      <c r="O140" s="1">
        <v>3.1407237999999997E-2</v>
      </c>
      <c r="P140" s="1">
        <v>3.5086232000000002E-2</v>
      </c>
      <c r="Q140" s="1">
        <v>2.8387749E-2</v>
      </c>
      <c r="R140" s="1">
        <v>2.7108014999999999E-2</v>
      </c>
      <c r="S140" s="1">
        <v>3.1449112000000001E-2</v>
      </c>
      <c r="T140" s="1">
        <v>2.8904632999999999E-2</v>
      </c>
      <c r="U140" s="1">
        <v>2.9080683999999999E-2</v>
      </c>
      <c r="V140" s="1">
        <v>2.8218097000000001E-2</v>
      </c>
      <c r="W140" s="1">
        <v>2.8004418999999999E-2</v>
      </c>
      <c r="X140" s="1">
        <v>2.5669061999999999E-2</v>
      </c>
      <c r="Y140" s="1">
        <v>2.8113450000000002E-2</v>
      </c>
      <c r="Z140" s="1">
        <v>2.7342813000000001E-2</v>
      </c>
      <c r="AA140" s="1">
        <v>2.7112099000000001E-2</v>
      </c>
      <c r="AB140" s="1">
        <v>3.2722003E-2</v>
      </c>
      <c r="AC140" s="1">
        <v>3.5649094999999999E-2</v>
      </c>
      <c r="AD140" s="1">
        <v>3.2372088E-2</v>
      </c>
      <c r="AE140" s="1">
        <v>3.4187606000000002E-2</v>
      </c>
      <c r="AF140" s="1">
        <v>3.4015678000000001E-2</v>
      </c>
      <c r="AG140" s="1">
        <v>3.3504648999999997E-2</v>
      </c>
    </row>
    <row r="141" spans="1:33" x14ac:dyDescent="0.25">
      <c r="A141" s="7">
        <v>138</v>
      </c>
      <c r="B141" s="1" t="s">
        <v>155</v>
      </c>
      <c r="C141" s="1"/>
      <c r="D141" s="1">
        <f>VLOOKUP(B141,[1]HB!E$2:G$772,3,0)</f>
        <v>1908.7</v>
      </c>
      <c r="E141" s="1">
        <f>VLOOKUP(B141,[1]HB!E$2:H$772,4,0)</f>
        <v>19.688400000000001</v>
      </c>
      <c r="F141" s="1" t="str">
        <f>VLOOKUP(B141,[1]HB!E$2:L$772,8,0)</f>
        <v>74793-54-7</v>
      </c>
      <c r="G141" s="1" t="str">
        <f>VLOOKUP(B141,[1]HB!I$2:M$772,5,0)</f>
        <v>C13H20</v>
      </c>
      <c r="H141" s="1">
        <f>VLOOKUP(B141,[1]HB!I$2:N$772,6,0)</f>
        <v>742</v>
      </c>
      <c r="I141" s="1" t="s">
        <v>208</v>
      </c>
      <c r="J141" s="1">
        <v>3.9885318000000003E-2</v>
      </c>
      <c r="K141" s="1">
        <v>3.5426669000000001E-2</v>
      </c>
      <c r="L141" s="1">
        <v>3.7045651999999998E-2</v>
      </c>
      <c r="M141" s="1">
        <v>3.8104367E-2</v>
      </c>
      <c r="N141" s="1">
        <v>3.7795388999999999E-2</v>
      </c>
      <c r="O141" s="1">
        <v>3.9446868000000003E-2</v>
      </c>
      <c r="P141" s="1">
        <v>4.3563808000000002E-2</v>
      </c>
      <c r="Q141" s="1">
        <v>3.6724970000000003E-2</v>
      </c>
      <c r="R141" s="1">
        <v>3.3581433000000001E-2</v>
      </c>
      <c r="S141" s="1">
        <v>3.9850479000000001E-2</v>
      </c>
      <c r="T141" s="1">
        <v>3.6616991000000002E-2</v>
      </c>
      <c r="U141" s="1">
        <v>3.6580214E-2</v>
      </c>
      <c r="V141" s="1">
        <v>3.2639139999999997E-2</v>
      </c>
      <c r="W141" s="1">
        <v>2.9633077000000001E-2</v>
      </c>
      <c r="X141" s="1">
        <v>2.8314951000000001E-2</v>
      </c>
      <c r="Y141" s="1">
        <v>3.1166946000000001E-2</v>
      </c>
      <c r="Z141" s="1">
        <v>2.9780447000000002E-2</v>
      </c>
      <c r="AA141" s="1">
        <v>2.9831837E-2</v>
      </c>
      <c r="AB141" s="1">
        <v>3.7330736000000003E-2</v>
      </c>
      <c r="AC141" s="1">
        <v>4.3645461000000003E-2</v>
      </c>
      <c r="AD141" s="1">
        <v>4.0109749E-2</v>
      </c>
      <c r="AE141" s="1">
        <v>4.0357654E-2</v>
      </c>
      <c r="AF141" s="1">
        <v>4.1320289000000003E-2</v>
      </c>
      <c r="AG141" s="1">
        <v>4.0592863999999999E-2</v>
      </c>
    </row>
    <row r="142" spans="1:33" x14ac:dyDescent="0.25">
      <c r="A142" s="1">
        <v>139</v>
      </c>
      <c r="B142" s="1" t="s">
        <v>182</v>
      </c>
      <c r="C142" s="1"/>
      <c r="D142" s="1">
        <f>VLOOKUP(B142,[1]HB!E$2:G$772,3,0)</f>
        <v>1654.9</v>
      </c>
      <c r="E142" s="1">
        <f>VLOOKUP(B142,[1]HB!E$2:H$772,4,0)</f>
        <v>16.976800000000001</v>
      </c>
      <c r="F142" s="1" t="str">
        <f>VLOOKUP(B142,[1]HB!E$2:L$772,8,0)</f>
        <v>88894-13-7</v>
      </c>
      <c r="G142" s="1" t="str">
        <f>VLOOKUP(B142,[1]HB!I$2:M$772,5,0)</f>
        <v>C12H10N2</v>
      </c>
      <c r="H142" s="1">
        <f>VLOOKUP(B142,[1]HB!I$2:N$772,6,0)</f>
        <v>736</v>
      </c>
      <c r="I142" s="1" t="s">
        <v>208</v>
      </c>
      <c r="J142" s="1">
        <v>2.3692799999999999E-4</v>
      </c>
      <c r="K142" s="1">
        <v>2.4914700000000002E-4</v>
      </c>
      <c r="L142" s="1">
        <v>2.091323E-3</v>
      </c>
      <c r="M142" s="1">
        <v>2.2197990000000002E-3</v>
      </c>
      <c r="N142" s="1">
        <v>2.2017989999999999E-3</v>
      </c>
      <c r="O142" s="1">
        <v>1.5041500000000001E-3</v>
      </c>
      <c r="P142" s="1">
        <v>2.4384799999999999E-4</v>
      </c>
      <c r="Q142" s="1">
        <v>2.5961560000000001E-3</v>
      </c>
      <c r="R142" s="1">
        <v>3.101244E-3</v>
      </c>
      <c r="S142" s="1">
        <v>1.521096E-3</v>
      </c>
      <c r="T142" s="1">
        <v>2.433911E-3</v>
      </c>
      <c r="U142" s="1">
        <v>2.3786499999999999E-3</v>
      </c>
      <c r="V142" s="1">
        <v>3.1327080000000001E-3</v>
      </c>
      <c r="W142" s="1">
        <v>2.5692169999999999E-3</v>
      </c>
      <c r="X142" s="1">
        <v>2.9167770000000002E-3</v>
      </c>
      <c r="Y142" s="1">
        <v>2.8567430000000001E-3</v>
      </c>
      <c r="Z142" s="1">
        <v>2.7751249999999998E-3</v>
      </c>
      <c r="AA142" s="1">
        <v>2.8469290000000002E-3</v>
      </c>
      <c r="AB142" s="1">
        <v>3.0120759999999998E-3</v>
      </c>
      <c r="AC142" s="1">
        <v>3.540461E-3</v>
      </c>
      <c r="AD142" s="1">
        <v>3.236924E-3</v>
      </c>
      <c r="AE142" s="1">
        <v>3.2685129999999998E-3</v>
      </c>
      <c r="AF142" s="1">
        <v>3.3442369999999999E-3</v>
      </c>
      <c r="AG142" s="1">
        <v>3.282849E-3</v>
      </c>
    </row>
    <row r="143" spans="1:33" x14ac:dyDescent="0.25">
      <c r="A143" s="7">
        <v>140</v>
      </c>
      <c r="B143" s="1" t="s">
        <v>165</v>
      </c>
      <c r="C143" s="1" t="str">
        <f>VLOOKUP(B143,[1]HB!E$2:F$772,2,0)</f>
        <v>1711 ± 13(2)</v>
      </c>
      <c r="D143" s="1">
        <f>VLOOKUP(B143,[1]HB!E$2:G$772,3,0)</f>
        <v>1807.3</v>
      </c>
      <c r="E143" s="1">
        <f>VLOOKUP(B143,[1]HB!E$2:H$772,4,0)</f>
        <v>18.648099999999999</v>
      </c>
      <c r="F143" s="1" t="str">
        <f>VLOOKUP(B143,[1]HB!E$2:L$772,8,0)</f>
        <v>4425-82-5</v>
      </c>
      <c r="G143" s="1" t="str">
        <f>VLOOKUP(B143,[1]HB!I$2:M$772,5,0)</f>
        <v>C14H10</v>
      </c>
      <c r="H143" s="1">
        <f>VLOOKUP(B143,[1]HB!I$2:N$772,6,0)</f>
        <v>946</v>
      </c>
      <c r="I143" s="1" t="s">
        <v>208</v>
      </c>
      <c r="J143" s="1">
        <v>3.3742141000000003E-2</v>
      </c>
      <c r="K143" s="1">
        <v>3.0989685999999999E-2</v>
      </c>
      <c r="L143" s="1">
        <v>3.2775568999999997E-2</v>
      </c>
      <c r="M143" s="1">
        <v>3.3072851E-2</v>
      </c>
      <c r="N143" s="1">
        <v>3.2804672E-2</v>
      </c>
      <c r="O143" s="1">
        <v>3.4238079999999997E-2</v>
      </c>
      <c r="P143" s="1">
        <v>3.8476780000000002E-2</v>
      </c>
      <c r="Q143" s="1">
        <v>3.0986871999999999E-2</v>
      </c>
      <c r="R143" s="1">
        <v>3.0750349E-2</v>
      </c>
      <c r="S143" s="1">
        <v>3.4409934000000003E-2</v>
      </c>
      <c r="T143" s="1">
        <v>3.1978155000000001E-2</v>
      </c>
      <c r="U143" s="1">
        <v>3.2315785E-2</v>
      </c>
      <c r="V143" s="1">
        <v>3.1140191000000001E-2</v>
      </c>
      <c r="W143" s="1">
        <v>2.6749615000000001E-2</v>
      </c>
      <c r="X143" s="1">
        <v>3.0406123E-2</v>
      </c>
      <c r="Y143" s="1">
        <v>2.8989943000000001E-2</v>
      </c>
      <c r="Z143" s="1">
        <v>2.8638340000000002E-2</v>
      </c>
      <c r="AA143" s="1">
        <v>2.9296974E-2</v>
      </c>
      <c r="AB143" s="1">
        <v>3.5256806000000002E-2</v>
      </c>
      <c r="AC143" s="1">
        <v>3.6703821999999997E-2</v>
      </c>
      <c r="AD143" s="1">
        <v>3.5720928999999998E-2</v>
      </c>
      <c r="AE143" s="1">
        <v>3.5933516999999998E-2</v>
      </c>
      <c r="AF143" s="1">
        <v>3.6104800999999999E-2</v>
      </c>
      <c r="AG143" s="1">
        <v>3.5917304999999997E-2</v>
      </c>
    </row>
    <row r="144" spans="1:33" x14ac:dyDescent="0.25">
      <c r="A144" s="1">
        <v>141</v>
      </c>
      <c r="B144" s="1" t="s">
        <v>96</v>
      </c>
      <c r="C144" s="1" t="str">
        <f>VLOOKUP(B144,[1]HB!E$2:F$772,2,0)</f>
        <v>911 ± 4(63)</v>
      </c>
      <c r="D144" s="1">
        <f>VLOOKUP(B144,[1]HB!E$2:G$772,3,0)</f>
        <v>911.9</v>
      </c>
      <c r="E144" s="1">
        <f>VLOOKUP(B144,[1]HB!E$2:H$772,4,0)</f>
        <v>6.3466699999999996</v>
      </c>
      <c r="F144" s="1" t="str">
        <f>VLOOKUP(B144,[1]HB!E$2:L$772,8,0)</f>
        <v>1192-62-7</v>
      </c>
      <c r="G144" s="1" t="str">
        <f>VLOOKUP(B144,[1]HB!I$2:M$772,5,0)</f>
        <v>C6H6O2</v>
      </c>
      <c r="H144" s="1">
        <f>VLOOKUP(B144,[1]HB!I$2:N$772,6,0)</f>
        <v>861</v>
      </c>
      <c r="I144" s="1" t="s">
        <v>208</v>
      </c>
      <c r="J144" s="1">
        <v>7.5375027999999997E-2</v>
      </c>
      <c r="K144" s="1">
        <v>0.77517925899999995</v>
      </c>
      <c r="L144" s="1">
        <v>0.718071177</v>
      </c>
      <c r="M144" s="1">
        <v>0.75677218300000004</v>
      </c>
      <c r="N144" s="1">
        <v>0.94164988400000005</v>
      </c>
      <c r="O144" s="1">
        <v>0.71348697699999997</v>
      </c>
      <c r="P144" s="1">
        <v>0.60995757699999997</v>
      </c>
      <c r="Q144" s="1">
        <v>0.52476955400000003</v>
      </c>
      <c r="R144" s="1">
        <v>0.52859600500000004</v>
      </c>
      <c r="S144" s="1">
        <v>0.56370246800000001</v>
      </c>
      <c r="T144" s="1">
        <v>0.53829919999999998</v>
      </c>
      <c r="U144" s="1">
        <v>0.54290738999999999</v>
      </c>
      <c r="V144" s="1">
        <v>5.2002341000000001E-2</v>
      </c>
      <c r="W144" s="1">
        <v>0.61053264399999996</v>
      </c>
      <c r="X144" s="1">
        <v>0.67109935499999995</v>
      </c>
      <c r="Y144" s="1">
        <v>0.32553789799999999</v>
      </c>
      <c r="Z144" s="1">
        <v>0.52788259699999995</v>
      </c>
      <c r="AA144" s="1">
        <v>0.49906098399999999</v>
      </c>
      <c r="AB144" s="1">
        <v>0.54576797700000002</v>
      </c>
      <c r="AC144" s="1">
        <v>0.50930237199999995</v>
      </c>
      <c r="AD144" s="1">
        <v>0.49623215700000001</v>
      </c>
      <c r="AE144" s="1">
        <v>0.52807664200000004</v>
      </c>
      <c r="AF144" s="1">
        <v>0.51088234899999996</v>
      </c>
      <c r="AG144" s="1">
        <v>0.51137465100000001</v>
      </c>
    </row>
    <row r="145" spans="1:33" x14ac:dyDescent="0.25">
      <c r="A145" s="7">
        <v>142</v>
      </c>
      <c r="B145" s="1" t="s">
        <v>169</v>
      </c>
      <c r="C145" s="1" t="str">
        <f>VLOOKUP(B145,[1]HB!E$2:F$772,2,0)</f>
        <v>1583 ± 10(44)</v>
      </c>
      <c r="D145" s="1">
        <f>VLOOKUP(B145,[1]HB!E$2:G$772,3,0)</f>
        <v>1602.1</v>
      </c>
      <c r="E145" s="1">
        <f>VLOOKUP(B145,[1]HB!E$2:H$772,4,0)</f>
        <v>16.376200000000001</v>
      </c>
      <c r="F145" s="1" t="str">
        <f>VLOOKUP(B145,[1]HB!E$2:L$772,8,0)</f>
        <v>86-73-7</v>
      </c>
      <c r="G145" s="1" t="str">
        <f>VLOOKUP(B145,[1]HB!I$2:M$772,5,0)</f>
        <v>C13H10</v>
      </c>
      <c r="H145" s="1">
        <f>VLOOKUP(B145,[1]HB!I$2:N$772,6,0)</f>
        <v>871</v>
      </c>
      <c r="I145" s="1" t="s">
        <v>208</v>
      </c>
      <c r="J145" s="1">
        <v>5.573032E-2</v>
      </c>
      <c r="K145" s="1">
        <v>5.7255251E-2</v>
      </c>
      <c r="L145" s="1">
        <v>5.6817502999999998E-2</v>
      </c>
      <c r="M145" s="1">
        <v>5.6149826999999999E-2</v>
      </c>
      <c r="N145" s="1">
        <v>5.5694523000000003E-2</v>
      </c>
      <c r="O145" s="1">
        <v>5.8128108999999997E-2</v>
      </c>
      <c r="P145" s="1">
        <v>6.4651094000000006E-2</v>
      </c>
      <c r="Q145" s="1">
        <v>5.1315779999999998E-2</v>
      </c>
      <c r="R145" s="1">
        <v>5.1261807999999999E-2</v>
      </c>
      <c r="S145" s="1">
        <v>5.7410330000000002E-2</v>
      </c>
      <c r="T145" s="1">
        <v>5.3207747999999999E-2</v>
      </c>
      <c r="U145" s="1">
        <v>5.3852152E-2</v>
      </c>
      <c r="V145" s="1">
        <v>4.9443609999999999E-2</v>
      </c>
      <c r="W145" s="1">
        <v>4.8136589E-2</v>
      </c>
      <c r="X145" s="1">
        <v>4.8832423999999999E-2</v>
      </c>
      <c r="Y145" s="1">
        <v>4.8803507000000003E-2</v>
      </c>
      <c r="Z145" s="1">
        <v>4.8581113000000002E-2</v>
      </c>
      <c r="AA145" s="1">
        <v>4.8736127999999997E-2</v>
      </c>
      <c r="AB145" s="1">
        <v>5.4383046999999997E-2</v>
      </c>
      <c r="AC145" s="1">
        <v>5.1921635000000001E-2</v>
      </c>
      <c r="AD145" s="1">
        <v>5.7188936000000003E-2</v>
      </c>
      <c r="AE145" s="1">
        <v>5.3156819000000001E-2</v>
      </c>
      <c r="AF145" s="1">
        <v>5.4181083999999997E-2</v>
      </c>
      <c r="AG145" s="1">
        <v>5.4887599000000002E-2</v>
      </c>
    </row>
    <row r="146" spans="1:33" x14ac:dyDescent="0.25">
      <c r="A146" s="1">
        <v>143</v>
      </c>
      <c r="B146" s="1" t="s">
        <v>147</v>
      </c>
      <c r="C146" s="1" t="str">
        <f>VLOOKUP(B146,[1]HB!E$2:F$772,2,0)</f>
        <v>703 ± 2(57)</v>
      </c>
      <c r="D146" s="1">
        <f>VLOOKUP(B146,[1]HB!E$2:G$772,3,0)</f>
        <v>702.7</v>
      </c>
      <c r="E146" s="1">
        <f>VLOOKUP(B146,[1]HB!E$2:H$772,4,0)</f>
        <v>2.9955699999999998</v>
      </c>
      <c r="F146" s="1" t="str">
        <f>VLOOKUP(B146,[1]HB!E$2:L$772,8,0)</f>
        <v>3208-16-0</v>
      </c>
      <c r="G146" s="1" t="str">
        <f>VLOOKUP(B146,[1]HB!I$2:M$772,5,0)</f>
        <v>C6H8O</v>
      </c>
      <c r="H146" s="1">
        <f>VLOOKUP(B146,[1]HB!I$2:N$772,6,0)</f>
        <v>899</v>
      </c>
      <c r="I146" s="1" t="s">
        <v>208</v>
      </c>
      <c r="J146" s="1">
        <v>4.3665456999999998E-2</v>
      </c>
      <c r="K146" s="1">
        <v>4.6187787000000001E-2</v>
      </c>
      <c r="L146" s="1">
        <v>4.6731082E-2</v>
      </c>
      <c r="M146" s="1">
        <v>4.7054194000000001E-2</v>
      </c>
      <c r="N146" s="1">
        <v>4.6672643999999999E-2</v>
      </c>
      <c r="O146" s="1">
        <v>3.3704515999999997E-2</v>
      </c>
      <c r="P146" s="1">
        <v>6.0346363E-2</v>
      </c>
      <c r="Q146" s="1">
        <v>5.0433487999999999E-2</v>
      </c>
      <c r="R146" s="1">
        <v>5.1859334999999999E-2</v>
      </c>
      <c r="S146" s="1">
        <v>5.4963903000000001E-2</v>
      </c>
      <c r="T146" s="1">
        <v>5.2347194E-2</v>
      </c>
      <c r="U146" s="1">
        <v>5.2999000999999997E-2</v>
      </c>
      <c r="V146" s="1">
        <v>5.1283857000000002E-2</v>
      </c>
      <c r="W146" s="1">
        <v>4.7690217999999999E-2</v>
      </c>
      <c r="X146" s="1">
        <v>8.3548674000000003E-2</v>
      </c>
      <c r="Y146" s="1">
        <v>4.9523903000000001E-2</v>
      </c>
      <c r="Z146" s="1">
        <v>5.9089699000000002E-2</v>
      </c>
      <c r="AA146" s="1">
        <v>6.3064911000000001E-2</v>
      </c>
      <c r="AB146" s="1">
        <v>4.7009074999999997E-2</v>
      </c>
      <c r="AC146" s="1">
        <v>3.9350481999999999E-2</v>
      </c>
      <c r="AD146" s="1">
        <v>4.0760198999999997E-2</v>
      </c>
      <c r="AE146" s="1">
        <v>4.3291268000000001E-2</v>
      </c>
      <c r="AF146" s="1">
        <v>4.1142884999999997E-2</v>
      </c>
      <c r="AG146" s="1">
        <v>4.1703364E-2</v>
      </c>
    </row>
    <row r="147" spans="1:33" x14ac:dyDescent="0.25">
      <c r="A147" s="7">
        <v>144</v>
      </c>
      <c r="B147" s="1" t="s">
        <v>30</v>
      </c>
      <c r="C147" s="1" t="str">
        <f>VLOOKUP(B147,[1]HB!E$2:F$772,2,0)</f>
        <v>993 ± 2(179)</v>
      </c>
      <c r="D147" s="1">
        <f>VLOOKUP(B147,[1]HB!E$2:G$772,3,0)</f>
        <v>992.2</v>
      </c>
      <c r="E147" s="1">
        <f>VLOOKUP(B147,[1]HB!E$2:H$772,4,0)</f>
        <v>7.7572299999999998</v>
      </c>
      <c r="F147" s="1" t="str">
        <f>VLOOKUP(B147,[1]HB!E$2:L$772,8,0)</f>
        <v>3777-69-3</v>
      </c>
      <c r="G147" s="1" t="str">
        <f>VLOOKUP(B147,[1]HB!I$2:M$772,5,0)</f>
        <v>C9H14O</v>
      </c>
      <c r="H147" s="1">
        <f>VLOOKUP(B147,[1]HB!I$2:N$772,6,0)</f>
        <v>754</v>
      </c>
      <c r="I147" s="1" t="s">
        <v>208</v>
      </c>
      <c r="J147" s="1">
        <v>0.64070686799999998</v>
      </c>
      <c r="K147" s="1">
        <v>0.62012690800000003</v>
      </c>
      <c r="L147" s="1">
        <v>0.60273503699999997</v>
      </c>
      <c r="M147" s="1">
        <v>0.63129400300000005</v>
      </c>
      <c r="N147" s="1">
        <v>0.62617500800000003</v>
      </c>
      <c r="O147" s="1">
        <v>0.65353588500000004</v>
      </c>
      <c r="P147" s="1">
        <v>0.49994464100000002</v>
      </c>
      <c r="Q147" s="1">
        <v>0.40001731099999999</v>
      </c>
      <c r="R147" s="1">
        <v>0.40114199099999998</v>
      </c>
      <c r="S147" s="1">
        <v>0.44568643299999999</v>
      </c>
      <c r="T147" s="1">
        <v>0.414723809</v>
      </c>
      <c r="U147" s="1">
        <v>0.41973283300000003</v>
      </c>
      <c r="V147" s="1">
        <v>0.455210536</v>
      </c>
      <c r="W147" s="1">
        <v>4.6551477000000001E-2</v>
      </c>
      <c r="X147" s="1">
        <v>0.58570162199999998</v>
      </c>
      <c r="Y147" s="1">
        <v>0.25507317099999999</v>
      </c>
      <c r="Z147" s="1">
        <v>0.281954869</v>
      </c>
      <c r="AA147" s="1">
        <v>0.36404442399999998</v>
      </c>
      <c r="AB147" s="1">
        <v>1.5163903240000001</v>
      </c>
      <c r="AC147" s="1">
        <v>1.315774515</v>
      </c>
      <c r="AD147" s="1">
        <v>0.83711609399999998</v>
      </c>
      <c r="AE147" s="1">
        <v>1.419049037</v>
      </c>
      <c r="AF147" s="1">
        <v>1.181369589</v>
      </c>
      <c r="AG147" s="1">
        <v>1.1393257919999999</v>
      </c>
    </row>
    <row r="148" spans="1:33" x14ac:dyDescent="0.25">
      <c r="A148" s="1">
        <v>145</v>
      </c>
      <c r="B148" s="1" t="s">
        <v>43</v>
      </c>
      <c r="C148" s="1" t="str">
        <f>VLOOKUP(B148,[1]HB!E$2:F$772,2,0)</f>
        <v>1182 ± 8(183)</v>
      </c>
      <c r="D148" s="1">
        <f>VLOOKUP(B148,[1]HB!E$2:G$772,3,0)</f>
        <v>1192.5</v>
      </c>
      <c r="E148" s="1">
        <f>VLOOKUP(B148,[1]HB!E$2:H$772,4,0)</f>
        <v>10.973699999999999</v>
      </c>
      <c r="F148" s="1" t="str">
        <f>VLOOKUP(B148,[1]HB!E$2:L$772,8,0)</f>
        <v>91-20-3</v>
      </c>
      <c r="G148" s="1" t="str">
        <f>VLOOKUP(B148,[1]HB!I$2:M$772,5,0)</f>
        <v>C10H8</v>
      </c>
      <c r="H148" s="1">
        <f>VLOOKUP(B148,[1]HB!I$2:N$772,6,0)</f>
        <v>964</v>
      </c>
      <c r="I148" s="1" t="s">
        <v>208</v>
      </c>
      <c r="J148" s="1">
        <v>1.822205125</v>
      </c>
      <c r="K148" s="1">
        <v>1.719875346</v>
      </c>
      <c r="L148" s="1">
        <v>1.871490251</v>
      </c>
      <c r="M148" s="1">
        <v>1.826744675</v>
      </c>
      <c r="N148" s="1">
        <v>1.891142959</v>
      </c>
      <c r="O148" s="1">
        <v>1.26186417</v>
      </c>
      <c r="P148" s="1">
        <v>1.4828904199999999</v>
      </c>
      <c r="Q148" s="1">
        <v>1.3585180059999999</v>
      </c>
      <c r="R148" s="1">
        <v>1.2941849839999999</v>
      </c>
      <c r="S148" s="1">
        <v>1.415359101</v>
      </c>
      <c r="T148" s="1">
        <v>1.354075141</v>
      </c>
      <c r="U148" s="1">
        <v>1.352561903</v>
      </c>
      <c r="V148" s="1">
        <v>1.3987912229999999</v>
      </c>
      <c r="W148" s="1">
        <v>1.090256471</v>
      </c>
      <c r="X148" s="1">
        <v>1.0196278780000001</v>
      </c>
      <c r="Y148" s="1">
        <v>1.2476889019999999</v>
      </c>
      <c r="Z148" s="1">
        <v>1.1247682800000001</v>
      </c>
      <c r="AA148" s="1">
        <v>1.136803191</v>
      </c>
      <c r="AB148" s="1">
        <v>1.090232313</v>
      </c>
      <c r="AC148" s="1">
        <v>0.99267315300000003</v>
      </c>
      <c r="AD148" s="1">
        <v>1.216270432</v>
      </c>
      <c r="AE148" s="1">
        <v>1.0428983080000001</v>
      </c>
      <c r="AF148" s="1">
        <v>1.0878558679999999</v>
      </c>
      <c r="AG148" s="1">
        <v>1.117623287</v>
      </c>
    </row>
    <row r="149" spans="1:33" x14ac:dyDescent="0.25">
      <c r="A149" s="7">
        <v>146</v>
      </c>
      <c r="B149" s="1" t="s">
        <v>178</v>
      </c>
      <c r="C149" s="1" t="str">
        <f>VLOOKUP(B149,[1]HB!E$2:F$772,2,0)</f>
        <v>1523 ± 5(145)</v>
      </c>
      <c r="D149" s="1">
        <f>VLOOKUP(B149,[1]HB!E$2:G$772,3,0)</f>
        <v>1537.6</v>
      </c>
      <c r="E149" s="1">
        <f>VLOOKUP(B149,[1]HB!E$2:H$772,4,0)</f>
        <v>15.602499999999999</v>
      </c>
      <c r="F149" s="1" t="str">
        <f>VLOOKUP(B149,[1]HB!E$2:L$772,8,0)</f>
        <v>483-77-2</v>
      </c>
      <c r="G149" s="1" t="str">
        <f>VLOOKUP(B149,[1]HB!I$2:M$772,5,0)</f>
        <v>C15H22</v>
      </c>
      <c r="H149" s="1">
        <f>VLOOKUP(B149,[1]HB!I$2:N$772,6,0)</f>
        <v>886</v>
      </c>
      <c r="I149" s="1" t="s">
        <v>208</v>
      </c>
      <c r="J149" s="1">
        <v>2.3621265999999998E-2</v>
      </c>
      <c r="K149" s="1">
        <v>2.2207378E-2</v>
      </c>
      <c r="L149" s="1">
        <v>2.2122910999999999E-2</v>
      </c>
      <c r="M149" s="1">
        <v>2.3027737999999999E-2</v>
      </c>
      <c r="N149" s="1">
        <v>2.2841012000000001E-2</v>
      </c>
      <c r="O149" s="1">
        <v>2.3839056000000001E-2</v>
      </c>
      <c r="P149" s="1">
        <v>2.5370691000000001E-2</v>
      </c>
      <c r="Q149" s="1">
        <v>2.0250192E-2</v>
      </c>
      <c r="R149" s="1">
        <v>2.0578068000000001E-2</v>
      </c>
      <c r="S149" s="1">
        <v>2.259038E-2</v>
      </c>
      <c r="T149" s="1">
        <v>2.1097305E-2</v>
      </c>
      <c r="U149" s="1">
        <v>2.1385831000000001E-2</v>
      </c>
      <c r="V149" s="1">
        <v>2.0883332000000001E-2</v>
      </c>
      <c r="W149" s="1">
        <v>1.843912E-2</v>
      </c>
      <c r="X149" s="1">
        <v>1.8701802E-2</v>
      </c>
      <c r="Y149" s="1">
        <v>1.9686299000000001E-2</v>
      </c>
      <c r="Z149" s="1">
        <v>1.8959030000000002E-2</v>
      </c>
      <c r="AA149" s="1">
        <v>1.9140331999999999E-2</v>
      </c>
      <c r="AB149" s="1">
        <v>1.9863637999999999E-2</v>
      </c>
      <c r="AC149" s="1">
        <v>1.8174454999999999E-2</v>
      </c>
      <c r="AD149" s="1">
        <v>2.1998650000000002E-2</v>
      </c>
      <c r="AE149" s="1">
        <v>1.9048757999999999E-2</v>
      </c>
      <c r="AF149" s="1">
        <v>1.9807406999999999E-2</v>
      </c>
      <c r="AG149" s="1">
        <v>2.0318091999999999E-2</v>
      </c>
    </row>
    <row r="150" spans="1:33" x14ac:dyDescent="0.25">
      <c r="A150" s="1">
        <v>147</v>
      </c>
      <c r="B150" s="1" t="s">
        <v>168</v>
      </c>
      <c r="C150" s="1" t="str">
        <f>VLOOKUP(B150,[1]HB!E$2:F$772,2,0)</f>
        <v>1492 ± 3(152)</v>
      </c>
      <c r="D150" s="1">
        <f>VLOOKUP(B150,[1]HB!E$2:G$772,3,0)</f>
        <v>1509.5</v>
      </c>
      <c r="E150" s="1">
        <f>VLOOKUP(B150,[1]HB!E$2:H$772,4,0)</f>
        <v>15.264200000000001</v>
      </c>
      <c r="F150" s="1">
        <f>VLOOKUP(B150,[1]HB!E$2:L$772,8,0)</f>
        <v>997297</v>
      </c>
      <c r="G150" s="1" t="str">
        <f>VLOOKUP(B150,[1]HB!I$2:M$772,5,0)</f>
        <v>C15H24</v>
      </c>
      <c r="H150" s="1">
        <f>VLOOKUP(B150,[1]HB!I$2:N$772,6,0)</f>
        <v>853</v>
      </c>
      <c r="I150" s="1" t="s">
        <v>208</v>
      </c>
      <c r="J150" s="1">
        <v>2.3692799999999999E-4</v>
      </c>
      <c r="K150" s="1">
        <v>4.6966104000000002E-2</v>
      </c>
      <c r="L150" s="1">
        <v>2.27514E-4</v>
      </c>
      <c r="M150" s="1">
        <v>4.5522951999999998E-2</v>
      </c>
      <c r="N150" s="1">
        <v>4.5153817999999998E-2</v>
      </c>
      <c r="O150" s="1">
        <v>3.084665E-2</v>
      </c>
      <c r="P150" s="1">
        <v>6.4539087999999994E-2</v>
      </c>
      <c r="Q150" s="1">
        <v>2.0524700000000001E-4</v>
      </c>
      <c r="R150" s="1">
        <v>5.1413489999999999E-2</v>
      </c>
      <c r="S150" s="1">
        <v>2.9607313999999999E-2</v>
      </c>
      <c r="T150" s="1">
        <v>2.7143541E-2</v>
      </c>
      <c r="U150" s="1">
        <v>3.6318707999999998E-2</v>
      </c>
      <c r="V150" s="1">
        <v>5.0844856000000001E-2</v>
      </c>
      <c r="W150" s="1">
        <v>2.1803E-4</v>
      </c>
      <c r="X150" s="1">
        <v>2.51955E-4</v>
      </c>
      <c r="Y150" s="1">
        <v>2.6050790000000001E-2</v>
      </c>
      <c r="Z150" s="1">
        <v>9.3658060000000008E-3</v>
      </c>
      <c r="AA150" s="1">
        <v>1.2555807E-2</v>
      </c>
      <c r="AB150" s="1">
        <v>5.2599127000000002E-2</v>
      </c>
      <c r="AC150" s="1">
        <v>2.2522800000000001E-4</v>
      </c>
      <c r="AD150" s="1">
        <v>5.5732558000000001E-2</v>
      </c>
      <c r="AE150" s="1">
        <v>2.7183824999999998E-2</v>
      </c>
      <c r="AF150" s="1">
        <v>2.8619799000000001E-2</v>
      </c>
      <c r="AG150" s="1">
        <v>3.7501001999999999E-2</v>
      </c>
    </row>
    <row r="151" spans="1:33" x14ac:dyDescent="0.25">
      <c r="A151" s="7">
        <v>148</v>
      </c>
      <c r="B151" s="1" t="s">
        <v>151</v>
      </c>
      <c r="C151" s="1" t="str">
        <f>VLOOKUP(B151,[1]HB!E$2:F$772,2,0)</f>
        <v>1568 ± 5(6)</v>
      </c>
      <c r="D151" s="1">
        <f>VLOOKUP(B151,[1]HB!E$2:G$772,3,0)</f>
        <v>1540.7</v>
      </c>
      <c r="E151" s="1">
        <f>VLOOKUP(B151,[1]HB!E$2:H$772,4,0)</f>
        <v>15.639900000000001</v>
      </c>
      <c r="F151" s="1" t="str">
        <f>VLOOKUP(B151,[1]HB!E$2:L$772,8,0)</f>
        <v>2245-38-7</v>
      </c>
      <c r="G151" s="1" t="str">
        <f>VLOOKUP(B151,[1]HB!I$2:M$772,5,0)</f>
        <v>C13H14</v>
      </c>
      <c r="H151" s="1">
        <f>VLOOKUP(B151,[1]HB!I$2:N$772,6,0)</f>
        <v>832</v>
      </c>
      <c r="I151" s="1" t="s">
        <v>208</v>
      </c>
      <c r="J151" s="1">
        <v>3.8209960000000001E-3</v>
      </c>
      <c r="K151" s="1">
        <v>0.100319664</v>
      </c>
      <c r="L151" s="1">
        <v>4.2317580000000004E-3</v>
      </c>
      <c r="M151" s="1">
        <v>3.5207802000000003E-2</v>
      </c>
      <c r="N151" s="1">
        <v>3.4922311999999997E-2</v>
      </c>
      <c r="O151" s="1">
        <v>3.6448251000000001E-2</v>
      </c>
      <c r="P151" s="1">
        <v>1.5896304999999999E-2</v>
      </c>
      <c r="Q151" s="1">
        <v>5.3463700000000001E-5</v>
      </c>
      <c r="R151" s="1">
        <v>9.1753760000000007E-3</v>
      </c>
      <c r="S151" s="1">
        <v>7.2940119999999999E-3</v>
      </c>
      <c r="T151" s="1">
        <v>5.4800379999999996E-3</v>
      </c>
      <c r="U151" s="1">
        <v>7.3283259999999996E-3</v>
      </c>
      <c r="V151" s="1">
        <v>9.0745679999999999E-3</v>
      </c>
      <c r="W151" s="1">
        <v>2.1403128E-2</v>
      </c>
      <c r="X151" s="1">
        <v>5.1127580000000002E-3</v>
      </c>
      <c r="Y151" s="1">
        <v>1.5112377999999999E-2</v>
      </c>
      <c r="Z151" s="1">
        <v>1.4293873E-2</v>
      </c>
      <c r="AA151" s="1">
        <v>1.1814743000000001E-2</v>
      </c>
      <c r="AB151" s="1">
        <v>3.156982E-3</v>
      </c>
      <c r="AC151" s="1">
        <v>1.0254800000000001E-3</v>
      </c>
      <c r="AD151" s="1">
        <v>1.0760756999999999E-2</v>
      </c>
      <c r="AE151" s="1">
        <v>2.124697E-3</v>
      </c>
      <c r="AF151" s="1">
        <v>4.8117569999999998E-3</v>
      </c>
      <c r="AG151" s="1">
        <v>5.9960179999999997E-3</v>
      </c>
    </row>
    <row r="152" spans="1:33" x14ac:dyDescent="0.25">
      <c r="A152" s="1">
        <v>149</v>
      </c>
      <c r="B152" s="1" t="s">
        <v>59</v>
      </c>
      <c r="C152" s="1" t="str">
        <f>VLOOKUP(B152,[1]HB!E$2:F$772,2,0)</f>
        <v>1307 ± 10(53)</v>
      </c>
      <c r="D152" s="1">
        <f>VLOOKUP(B152,[1]HB!E$2:G$772,3,0)</f>
        <v>1305.0999999999999</v>
      </c>
      <c r="E152" s="1">
        <f>VLOOKUP(B152,[1]HB!E$2:H$772,4,0)</f>
        <v>12.598000000000001</v>
      </c>
      <c r="F152" s="1" t="str">
        <f>VLOOKUP(B152,[1]HB!E$2:L$772,8,0)</f>
        <v>90-12-0</v>
      </c>
      <c r="G152" s="1" t="str">
        <f>VLOOKUP(B152,[1]HB!I$2:M$772,5,0)</f>
        <v>C11H10</v>
      </c>
      <c r="H152" s="1">
        <f>VLOOKUP(B152,[1]HB!I$2:N$772,6,0)</f>
        <v>900</v>
      </c>
      <c r="I152" s="1" t="s">
        <v>208</v>
      </c>
      <c r="J152" s="1">
        <v>1.2821559380000001</v>
      </c>
      <c r="K152" s="1">
        <v>1.2086690899999999</v>
      </c>
      <c r="L152" s="1">
        <v>1.365540593</v>
      </c>
      <c r="M152" s="1">
        <v>1.3092701470000001</v>
      </c>
      <c r="N152" s="1">
        <v>1.298653624</v>
      </c>
      <c r="O152" s="1">
        <v>1.3553986250000001</v>
      </c>
      <c r="P152" s="1">
        <v>1.2285748080000001</v>
      </c>
      <c r="Q152" s="1">
        <v>1.0557396779999999</v>
      </c>
      <c r="R152" s="1">
        <v>1.044730511</v>
      </c>
      <c r="S152" s="1">
        <v>1.1347293650000001</v>
      </c>
      <c r="T152" s="1">
        <v>1.076693251</v>
      </c>
      <c r="U152" s="1">
        <v>1.0838300240000001</v>
      </c>
      <c r="V152" s="1">
        <v>1.168998687</v>
      </c>
      <c r="W152" s="1">
        <v>0.96691394399999997</v>
      </c>
      <c r="X152" s="1">
        <v>0.889748608</v>
      </c>
      <c r="Y152" s="1">
        <v>1.0700293700000001</v>
      </c>
      <c r="Z152" s="1">
        <v>0.98025284800000001</v>
      </c>
      <c r="AA152" s="1">
        <v>0.984904373</v>
      </c>
      <c r="AB152" s="1">
        <v>1.012197112</v>
      </c>
      <c r="AC152" s="1">
        <v>0.88375254800000003</v>
      </c>
      <c r="AD152" s="1">
        <v>1.047414651</v>
      </c>
      <c r="AE152" s="1">
        <v>0.94987455300000001</v>
      </c>
      <c r="AF152" s="1">
        <v>0.963080194</v>
      </c>
      <c r="AG152" s="1">
        <v>0.98788889499999999</v>
      </c>
    </row>
    <row r="153" spans="1:33" x14ac:dyDescent="0.25">
      <c r="A153" s="7">
        <v>150</v>
      </c>
      <c r="B153" s="1" t="s">
        <v>164</v>
      </c>
      <c r="C153" s="1" t="str">
        <f>VLOOKUP(B153,[1]HB!E$2:F$772,2,0)</f>
        <v>1401 ± 8(24)</v>
      </c>
      <c r="D153" s="1">
        <f>VLOOKUP(B153,[1]HB!E$2:G$772,3,0)</f>
        <v>1417.7</v>
      </c>
      <c r="E153" s="1">
        <f>VLOOKUP(B153,[1]HB!E$2:H$772,4,0)</f>
        <v>14.1038</v>
      </c>
      <c r="F153" s="1" t="str">
        <f>VLOOKUP(B153,[1]HB!E$2:L$772,8,0)</f>
        <v>581-42-0</v>
      </c>
      <c r="G153" s="1" t="str">
        <f>VLOOKUP(B153,[1]HB!I$2:M$772,5,0)</f>
        <v>C12H12</v>
      </c>
      <c r="H153" s="1">
        <f>VLOOKUP(B153,[1]HB!I$2:N$772,6,0)</f>
        <v>934</v>
      </c>
      <c r="I153" s="1" t="s">
        <v>208</v>
      </c>
      <c r="J153" s="1">
        <v>6.1958774000000001E-2</v>
      </c>
      <c r="K153" s="1">
        <v>6.1142166999999997E-2</v>
      </c>
      <c r="L153" s="1">
        <v>0.110285309</v>
      </c>
      <c r="M153" s="1">
        <v>7.9825338999999995E-2</v>
      </c>
      <c r="N153" s="1">
        <v>7.9178056999999996E-2</v>
      </c>
      <c r="O153" s="1">
        <v>8.2637762000000003E-2</v>
      </c>
      <c r="P153" s="1">
        <v>0.116417434</v>
      </c>
      <c r="Q153" s="1">
        <v>7.9809812999999993E-2</v>
      </c>
      <c r="R153" s="1">
        <v>8.9521343000000003E-2</v>
      </c>
      <c r="S153" s="1">
        <v>9.6540349999999997E-2</v>
      </c>
      <c r="T153" s="1">
        <v>8.8415543999999999E-2</v>
      </c>
      <c r="U153" s="1">
        <v>9.1346650000000001E-2</v>
      </c>
      <c r="V153" s="1">
        <v>0.109406327</v>
      </c>
      <c r="W153" s="1">
        <v>0.105503282</v>
      </c>
      <c r="X153" s="1">
        <v>4.0611552000000002E-2</v>
      </c>
      <c r="Y153" s="1">
        <v>0.10749484300000001</v>
      </c>
      <c r="Z153" s="1">
        <v>8.6752289999999996E-2</v>
      </c>
      <c r="AA153" s="1">
        <v>8.0213469999999995E-2</v>
      </c>
      <c r="AB153" s="1">
        <v>0.100700812</v>
      </c>
      <c r="AC153" s="1">
        <v>4.7889213999999999E-2</v>
      </c>
      <c r="AD153" s="1">
        <v>0.103458116</v>
      </c>
      <c r="AE153" s="1">
        <v>7.5029095000000004E-2</v>
      </c>
      <c r="AF153" s="1">
        <v>7.6365259000000005E-2</v>
      </c>
      <c r="AG153" s="1">
        <v>8.5271769999999997E-2</v>
      </c>
    </row>
    <row r="154" spans="1:33" x14ac:dyDescent="0.25">
      <c r="A154" s="1">
        <v>151</v>
      </c>
      <c r="B154" s="1" t="s">
        <v>115</v>
      </c>
      <c r="C154" s="1" t="str">
        <f>VLOOKUP(B154,[1]HB!E$2:F$772,2,0)</f>
        <v>1382 ± 0(1)</v>
      </c>
      <c r="D154" s="1">
        <f>VLOOKUP(B154,[1]HB!E$2:G$772,3,0)</f>
        <v>1390.4</v>
      </c>
      <c r="E154" s="1">
        <f>VLOOKUP(B154,[1]HB!E$2:H$772,4,0)</f>
        <v>13.7492</v>
      </c>
      <c r="F154" s="1" t="str">
        <f>VLOOKUP(B154,[1]HB!E$2:L$772,8,0)</f>
        <v>827-54-3</v>
      </c>
      <c r="G154" s="1" t="str">
        <f>VLOOKUP(B154,[1]HB!I$2:M$772,5,0)</f>
        <v>C12H10</v>
      </c>
      <c r="H154" s="1">
        <f>VLOOKUP(B154,[1]HB!I$2:N$772,6,0)</f>
        <v>857</v>
      </c>
      <c r="I154" s="1" t="s">
        <v>208</v>
      </c>
      <c r="J154" s="1">
        <v>0.83915554400000003</v>
      </c>
      <c r="K154" s="1">
        <v>9.5025497E-2</v>
      </c>
      <c r="L154" s="1">
        <v>9.6720845E-2</v>
      </c>
      <c r="M154" s="1">
        <v>0.102662697</v>
      </c>
      <c r="N154" s="1">
        <v>0.12728779000000001</v>
      </c>
      <c r="O154" s="1">
        <v>9.6617936000000001E-2</v>
      </c>
      <c r="P154" s="1">
        <v>9.4711300999999998E-2</v>
      </c>
      <c r="Q154" s="1">
        <v>8.6745277999999995E-2</v>
      </c>
      <c r="R154" s="1">
        <v>7.6043359000000005E-2</v>
      </c>
      <c r="S154" s="1">
        <v>9.0385936E-2</v>
      </c>
      <c r="T154" s="1">
        <v>8.4183203999999998E-2</v>
      </c>
      <c r="U154" s="1">
        <v>8.3310563000000004E-2</v>
      </c>
      <c r="V154" s="1">
        <v>7.2395602000000003E-2</v>
      </c>
      <c r="W154" s="1">
        <v>9.3178819999999996E-2</v>
      </c>
      <c r="X154" s="1">
        <v>6.9207178999999994E-2</v>
      </c>
      <c r="Y154" s="1">
        <v>8.2574010000000003E-2</v>
      </c>
      <c r="Z154" s="1">
        <v>8.2240636000000006E-2</v>
      </c>
      <c r="AA154" s="1">
        <v>7.8426286999999997E-2</v>
      </c>
      <c r="AB154" s="1">
        <v>8.2092825999999994E-2</v>
      </c>
      <c r="AC154" s="1">
        <v>6.9952166999999996E-2</v>
      </c>
      <c r="AD154" s="1">
        <v>8.3931319000000004E-2</v>
      </c>
      <c r="AE154" s="1">
        <v>7.6201947000000006E-2</v>
      </c>
      <c r="AF154" s="1">
        <v>7.6925921999999994E-2</v>
      </c>
      <c r="AG154" s="1">
        <v>7.9106902000000007E-2</v>
      </c>
    </row>
    <row r="155" spans="1:33" x14ac:dyDescent="0.25">
      <c r="A155" s="7">
        <v>152</v>
      </c>
      <c r="B155" s="1" t="s">
        <v>91</v>
      </c>
      <c r="C155" s="1" t="str">
        <f>VLOOKUP(B155,[1]HB!E$2:F$772,2,0)</f>
        <v>1391 ± 6(15)</v>
      </c>
      <c r="D155" s="1">
        <f>VLOOKUP(B155,[1]HB!E$2:G$772,3,0)</f>
        <v>1457.7</v>
      </c>
      <c r="E155" s="1">
        <f>VLOOKUP(B155,[1]HB!E$2:H$772,4,0)</f>
        <v>14.6129</v>
      </c>
      <c r="F155" s="1" t="str">
        <f>VLOOKUP(B155,[1]HB!E$2:L$772,8,0)</f>
        <v>939-27-5</v>
      </c>
      <c r="G155" s="1" t="str">
        <f>VLOOKUP(B155,[1]HB!I$2:M$772,5,0)</f>
        <v>C12H12</v>
      </c>
      <c r="H155" s="1">
        <f>VLOOKUP(B155,[1]HB!I$2:N$772,6,0)</f>
        <v>742</v>
      </c>
      <c r="I155" s="1" t="s">
        <v>208</v>
      </c>
      <c r="J155" s="1">
        <v>0.18410642299999999</v>
      </c>
      <c r="K155" s="1">
        <v>0.181308886</v>
      </c>
      <c r="L155" s="1">
        <v>0.189980645</v>
      </c>
      <c r="M155" s="1">
        <v>0.188347282</v>
      </c>
      <c r="N155" s="1">
        <v>0.186820024</v>
      </c>
      <c r="O155" s="1">
        <v>0.19498317200000001</v>
      </c>
      <c r="P155" s="1">
        <v>2.6899372000000001E-2</v>
      </c>
      <c r="Q155" s="1">
        <v>2.1134611000000001E-2</v>
      </c>
      <c r="R155" s="1">
        <v>0.209093855</v>
      </c>
      <c r="S155" s="1">
        <v>2.3769241E-2</v>
      </c>
      <c r="T155" s="1">
        <v>8.7004287E-2</v>
      </c>
      <c r="U155" s="1">
        <v>0.109439457</v>
      </c>
      <c r="V155" s="1">
        <v>2.0577405999999999E-2</v>
      </c>
      <c r="W155" s="1">
        <v>1.973188E-2</v>
      </c>
      <c r="X155" s="1">
        <v>0.203759256</v>
      </c>
      <c r="Y155" s="1">
        <v>2.0163317E-2</v>
      </c>
      <c r="Z155" s="1">
        <v>7.5058474E-2</v>
      </c>
      <c r="AA155" s="1">
        <v>9.4351889999999994E-2</v>
      </c>
      <c r="AB155" s="1">
        <v>2.7061430000000001E-2</v>
      </c>
      <c r="AC155" s="1">
        <v>3.0169590999999999E-2</v>
      </c>
      <c r="AD155" s="1">
        <v>2.4552291E-2</v>
      </c>
      <c r="AE155" s="1">
        <v>2.8569965999999999E-2</v>
      </c>
      <c r="AF155" s="1">
        <v>2.7667443E-2</v>
      </c>
      <c r="AG155" s="1">
        <v>2.6884714000000001E-2</v>
      </c>
    </row>
    <row r="156" spans="1:33" x14ac:dyDescent="0.25">
      <c r="A156" s="1">
        <v>153</v>
      </c>
      <c r="B156" s="1" t="s">
        <v>135</v>
      </c>
      <c r="C156" s="1" t="str">
        <f>VLOOKUP(B156,[1]HB!E$2:F$772,2,0)</f>
        <v>1486 ± 3(349)</v>
      </c>
      <c r="D156" s="1">
        <f>VLOOKUP(B156,[1]HB!E$2:G$772,3,0)</f>
        <v>1464.9</v>
      </c>
      <c r="E156" s="1">
        <f>VLOOKUP(B156,[1]HB!E$2:H$772,4,0)</f>
        <v>14.7036</v>
      </c>
      <c r="F156" s="1" t="str">
        <f>VLOOKUP(B156,[1]HB!E$2:L$772,8,0)</f>
        <v>17066-67-0</v>
      </c>
      <c r="G156" s="1" t="str">
        <f>VLOOKUP(B156,[1]HB!I$2:M$772,5,0)</f>
        <v>C15H24</v>
      </c>
      <c r="H156" s="1">
        <f>VLOOKUP(B156,[1]HB!I$2:N$772,6,0)</f>
        <v>767</v>
      </c>
      <c r="I156" s="1" t="s">
        <v>208</v>
      </c>
      <c r="J156" s="1">
        <v>5.4696698000000002E-2</v>
      </c>
      <c r="K156" s="1">
        <v>5.3928609000000002E-2</v>
      </c>
      <c r="L156" s="1">
        <v>2.27514E-4</v>
      </c>
      <c r="M156" s="1">
        <v>5.4010850999999999E-2</v>
      </c>
      <c r="N156" s="1">
        <v>5.3572890999999997E-2</v>
      </c>
      <c r="O156" s="1">
        <v>4.8289167000000001E-2</v>
      </c>
      <c r="P156" s="1">
        <v>5.8983286000000003E-2</v>
      </c>
      <c r="Q156" s="1">
        <v>4.4251076E-2</v>
      </c>
      <c r="R156" s="1">
        <v>4.7172218000000002E-2</v>
      </c>
      <c r="S156" s="1">
        <v>5.0984040000000001E-2</v>
      </c>
      <c r="T156" s="1">
        <v>4.7372732000000001E-2</v>
      </c>
      <c r="U156" s="1">
        <v>4.8435965999999997E-2</v>
      </c>
      <c r="V156" s="1">
        <v>4.5426560999999997E-2</v>
      </c>
      <c r="W156" s="1">
        <v>2.1803E-4</v>
      </c>
      <c r="X156" s="1">
        <v>2.51955E-4</v>
      </c>
      <c r="Y156" s="1">
        <v>2.3286060000000001E-2</v>
      </c>
      <c r="Z156" s="1">
        <v>8.3878619999999994E-3</v>
      </c>
      <c r="AA156" s="1">
        <v>1.1236833999999999E-2</v>
      </c>
      <c r="AB156" s="1">
        <v>4.4046398E-2</v>
      </c>
      <c r="AC156" s="1">
        <v>4.4930701000000003E-2</v>
      </c>
      <c r="AD156" s="1">
        <v>2.0441200000000001E-4</v>
      </c>
      <c r="AE156" s="1">
        <v>4.4475892000000003E-2</v>
      </c>
      <c r="AF156" s="1">
        <v>2.9047429E-2</v>
      </c>
      <c r="AG156" s="1">
        <v>2.4079321000000001E-2</v>
      </c>
    </row>
    <row r="157" spans="1:33" x14ac:dyDescent="0.25">
      <c r="A157" s="7">
        <v>154</v>
      </c>
      <c r="B157" s="1" t="s">
        <v>111</v>
      </c>
      <c r="C157" s="1" t="str">
        <f>VLOOKUP(B157,[1]HB!E$2:F$772,2,0)</f>
        <v>1488 ± 0(1)</v>
      </c>
      <c r="D157" s="1">
        <f>VLOOKUP(B157,[1]HB!E$2:G$772,3,0)</f>
        <v>1492.6</v>
      </c>
      <c r="E157" s="1">
        <f>VLOOKUP(B157,[1]HB!E$2:H$772,4,0)</f>
        <v>15.0557</v>
      </c>
      <c r="F157" s="1" t="str">
        <f>VLOOKUP(B157,[1]HB!E$2:L$772,8,0)</f>
        <v>487-19-4</v>
      </c>
      <c r="G157" s="1" t="str">
        <f>VLOOKUP(B157,[1]HB!I$2:M$772,5,0)</f>
        <v>C10H10N2</v>
      </c>
      <c r="H157" s="1">
        <f>VLOOKUP(B157,[1]HB!I$2:N$772,6,0)</f>
        <v>848</v>
      </c>
      <c r="I157" s="1" t="s">
        <v>208</v>
      </c>
      <c r="J157" s="1">
        <v>0.38886748999999998</v>
      </c>
      <c r="K157" s="1">
        <v>0.38763091999999999</v>
      </c>
      <c r="L157" s="1">
        <v>0.39142301899999998</v>
      </c>
      <c r="M157" s="1">
        <v>0.39584885600000003</v>
      </c>
      <c r="N157" s="1">
        <v>0.39263902299999998</v>
      </c>
      <c r="O157" s="1">
        <v>0.40979548500000001</v>
      </c>
      <c r="P157" s="1">
        <v>0.42807015199999998</v>
      </c>
      <c r="Q157" s="1">
        <v>0.34636998000000002</v>
      </c>
      <c r="R157" s="1">
        <v>0.345929125</v>
      </c>
      <c r="S157" s="1">
        <v>0.38370886500000001</v>
      </c>
      <c r="T157" s="1">
        <v>0.357923186</v>
      </c>
      <c r="U157" s="1">
        <v>0.36185820099999999</v>
      </c>
      <c r="V157" s="1">
        <v>0.34579459699999998</v>
      </c>
      <c r="W157" s="1">
        <v>0.32732841400000001</v>
      </c>
      <c r="X157" s="1">
        <v>0.33522320799999999</v>
      </c>
      <c r="Y157" s="1">
        <v>0.336750938</v>
      </c>
      <c r="Z157" s="1">
        <v>0.33302833399999998</v>
      </c>
      <c r="AA157" s="1">
        <v>0.33501600199999998</v>
      </c>
      <c r="AB157" s="1">
        <v>0.39295657299999998</v>
      </c>
      <c r="AC157" s="1">
        <v>0.374946958</v>
      </c>
      <c r="AD157" s="1">
        <v>0.38223157600000002</v>
      </c>
      <c r="AE157" s="1">
        <v>0.38422020400000001</v>
      </c>
      <c r="AF157" s="1">
        <v>0.380561443</v>
      </c>
      <c r="AG157" s="1">
        <v>0.382316147</v>
      </c>
    </row>
    <row r="158" spans="1:33" x14ac:dyDescent="0.25">
      <c r="A158" s="1">
        <v>155</v>
      </c>
      <c r="B158" s="1" t="s">
        <v>44</v>
      </c>
      <c r="C158" s="1" t="str">
        <f>VLOOKUP(B158,[1]HB!E$2:F$772,2,0)</f>
        <v>917 ± 7(69)</v>
      </c>
      <c r="D158" s="1">
        <f>VLOOKUP(B158,[1]HB!E$2:G$772,3,0)</f>
        <v>910.5</v>
      </c>
      <c r="E158" s="1">
        <f>VLOOKUP(B158,[1]HB!E$2:H$772,4,0)</f>
        <v>6.3221100000000003</v>
      </c>
      <c r="F158" s="1" t="str">
        <f>VLOOKUP(B158,[1]HB!E$2:L$772,8,0)</f>
        <v>123-32-0</v>
      </c>
      <c r="G158" s="1" t="str">
        <f>VLOOKUP(B158,[1]HB!I$2:M$772,5,0)</f>
        <v>C6H8N2</v>
      </c>
      <c r="H158" s="1">
        <f>VLOOKUP(B158,[1]HB!I$2:N$772,6,0)</f>
        <v>861</v>
      </c>
      <c r="I158" s="1" t="s">
        <v>208</v>
      </c>
      <c r="J158" s="1">
        <v>3.3066328999999998E-2</v>
      </c>
      <c r="K158" s="1">
        <v>3.4242004999999999E-2</v>
      </c>
      <c r="L158" s="1">
        <v>3.3796534000000003E-2</v>
      </c>
      <c r="M158" s="1">
        <v>2.4149100000000001E-4</v>
      </c>
      <c r="N158" s="1">
        <v>2.9941599999999999E-4</v>
      </c>
      <c r="O158" s="1">
        <v>2.2727199999999999E-4</v>
      </c>
      <c r="P158" s="1">
        <v>0.521359185</v>
      </c>
      <c r="Q158" s="1">
        <v>0.49311650099999998</v>
      </c>
      <c r="R158" s="1">
        <v>0.46307230799999999</v>
      </c>
      <c r="S158" s="1">
        <v>0.50602406700000002</v>
      </c>
      <c r="T158" s="1">
        <v>0.48676617100000003</v>
      </c>
      <c r="U158" s="1">
        <v>0.48460325300000001</v>
      </c>
      <c r="V158" s="1">
        <v>2.0926300000000001E-4</v>
      </c>
      <c r="W158" s="1">
        <v>2.1803E-4</v>
      </c>
      <c r="X158" s="1">
        <v>2.51955E-4</v>
      </c>
      <c r="Y158" s="1">
        <v>2.1355699999999999E-4</v>
      </c>
      <c r="Z158" s="1">
        <v>2.2661900000000001E-4</v>
      </c>
      <c r="AA158" s="1">
        <v>2.29614E-4</v>
      </c>
      <c r="AB158" s="1">
        <v>0.24998436499999999</v>
      </c>
      <c r="AC158" s="1">
        <v>0.30209253600000002</v>
      </c>
      <c r="AD158" s="1">
        <v>0.27362751200000002</v>
      </c>
      <c r="AE158" s="1">
        <v>0.27527321500000002</v>
      </c>
      <c r="AF158" s="1">
        <v>0.28325787200000002</v>
      </c>
      <c r="AG158" s="1">
        <v>0.27736568299999997</v>
      </c>
    </row>
    <row r="159" spans="1:33" x14ac:dyDescent="0.25">
      <c r="A159" s="7">
        <v>156</v>
      </c>
      <c r="B159" s="1" t="s">
        <v>137</v>
      </c>
      <c r="C159" s="1" t="str">
        <f>VLOOKUP(B159,[1]HB!E$2:F$772,2,0)</f>
        <v>831 ± 6(81)</v>
      </c>
      <c r="D159" s="1">
        <f>VLOOKUP(B159,[1]HB!E$2:G$772,3,0)</f>
        <v>824.1</v>
      </c>
      <c r="E159" s="1">
        <f>VLOOKUP(B159,[1]HB!E$2:H$772,4,0)</f>
        <v>4.8134399999999999</v>
      </c>
      <c r="F159" s="1" t="str">
        <f>VLOOKUP(B159,[1]HB!E$2:L$772,8,0)</f>
        <v>109-08-0</v>
      </c>
      <c r="G159" s="1" t="str">
        <f>VLOOKUP(B159,[1]HB!I$2:M$772,5,0)</f>
        <v>C5H6N2</v>
      </c>
      <c r="H159" s="1">
        <f>VLOOKUP(B159,[1]HB!I$2:N$772,6,0)</f>
        <v>714</v>
      </c>
      <c r="I159" s="1" t="s">
        <v>208</v>
      </c>
      <c r="J159" s="1">
        <v>0.104370718</v>
      </c>
      <c r="K159" s="1">
        <v>9.5128063999999998E-2</v>
      </c>
      <c r="L159" s="1">
        <v>9.1301120999999999E-2</v>
      </c>
      <c r="M159" s="1">
        <v>2.4149100000000001E-4</v>
      </c>
      <c r="N159" s="1">
        <v>2.9941599999999999E-4</v>
      </c>
      <c r="O159" s="1">
        <v>2.2727199999999999E-4</v>
      </c>
      <c r="P159" s="1">
        <v>7.0219182000000005E-2</v>
      </c>
      <c r="Q159" s="1">
        <v>6.7587389999999997E-2</v>
      </c>
      <c r="R159" s="1">
        <v>5.4998370999999997E-2</v>
      </c>
      <c r="S159" s="1">
        <v>6.8790180000000006E-2</v>
      </c>
      <c r="T159" s="1">
        <v>6.3608006999999994E-2</v>
      </c>
      <c r="U159" s="1">
        <v>6.2252632000000002E-2</v>
      </c>
      <c r="V159" s="1">
        <v>1.9537540999999999E-2</v>
      </c>
      <c r="W159" s="1">
        <v>2.1488443999999999E-2</v>
      </c>
      <c r="X159" s="1">
        <v>2.0593389E-2</v>
      </c>
      <c r="Y159" s="1">
        <v>2.0492980000000001E-2</v>
      </c>
      <c r="Z159" s="1">
        <v>2.0867976999999999E-2</v>
      </c>
      <c r="AA159" s="1">
        <v>2.0651607999999998E-2</v>
      </c>
      <c r="AB159" s="1">
        <v>5.1502987E-2</v>
      </c>
      <c r="AC159" s="1">
        <v>4.1773392999999999E-2</v>
      </c>
      <c r="AD159" s="1">
        <v>4.6756038999999999E-2</v>
      </c>
      <c r="AE159" s="1">
        <v>4.6781885000000002E-2</v>
      </c>
      <c r="AF159" s="1">
        <v>4.5173919E-2</v>
      </c>
      <c r="AG159" s="1">
        <v>4.6237374999999997E-2</v>
      </c>
    </row>
    <row r="160" spans="1:33" x14ac:dyDescent="0.25">
      <c r="A160" s="1">
        <v>157</v>
      </c>
      <c r="B160" s="1" t="s">
        <v>119</v>
      </c>
      <c r="C160" s="1" t="str">
        <f>VLOOKUP(B160,[1]HB!E$2:F$772,2,0)</f>
        <v>746 ± 7(102)</v>
      </c>
      <c r="D160" s="1">
        <f>VLOOKUP(B160,[1]HB!E$2:G$772,3,0)</f>
        <v>743.5</v>
      </c>
      <c r="E160" s="1">
        <f>VLOOKUP(B160,[1]HB!E$2:H$772,4,0)</f>
        <v>3.58087</v>
      </c>
      <c r="F160" s="1" t="str">
        <f>VLOOKUP(B160,[1]HB!E$2:L$772,8,0)</f>
        <v>110-86-1</v>
      </c>
      <c r="G160" s="1" t="str">
        <f>VLOOKUP(B160,[1]HB!I$2:M$772,5,0)</f>
        <v>C5H5N</v>
      </c>
      <c r="H160" s="1">
        <f>VLOOKUP(B160,[1]HB!I$2:N$772,6,0)</f>
        <v>933</v>
      </c>
      <c r="I160" s="1" t="s">
        <v>208</v>
      </c>
      <c r="J160" s="1">
        <v>0.12693052699999999</v>
      </c>
      <c r="K160" s="1">
        <v>0.10307627499999999</v>
      </c>
      <c r="L160" s="1">
        <v>0.12237171199999999</v>
      </c>
      <c r="M160" s="1">
        <v>0.11464213500000001</v>
      </c>
      <c r="N160" s="1">
        <v>0.11371253200000001</v>
      </c>
      <c r="O160" s="1">
        <v>0.11274716899999999</v>
      </c>
      <c r="P160" s="1">
        <v>6.6786178000000002E-2</v>
      </c>
      <c r="Q160" s="1">
        <v>5.9866853999999997E-2</v>
      </c>
      <c r="R160" s="1">
        <v>5.5547088000000001E-2</v>
      </c>
      <c r="S160" s="1">
        <v>6.3029146999999994E-2</v>
      </c>
      <c r="T160" s="1">
        <v>5.9363369999999999E-2</v>
      </c>
      <c r="U160" s="1">
        <v>5.9191884E-2</v>
      </c>
      <c r="V160" s="1">
        <v>5.8151001000000001E-2</v>
      </c>
      <c r="W160" s="1">
        <v>5.2696550000000002E-2</v>
      </c>
      <c r="X160" s="1">
        <v>8.1745433000000006E-2</v>
      </c>
      <c r="Y160" s="1">
        <v>5.5479728999999998E-2</v>
      </c>
      <c r="Z160" s="1">
        <v>6.2390282999999998E-2</v>
      </c>
      <c r="AA160" s="1">
        <v>6.5770668000000004E-2</v>
      </c>
      <c r="AB160" s="1">
        <v>5.4258726E-2</v>
      </c>
      <c r="AC160" s="1">
        <v>9.4553756000000003E-2</v>
      </c>
      <c r="AD160" s="1">
        <v>6.9996142999999997E-2</v>
      </c>
      <c r="AE160" s="1">
        <v>7.3813339000000006E-2</v>
      </c>
      <c r="AF160" s="1">
        <v>7.9092549999999998E-2</v>
      </c>
      <c r="AG160" s="1">
        <v>7.4256271999999998E-2</v>
      </c>
    </row>
    <row r="161" spans="1:135" x14ac:dyDescent="0.25">
      <c r="A161" s="7">
        <v>158</v>
      </c>
      <c r="B161" s="1" t="s">
        <v>28</v>
      </c>
      <c r="C161" s="1" t="str">
        <f>VLOOKUP(B161,[1]HB!E$2:F$772,2,0)</f>
        <v>1361 ± 0(1)</v>
      </c>
      <c r="D161" s="1">
        <f>VLOOKUP(B161,[1]HB!E$2:G$772,3,0)</f>
        <v>1357.6</v>
      </c>
      <c r="E161" s="1">
        <f>VLOOKUP(B161,[1]HB!E$2:H$772,4,0)</f>
        <v>13.3071</v>
      </c>
      <c r="F161" s="1" t="str">
        <f>VLOOKUP(B161,[1]HB!E$2:L$772,8,0)</f>
        <v>54-11-5</v>
      </c>
      <c r="G161" s="1" t="str">
        <f>VLOOKUP(B161,[1]HB!I$2:M$772,5,0)</f>
        <v>C10H14N2</v>
      </c>
      <c r="H161" s="1">
        <f>VLOOKUP(B161,[1]HB!I$2:N$772,6,0)</f>
        <v>935</v>
      </c>
      <c r="I161" s="1" t="s">
        <v>208</v>
      </c>
      <c r="J161" s="1">
        <v>16.440172499999999</v>
      </c>
      <c r="K161" s="1">
        <v>16.48433472</v>
      </c>
      <c r="L161" s="1">
        <v>17.201177560000001</v>
      </c>
      <c r="M161" s="1">
        <v>16.99750933</v>
      </c>
      <c r="N161" s="1">
        <v>16.85968106</v>
      </c>
      <c r="O161" s="1">
        <v>17.596369110000001</v>
      </c>
      <c r="P161" s="1">
        <v>19.635055380000001</v>
      </c>
      <c r="Q161" s="1">
        <v>16.945972380000001</v>
      </c>
      <c r="R161" s="1">
        <v>16.663567459999999</v>
      </c>
      <c r="S161" s="1">
        <v>18.174946049999999</v>
      </c>
      <c r="T161" s="1">
        <v>17.23352959</v>
      </c>
      <c r="U161" s="1">
        <v>17.331471400000002</v>
      </c>
      <c r="V161" s="1">
        <v>17.375826620000002</v>
      </c>
      <c r="W161" s="1">
        <v>14.72425827</v>
      </c>
      <c r="X161" s="1">
        <v>16.047370799999999</v>
      </c>
      <c r="Y161" s="1">
        <v>16.07724314</v>
      </c>
      <c r="Z161" s="1">
        <v>15.599525910000001</v>
      </c>
      <c r="AA161" s="1">
        <v>15.904748059999999</v>
      </c>
      <c r="AB161" s="1">
        <v>16.483561510000001</v>
      </c>
      <c r="AC161" s="1">
        <v>18.29192454</v>
      </c>
      <c r="AD161" s="1">
        <v>18.190802649999998</v>
      </c>
      <c r="AE161" s="1">
        <v>17.361250729999998</v>
      </c>
      <c r="AF161" s="1">
        <v>17.95027039</v>
      </c>
      <c r="AG161" s="1">
        <v>17.843340860000001</v>
      </c>
    </row>
    <row r="162" spans="1:135" x14ac:dyDescent="0.25">
      <c r="A162" s="1">
        <v>159</v>
      </c>
      <c r="B162" s="1" t="s">
        <v>150</v>
      </c>
      <c r="C162" s="1" t="str">
        <f>VLOOKUP(B162,[1]HB!E$2:F$772,2,0)</f>
        <v>1427 ± 0(1)</v>
      </c>
      <c r="D162" s="1">
        <f>VLOOKUP(B162,[1]HB!E$2:G$772,3,0)</f>
        <v>1435.2</v>
      </c>
      <c r="E162" s="1">
        <f>VLOOKUP(B162,[1]HB!E$2:H$772,4,0)</f>
        <v>14.3262</v>
      </c>
      <c r="F162" s="1" t="str">
        <f>VLOOKUP(B162,[1]HB!E$2:L$772,8,0)</f>
        <v>532-12-7</v>
      </c>
      <c r="G162" s="1" t="str">
        <f>VLOOKUP(B162,[1]HB!I$2:M$772,5,0)</f>
        <v>C9H10N2</v>
      </c>
      <c r="H162" s="1">
        <f>VLOOKUP(B162,[1]HB!I$2:N$772,6,0)</f>
        <v>848</v>
      </c>
      <c r="I162" s="1" t="s">
        <v>208</v>
      </c>
      <c r="J162" s="1">
        <v>2.3692799999999999E-4</v>
      </c>
      <c r="K162" s="1">
        <v>0.11523722</v>
      </c>
      <c r="L162" s="1">
        <v>0.12237171199999999</v>
      </c>
      <c r="M162" s="1">
        <v>0.12079282</v>
      </c>
      <c r="N162" s="1">
        <v>0.119813343</v>
      </c>
      <c r="O162" s="1">
        <v>8.7164406E-2</v>
      </c>
      <c r="P162" s="1">
        <v>0.14193885000000001</v>
      </c>
      <c r="Q162" s="1">
        <v>0.11796424599999999</v>
      </c>
      <c r="R162" s="1">
        <v>0.118234854</v>
      </c>
      <c r="S162" s="1">
        <v>0.12892119899999999</v>
      </c>
      <c r="T162" s="1">
        <v>0.121492903</v>
      </c>
      <c r="U162" s="1">
        <v>0.122694761</v>
      </c>
      <c r="V162" s="1">
        <v>0.12312728000000001</v>
      </c>
      <c r="W162" s="1">
        <v>0.11654492800000001</v>
      </c>
      <c r="X162" s="1">
        <v>0.10463378500000001</v>
      </c>
      <c r="Y162" s="1">
        <v>0.119903628</v>
      </c>
      <c r="Z162" s="1">
        <v>0.114161845</v>
      </c>
      <c r="AA162" s="1">
        <v>0.11333082</v>
      </c>
      <c r="AB162" s="1">
        <v>0.13574773400000001</v>
      </c>
      <c r="AC162" s="1">
        <v>0.11902458</v>
      </c>
      <c r="AD162" s="1">
        <v>0.13630794399999999</v>
      </c>
      <c r="AE162" s="1">
        <v>0.127633529</v>
      </c>
      <c r="AF162" s="1">
        <v>0.127936939</v>
      </c>
      <c r="AG162" s="1">
        <v>0.13072409099999999</v>
      </c>
    </row>
    <row r="163" spans="1:135" x14ac:dyDescent="0.25">
      <c r="A163" s="7">
        <v>160</v>
      </c>
      <c r="B163" s="1" t="s">
        <v>37</v>
      </c>
      <c r="C163" s="1"/>
      <c r="D163" s="1">
        <f>VLOOKUP(B163,[1]HB!E$2:G$772,3,0)</f>
        <v>640.1</v>
      </c>
      <c r="E163" s="1">
        <f>VLOOKUP(B163,[1]HB!E$2:H$772,4,0)</f>
        <v>2.0971199999999999</v>
      </c>
      <c r="F163" s="1" t="str">
        <f>VLOOKUP(B163,[1]HB!E$2:L$772,8,0)</f>
        <v>631-61-8</v>
      </c>
      <c r="G163" s="1" t="str">
        <f>VLOOKUP(B163,[1]HB!I$2:M$772,5,0)</f>
        <v>C2H7NO2</v>
      </c>
      <c r="H163" s="1">
        <f>VLOOKUP(B163,[1]HB!I$2:N$772,6,0)</f>
        <v>881</v>
      </c>
      <c r="I163" s="1" t="s">
        <v>211</v>
      </c>
      <c r="J163" s="1">
        <v>6.1111410399999997</v>
      </c>
      <c r="K163" s="1">
        <v>6.2925890369999999</v>
      </c>
      <c r="L163" s="1">
        <v>5.3840834040000001</v>
      </c>
      <c r="M163" s="1">
        <v>5.9718442569999999</v>
      </c>
      <c r="N163" s="1">
        <v>5.9234201640000004</v>
      </c>
      <c r="O163" s="1">
        <v>5.6814107690000002</v>
      </c>
      <c r="P163" s="1">
        <v>5.9976380660000004</v>
      </c>
      <c r="Q163" s="1">
        <v>5.0647991709999998</v>
      </c>
      <c r="R163" s="1">
        <v>5.2515120089999998</v>
      </c>
      <c r="S163" s="1">
        <v>5.4911283119999998</v>
      </c>
      <c r="T163" s="1">
        <v>5.2630660369999998</v>
      </c>
      <c r="U163" s="1">
        <v>5.3305956070000002</v>
      </c>
      <c r="V163" s="1">
        <v>5.64290483</v>
      </c>
      <c r="W163" s="1">
        <v>6.0963176419999998</v>
      </c>
      <c r="X163" s="1">
        <v>7.1755233409999999</v>
      </c>
      <c r="Y163" s="1">
        <v>5.8649599720000003</v>
      </c>
      <c r="Z163" s="1">
        <v>6.3380424260000003</v>
      </c>
      <c r="AA163" s="1">
        <v>6.4223363679999999</v>
      </c>
      <c r="AB163" s="1">
        <v>5.879199077</v>
      </c>
      <c r="AC163" s="1">
        <v>5.0326143769999998</v>
      </c>
      <c r="AD163" s="1">
        <v>5.109387656</v>
      </c>
      <c r="AE163" s="1">
        <v>5.4684213540000002</v>
      </c>
      <c r="AF163" s="1">
        <v>5.2030018330000001</v>
      </c>
      <c r="AG163" s="1">
        <v>5.2562767460000002</v>
      </c>
    </row>
    <row r="164" spans="1:135" x14ac:dyDescent="0.25">
      <c r="A164" s="1">
        <v>161</v>
      </c>
      <c r="B164" s="1" t="s">
        <v>76</v>
      </c>
      <c r="C164" s="1" t="str">
        <f>VLOOKUP(B164,[1]HB!E$2:F$772,2,0)</f>
        <v>876 ± 2(100)</v>
      </c>
      <c r="D164" s="1">
        <f>VLOOKUP(B164,[1]HB!E$2:G$772,3,0)</f>
        <v>876.2</v>
      </c>
      <c r="E164" s="1">
        <f>VLOOKUP(B164,[1]HB!E$2:H$772,4,0)</f>
        <v>5.7216699999999996</v>
      </c>
      <c r="F164" s="1" t="str">
        <f>VLOOKUP(B164,[1]HB!E$2:L$772,8,0)</f>
        <v>123-92-2</v>
      </c>
      <c r="G164" s="1" t="str">
        <f>VLOOKUP(B164,[1]HB!I$2:M$772,5,0)</f>
        <v>C7H14O2</v>
      </c>
      <c r="H164" s="1">
        <f>VLOOKUP(B164,[1]HB!I$2:N$772,6,0)</f>
        <v>917</v>
      </c>
      <c r="I164" s="1" t="s">
        <v>211</v>
      </c>
      <c r="J164" s="1">
        <v>0.170775754</v>
      </c>
      <c r="K164" s="1">
        <v>0.158491576</v>
      </c>
      <c r="L164" s="1">
        <v>0.14366482999999999</v>
      </c>
      <c r="M164" s="1">
        <v>0.16005903199999999</v>
      </c>
      <c r="N164" s="1">
        <v>0.15876115599999999</v>
      </c>
      <c r="O164" s="1">
        <v>0.16569826500000001</v>
      </c>
      <c r="P164" s="1">
        <v>3.1158950000000001E-2</v>
      </c>
      <c r="Q164" s="1">
        <v>2.6899976999999999E-2</v>
      </c>
      <c r="R164" s="1">
        <v>2.6151180999999999E-2</v>
      </c>
      <c r="S164" s="1">
        <v>2.8846427000000001E-2</v>
      </c>
      <c r="T164" s="1">
        <v>2.7251068E-2</v>
      </c>
      <c r="U164" s="1">
        <v>2.737065E-2</v>
      </c>
      <c r="V164" s="1">
        <v>2.4689201000000001E-2</v>
      </c>
      <c r="W164" s="1">
        <v>1.7319022999999999E-2</v>
      </c>
      <c r="X164" s="1">
        <v>9.0557500000000004E-4</v>
      </c>
      <c r="Y164" s="1">
        <v>2.1079718000000001E-2</v>
      </c>
      <c r="Z164" s="1">
        <v>1.3728280000000001E-2</v>
      </c>
      <c r="AA164" s="1">
        <v>1.2476121E-2</v>
      </c>
      <c r="AB164" s="1">
        <v>2.1233800000000001E-4</v>
      </c>
      <c r="AC164" s="1">
        <v>2.2522800000000001E-4</v>
      </c>
      <c r="AD164" s="1">
        <v>2.0441200000000001E-4</v>
      </c>
      <c r="AE164" s="1">
        <v>2.18595E-4</v>
      </c>
      <c r="AF164" s="1">
        <v>2.15725E-4</v>
      </c>
      <c r="AG164" s="1">
        <v>2.1275100000000001E-4</v>
      </c>
    </row>
    <row r="165" spans="1:135" x14ac:dyDescent="0.25">
      <c r="A165" s="7">
        <v>162</v>
      </c>
      <c r="B165" s="1" t="s">
        <v>144</v>
      </c>
      <c r="C165" s="1" t="str">
        <f>VLOOKUP(B165,[1]HB!E$2:F$772,2,0)</f>
        <v>918 ± 4(11)</v>
      </c>
      <c r="D165" s="1">
        <f>VLOOKUP(B165,[1]HB!E$2:G$772,3,0)</f>
        <v>923.5</v>
      </c>
      <c r="E165" s="1">
        <f>VLOOKUP(B165,[1]HB!E$2:H$772,4,0)</f>
        <v>6.5503200000000001</v>
      </c>
      <c r="F165" s="1" t="str">
        <f>VLOOKUP(B165,[1]HB!E$2:L$772,8,0)</f>
        <v>1191-16-8</v>
      </c>
      <c r="G165" s="1" t="str">
        <f>VLOOKUP(B165,[1]HB!I$2:M$772,5,0)</f>
        <v>C7H12O2</v>
      </c>
      <c r="H165" s="1">
        <f>VLOOKUP(B165,[1]HB!I$2:N$772,6,0)</f>
        <v>791</v>
      </c>
      <c r="I165" s="1" t="s">
        <v>211</v>
      </c>
      <c r="J165" s="1">
        <v>1.7717884999999999E-2</v>
      </c>
      <c r="K165" s="1">
        <v>1.6324157999999998E-2</v>
      </c>
      <c r="L165" s="1">
        <v>1.5821113000000001E-2</v>
      </c>
      <c r="M165" s="1">
        <v>2.4149100000000001E-4</v>
      </c>
      <c r="N165" s="1">
        <v>2.9941599999999999E-4</v>
      </c>
      <c r="O165" s="1">
        <v>2.2727199999999999E-4</v>
      </c>
      <c r="P165" s="1">
        <v>2.3110873000000001E-2</v>
      </c>
      <c r="Q165" s="1">
        <v>5.1320223999999998E-2</v>
      </c>
      <c r="R165" s="1">
        <v>2.2418991999999999E-2</v>
      </c>
      <c r="S165" s="1">
        <v>3.8427891999999998E-2</v>
      </c>
      <c r="T165" s="1">
        <v>3.7277132999999997E-2</v>
      </c>
      <c r="U165" s="1">
        <v>3.2494065000000003E-2</v>
      </c>
      <c r="V165" s="1">
        <v>2.4373155000000001E-2</v>
      </c>
      <c r="W165" s="1">
        <v>1.7678414E-2</v>
      </c>
      <c r="X165" s="1">
        <v>1.5294532E-2</v>
      </c>
      <c r="Y165" s="1">
        <v>2.1094462000000001E-2</v>
      </c>
      <c r="Z165" s="1">
        <v>1.8172022999999999E-2</v>
      </c>
      <c r="AA165" s="1">
        <v>1.8344152999999998E-2</v>
      </c>
      <c r="AB165" s="1">
        <v>1.7089246999999998E-2</v>
      </c>
      <c r="AC165" s="1">
        <v>1.3049725999999999E-2</v>
      </c>
      <c r="AD165" s="1">
        <v>2.0633663E-2</v>
      </c>
      <c r="AE165" s="1">
        <v>1.5129109999999999E-2</v>
      </c>
      <c r="AF165" s="1">
        <v>1.6401679999999998E-2</v>
      </c>
      <c r="AG165" s="1">
        <v>1.7450050000000002E-2</v>
      </c>
    </row>
    <row r="166" spans="1:135" s="1" customFormat="1" ht="16.2" thickBot="1" x14ac:dyDescent="0.3">
      <c r="A166" s="6">
        <v>163</v>
      </c>
      <c r="B166" s="6" t="s">
        <v>82</v>
      </c>
      <c r="C166" s="6" t="str">
        <f>VLOOKUP(B166,[1]HB!E$2:F$772,2,0)</f>
        <v>1005 ± 1(19)</v>
      </c>
      <c r="D166" s="6">
        <f>VLOOKUP(B166,[1]HB!E$2:G$772,3,0)</f>
        <v>1006</v>
      </c>
      <c r="E166" s="6">
        <f>VLOOKUP(B166,[1]HB!E$2:H$772,4,0)</f>
        <v>7.9929699999999997</v>
      </c>
      <c r="F166" s="6" t="str">
        <f>VLOOKUP(B166,[1]HB!E$2:L$772,8,0)</f>
        <v>3681-82-1</v>
      </c>
      <c r="G166" s="6" t="str">
        <f>VLOOKUP(B166,[1]HB!I$2:M$772,5,0)</f>
        <v>C8H14O2</v>
      </c>
      <c r="H166" s="6">
        <f>VLOOKUP(B166,[1]HB!I$2:N$772,6,0)</f>
        <v>854</v>
      </c>
      <c r="I166" s="6" t="s">
        <v>211</v>
      </c>
      <c r="J166" s="6">
        <v>0.17181323900000001</v>
      </c>
      <c r="K166" s="6">
        <v>0.16228430399999999</v>
      </c>
      <c r="L166" s="6">
        <v>0.16349945199999999</v>
      </c>
      <c r="M166" s="6">
        <v>0.168654624</v>
      </c>
      <c r="N166" s="6">
        <v>0.16728704899999999</v>
      </c>
      <c r="O166" s="6">
        <v>0.17459669899999999</v>
      </c>
      <c r="P166" s="6">
        <v>2.4384799999999999E-4</v>
      </c>
      <c r="Q166" s="6">
        <v>8.9835317999999997E-2</v>
      </c>
      <c r="R166" s="6">
        <v>8.2203525E-2</v>
      </c>
      <c r="S166" s="6">
        <v>4.8889926E-2</v>
      </c>
      <c r="T166" s="6">
        <v>7.4357910999999999E-2</v>
      </c>
      <c r="U166" s="6">
        <v>6.9086315999999995E-2</v>
      </c>
      <c r="V166" s="6">
        <v>2.0926300000000001E-4</v>
      </c>
      <c r="W166" s="6">
        <v>6.6527375E-2</v>
      </c>
      <c r="X166" s="6">
        <v>2.51955E-4</v>
      </c>
      <c r="Y166" s="6">
        <v>3.2688004999999999E-2</v>
      </c>
      <c r="Z166" s="6">
        <v>3.468736E-2</v>
      </c>
      <c r="AA166" s="6">
        <v>2.3584153E-2</v>
      </c>
      <c r="AB166" s="6">
        <v>7.4200019000000006E-2</v>
      </c>
      <c r="AC166" s="6">
        <v>5.2052251000000001E-2</v>
      </c>
      <c r="AD166" s="6">
        <v>6.7777061999999999E-2</v>
      </c>
      <c r="AE166" s="6">
        <v>6.3452877000000005E-2</v>
      </c>
      <c r="AF166" s="6">
        <v>6.1334425999999997E-2</v>
      </c>
      <c r="AG166" s="6">
        <v>6.4237497000000005E-2</v>
      </c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  <c r="CG166"/>
      <c r="CH166"/>
      <c r="CI166"/>
      <c r="CJ166"/>
      <c r="CK166"/>
      <c r="CL166"/>
      <c r="CM166"/>
      <c r="CN166"/>
      <c r="CO166"/>
      <c r="CP166"/>
      <c r="CQ166"/>
      <c r="CR166"/>
      <c r="CS166"/>
      <c r="CT166"/>
      <c r="CU166"/>
      <c r="CV166"/>
      <c r="CW166"/>
      <c r="CX166"/>
      <c r="CY166"/>
      <c r="CZ166"/>
      <c r="DA166"/>
      <c r="DB166"/>
      <c r="DC166"/>
      <c r="DD166"/>
      <c r="DE166"/>
      <c r="DF166"/>
      <c r="DG166"/>
      <c r="DH166"/>
      <c r="DI166"/>
      <c r="DJ166"/>
      <c r="DK166"/>
      <c r="DL166"/>
      <c r="DM166"/>
      <c r="DN166"/>
      <c r="DO166"/>
      <c r="DP166"/>
      <c r="DQ166"/>
      <c r="DR166"/>
      <c r="DS166"/>
      <c r="DT166"/>
      <c r="DU166"/>
      <c r="DV166"/>
      <c r="DW166"/>
      <c r="DX166"/>
      <c r="DY166"/>
      <c r="DZ166"/>
      <c r="EA166"/>
      <c r="EB166"/>
      <c r="EC166"/>
      <c r="ED166"/>
      <c r="EE166"/>
    </row>
    <row r="168" spans="1:135" x14ac:dyDescent="0.25">
      <c r="A168" s="10" t="s">
        <v>216</v>
      </c>
    </row>
  </sheetData>
  <mergeCells count="1">
    <mergeCell ref="A2:AG2"/>
  </mergeCells>
  <phoneticPr fontId="1" type="noConversion"/>
  <hyperlinks>
    <hyperlink ref="I32" r:id="rId1" display="javascript:;" xr:uid="{6D122657-ABFB-4A90-AFD0-48FD89699309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4</vt:i4>
      </vt:variant>
    </vt:vector>
  </HeadingPairs>
  <TitlesOfParts>
    <vt:vector size="6" baseType="lpstr">
      <vt:lpstr> information </vt:lpstr>
      <vt:lpstr>Table S1</vt:lpstr>
      <vt:lpstr>' information '!_gjdgxs</vt:lpstr>
      <vt:lpstr>' information '!_Hlk56972994</vt:lpstr>
      <vt:lpstr>' information '!_Hlk57152116</vt:lpstr>
      <vt:lpstr>' information '!_Hlk72609474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thinkpad</cp:lastModifiedBy>
  <dcterms:created xsi:type="dcterms:W3CDTF">2021-06-01T12:24:53Z</dcterms:created>
  <dcterms:modified xsi:type="dcterms:W3CDTF">2021-06-15T03:22:24Z</dcterms:modified>
</cp:coreProperties>
</file>