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Laura\Documents\Manuscript CrfA sponge\Source data files\"/>
    </mc:Choice>
  </mc:AlternateContent>
  <xr:revisionPtr revIDLastSave="0" documentId="8_{F357F427-85F3-4A81-90D4-EE6D1177033B}" xr6:coauthVersionLast="36" xr6:coauthVersionMax="36" xr10:uidLastSave="{00000000-0000-0000-0000-000000000000}"/>
  <bookViews>
    <workbookView xWindow="0" yWindow="0" windowWidth="28800" windowHeight="12225" xr2:uid="{6FB5D9EA-FA8D-4F1A-B17A-6EF932253209}"/>
  </bookViews>
  <sheets>
    <sheet name="1a" sheetId="22" r:id="rId1"/>
    <sheet name="1b" sheetId="23" r:id="rId2"/>
    <sheet name="1c" sheetId="9" r:id="rId3"/>
    <sheet name="1e" sheetId="10" r:id="rId4"/>
    <sheet name="3b" sheetId="11" r:id="rId5"/>
    <sheet name="3d" sheetId="12" r:id="rId6"/>
    <sheet name="4a" sheetId="1" r:id="rId7"/>
    <sheet name="4c" sheetId="2" r:id="rId8"/>
    <sheet name="5" sheetId="21" r:id="rId9"/>
    <sheet name="6b" sheetId="13" r:id="rId10"/>
    <sheet name="6c" sheetId="5" r:id="rId11"/>
    <sheet name="6e" sheetId="7" r:id="rId12"/>
    <sheet name="7c" sheetId="14" r:id="rId13"/>
    <sheet name="S1b" sheetId="8" r:id="rId14"/>
    <sheet name="S1c" sheetId="24" r:id="rId15"/>
    <sheet name="S2c" sheetId="15" r:id="rId16"/>
    <sheet name="S4b" sheetId="16" r:id="rId17"/>
    <sheet name="S7c" sheetId="17" r:id="rId18"/>
    <sheet name="S7d" sheetId="18" r:id="rId19"/>
    <sheet name="S9a" sheetId="3" r:id="rId20"/>
    <sheet name="S9b" sheetId="20" r:id="rId21"/>
    <sheet name="S10a" sheetId="6" r:id="rId22"/>
    <sheet name="S10c" sheetId="4" r:id="rId2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0" l="1"/>
  <c r="F25" i="10"/>
  <c r="F24" i="10"/>
  <c r="E24" i="10"/>
  <c r="F10" i="17" l="1"/>
  <c r="H10" i="17" s="1"/>
  <c r="E10" i="17"/>
  <c r="G10" i="17" s="1"/>
  <c r="F9" i="17"/>
  <c r="E9" i="17"/>
  <c r="G8" i="17"/>
  <c r="F8" i="17"/>
  <c r="H8" i="17" s="1"/>
  <c r="E8" i="17"/>
  <c r="F7" i="17"/>
  <c r="E7" i="17"/>
  <c r="F6" i="17"/>
  <c r="H6" i="17" s="1"/>
  <c r="E6" i="17"/>
  <c r="G6" i="17" s="1"/>
  <c r="F5" i="17"/>
  <c r="H5" i="17" s="1"/>
  <c r="E5" i="17"/>
  <c r="G5" i="17" s="1"/>
  <c r="G9" i="17" l="1"/>
  <c r="H9" i="17"/>
  <c r="G7" i="17"/>
  <c r="H7" i="17"/>
  <c r="K7" i="13"/>
  <c r="L7" i="13"/>
  <c r="K8" i="13"/>
  <c r="L8" i="13"/>
  <c r="K9" i="13"/>
  <c r="L9" i="13"/>
  <c r="K10" i="13"/>
  <c r="L10" i="13"/>
  <c r="K11" i="13"/>
  <c r="L11" i="13"/>
  <c r="K12" i="13"/>
  <c r="L12" i="13"/>
  <c r="K13" i="13"/>
  <c r="L13" i="13"/>
  <c r="K14" i="13"/>
  <c r="L14" i="13"/>
  <c r="K15" i="13"/>
  <c r="L15" i="13"/>
  <c r="K16" i="13"/>
  <c r="L16" i="13"/>
  <c r="K17" i="13"/>
  <c r="L17" i="13"/>
  <c r="K18" i="13"/>
  <c r="L18" i="13"/>
  <c r="K19" i="13"/>
  <c r="L19" i="13"/>
  <c r="K20" i="13"/>
  <c r="L20" i="13"/>
  <c r="L6" i="13"/>
  <c r="K6" i="13"/>
  <c r="F7" i="13"/>
  <c r="G7" i="13"/>
  <c r="F8" i="13"/>
  <c r="G8" i="13"/>
  <c r="F9" i="13"/>
  <c r="G9" i="13"/>
  <c r="F10" i="13"/>
  <c r="G10" i="13"/>
  <c r="F11" i="13"/>
  <c r="G11" i="13"/>
  <c r="F12" i="13"/>
  <c r="G12" i="13"/>
  <c r="F13" i="13"/>
  <c r="G13" i="13"/>
  <c r="F14" i="13"/>
  <c r="G14" i="13"/>
  <c r="F15" i="13"/>
  <c r="G15" i="13"/>
  <c r="F16" i="13"/>
  <c r="G16" i="13"/>
  <c r="F17" i="13"/>
  <c r="G17" i="13"/>
  <c r="F18" i="13"/>
  <c r="G18" i="13"/>
  <c r="F19" i="13"/>
  <c r="G19" i="13"/>
  <c r="F20" i="13"/>
  <c r="G20" i="13"/>
  <c r="G6" i="13"/>
  <c r="F6" i="13"/>
  <c r="C6" i="8" l="1"/>
  <c r="C7" i="8"/>
  <c r="C8" i="8"/>
  <c r="C5" i="8"/>
  <c r="F10" i="3" l="1"/>
  <c r="H10" i="3" s="1"/>
  <c r="E10" i="3"/>
  <c r="G10" i="3" s="1"/>
  <c r="F9" i="3"/>
  <c r="E9" i="3"/>
  <c r="F8" i="3"/>
  <c r="E8" i="3"/>
  <c r="G8" i="3" s="1"/>
  <c r="F7" i="3"/>
  <c r="H7" i="3" s="1"/>
  <c r="E7" i="3"/>
  <c r="G7" i="3" s="1"/>
  <c r="F6" i="3"/>
  <c r="H6" i="3" s="1"/>
  <c r="E6" i="3"/>
  <c r="G6" i="3" s="1"/>
  <c r="F5" i="3"/>
  <c r="H5" i="3" s="1"/>
  <c r="E5" i="3"/>
  <c r="G5" i="3" s="1"/>
  <c r="E17" i="3"/>
  <c r="F17" i="3"/>
  <c r="E18" i="3"/>
  <c r="F18" i="3"/>
  <c r="E19" i="3"/>
  <c r="G19" i="3" s="1"/>
  <c r="F19" i="3"/>
  <c r="H19" i="3" s="1"/>
  <c r="E20" i="3"/>
  <c r="F20" i="3"/>
  <c r="E21" i="3"/>
  <c r="F21" i="3"/>
  <c r="F16" i="3"/>
  <c r="E16" i="3"/>
  <c r="H21" i="3" l="1"/>
  <c r="G21" i="3"/>
  <c r="H8" i="3"/>
  <c r="H20" i="3"/>
  <c r="G9" i="3"/>
  <c r="G20" i="3"/>
  <c r="H9" i="3"/>
  <c r="H18" i="3"/>
  <c r="H17" i="3"/>
  <c r="G18" i="3"/>
  <c r="G17" i="3"/>
  <c r="H16" i="3"/>
  <c r="G16" i="3"/>
  <c r="H25" i="10" l="1"/>
  <c r="H24" i="10" l="1"/>
  <c r="G24" i="10"/>
  <c r="G25" i="10"/>
  <c r="H27" i="10"/>
  <c r="G27" i="10"/>
  <c r="H26" i="10"/>
  <c r="G26" i="10"/>
  <c r="E26" i="10"/>
  <c r="F26" i="10"/>
  <c r="E27" i="10"/>
  <c r="F27" i="10"/>
  <c r="H29" i="10" l="1"/>
  <c r="H28" i="10"/>
  <c r="G29" i="10"/>
  <c r="G28" i="10"/>
  <c r="F29" i="10"/>
  <c r="F28" i="10"/>
  <c r="E29" i="10"/>
  <c r="E28" i="10"/>
</calcChain>
</file>

<file path=xl/sharedStrings.xml><?xml version="1.0" encoding="utf-8"?>
<sst xmlns="http://schemas.openxmlformats.org/spreadsheetml/2006/main" count="1051" uniqueCount="471">
  <si>
    <t>Data: (fluorescence/OD660) - autofluorescence</t>
  </si>
  <si>
    <t>Rep I</t>
  </si>
  <si>
    <t>Rep II</t>
  </si>
  <si>
    <t>Rep III</t>
  </si>
  <si>
    <r>
      <rPr>
        <i/>
        <sz val="11"/>
        <color theme="1"/>
        <rFont val="Calibri"/>
        <family val="2"/>
        <scheme val="minor"/>
      </rPr>
      <t>CCNA_03263</t>
    </r>
    <r>
      <rPr>
        <sz val="11"/>
        <color theme="1"/>
        <rFont val="Calibri"/>
        <family val="2"/>
        <scheme val="minor"/>
      </rPr>
      <t xml:space="preserve"> pBVMCS-6</t>
    </r>
  </si>
  <si>
    <r>
      <rPr>
        <i/>
        <sz val="11"/>
        <color theme="1"/>
        <rFont val="Calibri"/>
        <family val="2"/>
        <scheme val="minor"/>
      </rPr>
      <t>CCNA_03263</t>
    </r>
    <r>
      <rPr>
        <sz val="11"/>
        <color theme="1"/>
        <rFont val="Calibri"/>
        <family val="2"/>
        <scheme val="minor"/>
      </rPr>
      <t xml:space="preserve"> pPvan-CrfA</t>
    </r>
  </si>
  <si>
    <r>
      <rPr>
        <i/>
        <sz val="11"/>
        <color theme="1"/>
        <rFont val="Calibri"/>
        <family val="2"/>
        <scheme val="minor"/>
      </rPr>
      <t>CCNA_03444</t>
    </r>
    <r>
      <rPr>
        <sz val="11"/>
        <color theme="1"/>
        <rFont val="Calibri"/>
        <family val="2"/>
        <scheme val="minor"/>
      </rPr>
      <t xml:space="preserve"> pBVMCS-6</t>
    </r>
  </si>
  <si>
    <r>
      <rPr>
        <i/>
        <sz val="11"/>
        <color theme="1"/>
        <rFont val="Calibri"/>
        <family val="2"/>
        <scheme val="minor"/>
      </rPr>
      <t>CCNA_03444</t>
    </r>
    <r>
      <rPr>
        <sz val="11"/>
        <color theme="1"/>
        <rFont val="Calibri"/>
        <family val="2"/>
        <scheme val="minor"/>
      </rPr>
      <t xml:space="preserve"> pPvan-CrfA</t>
    </r>
  </si>
  <si>
    <r>
      <rPr>
        <i/>
        <sz val="11"/>
        <color theme="1"/>
        <rFont val="Calibri"/>
        <family val="2"/>
        <scheme val="minor"/>
      </rPr>
      <t>hppA</t>
    </r>
    <r>
      <rPr>
        <sz val="11"/>
        <color theme="1"/>
        <rFont val="Calibri"/>
        <family val="2"/>
        <scheme val="minor"/>
      </rPr>
      <t xml:space="preserve"> pBVMCS-6</t>
    </r>
  </si>
  <si>
    <r>
      <rPr>
        <i/>
        <sz val="11"/>
        <color theme="1"/>
        <rFont val="Calibri"/>
        <family val="2"/>
        <scheme val="minor"/>
      </rPr>
      <t>hppA</t>
    </r>
    <r>
      <rPr>
        <sz val="11"/>
        <color theme="1"/>
        <rFont val="Calibri"/>
        <family val="2"/>
        <scheme val="minor"/>
      </rPr>
      <t xml:space="preserve"> pPvan-CrfA</t>
    </r>
  </si>
  <si>
    <r>
      <rPr>
        <i/>
        <sz val="11"/>
        <color theme="1"/>
        <rFont val="Calibri"/>
        <family val="2"/>
        <scheme val="minor"/>
      </rPr>
      <t>CCNA_00338</t>
    </r>
    <r>
      <rPr>
        <sz val="11"/>
        <color theme="1"/>
        <rFont val="Calibri"/>
        <family val="2"/>
        <scheme val="minor"/>
      </rPr>
      <t xml:space="preserve"> pBVMCS-6</t>
    </r>
  </si>
  <si>
    <r>
      <rPr>
        <i/>
        <sz val="11"/>
        <color theme="1"/>
        <rFont val="Calibri"/>
        <family val="2"/>
        <scheme val="minor"/>
      </rPr>
      <t>CCNA_00338</t>
    </r>
    <r>
      <rPr>
        <sz val="11"/>
        <color theme="1"/>
        <rFont val="Calibri"/>
        <family val="2"/>
        <scheme val="minor"/>
      </rPr>
      <t xml:space="preserve"> pPvan-CrfA</t>
    </r>
  </si>
  <si>
    <t>Average</t>
  </si>
  <si>
    <t>SD</t>
  </si>
  <si>
    <r>
      <rPr>
        <i/>
        <sz val="11"/>
        <color theme="1"/>
        <rFont val="Calibri"/>
        <family val="2"/>
        <scheme val="minor"/>
      </rPr>
      <t>CCNA_03574</t>
    </r>
    <r>
      <rPr>
        <sz val="11"/>
        <color theme="1"/>
        <rFont val="Calibri"/>
        <family val="2"/>
        <scheme val="minor"/>
      </rPr>
      <t xml:space="preserve"> pPBAD-ctrl</t>
    </r>
  </si>
  <si>
    <r>
      <rPr>
        <i/>
        <sz val="11"/>
        <color theme="1"/>
        <rFont val="Calibri"/>
        <family val="2"/>
        <scheme val="minor"/>
      </rPr>
      <t>CCNA_03574</t>
    </r>
    <r>
      <rPr>
        <sz val="11"/>
        <color theme="1"/>
        <rFont val="Calibri"/>
        <family val="2"/>
        <scheme val="minor"/>
      </rPr>
      <t xml:space="preserve"> pPBAD-SisA</t>
    </r>
  </si>
  <si>
    <r>
      <rPr>
        <i/>
        <sz val="11"/>
        <color theme="1"/>
        <rFont val="Calibri"/>
        <family val="2"/>
        <scheme val="minor"/>
      </rPr>
      <t>CCNA_03574</t>
    </r>
    <r>
      <rPr>
        <sz val="11"/>
        <color theme="1"/>
        <rFont val="Calibri"/>
        <family val="2"/>
        <scheme val="minor"/>
      </rPr>
      <t xml:space="preserve"> pPBAD-SisA-M2</t>
    </r>
  </si>
  <si>
    <r>
      <rPr>
        <i/>
        <sz val="11"/>
        <color theme="1"/>
        <rFont val="Calibri"/>
        <family val="2"/>
        <scheme val="minor"/>
      </rPr>
      <t>CCNA_03574-M1</t>
    </r>
    <r>
      <rPr>
        <sz val="11"/>
        <color theme="1"/>
        <rFont val="Calibri"/>
        <family val="2"/>
        <scheme val="minor"/>
      </rPr>
      <t xml:space="preserve"> pPBAD-ctrl</t>
    </r>
  </si>
  <si>
    <r>
      <rPr>
        <i/>
        <sz val="11"/>
        <color theme="1"/>
        <rFont val="Calibri"/>
        <family val="2"/>
        <scheme val="minor"/>
      </rPr>
      <t>CCNA_03574-M1</t>
    </r>
    <r>
      <rPr>
        <sz val="11"/>
        <color theme="1"/>
        <rFont val="Calibri"/>
        <family val="2"/>
        <scheme val="minor"/>
      </rPr>
      <t xml:space="preserve"> pPBAD-SisA</t>
    </r>
  </si>
  <si>
    <r>
      <rPr>
        <i/>
        <sz val="11"/>
        <color theme="1"/>
        <rFont val="Calibri"/>
        <family val="2"/>
        <scheme val="minor"/>
      </rPr>
      <t>CCNA_03574-M1</t>
    </r>
    <r>
      <rPr>
        <sz val="11"/>
        <color theme="1"/>
        <rFont val="Calibri"/>
        <family val="2"/>
        <scheme val="minor"/>
      </rPr>
      <t xml:space="preserve"> pPBAD-SisA-M2</t>
    </r>
  </si>
  <si>
    <t>Data: (fluorescence/OD600) - autofluorescence</t>
  </si>
  <si>
    <t>HppA-3xFLAG</t>
  </si>
  <si>
    <t>WT 0h</t>
  </si>
  <si>
    <t>WT -Gluc 2h</t>
  </si>
  <si>
    <t>WT + Gluc 5h</t>
  </si>
  <si>
    <r>
      <t>Δ</t>
    </r>
    <r>
      <rPr>
        <i/>
        <sz val="11"/>
        <color theme="1"/>
        <rFont val="Calibri"/>
        <family val="2"/>
        <scheme val="minor"/>
      </rPr>
      <t>crfA</t>
    </r>
    <r>
      <rPr>
        <sz val="11"/>
        <color theme="1"/>
        <rFont val="Calibri"/>
        <family val="2"/>
        <scheme val="minor"/>
      </rPr>
      <t xml:space="preserve"> 0h</t>
    </r>
  </si>
  <si>
    <r>
      <t>Δ</t>
    </r>
    <r>
      <rPr>
        <i/>
        <sz val="11"/>
        <color theme="1"/>
        <rFont val="Calibri"/>
        <family val="2"/>
        <scheme val="minor"/>
      </rPr>
      <t>crfA</t>
    </r>
    <r>
      <rPr>
        <sz val="11"/>
        <color theme="1"/>
        <rFont val="Calibri"/>
        <family val="2"/>
        <scheme val="minor"/>
      </rPr>
      <t xml:space="preserve"> -Gluc 2h</t>
    </r>
  </si>
  <si>
    <r>
      <t>Δ</t>
    </r>
    <r>
      <rPr>
        <i/>
        <sz val="11"/>
        <color theme="1"/>
        <rFont val="Calibri"/>
        <family val="2"/>
        <scheme val="minor"/>
      </rPr>
      <t>crfA</t>
    </r>
    <r>
      <rPr>
        <sz val="11"/>
        <color theme="1"/>
        <rFont val="Calibri"/>
        <family val="2"/>
        <scheme val="minor"/>
      </rPr>
      <t xml:space="preserve"> +Gluc 5h</t>
    </r>
  </si>
  <si>
    <t>WT 0'</t>
  </si>
  <si>
    <t>CCNA_03574</t>
  </si>
  <si>
    <t>CCNA_03263</t>
  </si>
  <si>
    <t>CCNA_03444</t>
  </si>
  <si>
    <t>hppA</t>
  </si>
  <si>
    <t>CCNA_00338</t>
  </si>
  <si>
    <t>Data: mRNA levels determined by qRT-PCR, fold change relative to TP 0' for WT or ΔcrfA, respectively</t>
  </si>
  <si>
    <r>
      <t>Δ</t>
    </r>
    <r>
      <rPr>
        <i/>
        <sz val="11"/>
        <color theme="1"/>
        <rFont val="Calibri"/>
        <family val="2"/>
        <scheme val="minor"/>
      </rPr>
      <t>crfA</t>
    </r>
    <r>
      <rPr>
        <sz val="11"/>
        <color theme="1"/>
        <rFont val="Calibri"/>
        <family val="2"/>
        <scheme val="minor"/>
      </rPr>
      <t xml:space="preserve"> 0'</t>
    </r>
  </si>
  <si>
    <t>CCNA_00338-3xFLAG</t>
  </si>
  <si>
    <t>Data: relative protein levels (3xFLAG / GroEL or RNAP) determined by WB</t>
  </si>
  <si>
    <t>WT -Gluc 10'</t>
  </si>
  <si>
    <t>WT -Gluc 30'</t>
  </si>
  <si>
    <t>WT +Gluc 10'</t>
  </si>
  <si>
    <t>WT +Gluc 30'</t>
  </si>
  <si>
    <r>
      <t>Δ</t>
    </r>
    <r>
      <rPr>
        <i/>
        <sz val="11"/>
        <color theme="1"/>
        <rFont val="Calibri"/>
        <family val="2"/>
        <scheme val="minor"/>
      </rPr>
      <t>crfA</t>
    </r>
    <r>
      <rPr>
        <sz val="11"/>
        <color theme="1"/>
        <rFont val="Calibri"/>
        <family val="2"/>
        <scheme val="minor"/>
      </rPr>
      <t xml:space="preserve"> -Gluc 10'</t>
    </r>
  </si>
  <si>
    <r>
      <t>Δ</t>
    </r>
    <r>
      <rPr>
        <i/>
        <sz val="11"/>
        <color theme="1"/>
        <rFont val="Calibri"/>
        <family val="2"/>
        <scheme val="minor"/>
      </rPr>
      <t xml:space="preserve">crfA </t>
    </r>
    <r>
      <rPr>
        <sz val="11"/>
        <color theme="1"/>
        <rFont val="Calibri"/>
        <family val="2"/>
        <scheme val="minor"/>
      </rPr>
      <t>-Gluc 30'</t>
    </r>
  </si>
  <si>
    <r>
      <t>Δ</t>
    </r>
    <r>
      <rPr>
        <i/>
        <sz val="11"/>
        <color theme="1"/>
        <rFont val="Calibri"/>
        <family val="2"/>
        <scheme val="minor"/>
      </rPr>
      <t>crfA</t>
    </r>
    <r>
      <rPr>
        <sz val="11"/>
        <color theme="1"/>
        <rFont val="Calibri"/>
        <family val="2"/>
        <scheme val="minor"/>
      </rPr>
      <t xml:space="preserve"> +Gluc 10'</t>
    </r>
  </si>
  <si>
    <r>
      <t>Δ</t>
    </r>
    <r>
      <rPr>
        <i/>
        <sz val="11"/>
        <color theme="1"/>
        <rFont val="Calibri"/>
        <family val="2"/>
        <scheme val="minor"/>
      </rPr>
      <t>crfA</t>
    </r>
    <r>
      <rPr>
        <sz val="11"/>
        <color theme="1"/>
        <rFont val="Calibri"/>
        <family val="2"/>
        <scheme val="minor"/>
      </rPr>
      <t xml:space="preserve"> +Gluc 30'</t>
    </r>
  </si>
  <si>
    <t>CCNA_03574-3xFLAG</t>
  </si>
  <si>
    <t>CCNA_03263-3xFLAG</t>
  </si>
  <si>
    <t>CCNA_03444-3xFLAG</t>
  </si>
  <si>
    <t>Data: number of single and chimeric reads in RIL-seq samples</t>
  </si>
  <si>
    <t>WT single</t>
  </si>
  <si>
    <t>WT chimeric</t>
  </si>
  <si>
    <t>3xF-Hfq single</t>
  </si>
  <si>
    <t>3xF-Hfq chimeric</t>
  </si>
  <si>
    <t>absolute</t>
  </si>
  <si>
    <t>relative</t>
  </si>
  <si>
    <r>
      <rPr>
        <i/>
        <sz val="11"/>
        <color theme="1"/>
        <rFont val="Calibri"/>
        <family val="2"/>
        <scheme val="minor"/>
      </rPr>
      <t>CCNA_02914</t>
    </r>
    <r>
      <rPr>
        <sz val="11"/>
        <color theme="1"/>
        <rFont val="Calibri"/>
        <family val="2"/>
        <scheme val="minor"/>
      </rPr>
      <t xml:space="preserve"> pBVMCS-6</t>
    </r>
  </si>
  <si>
    <r>
      <rPr>
        <i/>
        <sz val="11"/>
        <color theme="1"/>
        <rFont val="Calibri"/>
        <family val="2"/>
        <scheme val="minor"/>
      </rPr>
      <t>CCNA_02914</t>
    </r>
    <r>
      <rPr>
        <sz val="11"/>
        <color theme="1"/>
        <rFont val="Calibri"/>
        <family val="2"/>
        <scheme val="minor"/>
      </rPr>
      <t xml:space="preserve"> pPvan-SisA</t>
    </r>
  </si>
  <si>
    <r>
      <rPr>
        <i/>
        <sz val="11"/>
        <color theme="1"/>
        <rFont val="Calibri"/>
        <family val="2"/>
        <scheme val="minor"/>
      </rPr>
      <t>CCNA_02357</t>
    </r>
    <r>
      <rPr>
        <sz val="11"/>
        <color theme="1"/>
        <rFont val="Calibri"/>
        <family val="2"/>
        <scheme val="minor"/>
      </rPr>
      <t xml:space="preserve"> pBVMCS-6</t>
    </r>
  </si>
  <si>
    <r>
      <rPr>
        <i/>
        <sz val="11"/>
        <color theme="1"/>
        <rFont val="Calibri"/>
        <family val="2"/>
        <scheme val="minor"/>
      </rPr>
      <t>CCNA_02357</t>
    </r>
    <r>
      <rPr>
        <sz val="11"/>
        <color theme="1"/>
        <rFont val="Calibri"/>
        <family val="2"/>
        <scheme val="minor"/>
      </rPr>
      <t xml:space="preserve"> pPvan-SisA</t>
    </r>
  </si>
  <si>
    <r>
      <rPr>
        <i/>
        <sz val="11"/>
        <color theme="1"/>
        <rFont val="Calibri"/>
        <family val="2"/>
        <scheme val="minor"/>
      </rPr>
      <t>CCNA_00338</t>
    </r>
    <r>
      <rPr>
        <sz val="11"/>
        <color theme="1"/>
        <rFont val="Calibri"/>
        <family val="2"/>
        <scheme val="minor"/>
      </rPr>
      <t xml:space="preserve"> pPvan-SisA</t>
    </r>
  </si>
  <si>
    <r>
      <rPr>
        <i/>
        <sz val="11"/>
        <color theme="1"/>
        <rFont val="Calibri"/>
        <family val="2"/>
        <scheme val="minor"/>
      </rPr>
      <t>CCNA_03263</t>
    </r>
    <r>
      <rPr>
        <sz val="11"/>
        <color theme="1"/>
        <rFont val="Calibri"/>
        <family val="2"/>
        <scheme val="minor"/>
      </rPr>
      <t xml:space="preserve"> pPvan-SisA</t>
    </r>
  </si>
  <si>
    <r>
      <rPr>
        <i/>
        <sz val="11"/>
        <color theme="1"/>
        <rFont val="Calibri"/>
        <family val="2"/>
        <scheme val="minor"/>
      </rPr>
      <t>CCNA_03444</t>
    </r>
    <r>
      <rPr>
        <sz val="11"/>
        <color theme="1"/>
        <rFont val="Calibri"/>
        <family val="2"/>
        <scheme val="minor"/>
      </rPr>
      <t xml:space="preserve"> pPvan-SisA</t>
    </r>
  </si>
  <si>
    <t>Data: relative protein levels (GFP/GroEL) determined by WB</t>
  </si>
  <si>
    <r>
      <rPr>
        <i/>
        <sz val="11"/>
        <color theme="1"/>
        <rFont val="Calibri"/>
        <family val="2"/>
        <scheme val="minor"/>
      </rPr>
      <t>CCNA_03574</t>
    </r>
    <r>
      <rPr>
        <sz val="11"/>
        <color theme="1"/>
        <rFont val="Calibri"/>
        <family val="2"/>
        <scheme val="minor"/>
      </rPr>
      <t xml:space="preserve"> pPvan-CrfA 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</si>
  <si>
    <r>
      <rPr>
        <i/>
        <sz val="11"/>
        <color theme="1"/>
        <rFont val="Calibri"/>
        <family val="2"/>
        <scheme val="minor"/>
      </rPr>
      <t>CCNA_03574</t>
    </r>
    <r>
      <rPr>
        <sz val="11"/>
        <color theme="1"/>
        <rFont val="Calibri"/>
        <family val="2"/>
        <scheme val="minor"/>
      </rPr>
      <t xml:space="preserve"> pPvan-SisA 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</si>
  <si>
    <r>
      <rPr>
        <i/>
        <sz val="11"/>
        <color theme="1"/>
        <rFont val="Calibri"/>
        <family val="2"/>
        <scheme val="minor"/>
      </rPr>
      <t>CCNA_03574</t>
    </r>
    <r>
      <rPr>
        <sz val="11"/>
        <color theme="1"/>
        <rFont val="Calibri"/>
        <family val="2"/>
        <scheme val="minor"/>
      </rPr>
      <t xml:space="preserve"> pBVMCS-6 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</si>
  <si>
    <r>
      <rPr>
        <i/>
        <sz val="11"/>
        <color theme="1"/>
        <rFont val="Calibri"/>
        <family val="2"/>
        <scheme val="minor"/>
      </rPr>
      <t>CCNA_03574</t>
    </r>
    <r>
      <rPr>
        <sz val="11"/>
        <color theme="1"/>
        <rFont val="Calibri"/>
        <family val="2"/>
        <scheme val="minor"/>
      </rPr>
      <t xml:space="preserve"> pPvan-SisA Δ</t>
    </r>
    <r>
      <rPr>
        <i/>
        <sz val="11"/>
        <color theme="1"/>
        <rFont val="Calibri"/>
        <family val="2"/>
        <scheme val="minor"/>
      </rPr>
      <t>vanAB</t>
    </r>
  </si>
  <si>
    <r>
      <rPr>
        <i/>
        <sz val="11"/>
        <color theme="1"/>
        <rFont val="Calibri"/>
        <family val="2"/>
        <scheme val="minor"/>
      </rPr>
      <t>CCNA_03574</t>
    </r>
    <r>
      <rPr>
        <sz val="11"/>
        <color theme="1"/>
        <rFont val="Calibri"/>
        <family val="2"/>
        <scheme val="minor"/>
      </rPr>
      <t xml:space="preserve"> pPvan-CrfA Δ</t>
    </r>
    <r>
      <rPr>
        <i/>
        <sz val="11"/>
        <color theme="1"/>
        <rFont val="Calibri"/>
        <family val="2"/>
        <scheme val="minor"/>
      </rPr>
      <t>vanAB</t>
    </r>
  </si>
  <si>
    <r>
      <rPr>
        <i/>
        <sz val="11"/>
        <color theme="1"/>
        <rFont val="Calibri"/>
        <family val="2"/>
        <scheme val="minor"/>
      </rPr>
      <t>CCNA_03574</t>
    </r>
    <r>
      <rPr>
        <sz val="11"/>
        <color theme="1"/>
        <rFont val="Calibri"/>
        <family val="2"/>
        <scheme val="minor"/>
      </rPr>
      <t xml:space="preserve"> pBVMCS-6 Δ</t>
    </r>
    <r>
      <rPr>
        <i/>
        <sz val="11"/>
        <color theme="1"/>
        <rFont val="Calibri"/>
        <family val="2"/>
        <scheme val="minor"/>
      </rPr>
      <t>vanAB</t>
    </r>
  </si>
  <si>
    <t>lane</t>
  </si>
  <si>
    <t>Data: quantification of sRNA levels relative to 5S RNA</t>
  </si>
  <si>
    <r>
      <rPr>
        <i/>
        <sz val="11"/>
        <color theme="1"/>
        <rFont val="Calibri"/>
        <family val="2"/>
        <scheme val="minor"/>
      </rPr>
      <t>crfA-M2</t>
    </r>
    <r>
      <rPr>
        <sz val="11"/>
        <color theme="1"/>
        <rFont val="Calibri"/>
        <family val="2"/>
        <scheme val="minor"/>
      </rPr>
      <t xml:space="preserve"> 0'</t>
    </r>
  </si>
  <si>
    <r>
      <rPr>
        <i/>
        <sz val="11"/>
        <color theme="1"/>
        <rFont val="Calibri"/>
        <family val="2"/>
        <scheme val="minor"/>
      </rPr>
      <t>crfA-M2</t>
    </r>
    <r>
      <rPr>
        <sz val="11"/>
        <color theme="1"/>
        <rFont val="Calibri"/>
        <family val="2"/>
        <scheme val="minor"/>
      </rPr>
      <t xml:space="preserve"> -Gluc 10'</t>
    </r>
  </si>
  <si>
    <r>
      <rPr>
        <i/>
        <sz val="11"/>
        <color theme="1"/>
        <rFont val="Calibri"/>
        <family val="2"/>
        <scheme val="minor"/>
      </rPr>
      <t xml:space="preserve">crfA-M2 </t>
    </r>
    <r>
      <rPr>
        <sz val="11"/>
        <color theme="1"/>
        <rFont val="Calibri"/>
        <family val="2"/>
        <scheme val="minor"/>
      </rPr>
      <t>-Gluc 30'</t>
    </r>
  </si>
  <si>
    <r>
      <rPr>
        <i/>
        <sz val="11"/>
        <color theme="1"/>
        <rFont val="Calibri"/>
        <family val="2"/>
        <scheme val="minor"/>
      </rPr>
      <t>crfA-M2</t>
    </r>
    <r>
      <rPr>
        <sz val="11"/>
        <color theme="1"/>
        <rFont val="Calibri"/>
        <family val="2"/>
        <scheme val="minor"/>
      </rPr>
      <t xml:space="preserve"> +Gluc 10'</t>
    </r>
  </si>
  <si>
    <r>
      <rPr>
        <i/>
        <sz val="11"/>
        <color theme="1"/>
        <rFont val="Calibri"/>
        <family val="2"/>
        <scheme val="minor"/>
      </rPr>
      <t>crfA-M2</t>
    </r>
    <r>
      <rPr>
        <sz val="11"/>
        <color theme="1"/>
        <rFont val="Calibri"/>
        <family val="2"/>
        <scheme val="minor"/>
      </rPr>
      <t xml:space="preserve"> +Gluc 30'</t>
    </r>
  </si>
  <si>
    <t>SisA</t>
  </si>
  <si>
    <t>CrfA</t>
  </si>
  <si>
    <t>Data: OD660</t>
  </si>
  <si>
    <t>WT M2G</t>
  </si>
  <si>
    <t>WT M2X</t>
  </si>
  <si>
    <t>time [h]</t>
  </si>
  <si>
    <r>
      <t>Δ</t>
    </r>
    <r>
      <rPr>
        <b/>
        <i/>
        <sz val="11"/>
        <color theme="1"/>
        <rFont val="Calibri"/>
        <family val="2"/>
        <scheme val="minor"/>
      </rPr>
      <t>crfA</t>
    </r>
    <r>
      <rPr>
        <b/>
        <sz val="11"/>
        <color theme="1"/>
        <rFont val="Calibri"/>
        <family val="2"/>
        <scheme val="minor"/>
      </rPr>
      <t xml:space="preserve"> M2G</t>
    </r>
  </si>
  <si>
    <r>
      <t>Δ</t>
    </r>
    <r>
      <rPr>
        <b/>
        <i/>
        <sz val="11"/>
        <color theme="1"/>
        <rFont val="Calibri"/>
        <family val="2"/>
        <scheme val="minor"/>
      </rPr>
      <t>crfA</t>
    </r>
    <r>
      <rPr>
        <b/>
        <sz val="11"/>
        <color theme="1"/>
        <rFont val="Calibri"/>
        <family val="2"/>
        <scheme val="minor"/>
      </rPr>
      <t xml:space="preserve"> M2X</t>
    </r>
  </si>
  <si>
    <r>
      <rPr>
        <i/>
        <sz val="11"/>
        <color theme="1"/>
        <rFont val="Calibri"/>
        <family val="2"/>
        <scheme val="minor"/>
      </rPr>
      <t>gfp</t>
    </r>
    <r>
      <rPr>
        <sz val="11"/>
        <color theme="1"/>
        <rFont val="Calibri"/>
        <family val="2"/>
        <scheme val="minor"/>
      </rPr>
      <t xml:space="preserve"> pBVMCS-6</t>
    </r>
  </si>
  <si>
    <r>
      <rPr>
        <i/>
        <sz val="11"/>
        <color theme="1"/>
        <rFont val="Calibri"/>
        <family val="2"/>
        <scheme val="minor"/>
      </rPr>
      <t>gfp</t>
    </r>
    <r>
      <rPr>
        <sz val="11"/>
        <color theme="1"/>
        <rFont val="Calibri"/>
        <family val="2"/>
        <scheme val="minor"/>
      </rPr>
      <t xml:space="preserve"> pPvan-SisA</t>
    </r>
  </si>
  <si>
    <t>PYE OD 0.2</t>
  </si>
  <si>
    <t>PYE OD 0.5</t>
  </si>
  <si>
    <t>PYE OD 1.0</t>
  </si>
  <si>
    <t>PYE o/n</t>
  </si>
  <si>
    <t>M2G OD 0.2</t>
  </si>
  <si>
    <t>M2G OD 0.5</t>
  </si>
  <si>
    <t>M2G OD 1.0</t>
  </si>
  <si>
    <t>M2G o/n</t>
  </si>
  <si>
    <t>M2M OD 0.2</t>
  </si>
  <si>
    <t>M2M OD 0.5</t>
  </si>
  <si>
    <t>M2M OD 1.0</t>
  </si>
  <si>
    <t>M2M o/n</t>
  </si>
  <si>
    <t>M2X OD 0.2</t>
  </si>
  <si>
    <t>M2X OD 0.5</t>
  </si>
  <si>
    <t>M2X OD 1.0</t>
  </si>
  <si>
    <t>M2X o/n</t>
  </si>
  <si>
    <r>
      <t xml:space="preserve">Data: absolute sRNA levels [nM] in </t>
    </r>
    <r>
      <rPr>
        <i/>
        <sz val="11"/>
        <color theme="1"/>
        <rFont val="Calibri"/>
        <family val="2"/>
        <scheme val="minor"/>
      </rPr>
      <t>C. crescentus</t>
    </r>
    <r>
      <rPr>
        <sz val="11"/>
        <color theme="1"/>
        <rFont val="Calibri"/>
        <family val="2"/>
        <scheme val="minor"/>
      </rPr>
      <t xml:space="preserve"> WT analysed by NB</t>
    </r>
  </si>
  <si>
    <t>SisB</t>
  </si>
  <si>
    <t>SisC</t>
  </si>
  <si>
    <t>SisD</t>
  </si>
  <si>
    <t>[%]</t>
  </si>
  <si>
    <r>
      <rPr>
        <i/>
        <sz val="11"/>
        <color theme="1"/>
        <rFont val="Calibri"/>
        <family val="2"/>
        <scheme val="minor"/>
      </rPr>
      <t>gfp</t>
    </r>
    <r>
      <rPr>
        <sz val="11"/>
        <color theme="1"/>
        <rFont val="Calibri"/>
        <family val="2"/>
        <scheme val="minor"/>
      </rPr>
      <t xml:space="preserve"> pBVMCS-6 Δ</t>
    </r>
    <r>
      <rPr>
        <i/>
        <sz val="11"/>
        <color theme="1"/>
        <rFont val="Calibri"/>
        <family val="2"/>
        <scheme val="minor"/>
      </rPr>
      <t>vanAB</t>
    </r>
  </si>
  <si>
    <r>
      <rPr>
        <i/>
        <sz val="11"/>
        <color theme="1"/>
        <rFont val="Calibri"/>
        <family val="2"/>
        <scheme val="minor"/>
      </rPr>
      <t>gfp</t>
    </r>
    <r>
      <rPr>
        <sz val="11"/>
        <color theme="1"/>
        <rFont val="Calibri"/>
        <family val="2"/>
        <scheme val="minor"/>
      </rPr>
      <t xml:space="preserve"> pPvan-CrfA Δ</t>
    </r>
    <r>
      <rPr>
        <i/>
        <sz val="11"/>
        <color theme="1"/>
        <rFont val="Calibri"/>
        <family val="2"/>
        <scheme val="minor"/>
      </rPr>
      <t>vanAB</t>
    </r>
  </si>
  <si>
    <r>
      <rPr>
        <i/>
        <sz val="11"/>
        <color theme="1"/>
        <rFont val="Calibri"/>
        <family val="2"/>
        <scheme val="minor"/>
      </rPr>
      <t>gfp</t>
    </r>
    <r>
      <rPr>
        <sz val="11"/>
        <color theme="1"/>
        <rFont val="Calibri"/>
        <family val="2"/>
        <scheme val="minor"/>
      </rPr>
      <t xml:space="preserve"> pPvan-SisA Δ</t>
    </r>
    <r>
      <rPr>
        <i/>
        <sz val="11"/>
        <color theme="1"/>
        <rFont val="Calibri"/>
        <family val="2"/>
        <scheme val="minor"/>
      </rPr>
      <t>vanAB</t>
    </r>
  </si>
  <si>
    <r>
      <rPr>
        <i/>
        <sz val="11"/>
        <color theme="1"/>
        <rFont val="Calibri"/>
        <family val="2"/>
        <scheme val="minor"/>
      </rPr>
      <t>gfp</t>
    </r>
    <r>
      <rPr>
        <sz val="11"/>
        <color theme="1"/>
        <rFont val="Calibri"/>
        <family val="2"/>
        <scheme val="minor"/>
      </rPr>
      <t xml:space="preserve"> pBVMCS-6 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</si>
  <si>
    <r>
      <rPr>
        <i/>
        <sz val="11"/>
        <color theme="1"/>
        <rFont val="Calibri"/>
        <family val="2"/>
        <scheme val="minor"/>
      </rPr>
      <t>gfp</t>
    </r>
    <r>
      <rPr>
        <sz val="11"/>
        <color theme="1"/>
        <rFont val="Calibri"/>
        <family val="2"/>
        <scheme val="minor"/>
      </rPr>
      <t xml:space="preserve"> pPvan-CrfA 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</si>
  <si>
    <r>
      <rPr>
        <i/>
        <sz val="11"/>
        <color theme="1"/>
        <rFont val="Calibri"/>
        <family val="2"/>
        <scheme val="minor"/>
      </rPr>
      <t>gfp</t>
    </r>
    <r>
      <rPr>
        <sz val="11"/>
        <color theme="1"/>
        <rFont val="Calibri"/>
        <family val="2"/>
        <scheme val="minor"/>
      </rPr>
      <t xml:space="preserve"> pPvan-SisA 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</si>
  <si>
    <r>
      <rPr>
        <i/>
        <sz val="11"/>
        <color theme="1"/>
        <rFont val="Calibri"/>
        <family val="2"/>
        <scheme val="minor"/>
      </rPr>
      <t>gfp</t>
    </r>
    <r>
      <rPr>
        <sz val="11"/>
        <color theme="1"/>
        <rFont val="Calibri"/>
        <family val="2"/>
        <scheme val="minor"/>
      </rPr>
      <t xml:space="preserve"> pPBAD-ctrl</t>
    </r>
  </si>
  <si>
    <r>
      <rPr>
        <i/>
        <sz val="11"/>
        <color theme="1"/>
        <rFont val="Calibri"/>
        <family val="2"/>
        <scheme val="minor"/>
      </rPr>
      <t>gfp</t>
    </r>
    <r>
      <rPr>
        <sz val="11"/>
        <color theme="1"/>
        <rFont val="Calibri"/>
        <family val="2"/>
        <scheme val="minor"/>
      </rPr>
      <t xml:space="preserve"> pPBAD-SisA</t>
    </r>
  </si>
  <si>
    <r>
      <rPr>
        <i/>
        <sz val="11"/>
        <color theme="1"/>
        <rFont val="Calibri"/>
        <family val="2"/>
        <scheme val="minor"/>
      </rPr>
      <t>gfp</t>
    </r>
    <r>
      <rPr>
        <sz val="11"/>
        <color theme="1"/>
        <rFont val="Calibri"/>
        <family val="2"/>
        <scheme val="minor"/>
      </rPr>
      <t xml:space="preserve"> pPBAD-SisA-M2</t>
    </r>
  </si>
  <si>
    <r>
      <rPr>
        <i/>
        <sz val="11"/>
        <color theme="1"/>
        <rFont val="Calibri"/>
        <family val="2"/>
        <scheme val="minor"/>
      </rPr>
      <t>CCNA_00857</t>
    </r>
    <r>
      <rPr>
        <sz val="11"/>
        <color theme="1"/>
        <rFont val="Calibri"/>
        <family val="2"/>
        <scheme val="minor"/>
      </rPr>
      <t xml:space="preserve"> pBVMCS-6</t>
    </r>
  </si>
  <si>
    <r>
      <rPr>
        <i/>
        <sz val="11"/>
        <color theme="1"/>
        <rFont val="Calibri"/>
        <family val="2"/>
        <scheme val="minor"/>
      </rPr>
      <t>CCNA_00857</t>
    </r>
    <r>
      <rPr>
        <sz val="11"/>
        <color theme="1"/>
        <rFont val="Calibri"/>
        <family val="2"/>
        <scheme val="minor"/>
      </rPr>
      <t xml:space="preserve"> pPvan-SisA</t>
    </r>
  </si>
  <si>
    <r>
      <rPr>
        <i/>
        <sz val="11"/>
        <color theme="1"/>
        <rFont val="Calibri"/>
        <family val="2"/>
        <scheme val="minor"/>
      </rPr>
      <t>CCNA_01807</t>
    </r>
    <r>
      <rPr>
        <sz val="11"/>
        <color theme="1"/>
        <rFont val="Calibri"/>
        <family val="2"/>
        <scheme val="minor"/>
      </rPr>
      <t xml:space="preserve"> pBVMCS-6</t>
    </r>
  </si>
  <si>
    <r>
      <rPr>
        <i/>
        <sz val="11"/>
        <color theme="1"/>
        <rFont val="Calibri"/>
        <family val="2"/>
        <scheme val="minor"/>
      </rPr>
      <t>CCNA_01807</t>
    </r>
    <r>
      <rPr>
        <sz val="11"/>
        <color theme="1"/>
        <rFont val="Calibri"/>
        <family val="2"/>
        <scheme val="minor"/>
      </rPr>
      <t xml:space="preserve"> pPvan-SisA</t>
    </r>
  </si>
  <si>
    <r>
      <rPr>
        <i/>
        <sz val="11"/>
        <color theme="1"/>
        <rFont val="Calibri"/>
        <family val="2"/>
        <scheme val="minor"/>
      </rPr>
      <t>CCNA_00543</t>
    </r>
    <r>
      <rPr>
        <sz val="11"/>
        <color theme="1"/>
        <rFont val="Calibri"/>
        <family val="2"/>
        <scheme val="minor"/>
      </rPr>
      <t xml:space="preserve"> pBVMCS-6</t>
    </r>
  </si>
  <si>
    <r>
      <rPr>
        <i/>
        <sz val="11"/>
        <color theme="1"/>
        <rFont val="Calibri"/>
        <family val="2"/>
        <scheme val="minor"/>
      </rPr>
      <t>CCNA_00543</t>
    </r>
    <r>
      <rPr>
        <sz val="11"/>
        <color theme="1"/>
        <rFont val="Calibri"/>
        <family val="2"/>
        <scheme val="minor"/>
      </rPr>
      <t xml:space="preserve"> pPvan-SisA</t>
    </r>
  </si>
  <si>
    <r>
      <rPr>
        <i/>
        <sz val="11"/>
        <color theme="1"/>
        <rFont val="Calibri"/>
        <family val="2"/>
        <scheme val="minor"/>
      </rPr>
      <t>xylX</t>
    </r>
    <r>
      <rPr>
        <sz val="11"/>
        <color theme="1"/>
        <rFont val="Calibri"/>
        <family val="2"/>
        <scheme val="minor"/>
      </rPr>
      <t xml:space="preserve"> pPvan-SisA</t>
    </r>
  </si>
  <si>
    <r>
      <rPr>
        <i/>
        <sz val="11"/>
        <color theme="1"/>
        <rFont val="Calibri"/>
        <family val="2"/>
        <scheme val="minor"/>
      </rPr>
      <t>xylX</t>
    </r>
    <r>
      <rPr>
        <sz val="11"/>
        <color theme="1"/>
        <rFont val="Calibri"/>
        <family val="2"/>
        <scheme val="minor"/>
      </rPr>
      <t xml:space="preserve"> pBVMCS-6</t>
    </r>
  </si>
  <si>
    <r>
      <rPr>
        <i/>
        <sz val="11"/>
        <color theme="1"/>
        <rFont val="Calibri"/>
        <family val="2"/>
        <scheme val="minor"/>
      </rPr>
      <t>CCNA_03574</t>
    </r>
    <r>
      <rPr>
        <sz val="11"/>
        <color theme="1"/>
        <rFont val="Calibri"/>
        <family val="2"/>
        <scheme val="minor"/>
      </rPr>
      <t xml:space="preserve"> pBVMCS-6</t>
    </r>
  </si>
  <si>
    <r>
      <rPr>
        <i/>
        <sz val="11"/>
        <color theme="1"/>
        <rFont val="Calibri"/>
        <family val="2"/>
        <scheme val="minor"/>
      </rPr>
      <t>CCNA_03574</t>
    </r>
    <r>
      <rPr>
        <sz val="11"/>
        <color theme="1"/>
        <rFont val="Calibri"/>
        <family val="2"/>
        <scheme val="minor"/>
      </rPr>
      <t xml:space="preserve"> pPvan-SisA</t>
    </r>
  </si>
  <si>
    <t>Average relative to ctrl</t>
  </si>
  <si>
    <t>SD relative to ctrl</t>
  </si>
  <si>
    <r>
      <rPr>
        <i/>
        <sz val="11"/>
        <color theme="1"/>
        <rFont val="Calibri"/>
        <family val="2"/>
        <scheme val="minor"/>
      </rPr>
      <t>hppA</t>
    </r>
    <r>
      <rPr>
        <sz val="11"/>
        <color theme="1"/>
        <rFont val="Calibri"/>
        <family val="2"/>
        <scheme val="minor"/>
      </rPr>
      <t xml:space="preserve"> pPvan-SisA</t>
    </r>
  </si>
  <si>
    <r>
      <rPr>
        <i/>
        <sz val="11"/>
        <color theme="1"/>
        <rFont val="Calibri"/>
        <family val="2"/>
        <scheme val="minor"/>
      </rPr>
      <t>gfp</t>
    </r>
    <r>
      <rPr>
        <sz val="11"/>
        <color theme="1"/>
        <rFont val="Calibri"/>
        <family val="2"/>
        <scheme val="minor"/>
      </rPr>
      <t xml:space="preserve"> pPvan-CrfA</t>
    </r>
  </si>
  <si>
    <t>ncRNA</t>
  </si>
  <si>
    <t>3_CCNA_00033</t>
  </si>
  <si>
    <t>3_CCNA_00086</t>
  </si>
  <si>
    <t>3_CCNA_01159</t>
  </si>
  <si>
    <t>3_CCNA_02328</t>
  </si>
  <si>
    <t>3_CCNA_03010</t>
  </si>
  <si>
    <t>3_CCNA_03303</t>
  </si>
  <si>
    <t>3_CCNA_03513</t>
  </si>
  <si>
    <t>CCNA_R0002</t>
  </si>
  <si>
    <t>CCNA_R0004</t>
  </si>
  <si>
    <t>CCNA_R0005</t>
  </si>
  <si>
    <t>CCNA_R0006</t>
  </si>
  <si>
    <t>CCNA_R0009</t>
  </si>
  <si>
    <t>CCNA_R0011</t>
  </si>
  <si>
    <t>CCNA_R0012</t>
  </si>
  <si>
    <t>CCNA_R0013</t>
  </si>
  <si>
    <t>CCNA_R0014</t>
  </si>
  <si>
    <t>CCNA_R0016</t>
  </si>
  <si>
    <t>CCNA_R0017</t>
  </si>
  <si>
    <t>CCNA_R0018</t>
  </si>
  <si>
    <t>CCNA_R0019</t>
  </si>
  <si>
    <t>CCNA_R0020</t>
  </si>
  <si>
    <t>CCNA_R0025</t>
  </si>
  <si>
    <t>CCNA_R0032</t>
  </si>
  <si>
    <t>CCNA_R0040</t>
  </si>
  <si>
    <t>CCNA_R0042</t>
  </si>
  <si>
    <t>CCNA_R0044</t>
  </si>
  <si>
    <t>CCNA_R0050</t>
  </si>
  <si>
    <t>CCNA_R0051</t>
  </si>
  <si>
    <t>CCNA_R0061</t>
  </si>
  <si>
    <t>CCNA_R0063</t>
  </si>
  <si>
    <t>CCNA_R0070</t>
  </si>
  <si>
    <t>CCNA_R0072</t>
  </si>
  <si>
    <t>CCNA_R0073</t>
  </si>
  <si>
    <t>CCNA_R0074</t>
  </si>
  <si>
    <t>CCNA_R0077</t>
  </si>
  <si>
    <t>CCNA_R0078</t>
  </si>
  <si>
    <t>CCNA_R0079</t>
  </si>
  <si>
    <t>CCNA_R0080</t>
  </si>
  <si>
    <t>CCNA_R0081</t>
  </si>
  <si>
    <t>CCNA_R0088</t>
  </si>
  <si>
    <t>CCNA_R0092</t>
  </si>
  <si>
    <t>CCNA_R0093</t>
  </si>
  <si>
    <t>CCNA_R0094</t>
  </si>
  <si>
    <t>CCNA_R0095</t>
  </si>
  <si>
    <t>CCNA_R0096</t>
  </si>
  <si>
    <t>CCNA_R0097</t>
  </si>
  <si>
    <t>CCNA_R0098</t>
  </si>
  <si>
    <t>CCNA_R0099</t>
  </si>
  <si>
    <t>CCNA_R0100</t>
  </si>
  <si>
    <t>CCNA_R0101</t>
  </si>
  <si>
    <t>CCNA_R0102</t>
  </si>
  <si>
    <t>CCNA_R0103</t>
  </si>
  <si>
    <t>CCNA_R0104</t>
  </si>
  <si>
    <t>CCNA_R0105</t>
  </si>
  <si>
    <t>CCNA_R0106</t>
  </si>
  <si>
    <t>CCNA_R0107</t>
  </si>
  <si>
    <t>CCNA_R0108</t>
  </si>
  <si>
    <t>CCNA_R0109</t>
  </si>
  <si>
    <t>CCNA_R0110</t>
  </si>
  <si>
    <t>CCNA_R0111</t>
  </si>
  <si>
    <t>CCNA_R0112</t>
  </si>
  <si>
    <t>CCNA_R0113</t>
  </si>
  <si>
    <t>CCNA_R0114</t>
  </si>
  <si>
    <t>CCNA_R0115</t>
  </si>
  <si>
    <t>CCNA_R0116</t>
  </si>
  <si>
    <t>CCNA_R0117</t>
  </si>
  <si>
    <t>CCNA_R0118</t>
  </si>
  <si>
    <t>CCNA_R0119</t>
  </si>
  <si>
    <t>CCNA_R0120</t>
  </si>
  <si>
    <t>CCNA_R0121</t>
  </si>
  <si>
    <t>CCNA_R0122</t>
  </si>
  <si>
    <t>CCNA_R0123</t>
  </si>
  <si>
    <t>CCNA_R0124</t>
  </si>
  <si>
    <t>CCNA_R0125</t>
  </si>
  <si>
    <t>CCNA_R0126</t>
  </si>
  <si>
    <t>CCNA_R0127</t>
  </si>
  <si>
    <t>CCNA_R0128</t>
  </si>
  <si>
    <t>CCNA_R0129</t>
  </si>
  <si>
    <t>CCNA_R0130</t>
  </si>
  <si>
    <t>CCNA_R0131</t>
  </si>
  <si>
    <t>CCNA_R0132</t>
  </si>
  <si>
    <t>CCNA_R0133</t>
  </si>
  <si>
    <t>CCNA_R0134</t>
  </si>
  <si>
    <t>CCNA_R0135</t>
  </si>
  <si>
    <t>CCNA_R0136</t>
  </si>
  <si>
    <t>CCNA_R0137</t>
  </si>
  <si>
    <t>CCNA_R0138</t>
  </si>
  <si>
    <t>CCNA_R0139</t>
  </si>
  <si>
    <t>CCNA_R0140</t>
  </si>
  <si>
    <t>CCNA_R0141</t>
  </si>
  <si>
    <t>CCNA_R0142</t>
  </si>
  <si>
    <t>CCNA_R0143</t>
  </si>
  <si>
    <t>CCNA_R0144</t>
  </si>
  <si>
    <t>CCNA_R0145</t>
  </si>
  <si>
    <t>CCNA_R0146</t>
  </si>
  <si>
    <t>CCNA_R0147</t>
  </si>
  <si>
    <t>CCNA_R0148</t>
  </si>
  <si>
    <t>CCNA_R0149</t>
  </si>
  <si>
    <t>CCNA_R0150</t>
  </si>
  <si>
    <t>CCNA_R0151</t>
  </si>
  <si>
    <t>CCNA_R0152</t>
  </si>
  <si>
    <t>CCNA_R0153</t>
  </si>
  <si>
    <t>CCNA_R0154</t>
  </si>
  <si>
    <t>CCNA_R0155</t>
  </si>
  <si>
    <t>CCNA_R0156</t>
  </si>
  <si>
    <t>CCNA_R0157</t>
  </si>
  <si>
    <t>CCNA_R0158</t>
  </si>
  <si>
    <t>CCNA_R0159</t>
  </si>
  <si>
    <t>CCNA_R0160</t>
  </si>
  <si>
    <t>CCNA_R0161</t>
  </si>
  <si>
    <t>CCNA_R0162</t>
  </si>
  <si>
    <t>CCNA_R0163</t>
  </si>
  <si>
    <t>CCNA_R0164</t>
  </si>
  <si>
    <t>CCNA_R0165</t>
  </si>
  <si>
    <t>CCNA_R0166</t>
  </si>
  <si>
    <t>CCNA_R0167</t>
  </si>
  <si>
    <t>CCNA_R0168</t>
  </si>
  <si>
    <t>CCNA_R0169</t>
  </si>
  <si>
    <t>CCNA_R0170</t>
  </si>
  <si>
    <t>CCNA_R0171</t>
  </si>
  <si>
    <t>CCNA_R0172</t>
  </si>
  <si>
    <t>CCNA_R0173</t>
  </si>
  <si>
    <t>CCNA_R0174</t>
  </si>
  <si>
    <t>CCNA_R0175</t>
  </si>
  <si>
    <t>CCNA_R0176</t>
  </si>
  <si>
    <t>CCNA_R0177</t>
  </si>
  <si>
    <t>CCNA_R0178</t>
  </si>
  <si>
    <t>CCNA_R0179</t>
  </si>
  <si>
    <t>CCNA_R0180</t>
  </si>
  <si>
    <t>CCNA_R0181</t>
  </si>
  <si>
    <t>CCNA_R0182</t>
  </si>
  <si>
    <t>CCNA_R0183</t>
  </si>
  <si>
    <t>CCNA_R0184</t>
  </si>
  <si>
    <t>CCNA_R0185</t>
  </si>
  <si>
    <t>CCNA_R0186</t>
  </si>
  <si>
    <t>CCNA_R0187</t>
  </si>
  <si>
    <t>CCNA_R0188</t>
  </si>
  <si>
    <t>CCNA_R0189</t>
  </si>
  <si>
    <t>CCNA_R0190</t>
  </si>
  <si>
    <t>CCNA_R0191</t>
  </si>
  <si>
    <t>CCNA_R0192</t>
  </si>
  <si>
    <t>CCNA_R0193</t>
  </si>
  <si>
    <t>CCNA_R0194</t>
  </si>
  <si>
    <t>CCNA_R0195</t>
  </si>
  <si>
    <t>CCNA_R0196</t>
  </si>
  <si>
    <t>CCNA_R0197</t>
  </si>
  <si>
    <t>CCNA_R0198</t>
  </si>
  <si>
    <t>CCNA_R0199</t>
  </si>
  <si>
    <t>CCNA_R0210</t>
  </si>
  <si>
    <t>Data: number interaction partners in Hfq RIL-seq for all ncRNAs</t>
  </si>
  <si>
    <t>Test name</t>
  </si>
  <si>
    <t>Unpaired t test with Welch correction</t>
  </si>
  <si>
    <t>Variance assumption</t>
  </si>
  <si>
    <t>Individual variance for each group</t>
  </si>
  <si>
    <t>Multiple comparisons</t>
  </si>
  <si>
    <t>False Discovery Rate (FDR)</t>
  </si>
  <si>
    <t>Method</t>
  </si>
  <si>
    <t>Two-stage step-up (Benjamini, Krieger, and Yekutieli)</t>
  </si>
  <si>
    <t>statistical analysis</t>
  </si>
  <si>
    <t>t ratio</t>
  </si>
  <si>
    <t>df</t>
  </si>
  <si>
    <t>q value</t>
  </si>
  <si>
    <t>ns</t>
  </si>
  <si>
    <t>**</t>
  </si>
  <si>
    <t>Difference</t>
  </si>
  <si>
    <t>SE of difference</t>
  </si>
  <si>
    <t>Mean of -Van</t>
  </si>
  <si>
    <t>Mean of +Van</t>
  </si>
  <si>
    <t>Summary</t>
  </si>
  <si>
    <r>
      <rPr>
        <b/>
        <i/>
        <sz val="10"/>
        <rFont val="Arial"/>
        <family val="2"/>
      </rPr>
      <t>P</t>
    </r>
    <r>
      <rPr>
        <b/>
        <sz val="10"/>
        <rFont val="Arial"/>
        <family val="2"/>
      </rPr>
      <t xml:space="preserve"> value</t>
    </r>
  </si>
  <si>
    <r>
      <t>Δ</t>
    </r>
    <r>
      <rPr>
        <i/>
        <sz val="11"/>
        <color theme="1"/>
        <rFont val="Calibri"/>
        <family val="2"/>
        <scheme val="minor"/>
      </rPr>
      <t>vanAB</t>
    </r>
    <r>
      <rPr>
        <sz val="11"/>
        <color theme="1"/>
        <rFont val="Calibri"/>
        <family val="2"/>
        <scheme val="minor"/>
      </rPr>
      <t xml:space="preserve"> ctrl</t>
    </r>
  </si>
  <si>
    <r>
      <t>Δ</t>
    </r>
    <r>
      <rPr>
        <i/>
        <sz val="11"/>
        <color theme="1"/>
        <rFont val="Calibri"/>
        <family val="2"/>
        <scheme val="minor"/>
      </rPr>
      <t>vanAB</t>
    </r>
    <r>
      <rPr>
        <sz val="11"/>
        <color theme="1"/>
        <rFont val="Calibri"/>
        <family val="2"/>
        <scheme val="minor"/>
      </rPr>
      <t xml:space="preserve"> CrfA</t>
    </r>
  </si>
  <si>
    <r>
      <t>Δ</t>
    </r>
    <r>
      <rPr>
        <i/>
        <sz val="11"/>
        <color theme="1"/>
        <rFont val="Calibri"/>
        <family val="2"/>
        <scheme val="minor"/>
      </rPr>
      <t>vanAB</t>
    </r>
    <r>
      <rPr>
        <sz val="11"/>
        <color theme="1"/>
        <rFont val="Calibri"/>
        <family val="2"/>
        <scheme val="minor"/>
      </rPr>
      <t xml:space="preserve"> CrfA-M2</t>
    </r>
  </si>
  <si>
    <r>
      <t>Δ</t>
    </r>
    <r>
      <rPr>
        <i/>
        <sz val="11"/>
        <color theme="1"/>
        <rFont val="Calibri"/>
        <family val="2"/>
        <scheme val="minor"/>
      </rPr>
      <t>vanAB</t>
    </r>
    <r>
      <rPr>
        <sz val="11"/>
        <color theme="1"/>
        <rFont val="Calibri"/>
        <family val="2"/>
        <scheme val="minor"/>
      </rPr>
      <t xml:space="preserve"> CrfA-M4</t>
    </r>
  </si>
  <si>
    <r>
      <t>Δ</t>
    </r>
    <r>
      <rPr>
        <i/>
        <sz val="11"/>
        <color theme="1"/>
        <rFont val="Calibri"/>
        <family val="2"/>
        <scheme val="minor"/>
      </rPr>
      <t>vanAB</t>
    </r>
    <r>
      <rPr>
        <sz val="11"/>
        <color theme="1"/>
        <rFont val="Calibri"/>
        <family val="2"/>
        <scheme val="minor"/>
      </rPr>
      <t xml:space="preserve"> Δ</t>
    </r>
    <r>
      <rPr>
        <i/>
        <sz val="11"/>
        <color theme="1"/>
        <rFont val="Calibri"/>
        <family val="2"/>
        <scheme val="minor"/>
      </rPr>
      <t>hfq</t>
    </r>
    <r>
      <rPr>
        <sz val="11"/>
        <color theme="1"/>
        <rFont val="Calibri"/>
        <family val="2"/>
        <scheme val="minor"/>
      </rPr>
      <t xml:space="preserve"> ctrl</t>
    </r>
  </si>
  <si>
    <r>
      <t>Δ</t>
    </r>
    <r>
      <rPr>
        <i/>
        <sz val="11"/>
        <color theme="1"/>
        <rFont val="Calibri"/>
        <family val="2"/>
        <scheme val="minor"/>
      </rPr>
      <t>vanAB</t>
    </r>
    <r>
      <rPr>
        <sz val="11"/>
        <color theme="1"/>
        <rFont val="Calibri"/>
        <family val="2"/>
        <scheme val="minor"/>
      </rPr>
      <t xml:space="preserve"> Δ</t>
    </r>
    <r>
      <rPr>
        <i/>
        <sz val="11"/>
        <color theme="1"/>
        <rFont val="Calibri"/>
        <family val="2"/>
        <scheme val="minor"/>
      </rPr>
      <t>hfq</t>
    </r>
    <r>
      <rPr>
        <sz val="11"/>
        <color theme="1"/>
        <rFont val="Calibri"/>
        <family val="2"/>
        <scheme val="minor"/>
      </rPr>
      <t xml:space="preserve"> CrfA</t>
    </r>
  </si>
  <si>
    <t>Gene</t>
  </si>
  <si>
    <t>CCNA_03695</t>
  </si>
  <si>
    <t>CCNA_03446</t>
  </si>
  <si>
    <t>CCNA_01042</t>
  </si>
  <si>
    <t>CCNA_01384</t>
  </si>
  <si>
    <t>CCNA_00857</t>
  </si>
  <si>
    <t>CCNA_02110</t>
  </si>
  <si>
    <t>CCNA_02570</t>
  </si>
  <si>
    <t>CCNA_02895</t>
  </si>
  <si>
    <t>CCNA_01700</t>
  </si>
  <si>
    <t>CCNA_01291</t>
  </si>
  <si>
    <t>CCNA_02400</t>
  </si>
  <si>
    <t>CCNA_01701</t>
  </si>
  <si>
    <t>CCNA_01023</t>
  </si>
  <si>
    <t>CCNA_01369</t>
  </si>
  <si>
    <t>CCNA_03572</t>
  </si>
  <si>
    <t>CCNA_01021</t>
  </si>
  <si>
    <t>CCNA_01830</t>
  </si>
  <si>
    <t>CCNA_00970</t>
  </si>
  <si>
    <t>CCNA_02212</t>
  </si>
  <si>
    <t>CCNA_01022</t>
  </si>
  <si>
    <t>CCNA_01702</t>
  </si>
  <si>
    <t>CCNA_02571</t>
  </si>
  <si>
    <t>meaA</t>
  </si>
  <si>
    <t>CCNA_01852</t>
  </si>
  <si>
    <t>CCNA_03573</t>
  </si>
  <si>
    <t>CCNA_01051</t>
  </si>
  <si>
    <t>CCNA_00993</t>
  </si>
  <si>
    <t>CCNA_00404</t>
  </si>
  <si>
    <t>CCNA_01705</t>
  </si>
  <si>
    <t>CCNA_01043</t>
  </si>
  <si>
    <t>CCNA_01410</t>
  </si>
  <si>
    <t>CCNA_03181</t>
  </si>
  <si>
    <t>CCNA_03094</t>
  </si>
  <si>
    <t>CCNA_00994</t>
  </si>
  <si>
    <t>malA</t>
  </si>
  <si>
    <t>CCNA_01382</t>
  </si>
  <si>
    <t>CCNA_01890</t>
  </si>
  <si>
    <t>CCNA_01703</t>
  </si>
  <si>
    <t>CCNA_02579</t>
  </si>
  <si>
    <t>CCNA_01707</t>
  </si>
  <si>
    <t>CCNA_03593</t>
  </si>
  <si>
    <t>crfA</t>
  </si>
  <si>
    <t>Annotation</t>
  </si>
  <si>
    <t>TonB-dependent receptor</t>
  </si>
  <si>
    <t>aldehyde dehydrogenase</t>
  </si>
  <si>
    <t>feruloyl-CoA synthetase</t>
  </si>
  <si>
    <t>amidase family protein</t>
  </si>
  <si>
    <t>glucose/fructose transport protein</t>
  </si>
  <si>
    <t>hypothetical protein</t>
  </si>
  <si>
    <t>major facilitator superfamily transporter</t>
  </si>
  <si>
    <t>nucleoside permease</t>
  </si>
  <si>
    <t>phosphotransferase family protein</t>
  </si>
  <si>
    <t>transporter, major facilitator superfamily</t>
  </si>
  <si>
    <t>xylose isomerase family protein</t>
  </si>
  <si>
    <t>tryptophan halogenase superfamily protein</t>
  </si>
  <si>
    <t>acyl-CoA dehydrogenase, short-chain specific</t>
  </si>
  <si>
    <t>conserved hypothetical protein</t>
  </si>
  <si>
    <t>H+ translocating pyrophosphatase</t>
  </si>
  <si>
    <t>long-chain-fatty-acid--CoA ligase</t>
  </si>
  <si>
    <t>gluconolactonase</t>
  </si>
  <si>
    <t>NAD-dependent oxidoreductase</t>
  </si>
  <si>
    <t>methylmalonyl-CoA mutase MeaA-like protein</t>
  </si>
  <si>
    <t>D-aminoacylase</t>
  </si>
  <si>
    <t>cyclohexanone monooxygenase</t>
  </si>
  <si>
    <t>alcohol dehydrogenase</t>
  </si>
  <si>
    <t>citrate lyase beta subunit</t>
  </si>
  <si>
    <t>oxidoreductase, GMC family</t>
  </si>
  <si>
    <t>TonB-dependent maltose outer membrane transporter malA</t>
  </si>
  <si>
    <t>enoyl-CoA hydratase/isomerase family protein</t>
  </si>
  <si>
    <t>IolE-related protein</t>
  </si>
  <si>
    <t>cytochrome P450</t>
  </si>
  <si>
    <t>gluconate 2-dehydrogenase subunit 3-family protein</t>
  </si>
  <si>
    <t>ferritin-like superfamily protein</t>
  </si>
  <si>
    <t>small non-coding RNA crfA</t>
  </si>
  <si>
    <r>
      <t>Δ</t>
    </r>
    <r>
      <rPr>
        <b/>
        <i/>
        <sz val="11"/>
        <color theme="1"/>
        <rFont val="Calibri"/>
        <family val="2"/>
        <scheme val="minor"/>
      </rPr>
      <t>vanAB</t>
    </r>
  </si>
  <si>
    <r>
      <t>Δ</t>
    </r>
    <r>
      <rPr>
        <b/>
        <i/>
        <sz val="11"/>
        <color theme="1"/>
        <rFont val="Calibri"/>
        <family val="2"/>
        <scheme val="minor"/>
      </rPr>
      <t>vanAB</t>
    </r>
    <r>
      <rPr>
        <b/>
        <sz val="11"/>
        <color theme="1"/>
        <rFont val="Calibri"/>
        <family val="2"/>
        <scheme val="minor"/>
      </rPr>
      <t xml:space="preserve"> Δ</t>
    </r>
    <r>
      <rPr>
        <b/>
        <i/>
        <sz val="11"/>
        <color theme="1"/>
        <rFont val="Calibri"/>
        <family val="2"/>
        <scheme val="minor"/>
      </rPr>
      <t>sisA-D</t>
    </r>
  </si>
  <si>
    <t>Source data for Fig. 5</t>
  </si>
  <si>
    <t>category</t>
  </si>
  <si>
    <t>transporter</t>
  </si>
  <si>
    <t>Membrane protein</t>
  </si>
  <si>
    <t>carbohydrate metabolism</t>
  </si>
  <si>
    <t>gene regulation</t>
  </si>
  <si>
    <t>non-carbohydrate metabolism</t>
  </si>
  <si>
    <r>
      <t>Data: log2 fold change of selected differentially expressed genes in SisA or CrfA overexpression vs. ctrl plasmid in a Δ</t>
    </r>
    <r>
      <rPr>
        <i/>
        <sz val="11"/>
        <color theme="1"/>
        <rFont val="Calibri"/>
        <family val="2"/>
        <scheme val="minor"/>
      </rPr>
      <t>vanAB</t>
    </r>
    <r>
      <rPr>
        <sz val="11"/>
        <color theme="1"/>
        <rFont val="Calibri"/>
        <family val="2"/>
        <scheme val="minor"/>
      </rPr>
      <t xml:space="preserve"> or 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r>
      <rPr>
        <sz val="11"/>
        <color theme="1"/>
        <rFont val="Calibri"/>
        <family val="2"/>
        <scheme val="minor"/>
      </rPr>
      <t xml:space="preserve"> background, clustered based on gene function (category)</t>
    </r>
  </si>
  <si>
    <t>CCNA_02663</t>
  </si>
  <si>
    <t>Source data for Fig. 1b</t>
  </si>
  <si>
    <t>Source data for Fig. S1b</t>
  </si>
  <si>
    <t>Source data for Fig. 1a</t>
  </si>
  <si>
    <t>Data: distribution of RNA classes in 607 high-confidence chimeras as RNA1 or RNA2 in RIL-seq analysis</t>
  </si>
  <si>
    <t>RNA2</t>
  </si>
  <si>
    <t>IGR</t>
  </si>
  <si>
    <t>RNA1</t>
  </si>
  <si>
    <t>sRNA</t>
  </si>
  <si>
    <t>mRNA</t>
  </si>
  <si>
    <t>sum for RNA2</t>
  </si>
  <si>
    <t>sum RNA1</t>
  </si>
  <si>
    <t>relative distribution</t>
  </si>
  <si>
    <t>Data: nr reads per RNA class in Hfq RIL-seq samples</t>
  </si>
  <si>
    <t>sum interactions</t>
  </si>
  <si>
    <t>Data: nr interactions between RNA classes in Hfq RIL-seq</t>
  </si>
  <si>
    <t>total</t>
  </si>
  <si>
    <t>CCNA_02914</t>
  </si>
  <si>
    <t>CCNA_02357</t>
  </si>
  <si>
    <t>CCNA_01807</t>
  </si>
  <si>
    <t>CCNA_00543</t>
  </si>
  <si>
    <t>xylX</t>
  </si>
  <si>
    <r>
      <t>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r>
      <rPr>
        <sz val="11"/>
        <color theme="1"/>
        <rFont val="Calibri"/>
        <family val="2"/>
        <scheme val="minor"/>
      </rPr>
      <t xml:space="preserve"> ctrl. ctrl</t>
    </r>
  </si>
  <si>
    <r>
      <t>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r>
      <rPr>
        <sz val="11"/>
        <color theme="1"/>
        <rFont val="Calibri"/>
        <family val="2"/>
        <scheme val="minor"/>
      </rPr>
      <t xml:space="preserve"> Pconst::</t>
    </r>
    <r>
      <rPr>
        <i/>
        <sz val="11"/>
        <color theme="1"/>
        <rFont val="Calibri"/>
        <family val="2"/>
        <scheme val="minor"/>
      </rPr>
      <t>crfA</t>
    </r>
    <r>
      <rPr>
        <sz val="11"/>
        <color theme="1"/>
        <rFont val="Calibri"/>
        <family val="2"/>
        <scheme val="minor"/>
      </rPr>
      <t xml:space="preserve"> ctrl</t>
    </r>
  </si>
  <si>
    <r>
      <t>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r>
      <rPr>
        <sz val="11"/>
        <color theme="1"/>
        <rFont val="Calibri"/>
        <family val="2"/>
        <scheme val="minor"/>
      </rPr>
      <t xml:space="preserve"> Pconst::</t>
    </r>
    <r>
      <rPr>
        <i/>
        <sz val="11"/>
        <color theme="1"/>
        <rFont val="Calibri"/>
        <family val="2"/>
        <scheme val="minor"/>
      </rPr>
      <t>crfA</t>
    </r>
    <r>
      <rPr>
        <sz val="11"/>
        <color theme="1"/>
        <rFont val="Calibri"/>
        <family val="2"/>
        <scheme val="minor"/>
      </rPr>
      <t xml:space="preserve"> SisA</t>
    </r>
  </si>
  <si>
    <r>
      <t>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r>
      <rPr>
        <sz val="11"/>
        <color theme="1"/>
        <rFont val="Calibri"/>
        <family val="2"/>
        <scheme val="minor"/>
      </rPr>
      <t xml:space="preserve"> Pconst::</t>
    </r>
    <r>
      <rPr>
        <i/>
        <sz val="11"/>
        <color theme="1"/>
        <rFont val="Calibri"/>
        <family val="2"/>
        <scheme val="minor"/>
      </rPr>
      <t>crfA</t>
    </r>
    <r>
      <rPr>
        <sz val="11"/>
        <color theme="1"/>
        <rFont val="Calibri"/>
        <family val="2"/>
        <scheme val="minor"/>
      </rPr>
      <t xml:space="preserve"> SisA-M1</t>
    </r>
  </si>
  <si>
    <r>
      <t>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r>
      <rPr>
        <sz val="11"/>
        <color theme="1"/>
        <rFont val="Calibri"/>
        <family val="2"/>
        <scheme val="minor"/>
      </rPr>
      <t xml:space="preserve"> Δ</t>
    </r>
    <r>
      <rPr>
        <i/>
        <sz val="11"/>
        <color theme="1"/>
        <rFont val="Calibri"/>
        <family val="2"/>
        <scheme val="minor"/>
      </rPr>
      <t>hfq</t>
    </r>
    <r>
      <rPr>
        <sz val="11"/>
        <color theme="1"/>
        <rFont val="Calibri"/>
        <family val="2"/>
        <scheme val="minor"/>
      </rPr>
      <t xml:space="preserve"> Pconst::</t>
    </r>
    <r>
      <rPr>
        <i/>
        <sz val="11"/>
        <color theme="1"/>
        <rFont val="Calibri"/>
        <family val="2"/>
        <scheme val="minor"/>
      </rPr>
      <t>crfA</t>
    </r>
    <r>
      <rPr>
        <sz val="11"/>
        <color theme="1"/>
        <rFont val="Calibri"/>
        <family val="2"/>
        <scheme val="minor"/>
      </rPr>
      <t xml:space="preserve"> ctrl</t>
    </r>
  </si>
  <si>
    <r>
      <t>Δ</t>
    </r>
    <r>
      <rPr>
        <i/>
        <sz val="11"/>
        <color theme="1"/>
        <rFont val="Calibri"/>
        <family val="2"/>
        <scheme val="minor"/>
      </rPr>
      <t>vanAB</t>
    </r>
    <r>
      <rPr>
        <sz val="11"/>
        <color theme="1"/>
        <rFont val="Calibri"/>
        <family val="2"/>
        <scheme val="minor"/>
      </rPr>
      <t xml:space="preserve"> Δ</t>
    </r>
    <r>
      <rPr>
        <i/>
        <sz val="11"/>
        <color theme="1"/>
        <rFont val="Calibri"/>
        <family val="2"/>
        <scheme val="minor"/>
      </rPr>
      <t>sisA-D</t>
    </r>
    <r>
      <rPr>
        <sz val="11"/>
        <color theme="1"/>
        <rFont val="Calibri"/>
        <family val="2"/>
        <scheme val="minor"/>
      </rPr>
      <t xml:space="preserve"> Δ</t>
    </r>
    <r>
      <rPr>
        <i/>
        <sz val="11"/>
        <color theme="1"/>
        <rFont val="Calibri"/>
        <family val="2"/>
        <scheme val="minor"/>
      </rPr>
      <t>hfq</t>
    </r>
    <r>
      <rPr>
        <sz val="11"/>
        <color theme="1"/>
        <rFont val="Calibri"/>
        <family val="2"/>
        <scheme val="minor"/>
      </rPr>
      <t xml:space="preserve"> Pconst::</t>
    </r>
    <r>
      <rPr>
        <i/>
        <sz val="11"/>
        <color theme="1"/>
        <rFont val="Calibri"/>
        <family val="2"/>
        <scheme val="minor"/>
      </rPr>
      <t>crfA</t>
    </r>
    <r>
      <rPr>
        <sz val="11"/>
        <color theme="1"/>
        <rFont val="Calibri"/>
        <family val="2"/>
        <scheme val="minor"/>
      </rPr>
      <t xml:space="preserve"> SisA</t>
    </r>
  </si>
  <si>
    <r>
      <t xml:space="preserve">CCNA_03574 </t>
    </r>
    <r>
      <rPr>
        <sz val="11"/>
        <color theme="1"/>
        <rFont val="Calibri"/>
        <family val="2"/>
        <scheme val="minor"/>
      </rPr>
      <t>SisA</t>
    </r>
  </si>
  <si>
    <r>
      <t xml:space="preserve">CCNA_03574 </t>
    </r>
    <r>
      <rPr>
        <sz val="11"/>
        <color theme="1"/>
        <rFont val="Calibri"/>
        <family val="2"/>
        <scheme val="minor"/>
      </rPr>
      <t>CrfA Δ</t>
    </r>
    <r>
      <rPr>
        <i/>
        <sz val="11"/>
        <color theme="1"/>
        <rFont val="Calibri"/>
        <family val="2"/>
        <scheme val="minor"/>
      </rPr>
      <t>vanAB</t>
    </r>
  </si>
  <si>
    <r>
      <t xml:space="preserve">CCNA_03574 </t>
    </r>
    <r>
      <rPr>
        <sz val="11"/>
        <color theme="1"/>
        <rFont val="Calibri"/>
        <family val="2"/>
        <scheme val="minor"/>
      </rPr>
      <t>CrfA Δ</t>
    </r>
    <r>
      <rPr>
        <i/>
        <sz val="11"/>
        <color theme="1"/>
        <rFont val="Calibri"/>
        <family val="2"/>
        <scheme val="minor"/>
      </rPr>
      <t>vanAB ΔsisA-D</t>
    </r>
  </si>
  <si>
    <r>
      <t xml:space="preserve">CCNA_03574 </t>
    </r>
    <r>
      <rPr>
        <sz val="11"/>
        <color theme="1"/>
        <rFont val="Calibri"/>
        <family val="2"/>
        <scheme val="minor"/>
      </rPr>
      <t>SisA</t>
    </r>
    <r>
      <rPr>
        <i/>
        <sz val="11"/>
        <color theme="1"/>
        <rFont val="Calibri"/>
        <family val="2"/>
        <scheme val="minor"/>
      </rPr>
      <t xml:space="preserve"> ΔvanAB ΔsisA-D</t>
    </r>
  </si>
  <si>
    <r>
      <t xml:space="preserve">CCNA_03574 </t>
    </r>
    <r>
      <rPr>
        <sz val="11"/>
        <color theme="1"/>
        <rFont val="Calibri"/>
        <family val="2"/>
        <scheme val="minor"/>
      </rPr>
      <t>SisA</t>
    </r>
    <r>
      <rPr>
        <i/>
        <sz val="11"/>
        <color theme="1"/>
        <rFont val="Calibri"/>
        <family val="2"/>
        <scheme val="minor"/>
      </rPr>
      <t xml:space="preserve"> ΔvanAB</t>
    </r>
  </si>
  <si>
    <t>Source data for Fig. 3b</t>
  </si>
  <si>
    <t>Source data for Fig. 1c</t>
  </si>
  <si>
    <t>Source data for Fig. 1e</t>
  </si>
  <si>
    <t>Source data for Fig. 3d</t>
  </si>
  <si>
    <t>Source data for Fig. 4a</t>
  </si>
  <si>
    <t>Source data for Fig. 4c</t>
  </si>
  <si>
    <r>
      <t xml:space="preserve">CCNA_03574-M1 </t>
    </r>
    <r>
      <rPr>
        <sz val="11"/>
        <color theme="1"/>
        <rFont val="Calibri"/>
        <family val="2"/>
        <scheme val="minor"/>
      </rPr>
      <t>SisA</t>
    </r>
  </si>
  <si>
    <r>
      <t xml:space="preserve">CCNA_03574-M1 </t>
    </r>
    <r>
      <rPr>
        <sz val="11"/>
        <color theme="1"/>
        <rFont val="Calibri"/>
        <family val="2"/>
        <scheme val="minor"/>
      </rPr>
      <t>SisA-M2</t>
    </r>
  </si>
  <si>
    <r>
      <t xml:space="preserve">CCNA_03574 </t>
    </r>
    <r>
      <rPr>
        <sz val="11"/>
        <color theme="1"/>
        <rFont val="Calibri"/>
        <family val="2"/>
        <scheme val="minor"/>
      </rPr>
      <t>SisA-M2</t>
    </r>
  </si>
  <si>
    <t>Source data for Fig. S9a</t>
  </si>
  <si>
    <r>
      <t xml:space="preserve">CCNA_03263 </t>
    </r>
    <r>
      <rPr>
        <sz val="11"/>
        <color theme="1"/>
        <rFont val="Calibri"/>
        <family val="2"/>
        <scheme val="minor"/>
      </rPr>
      <t>CrfA</t>
    </r>
  </si>
  <si>
    <r>
      <t xml:space="preserve">CCNA_03263 </t>
    </r>
    <r>
      <rPr>
        <sz val="11"/>
        <color theme="1"/>
        <rFont val="Calibri"/>
        <family val="2"/>
        <scheme val="minor"/>
      </rPr>
      <t>SisA</t>
    </r>
  </si>
  <si>
    <r>
      <t xml:space="preserve">hppA </t>
    </r>
    <r>
      <rPr>
        <sz val="11"/>
        <color theme="1"/>
        <rFont val="Calibri"/>
        <family val="2"/>
        <scheme val="minor"/>
      </rPr>
      <t>CrfA</t>
    </r>
  </si>
  <si>
    <r>
      <t xml:space="preserve">hppA </t>
    </r>
    <r>
      <rPr>
        <sz val="11"/>
        <color theme="1"/>
        <rFont val="Calibri"/>
        <family val="2"/>
        <scheme val="minor"/>
      </rPr>
      <t>SisA</t>
    </r>
  </si>
  <si>
    <r>
      <t xml:space="preserve">CCNA_03444 </t>
    </r>
    <r>
      <rPr>
        <sz val="11"/>
        <color theme="1"/>
        <rFont val="Calibri"/>
        <family val="2"/>
        <scheme val="minor"/>
      </rPr>
      <t>CrfA</t>
    </r>
  </si>
  <si>
    <r>
      <t xml:space="preserve">CCNA_03444 </t>
    </r>
    <r>
      <rPr>
        <sz val="11"/>
        <color theme="1"/>
        <rFont val="Calibri"/>
        <family val="2"/>
        <scheme val="minor"/>
      </rPr>
      <t>SisA</t>
    </r>
  </si>
  <si>
    <r>
      <t xml:space="preserve">CCNA_00338 </t>
    </r>
    <r>
      <rPr>
        <sz val="11"/>
        <color theme="1"/>
        <rFont val="Calibri"/>
        <family val="2"/>
        <scheme val="minor"/>
      </rPr>
      <t>CrfA</t>
    </r>
  </si>
  <si>
    <r>
      <t xml:space="preserve">CCNA_00338 </t>
    </r>
    <r>
      <rPr>
        <sz val="11"/>
        <color theme="1"/>
        <rFont val="Calibri"/>
        <family val="2"/>
        <scheme val="minor"/>
      </rPr>
      <t>SisA</t>
    </r>
  </si>
  <si>
    <r>
      <t>gfp</t>
    </r>
    <r>
      <rPr>
        <sz val="11"/>
        <color theme="1"/>
        <rFont val="Calibri"/>
        <family val="2"/>
        <scheme val="minor"/>
      </rPr>
      <t xml:space="preserve"> PR</t>
    </r>
  </si>
  <si>
    <r>
      <t>gfp</t>
    </r>
    <r>
      <rPr>
        <sz val="11"/>
        <color theme="1"/>
        <rFont val="Calibri"/>
        <family val="2"/>
        <scheme val="minor"/>
      </rPr>
      <t xml:space="preserve"> WB</t>
    </r>
  </si>
  <si>
    <t>Source data for Fig. S2c</t>
  </si>
  <si>
    <t>Source data for Fig. 6b</t>
  </si>
  <si>
    <t>Source data for Fig. 6c</t>
  </si>
  <si>
    <t>Source data for Fig. 6e</t>
  </si>
  <si>
    <t>Source data for Fig. 7c</t>
  </si>
  <si>
    <t>Note: When counting nr reads for each RNA class in chimeric reads, the sum of these reads per class is double the total amount of chimeric reads. As each chimeric read consists of two parts, each chimera will be counted in the class of each partner, respectively. E.g. a chimeric read of sRNA-mRNA will be counted for both the sRNA class, as well as the mRNA class.</t>
  </si>
  <si>
    <t>&lt;0.0001</t>
  </si>
  <si>
    <t>*</t>
  </si>
  <si>
    <t>***</t>
  </si>
  <si>
    <t>****</t>
  </si>
  <si>
    <t>Source data for Fig. S4b</t>
  </si>
  <si>
    <t>Source data for Fig. S10c</t>
  </si>
  <si>
    <t>Source data for Fig. S10a</t>
  </si>
  <si>
    <r>
      <t xml:space="preserve">gfp </t>
    </r>
    <r>
      <rPr>
        <sz val="11"/>
        <color theme="1"/>
        <rFont val="Calibri"/>
        <family val="2"/>
        <scheme val="minor"/>
      </rPr>
      <t>CrfA</t>
    </r>
  </si>
  <si>
    <r>
      <t xml:space="preserve">gfp </t>
    </r>
    <r>
      <rPr>
        <sz val="11"/>
        <color theme="1"/>
        <rFont val="Calibri"/>
        <family val="2"/>
        <scheme val="minor"/>
      </rPr>
      <t>SisA</t>
    </r>
  </si>
  <si>
    <t>gfp CrfA ΔvanAB</t>
  </si>
  <si>
    <t>gfp SisA ΔvanAB</t>
  </si>
  <si>
    <t>gfp CrfA ΔvanAB ΔsisA-D</t>
  </si>
  <si>
    <t>gfp SisA ΔvanAB ΔsisA-D</t>
  </si>
  <si>
    <r>
      <t xml:space="preserve">gfp </t>
    </r>
    <r>
      <rPr>
        <sz val="11"/>
        <color theme="1"/>
        <rFont val="Calibri"/>
        <family val="2"/>
        <scheme val="minor"/>
      </rPr>
      <t>SisA-M2</t>
    </r>
  </si>
  <si>
    <t>Data: fold change of SisA RNA levels relative to 5S RNA levels after (+) vs before (-) induction of CrfA variants with vanillate</t>
  </si>
  <si>
    <t>Data: fold change of CrfA RNA levels relative to tmRNA RNA levels after (+) vs before (-) induction of CrfA variants with vanillate</t>
  </si>
  <si>
    <t>Source data for Fig. S7c</t>
  </si>
  <si>
    <t>Source data for Fig. S7d</t>
  </si>
  <si>
    <t>Source data for Fig. S9b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</si>
</sst>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
  </numFmts>
  <fonts count="11"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i/>
      <sz val="11"/>
      <color theme="1"/>
      <name val="Calibri"/>
      <family val="2"/>
      <scheme val="minor"/>
    </font>
    <font>
      <sz val="10"/>
      <name val="Arial"/>
      <family val="2"/>
    </font>
    <font>
      <sz val="11"/>
      <name val="Calibri"/>
      <family val="2"/>
    </font>
    <font>
      <b/>
      <sz val="10"/>
      <name val="Arial"/>
      <family val="2"/>
    </font>
    <font>
      <b/>
      <i/>
      <sz val="10"/>
      <name val="Arial"/>
      <family val="2"/>
    </font>
    <font>
      <sz val="11"/>
      <name val="Calibri"/>
      <family val="2"/>
      <scheme val="minor"/>
    </font>
    <font>
      <sz val="10"/>
      <name val="Arial"/>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39">
    <xf numFmtId="0" fontId="0" fillId="0" borderId="0" xfId="0"/>
    <xf numFmtId="0" fontId="1" fillId="0" borderId="0" xfId="0" applyFont="1"/>
    <xf numFmtId="0" fontId="0" fillId="0" borderId="1" xfId="0" applyBorder="1"/>
    <xf numFmtId="164" fontId="0" fillId="0" borderId="0" xfId="0" applyNumberFormat="1"/>
    <xf numFmtId="164" fontId="0" fillId="0" borderId="0" xfId="1" applyNumberFormat="1" applyFont="1"/>
    <xf numFmtId="0" fontId="4" fillId="0" borderId="0" xfId="0" applyFont="1"/>
    <xf numFmtId="0" fontId="0" fillId="0" borderId="0" xfId="0"/>
    <xf numFmtId="0" fontId="1" fillId="0" borderId="0" xfId="0" applyFont="1"/>
    <xf numFmtId="0" fontId="0" fillId="0" borderId="1" xfId="0" applyBorder="1"/>
    <xf numFmtId="0" fontId="1" fillId="0" borderId="1" xfId="0" applyFont="1" applyBorder="1"/>
    <xf numFmtId="0" fontId="0" fillId="0" borderId="0" xfId="0" applyBorder="1"/>
    <xf numFmtId="10" fontId="0" fillId="0" borderId="1" xfId="1" applyNumberFormat="1" applyFont="1" applyBorder="1"/>
    <xf numFmtId="165" fontId="0" fillId="0" borderId="1" xfId="1" applyNumberFormat="1" applyFont="1" applyBorder="1"/>
    <xf numFmtId="0" fontId="1" fillId="0" borderId="2" xfId="0" applyFont="1" applyBorder="1"/>
    <xf numFmtId="0" fontId="1" fillId="0" borderId="1" xfId="0" applyFont="1" applyFill="1" applyBorder="1"/>
    <xf numFmtId="0" fontId="1" fillId="0" borderId="2" xfId="0" applyFont="1" applyFill="1" applyBorder="1"/>
    <xf numFmtId="166" fontId="0" fillId="0" borderId="1" xfId="0" applyNumberFormat="1" applyBorder="1"/>
    <xf numFmtId="164" fontId="0" fillId="0" borderId="1" xfId="0" applyNumberFormat="1" applyBorder="1"/>
    <xf numFmtId="0" fontId="6" fillId="0" borderId="1" xfId="3" applyBorder="1"/>
    <xf numFmtId="0" fontId="1" fillId="0" borderId="1" xfId="0" applyFont="1" applyBorder="1" applyAlignment="1">
      <alignment horizontal="center"/>
    </xf>
    <xf numFmtId="0" fontId="5" fillId="0" borderId="0" xfId="0" applyFont="1" applyAlignment="1">
      <alignment horizontal="left"/>
    </xf>
    <xf numFmtId="0" fontId="5" fillId="0" borderId="0" xfId="0" applyFont="1"/>
    <xf numFmtId="0" fontId="7" fillId="0" borderId="0" xfId="0" applyFont="1" applyAlignment="1">
      <alignment horizontal="center"/>
    </xf>
    <xf numFmtId="0" fontId="2" fillId="0" borderId="1" xfId="0" applyFont="1" applyBorder="1"/>
    <xf numFmtId="0" fontId="0" fillId="0" borderId="3" xfId="0" applyBorder="1"/>
    <xf numFmtId="9" fontId="0" fillId="0" borderId="1" xfId="1" applyFont="1" applyBorder="1"/>
    <xf numFmtId="0" fontId="1" fillId="0" borderId="0" xfId="0" applyFont="1" applyFill="1" applyBorder="1"/>
    <xf numFmtId="3" fontId="0" fillId="0" borderId="0" xfId="0" applyNumberFormat="1"/>
    <xf numFmtId="3" fontId="0" fillId="0" borderId="1" xfId="0" applyNumberFormat="1" applyBorder="1"/>
    <xf numFmtId="9" fontId="0" fillId="0" borderId="1" xfId="1" applyNumberFormat="1" applyFont="1" applyBorder="1"/>
    <xf numFmtId="0" fontId="2" fillId="0" borderId="0" xfId="0" applyFont="1"/>
    <xf numFmtId="3" fontId="9" fillId="0" borderId="1" xfId="0" applyNumberFormat="1" applyFont="1" applyBorder="1"/>
    <xf numFmtId="0" fontId="10" fillId="0" borderId="0" xfId="0" applyFont="1"/>
    <xf numFmtId="0" fontId="1" fillId="0" borderId="0" xfId="0" applyFont="1" applyBorder="1"/>
    <xf numFmtId="0" fontId="1" fillId="0" borderId="1"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0" fillId="0" borderId="0" xfId="0" applyFont="1" applyFill="1" applyBorder="1" applyAlignment="1">
      <alignment vertical="top" wrapText="1"/>
    </xf>
    <xf numFmtId="0" fontId="1" fillId="0" borderId="1" xfId="0" applyFont="1" applyBorder="1" applyAlignment="1">
      <alignment horizontal="center" vertical="center"/>
    </xf>
  </cellXfs>
  <cellStyles count="4">
    <cellStyle name="Prozent" xfId="1" builtinId="5"/>
    <cellStyle name="Standard" xfId="0" builtinId="0"/>
    <cellStyle name="Standard 2" xfId="3" xr:uid="{DA2A36D5-CFCE-461C-8A68-68FF300E9971}"/>
    <cellStyle name="Standard 3" xfId="2" xr:uid="{639BA02E-5F3E-4E8D-BAAB-6535E20F9B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721F5-059B-4CEF-9037-7BE141F71EEC}">
  <dimension ref="A1:I11"/>
  <sheetViews>
    <sheetView tabSelected="1" workbookViewId="0">
      <selection activeCell="F20" sqref="F20"/>
    </sheetView>
  </sheetViews>
  <sheetFormatPr baseColWidth="10" defaultRowHeight="15" x14ac:dyDescent="0.25"/>
  <cols>
    <col min="1" max="1" width="18.140625" customWidth="1"/>
  </cols>
  <sheetData>
    <row r="1" spans="1:9" x14ac:dyDescent="0.25">
      <c r="A1" s="7" t="s">
        <v>396</v>
      </c>
    </row>
    <row r="2" spans="1:9" x14ac:dyDescent="0.25">
      <c r="A2" s="6" t="s">
        <v>406</v>
      </c>
    </row>
    <row r="4" spans="1:9" s="7" customFormat="1" x14ac:dyDescent="0.25">
      <c r="B4" s="34" t="s">
        <v>401</v>
      </c>
      <c r="C4" s="34"/>
      <c r="D4" s="34" t="s">
        <v>402</v>
      </c>
      <c r="E4" s="34"/>
      <c r="F4" s="34" t="s">
        <v>399</v>
      </c>
      <c r="G4" s="34"/>
      <c r="H4" s="35" t="s">
        <v>409</v>
      </c>
      <c r="I4" s="36"/>
    </row>
    <row r="5" spans="1:9" s="7" customFormat="1" x14ac:dyDescent="0.25">
      <c r="B5" s="9" t="s">
        <v>54</v>
      </c>
      <c r="C5" s="9" t="s">
        <v>55</v>
      </c>
      <c r="D5" s="9" t="s">
        <v>54</v>
      </c>
      <c r="E5" s="9" t="s">
        <v>55</v>
      </c>
      <c r="F5" s="9" t="s">
        <v>54</v>
      </c>
      <c r="G5" s="9" t="s">
        <v>55</v>
      </c>
      <c r="H5" s="14" t="s">
        <v>54</v>
      </c>
      <c r="I5" s="14" t="s">
        <v>55</v>
      </c>
    </row>
    <row r="6" spans="1:9" x14ac:dyDescent="0.25">
      <c r="A6" s="9" t="s">
        <v>50</v>
      </c>
      <c r="B6" s="28">
        <v>10106</v>
      </c>
      <c r="C6" s="11">
        <v>4.021680303078539E-2</v>
      </c>
      <c r="D6" s="28">
        <v>215343</v>
      </c>
      <c r="E6" s="11">
        <v>0.85695695775365321</v>
      </c>
      <c r="F6" s="28">
        <v>25839</v>
      </c>
      <c r="G6" s="11">
        <v>0.10282623921556143</v>
      </c>
      <c r="H6" s="28">
        <v>251288</v>
      </c>
      <c r="I6" s="29">
        <v>1</v>
      </c>
    </row>
    <row r="7" spans="1:9" x14ac:dyDescent="0.25">
      <c r="A7" s="9" t="s">
        <v>51</v>
      </c>
      <c r="B7" s="28">
        <v>2401</v>
      </c>
      <c r="C7" s="11">
        <v>0.17564008778346746</v>
      </c>
      <c r="D7" s="28">
        <v>6672</v>
      </c>
      <c r="E7" s="11">
        <v>0.48807607900512068</v>
      </c>
      <c r="F7" s="28">
        <v>4597</v>
      </c>
      <c r="G7" s="11">
        <v>0.33628383321141186</v>
      </c>
      <c r="H7" s="31">
        <v>6835</v>
      </c>
      <c r="I7" s="29">
        <v>1</v>
      </c>
    </row>
    <row r="8" spans="1:9" x14ac:dyDescent="0.25">
      <c r="A8" s="9" t="s">
        <v>52</v>
      </c>
      <c r="B8" s="28">
        <v>1089586</v>
      </c>
      <c r="C8" s="11">
        <v>0.12037832601048219</v>
      </c>
      <c r="D8" s="28">
        <v>6649758</v>
      </c>
      <c r="E8" s="11">
        <v>0.73467054130175324</v>
      </c>
      <c r="F8" s="28">
        <v>1312003</v>
      </c>
      <c r="G8" s="11">
        <v>0.14495113268776461</v>
      </c>
      <c r="H8" s="28">
        <v>9051347</v>
      </c>
      <c r="I8" s="29">
        <v>1</v>
      </c>
    </row>
    <row r="9" spans="1:9" x14ac:dyDescent="0.25">
      <c r="A9" s="9" t="s">
        <v>53</v>
      </c>
      <c r="B9" s="28">
        <v>584204</v>
      </c>
      <c r="C9" s="11">
        <v>0.60231066315578929</v>
      </c>
      <c r="D9" s="28">
        <v>256736</v>
      </c>
      <c r="E9" s="11">
        <v>0.2646932071946867</v>
      </c>
      <c r="F9" s="28">
        <v>128998</v>
      </c>
      <c r="G9" s="11">
        <v>0.13299612964952398</v>
      </c>
      <c r="H9" s="31">
        <v>484969</v>
      </c>
      <c r="I9" s="29">
        <v>1</v>
      </c>
    </row>
    <row r="11" spans="1:9" ht="62.25" customHeight="1" x14ac:dyDescent="0.25">
      <c r="A11" s="37" t="s">
        <v>451</v>
      </c>
      <c r="B11" s="37"/>
      <c r="C11" s="37"/>
      <c r="D11" s="37"/>
      <c r="E11" s="37"/>
      <c r="F11" s="37"/>
      <c r="G11" s="37"/>
      <c r="H11" s="37"/>
      <c r="I11" s="37"/>
    </row>
  </sheetData>
  <mergeCells count="5">
    <mergeCell ref="B4:C4"/>
    <mergeCell ref="D4:E4"/>
    <mergeCell ref="F4:G4"/>
    <mergeCell ref="H4:I4"/>
    <mergeCell ref="A11:I11"/>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F4F6-23C9-4E61-9AFB-C387FD353550}">
  <dimension ref="A1:L22"/>
  <sheetViews>
    <sheetView workbookViewId="0">
      <selection activeCell="A2" sqref="A2"/>
    </sheetView>
  </sheetViews>
  <sheetFormatPr baseColWidth="10" defaultRowHeight="15" x14ac:dyDescent="0.25"/>
  <cols>
    <col min="1" max="1" width="7" customWidth="1"/>
    <col min="2" max="2" width="16.7109375" bestFit="1" customWidth="1"/>
  </cols>
  <sheetData>
    <row r="1" spans="1:12" x14ac:dyDescent="0.25">
      <c r="A1" s="7" t="s">
        <v>447</v>
      </c>
    </row>
    <row r="2" spans="1:12" x14ac:dyDescent="0.25">
      <c r="A2" s="6" t="s">
        <v>71</v>
      </c>
    </row>
    <row r="3" spans="1:12" s="6" customFormat="1" x14ac:dyDescent="0.25"/>
    <row r="4" spans="1:12" x14ac:dyDescent="0.25">
      <c r="C4" s="34" t="s">
        <v>77</v>
      </c>
      <c r="D4" s="34"/>
      <c r="E4" s="34"/>
      <c r="F4" s="34"/>
      <c r="G4" s="34"/>
      <c r="H4" s="34" t="s">
        <v>78</v>
      </c>
      <c r="I4" s="34"/>
      <c r="J4" s="34"/>
      <c r="K4" s="34"/>
      <c r="L4" s="34"/>
    </row>
    <row r="5" spans="1:12" s="7" customFormat="1" x14ac:dyDescent="0.25">
      <c r="A5" s="9" t="s">
        <v>70</v>
      </c>
      <c r="B5" s="9"/>
      <c r="C5" s="13" t="s">
        <v>1</v>
      </c>
      <c r="D5" s="13" t="s">
        <v>2</v>
      </c>
      <c r="E5" s="13" t="s">
        <v>3</v>
      </c>
      <c r="F5" s="15" t="s">
        <v>12</v>
      </c>
      <c r="G5" s="15" t="s">
        <v>13</v>
      </c>
      <c r="H5" s="13" t="s">
        <v>1</v>
      </c>
      <c r="I5" s="13" t="s">
        <v>2</v>
      </c>
      <c r="J5" s="13" t="s">
        <v>3</v>
      </c>
      <c r="K5" s="15" t="s">
        <v>12</v>
      </c>
      <c r="L5" s="15" t="s">
        <v>13</v>
      </c>
    </row>
    <row r="6" spans="1:12" x14ac:dyDescent="0.25">
      <c r="A6" s="8">
        <v>1</v>
      </c>
      <c r="B6" s="8" t="s">
        <v>28</v>
      </c>
      <c r="C6" s="8">
        <v>1</v>
      </c>
      <c r="D6" s="8">
        <v>1</v>
      </c>
      <c r="E6" s="8">
        <v>1</v>
      </c>
      <c r="F6" s="8">
        <f>AVERAGE(C6:E6)</f>
        <v>1</v>
      </c>
      <c r="G6" s="8">
        <f>_xlfn.STDEV.S(C6:E6)</f>
        <v>0</v>
      </c>
      <c r="H6" s="8">
        <v>1</v>
      </c>
      <c r="I6" s="8">
        <v>1</v>
      </c>
      <c r="J6" s="8">
        <v>1</v>
      </c>
      <c r="K6" s="8">
        <f>AVERAGE(H6:J6)</f>
        <v>1</v>
      </c>
      <c r="L6" s="8">
        <f>_xlfn.STDEV.S(H6:J6)</f>
        <v>0</v>
      </c>
    </row>
    <row r="7" spans="1:12" x14ac:dyDescent="0.25">
      <c r="A7" s="8">
        <v>2</v>
      </c>
      <c r="B7" s="8" t="s">
        <v>38</v>
      </c>
      <c r="C7" s="8">
        <v>9.6280606994101472E-2</v>
      </c>
      <c r="D7" s="8">
        <v>8.2744180053114055E-2</v>
      </c>
      <c r="E7" s="8">
        <v>0.14853224360035433</v>
      </c>
      <c r="F7" s="8">
        <f t="shared" ref="F7:F20" si="0">AVERAGE(C7:E7)</f>
        <v>0.10918567688252329</v>
      </c>
      <c r="G7" s="8">
        <f t="shared" ref="G7:G20" si="1">_xlfn.STDEV.S(C7:E7)</f>
        <v>3.4740796593381681E-2</v>
      </c>
      <c r="H7" s="8">
        <v>1.8264459962661599</v>
      </c>
      <c r="I7" s="8">
        <v>8.1373220182430757</v>
      </c>
      <c r="J7" s="8">
        <v>6.8676216946899853</v>
      </c>
      <c r="K7" s="8">
        <f t="shared" ref="K7:K20" si="2">AVERAGE(H7:J7)</f>
        <v>5.6104632363997409</v>
      </c>
      <c r="L7" s="8">
        <f t="shared" ref="L7:L20" si="3">_xlfn.STDEV.S(H7:J7)</f>
        <v>3.3379821124638789</v>
      </c>
    </row>
    <row r="8" spans="1:12" x14ac:dyDescent="0.25">
      <c r="A8" s="8">
        <v>3</v>
      </c>
      <c r="B8" s="8" t="s">
        <v>39</v>
      </c>
      <c r="C8" s="8">
        <v>2.5081186307216813E-2</v>
      </c>
      <c r="D8" s="8">
        <v>1.7762885994970955E-2</v>
      </c>
      <c r="E8" s="8">
        <v>1.519174004853751E-2</v>
      </c>
      <c r="F8" s="8">
        <f t="shared" si="0"/>
        <v>1.9345270783575095E-2</v>
      </c>
      <c r="G8" s="8">
        <f t="shared" si="1"/>
        <v>5.1311054403735141E-3</v>
      </c>
      <c r="H8" s="8">
        <v>2.2125307990379857</v>
      </c>
      <c r="I8" s="8">
        <v>12.731259037402246</v>
      </c>
      <c r="J8" s="8">
        <v>13.773972273050113</v>
      </c>
      <c r="K8" s="8">
        <f t="shared" si="2"/>
        <v>9.5725873698301154</v>
      </c>
      <c r="L8" s="8">
        <f t="shared" si="3"/>
        <v>6.3952824227624303</v>
      </c>
    </row>
    <row r="9" spans="1:12" x14ac:dyDescent="0.25">
      <c r="A9" s="8">
        <v>4</v>
      </c>
      <c r="B9" s="8" t="s">
        <v>40</v>
      </c>
      <c r="C9" s="8">
        <v>0.22053978584323691</v>
      </c>
      <c r="D9" s="8">
        <v>0.11385394276287997</v>
      </c>
      <c r="E9" s="8">
        <v>0.1777586259394878</v>
      </c>
      <c r="F9" s="8">
        <f t="shared" si="0"/>
        <v>0.17071745151520157</v>
      </c>
      <c r="G9" s="8">
        <f t="shared" si="1"/>
        <v>5.369032390847113E-2</v>
      </c>
      <c r="H9" s="8">
        <v>3.3212080993330573</v>
      </c>
      <c r="I9" s="8">
        <v>6.8396803960435744</v>
      </c>
      <c r="J9" s="8">
        <v>6.198474107758126</v>
      </c>
      <c r="K9" s="8">
        <f t="shared" si="2"/>
        <v>5.4531208677115863</v>
      </c>
      <c r="L9" s="8">
        <f t="shared" si="3"/>
        <v>1.8739197995153745</v>
      </c>
    </row>
    <row r="10" spans="1:12" x14ac:dyDescent="0.25">
      <c r="A10" s="8">
        <v>5</v>
      </c>
      <c r="B10" s="8" t="s">
        <v>41</v>
      </c>
      <c r="C10" s="8">
        <v>1.071422894416298</v>
      </c>
      <c r="D10" s="8">
        <v>0.36446330227825602</v>
      </c>
      <c r="E10" s="8">
        <v>0.61858214013072599</v>
      </c>
      <c r="F10" s="8">
        <f t="shared" si="0"/>
        <v>0.68482277894176002</v>
      </c>
      <c r="G10" s="8">
        <f t="shared" si="1"/>
        <v>0.35810449997391408</v>
      </c>
      <c r="H10" s="8">
        <v>0.32048119330300773</v>
      </c>
      <c r="I10" s="8">
        <v>1.4345769906251764</v>
      </c>
      <c r="J10" s="8">
        <v>0.89567662463711195</v>
      </c>
      <c r="K10" s="8">
        <f t="shared" si="2"/>
        <v>0.88357826952176544</v>
      </c>
      <c r="L10" s="8">
        <f t="shared" si="3"/>
        <v>0.55714642514342871</v>
      </c>
    </row>
    <row r="11" spans="1:12" x14ac:dyDescent="0.25">
      <c r="A11" s="8">
        <v>6</v>
      </c>
      <c r="B11" s="8" t="s">
        <v>35</v>
      </c>
      <c r="C11" s="8">
        <v>2.0696992883031724</v>
      </c>
      <c r="D11" s="8">
        <v>0.61663954262612353</v>
      </c>
      <c r="E11" s="8">
        <v>0.43815176593580202</v>
      </c>
      <c r="F11" s="8">
        <f t="shared" si="0"/>
        <v>1.0414968656216994</v>
      </c>
      <c r="G11" s="8">
        <f t="shared" si="1"/>
        <v>0.89491040786941434</v>
      </c>
      <c r="H11" s="8">
        <v>3.7761997659632039E-3</v>
      </c>
      <c r="I11" s="8">
        <v>5.0130488437403128E-2</v>
      </c>
      <c r="J11" s="8">
        <v>7.1356285667913757E-3</v>
      </c>
      <c r="K11" s="8">
        <f t="shared" si="2"/>
        <v>2.0347438923385901E-2</v>
      </c>
      <c r="L11" s="8">
        <f t="shared" si="3"/>
        <v>2.5847513792099229E-2</v>
      </c>
    </row>
    <row r="12" spans="1:12" x14ac:dyDescent="0.25">
      <c r="A12" s="8">
        <v>7</v>
      </c>
      <c r="B12" s="8" t="s">
        <v>42</v>
      </c>
      <c r="C12" s="8">
        <v>1.54692090686396</v>
      </c>
      <c r="D12" s="8">
        <v>0.6914940524133516</v>
      </c>
      <c r="E12" s="8">
        <v>0.77265576799180014</v>
      </c>
      <c r="F12" s="8">
        <f t="shared" si="0"/>
        <v>1.0036902424230372</v>
      </c>
      <c r="G12" s="8">
        <f t="shared" si="1"/>
        <v>0.47219855157613916</v>
      </c>
      <c r="H12" s="8">
        <v>2.5678720691992558E-3</v>
      </c>
      <c r="I12" s="8">
        <v>1.9974608842423597E-2</v>
      </c>
      <c r="J12" s="8">
        <v>1.9971543332336129E-2</v>
      </c>
      <c r="K12" s="8">
        <f t="shared" si="2"/>
        <v>1.4171341414652995E-2</v>
      </c>
      <c r="L12" s="8">
        <f t="shared" si="3"/>
        <v>1.0048899342092221E-2</v>
      </c>
    </row>
    <row r="13" spans="1:12" x14ac:dyDescent="0.25">
      <c r="A13" s="8">
        <v>8</v>
      </c>
      <c r="B13" s="8" t="s">
        <v>43</v>
      </c>
      <c r="C13" s="8">
        <v>1.6101888990803557</v>
      </c>
      <c r="D13" s="8">
        <v>0.44281722681382513</v>
      </c>
      <c r="E13" s="8">
        <v>0.47555747942481635</v>
      </c>
      <c r="F13" s="8">
        <f t="shared" si="0"/>
        <v>0.84285453510633246</v>
      </c>
      <c r="G13" s="8">
        <f t="shared" si="1"/>
        <v>0.66473265350577004</v>
      </c>
      <c r="H13" s="8">
        <v>5.2950014696785449E-3</v>
      </c>
      <c r="I13" s="8">
        <v>2.3300955822677383E-2</v>
      </c>
      <c r="J13" s="8">
        <v>2.8385510954602091E-2</v>
      </c>
      <c r="K13" s="8">
        <f t="shared" si="2"/>
        <v>1.8993822748986006E-2</v>
      </c>
      <c r="L13" s="8">
        <f t="shared" si="3"/>
        <v>1.2132866666793989E-2</v>
      </c>
    </row>
    <row r="14" spans="1:12" x14ac:dyDescent="0.25">
      <c r="A14" s="8">
        <v>9</v>
      </c>
      <c r="B14" s="8" t="s">
        <v>44</v>
      </c>
      <c r="C14" s="8">
        <v>1.4402875415951764</v>
      </c>
      <c r="D14" s="8">
        <v>0.53893740607722196</v>
      </c>
      <c r="E14" s="8">
        <v>0.54533836375253386</v>
      </c>
      <c r="F14" s="8">
        <f t="shared" si="0"/>
        <v>0.84152110380831069</v>
      </c>
      <c r="G14" s="8">
        <f t="shared" si="1"/>
        <v>0.51855682266244452</v>
      </c>
      <c r="H14" s="8">
        <v>9.6878671116516876E-4</v>
      </c>
      <c r="I14" s="8">
        <v>4.2804382253173422E-2</v>
      </c>
      <c r="J14" s="8">
        <v>3.5540151269168915E-2</v>
      </c>
      <c r="K14" s="8">
        <f t="shared" si="2"/>
        <v>2.6437773411169169E-2</v>
      </c>
      <c r="L14" s="8">
        <f t="shared" si="3"/>
        <v>2.2353841405695313E-2</v>
      </c>
    </row>
    <row r="15" spans="1:12" x14ac:dyDescent="0.25">
      <c r="A15" s="8">
        <v>10</v>
      </c>
      <c r="B15" s="8" t="s">
        <v>45</v>
      </c>
      <c r="C15" s="8">
        <v>0.94064499368822252</v>
      </c>
      <c r="D15" s="8">
        <v>0.54336326765158183</v>
      </c>
      <c r="E15" s="8">
        <v>0.56443182282301674</v>
      </c>
      <c r="F15" s="8">
        <f t="shared" si="0"/>
        <v>0.68281336138760695</v>
      </c>
      <c r="G15" s="8">
        <f t="shared" si="1"/>
        <v>0.22353709751482592</v>
      </c>
      <c r="H15" s="8">
        <v>3.0295732577833245E-2</v>
      </c>
      <c r="I15" s="8">
        <v>9.1906947644600778E-2</v>
      </c>
      <c r="J15" s="8">
        <v>0.2462573654988009</v>
      </c>
      <c r="K15" s="8">
        <f t="shared" si="2"/>
        <v>0.12282001524041164</v>
      </c>
      <c r="L15" s="8">
        <f t="shared" si="3"/>
        <v>0.1112500338634109</v>
      </c>
    </row>
    <row r="16" spans="1:12" x14ac:dyDescent="0.25">
      <c r="A16" s="8">
        <v>11</v>
      </c>
      <c r="B16" s="8" t="s">
        <v>72</v>
      </c>
      <c r="C16" s="8">
        <v>1.9358286659114159</v>
      </c>
      <c r="D16" s="8">
        <v>0.60683469760449027</v>
      </c>
      <c r="E16" s="8">
        <v>0.82061176726352048</v>
      </c>
      <c r="F16" s="8">
        <f t="shared" si="0"/>
        <v>1.121091710259809</v>
      </c>
      <c r="G16" s="8">
        <f t="shared" si="1"/>
        <v>0.7136332314686139</v>
      </c>
      <c r="H16" s="8">
        <v>9.8457713456171714</v>
      </c>
      <c r="I16" s="8">
        <v>32.403125619651824</v>
      </c>
      <c r="J16" s="8">
        <v>38.243408033198904</v>
      </c>
      <c r="K16" s="8">
        <f t="shared" si="2"/>
        <v>26.830768332822633</v>
      </c>
      <c r="L16" s="8">
        <f t="shared" si="3"/>
        <v>14.996493478777989</v>
      </c>
    </row>
    <row r="17" spans="1:12" x14ac:dyDescent="0.25">
      <c r="A17" s="8">
        <v>12</v>
      </c>
      <c r="B17" s="8" t="s">
        <v>73</v>
      </c>
      <c r="C17" s="8">
        <v>1.9861896774153835</v>
      </c>
      <c r="D17" s="8">
        <v>0.65253504312833688</v>
      </c>
      <c r="E17" s="8">
        <v>0.8789368838092656</v>
      </c>
      <c r="F17" s="8">
        <f t="shared" si="0"/>
        <v>1.1725538681176622</v>
      </c>
      <c r="G17" s="8">
        <f t="shared" si="1"/>
        <v>0.7136643966141204</v>
      </c>
      <c r="H17" s="8">
        <v>9.9271078148576404</v>
      </c>
      <c r="I17" s="8">
        <v>29.942904038844794</v>
      </c>
      <c r="J17" s="8">
        <v>38.749312807591316</v>
      </c>
      <c r="K17" s="8">
        <f t="shared" si="2"/>
        <v>26.206441553764581</v>
      </c>
      <c r="L17" s="8">
        <f t="shared" si="3"/>
        <v>14.769926847740292</v>
      </c>
    </row>
    <row r="18" spans="1:12" x14ac:dyDescent="0.25">
      <c r="A18" s="8">
        <v>13</v>
      </c>
      <c r="B18" s="8" t="s">
        <v>74</v>
      </c>
      <c r="C18" s="8">
        <v>2.2211113303903494</v>
      </c>
      <c r="D18" s="8">
        <v>0.47946330005107052</v>
      </c>
      <c r="E18" s="8">
        <v>0.94421184780767242</v>
      </c>
      <c r="F18" s="8">
        <f t="shared" si="0"/>
        <v>1.2149288260830309</v>
      </c>
      <c r="G18" s="8">
        <f t="shared" si="1"/>
        <v>0.90183159577666017</v>
      </c>
      <c r="H18" s="8">
        <v>11.262626504770148</v>
      </c>
      <c r="I18" s="8">
        <v>24.76640474449583</v>
      </c>
      <c r="J18" s="8">
        <v>46.628685746772291</v>
      </c>
      <c r="K18" s="8">
        <f t="shared" si="2"/>
        <v>27.552572332012755</v>
      </c>
      <c r="L18" s="8">
        <f t="shared" si="3"/>
        <v>17.846892837312012</v>
      </c>
    </row>
    <row r="19" spans="1:12" x14ac:dyDescent="0.25">
      <c r="A19" s="8">
        <v>14</v>
      </c>
      <c r="B19" s="8" t="s">
        <v>75</v>
      </c>
      <c r="C19" s="8">
        <v>1.2490817981488755</v>
      </c>
      <c r="D19" s="8">
        <v>0.39451026780163745</v>
      </c>
      <c r="E19" s="8">
        <v>0.9610258320108005</v>
      </c>
      <c r="F19" s="8">
        <f t="shared" si="0"/>
        <v>0.86820596598710453</v>
      </c>
      <c r="G19" s="8">
        <f t="shared" si="1"/>
        <v>0.43478129072730104</v>
      </c>
      <c r="H19" s="8">
        <v>13.918378379052342</v>
      </c>
      <c r="I19" s="8">
        <v>42.88919508995199</v>
      </c>
      <c r="J19" s="8">
        <v>86.069766394536813</v>
      </c>
      <c r="K19" s="8">
        <f t="shared" si="2"/>
        <v>47.625779954513717</v>
      </c>
      <c r="L19" s="8">
        <f t="shared" si="3"/>
        <v>36.308155079467262</v>
      </c>
    </row>
    <row r="20" spans="1:12" x14ac:dyDescent="0.25">
      <c r="A20" s="8">
        <v>15</v>
      </c>
      <c r="B20" s="8" t="s">
        <v>76</v>
      </c>
      <c r="C20" s="8">
        <v>1.5882259820093374</v>
      </c>
      <c r="D20" s="8">
        <v>0.5574619668051547</v>
      </c>
      <c r="E20" s="8">
        <v>0.57043834929444992</v>
      </c>
      <c r="F20" s="8">
        <f t="shared" si="0"/>
        <v>0.90537543270298071</v>
      </c>
      <c r="G20" s="8">
        <f t="shared" si="1"/>
        <v>0.59140151432138055</v>
      </c>
      <c r="H20" s="8">
        <v>14.599321575195287</v>
      </c>
      <c r="I20" s="8">
        <v>39.15069797412626</v>
      </c>
      <c r="J20" s="8">
        <v>46.234914149592925</v>
      </c>
      <c r="K20" s="8">
        <f t="shared" si="2"/>
        <v>33.328311232971494</v>
      </c>
      <c r="L20" s="8">
        <f t="shared" si="3"/>
        <v>16.602042642578702</v>
      </c>
    </row>
    <row r="21" spans="1:12" x14ac:dyDescent="0.25">
      <c r="A21" s="6"/>
    </row>
    <row r="22" spans="1:12" x14ac:dyDescent="0.25">
      <c r="A22" s="6"/>
    </row>
  </sheetData>
  <mergeCells count="2">
    <mergeCell ref="C4:G4"/>
    <mergeCell ref="H4:L4"/>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B07A-3A0C-4878-B559-44F7BF98D48A}">
  <dimension ref="A1:F43"/>
  <sheetViews>
    <sheetView workbookViewId="0">
      <selection activeCell="F41" sqref="F41"/>
    </sheetView>
  </sheetViews>
  <sheetFormatPr baseColWidth="10" defaultRowHeight="15" x14ac:dyDescent="0.25"/>
  <cols>
    <col min="1" max="1" width="20.85546875" customWidth="1"/>
  </cols>
  <sheetData>
    <row r="1" spans="1:6" x14ac:dyDescent="0.25">
      <c r="A1" s="1" t="s">
        <v>448</v>
      </c>
    </row>
    <row r="2" spans="1:6" x14ac:dyDescent="0.25">
      <c r="A2" t="s">
        <v>34</v>
      </c>
    </row>
    <row r="4" spans="1:6" x14ac:dyDescent="0.25">
      <c r="A4" s="5" t="s">
        <v>29</v>
      </c>
    </row>
    <row r="5" spans="1:6" s="7" customFormat="1" x14ac:dyDescent="0.25">
      <c r="B5" s="13" t="s">
        <v>1</v>
      </c>
      <c r="C5" s="13" t="s">
        <v>2</v>
      </c>
      <c r="D5" s="13" t="s">
        <v>3</v>
      </c>
      <c r="E5" s="15" t="s">
        <v>12</v>
      </c>
      <c r="F5" s="15" t="s">
        <v>13</v>
      </c>
    </row>
    <row r="6" spans="1:6" x14ac:dyDescent="0.25">
      <c r="A6" s="2" t="s">
        <v>28</v>
      </c>
      <c r="B6" s="2">
        <v>1</v>
      </c>
      <c r="C6" s="2">
        <v>1</v>
      </c>
      <c r="D6" s="2">
        <v>1</v>
      </c>
      <c r="E6" s="2">
        <v>1</v>
      </c>
      <c r="F6" s="2">
        <v>0</v>
      </c>
    </row>
    <row r="7" spans="1:6" x14ac:dyDescent="0.25">
      <c r="A7" s="2" t="s">
        <v>38</v>
      </c>
      <c r="B7" s="2">
        <v>3.1099069144879841</v>
      </c>
      <c r="C7" s="2">
        <v>3.4099081212916036</v>
      </c>
      <c r="D7" s="2">
        <v>1.4105984098768778</v>
      </c>
      <c r="E7" s="2">
        <v>2.6434711485521549</v>
      </c>
      <c r="F7" s="2">
        <v>1.0781843874530075</v>
      </c>
    </row>
    <row r="8" spans="1:6" x14ac:dyDescent="0.25">
      <c r="A8" s="2" t="s">
        <v>39</v>
      </c>
      <c r="B8" s="2">
        <v>13.805125788266363</v>
      </c>
      <c r="C8" s="2">
        <v>33.499913194211253</v>
      </c>
      <c r="D8" s="2">
        <v>61.533186529280023</v>
      </c>
      <c r="E8" s="2">
        <v>47.516549861745638</v>
      </c>
      <c r="F8" s="2">
        <v>19.822517674083137</v>
      </c>
    </row>
    <row r="9" spans="1:6" x14ac:dyDescent="0.25">
      <c r="A9" s="2" t="s">
        <v>40</v>
      </c>
      <c r="B9" s="2">
        <v>31.623270321103476</v>
      </c>
      <c r="C9" s="2">
        <v>37.294587772129169</v>
      </c>
      <c r="D9" s="2">
        <v>29.599679799451636</v>
      </c>
      <c r="E9" s="2">
        <v>32.839179297561422</v>
      </c>
      <c r="F9" s="2">
        <v>3.9889507588170767</v>
      </c>
    </row>
    <row r="10" spans="1:6" x14ac:dyDescent="0.25">
      <c r="A10" s="2" t="s">
        <v>41</v>
      </c>
      <c r="B10" s="2">
        <v>2.6056899070663677</v>
      </c>
      <c r="C10" s="2">
        <v>2.4431371645663034</v>
      </c>
      <c r="D10" s="2">
        <v>2.7360175436117071</v>
      </c>
      <c r="E10" s="2">
        <v>2.5949482050814594</v>
      </c>
      <c r="F10" s="2">
        <v>0.14673536461465</v>
      </c>
    </row>
    <row r="11" spans="1:6" x14ac:dyDescent="0.25">
      <c r="A11" s="2" t="s">
        <v>35</v>
      </c>
      <c r="B11" s="2">
        <v>1</v>
      </c>
      <c r="C11" s="2">
        <v>1</v>
      </c>
      <c r="D11" s="2">
        <v>1</v>
      </c>
      <c r="E11" s="2">
        <v>1</v>
      </c>
      <c r="F11" s="2">
        <v>0</v>
      </c>
    </row>
    <row r="12" spans="1:6" x14ac:dyDescent="0.25">
      <c r="A12" s="2" t="s">
        <v>42</v>
      </c>
      <c r="B12" s="2">
        <v>0.85505549700519812</v>
      </c>
      <c r="C12" s="2">
        <v>1.082027211381219</v>
      </c>
      <c r="D12" s="2">
        <v>1.1344726780694203</v>
      </c>
      <c r="E12" s="2">
        <v>1.0238517954852793</v>
      </c>
      <c r="F12" s="2">
        <v>0.14851523332462704</v>
      </c>
    </row>
    <row r="13" spans="1:6" x14ac:dyDescent="0.25">
      <c r="A13" s="2" t="s">
        <v>43</v>
      </c>
      <c r="B13" s="2">
        <v>1.4289765103536674</v>
      </c>
      <c r="C13" s="2">
        <v>1.1392558212070569</v>
      </c>
      <c r="D13" s="2">
        <v>1.3056516552779718</v>
      </c>
      <c r="E13" s="2">
        <v>1.2912946622795654</v>
      </c>
      <c r="F13" s="2">
        <v>0.14539295672715352</v>
      </c>
    </row>
    <row r="14" spans="1:6" x14ac:dyDescent="0.25">
      <c r="A14" s="2" t="s">
        <v>44</v>
      </c>
      <c r="B14" s="2">
        <v>5.0748980491208551</v>
      </c>
      <c r="C14" s="2">
        <v>3.5958324066233769</v>
      </c>
      <c r="D14" s="2">
        <v>2.6815642249191929</v>
      </c>
      <c r="E14" s="2">
        <v>3.7840982268878083</v>
      </c>
      <c r="F14" s="2">
        <v>1.2077229453922036</v>
      </c>
    </row>
    <row r="15" spans="1:6" x14ac:dyDescent="0.25">
      <c r="A15" s="2" t="s">
        <v>45</v>
      </c>
      <c r="B15" s="2">
        <v>1.7906629510331615</v>
      </c>
      <c r="C15" s="2">
        <v>2.0992366631472161</v>
      </c>
      <c r="D15" s="2">
        <v>3.4360508946485662</v>
      </c>
      <c r="E15" s="2">
        <v>2.4419835029429815</v>
      </c>
      <c r="F15" s="2">
        <v>0.8746038636955703</v>
      </c>
    </row>
    <row r="18" spans="1:6" x14ac:dyDescent="0.25">
      <c r="A18" s="5" t="s">
        <v>30</v>
      </c>
    </row>
    <row r="19" spans="1:6" s="7" customFormat="1" x14ac:dyDescent="0.25">
      <c r="B19" s="13" t="s">
        <v>1</v>
      </c>
      <c r="C19" s="13" t="s">
        <v>2</v>
      </c>
      <c r="D19" s="13" t="s">
        <v>3</v>
      </c>
      <c r="E19" s="15" t="s">
        <v>12</v>
      </c>
      <c r="F19" s="15" t="s">
        <v>13</v>
      </c>
    </row>
    <row r="20" spans="1:6" x14ac:dyDescent="0.25">
      <c r="A20" s="2" t="s">
        <v>28</v>
      </c>
      <c r="B20" s="2">
        <v>1</v>
      </c>
      <c r="C20" s="2">
        <v>1</v>
      </c>
      <c r="D20" s="2">
        <v>1</v>
      </c>
      <c r="E20" s="2">
        <v>1</v>
      </c>
      <c r="F20" s="2">
        <v>0</v>
      </c>
    </row>
    <row r="21" spans="1:6" x14ac:dyDescent="0.25">
      <c r="A21" s="2" t="s">
        <v>38</v>
      </c>
      <c r="B21" s="2">
        <v>7.2626068688122265</v>
      </c>
      <c r="C21" s="2">
        <v>6.3145198056814467</v>
      </c>
      <c r="D21" s="2">
        <v>3.802233381059243</v>
      </c>
      <c r="E21" s="2">
        <v>5.7931200185176381</v>
      </c>
      <c r="F21" s="2">
        <v>1.7881385495052642</v>
      </c>
    </row>
    <row r="22" spans="1:6" x14ac:dyDescent="0.25">
      <c r="A22" s="2" t="s">
        <v>39</v>
      </c>
      <c r="B22" s="2">
        <v>64.78324256908563</v>
      </c>
      <c r="C22" s="2">
        <v>122.46636791553281</v>
      </c>
      <c r="D22" s="2">
        <v>84.159017376535047</v>
      </c>
      <c r="E22" s="2">
        <v>90.469542620384502</v>
      </c>
      <c r="F22" s="2">
        <v>29.354774468107088</v>
      </c>
    </row>
    <row r="23" spans="1:6" x14ac:dyDescent="0.25">
      <c r="A23" s="2" t="s">
        <v>40</v>
      </c>
      <c r="B23" s="2">
        <v>17.236131773966893</v>
      </c>
      <c r="C23" s="2">
        <v>24.876595812120271</v>
      </c>
      <c r="D23" s="2">
        <v>11.438843774835796</v>
      </c>
      <c r="E23" s="2">
        <v>17.850523786974318</v>
      </c>
      <c r="F23" s="2">
        <v>6.7399112095873601</v>
      </c>
    </row>
    <row r="24" spans="1:6" x14ac:dyDescent="0.25">
      <c r="A24" s="2" t="s">
        <v>41</v>
      </c>
      <c r="B24" s="2">
        <v>1.2782023736413446</v>
      </c>
      <c r="C24" s="2">
        <v>1.4452874265001525</v>
      </c>
      <c r="D24" s="2">
        <v>2.1012069112572895</v>
      </c>
      <c r="E24" s="2">
        <v>1.6082322371329287</v>
      </c>
      <c r="F24" s="2">
        <v>0.43502571845607374</v>
      </c>
    </row>
    <row r="25" spans="1:6" x14ac:dyDescent="0.25">
      <c r="A25" s="2" t="s">
        <v>35</v>
      </c>
      <c r="B25" s="2">
        <v>1</v>
      </c>
      <c r="C25" s="2">
        <v>1</v>
      </c>
      <c r="D25" s="2">
        <v>1</v>
      </c>
      <c r="E25" s="2">
        <v>1</v>
      </c>
      <c r="F25" s="2">
        <v>0</v>
      </c>
    </row>
    <row r="26" spans="1:6" x14ac:dyDescent="0.25">
      <c r="A26" s="2" t="s">
        <v>42</v>
      </c>
      <c r="B26" s="2">
        <v>2.6721821496515843</v>
      </c>
      <c r="C26" s="2">
        <v>4.3264694607702392</v>
      </c>
      <c r="D26" s="2">
        <v>2.3159374504225605</v>
      </c>
      <c r="E26" s="2">
        <v>3.1048630202814613</v>
      </c>
      <c r="F26" s="2">
        <v>1.0728323694850672</v>
      </c>
    </row>
    <row r="27" spans="1:6" x14ac:dyDescent="0.25">
      <c r="A27" s="2" t="s">
        <v>43</v>
      </c>
      <c r="B27" s="2">
        <v>5.0752871317298389</v>
      </c>
      <c r="C27" s="2">
        <v>8.3255001853804984</v>
      </c>
      <c r="D27" s="2">
        <v>6.9237939753016446</v>
      </c>
      <c r="E27" s="2">
        <v>6.7748604308039937</v>
      </c>
      <c r="F27" s="2">
        <v>1.6302168947835645</v>
      </c>
    </row>
    <row r="28" spans="1:6" x14ac:dyDescent="0.25">
      <c r="A28" s="2" t="s">
        <v>44</v>
      </c>
      <c r="B28" s="2">
        <v>1.8420215651554692</v>
      </c>
      <c r="C28" s="2">
        <v>2.8465802615606521</v>
      </c>
      <c r="D28" s="2">
        <v>1.5189453760786964</v>
      </c>
      <c r="E28" s="2">
        <v>2.0691824009316062</v>
      </c>
      <c r="F28" s="2">
        <v>0.69235477269247903</v>
      </c>
    </row>
    <row r="29" spans="1:6" x14ac:dyDescent="0.25">
      <c r="A29" s="2" t="s">
        <v>45</v>
      </c>
      <c r="B29" s="2">
        <v>0.63287572261407854</v>
      </c>
      <c r="C29" s="2">
        <v>0.90175047564234856</v>
      </c>
      <c r="D29" s="2">
        <v>0.77147053541626587</v>
      </c>
      <c r="E29" s="2">
        <v>0.76869891122423095</v>
      </c>
      <c r="F29" s="2">
        <v>0.13445880272224509</v>
      </c>
    </row>
    <row r="32" spans="1:6" x14ac:dyDescent="0.25">
      <c r="A32" s="5" t="s">
        <v>31</v>
      </c>
    </row>
    <row r="33" spans="1:6" s="7" customFormat="1" x14ac:dyDescent="0.25">
      <c r="B33" s="13" t="s">
        <v>1</v>
      </c>
      <c r="C33" s="13" t="s">
        <v>2</v>
      </c>
      <c r="D33" s="13" t="s">
        <v>3</v>
      </c>
      <c r="E33" s="15" t="s">
        <v>12</v>
      </c>
      <c r="F33" s="15" t="s">
        <v>13</v>
      </c>
    </row>
    <row r="34" spans="1:6" x14ac:dyDescent="0.25">
      <c r="A34" s="2" t="s">
        <v>28</v>
      </c>
      <c r="B34" s="2">
        <v>1</v>
      </c>
      <c r="C34" s="2">
        <v>1</v>
      </c>
      <c r="D34" s="2">
        <v>1</v>
      </c>
      <c r="E34" s="2">
        <v>1</v>
      </c>
      <c r="F34" s="2">
        <v>0</v>
      </c>
    </row>
    <row r="35" spans="1:6" x14ac:dyDescent="0.25">
      <c r="A35" s="2" t="s">
        <v>38</v>
      </c>
      <c r="B35" s="2">
        <v>8.5853860340611128</v>
      </c>
      <c r="C35" s="2">
        <v>11.824382209391006</v>
      </c>
      <c r="D35" s="2">
        <v>8.3234935579387805</v>
      </c>
      <c r="E35" s="2">
        <v>9.5777539337969682</v>
      </c>
      <c r="F35" s="2">
        <v>1.9500386852025136</v>
      </c>
    </row>
    <row r="36" spans="1:6" x14ac:dyDescent="0.25">
      <c r="A36" s="2" t="s">
        <v>39</v>
      </c>
      <c r="B36" s="2">
        <v>69.151368791545238</v>
      </c>
      <c r="C36" s="2">
        <v>124.58784482624274</v>
      </c>
      <c r="D36" s="2">
        <v>146.31216733041535</v>
      </c>
      <c r="E36" s="2">
        <v>113.35046031606778</v>
      </c>
      <c r="F36" s="2">
        <v>39.788896890478881</v>
      </c>
    </row>
    <row r="37" spans="1:6" x14ac:dyDescent="0.25">
      <c r="A37" s="2" t="s">
        <v>40</v>
      </c>
      <c r="B37" s="2">
        <v>39.93393343143525</v>
      </c>
      <c r="C37" s="2">
        <v>40.902690111117813</v>
      </c>
      <c r="D37" s="2">
        <v>23.999597711933667</v>
      </c>
      <c r="E37" s="2">
        <v>34.945407084828908</v>
      </c>
      <c r="F37" s="2">
        <v>9.4917163620142198</v>
      </c>
    </row>
    <row r="38" spans="1:6" x14ac:dyDescent="0.25">
      <c r="A38" s="2" t="s">
        <v>41</v>
      </c>
      <c r="B38" s="2">
        <v>2.8621792542427569</v>
      </c>
      <c r="C38" s="2">
        <v>3.9995742158820704</v>
      </c>
      <c r="D38" s="2">
        <v>4.0667873976970572</v>
      </c>
      <c r="E38" s="2">
        <v>3.642846955940628</v>
      </c>
      <c r="F38" s="2">
        <v>0.67691280702030376</v>
      </c>
    </row>
    <row r="39" spans="1:6" x14ac:dyDescent="0.25">
      <c r="A39" s="2" t="s">
        <v>35</v>
      </c>
      <c r="B39" s="2">
        <v>1</v>
      </c>
      <c r="C39" s="2">
        <v>1</v>
      </c>
      <c r="D39" s="2">
        <v>1</v>
      </c>
      <c r="E39" s="2">
        <v>1</v>
      </c>
      <c r="F39" s="2">
        <v>0</v>
      </c>
    </row>
    <row r="40" spans="1:6" x14ac:dyDescent="0.25">
      <c r="A40" s="2" t="s">
        <v>42</v>
      </c>
      <c r="B40" s="2">
        <v>8.9046545227031846</v>
      </c>
      <c r="C40" s="2">
        <v>9.2252620251937394</v>
      </c>
      <c r="D40" s="2">
        <v>10.467654411173186</v>
      </c>
      <c r="E40" s="2">
        <v>9.5325236530233699</v>
      </c>
      <c r="F40" s="2">
        <v>0.82556007885053095</v>
      </c>
    </row>
    <row r="41" spans="1:6" x14ac:dyDescent="0.25">
      <c r="A41" s="2" t="s">
        <v>43</v>
      </c>
      <c r="B41" s="2">
        <v>19.895776097550741</v>
      </c>
      <c r="C41" s="2">
        <v>20.697028712662856</v>
      </c>
      <c r="D41" s="2">
        <v>35.66285298392534</v>
      </c>
      <c r="E41" s="2">
        <v>25.418552598046308</v>
      </c>
      <c r="F41" s="2">
        <v>8.880865342712795</v>
      </c>
    </row>
    <row r="42" spans="1:6" x14ac:dyDescent="0.25">
      <c r="A42" s="2" t="s">
        <v>44</v>
      </c>
      <c r="B42" s="2">
        <v>8.4586125227300695</v>
      </c>
      <c r="C42" s="2">
        <v>7.234566089983125</v>
      </c>
      <c r="D42" s="2">
        <v>6.7226127650951186</v>
      </c>
      <c r="E42" s="2">
        <v>7.4719304592694371</v>
      </c>
      <c r="F42" s="2">
        <v>0.89200906524663126</v>
      </c>
    </row>
    <row r="43" spans="1:6" x14ac:dyDescent="0.25">
      <c r="A43" s="2" t="s">
        <v>45</v>
      </c>
      <c r="B43" s="2">
        <v>2.2581952016448255</v>
      </c>
      <c r="C43" s="2">
        <v>1.8031186898025029</v>
      </c>
      <c r="D43" s="2">
        <v>1.8044648775350443</v>
      </c>
      <c r="E43" s="2">
        <v>1.9552595896607909</v>
      </c>
      <c r="F43" s="2">
        <v>0.26235079914393017</v>
      </c>
    </row>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17F1-648F-44F8-9C8E-53885D89C232}">
  <dimension ref="A1:L29"/>
  <sheetViews>
    <sheetView workbookViewId="0">
      <selection activeCell="G19" sqref="G19"/>
    </sheetView>
  </sheetViews>
  <sheetFormatPr baseColWidth="10" defaultRowHeight="15" x14ac:dyDescent="0.25"/>
  <cols>
    <col min="1" max="1" width="21.42578125" customWidth="1"/>
  </cols>
  <sheetData>
    <row r="1" spans="1:12" x14ac:dyDescent="0.25">
      <c r="A1" s="1" t="s">
        <v>449</v>
      </c>
    </row>
    <row r="2" spans="1:12" x14ac:dyDescent="0.25">
      <c r="A2" t="s">
        <v>37</v>
      </c>
    </row>
    <row r="4" spans="1:12" x14ac:dyDescent="0.25">
      <c r="A4" s="1" t="s">
        <v>46</v>
      </c>
    </row>
    <row r="5" spans="1:12" s="7" customFormat="1" x14ac:dyDescent="0.25">
      <c r="B5" s="9" t="s">
        <v>1</v>
      </c>
      <c r="C5" s="9" t="s">
        <v>2</v>
      </c>
      <c r="D5" s="9" t="s">
        <v>3</v>
      </c>
      <c r="E5" s="14" t="s">
        <v>12</v>
      </c>
      <c r="F5" s="14" t="s">
        <v>13</v>
      </c>
    </row>
    <row r="6" spans="1:12" x14ac:dyDescent="0.25">
      <c r="A6" s="2" t="s">
        <v>22</v>
      </c>
      <c r="B6" s="2">
        <v>1</v>
      </c>
      <c r="C6" s="2">
        <v>1</v>
      </c>
      <c r="D6" s="2">
        <v>1</v>
      </c>
      <c r="E6" s="2">
        <v>1</v>
      </c>
      <c r="F6" s="2">
        <v>0</v>
      </c>
      <c r="J6" s="6"/>
      <c r="K6" s="6"/>
      <c r="L6" s="6"/>
    </row>
    <row r="7" spans="1:12" x14ac:dyDescent="0.25">
      <c r="A7" s="2" t="s">
        <v>23</v>
      </c>
      <c r="B7" s="2">
        <v>2.6217358157348247</v>
      </c>
      <c r="C7" s="2">
        <v>1.3738768352682782</v>
      </c>
      <c r="D7" s="2">
        <v>1.2817549530509136</v>
      </c>
      <c r="E7" s="2">
        <v>1.7591225346846722</v>
      </c>
      <c r="F7" s="8">
        <v>0.61111802721400188</v>
      </c>
    </row>
    <row r="8" spans="1:12" x14ac:dyDescent="0.25">
      <c r="A8" s="2" t="s">
        <v>24</v>
      </c>
      <c r="B8" s="2">
        <v>1.3254352887421739</v>
      </c>
      <c r="C8" s="2">
        <v>1.2763746650798911</v>
      </c>
      <c r="D8" s="2">
        <v>1.0278874234926161</v>
      </c>
      <c r="E8" s="2">
        <v>1.2098991257715603</v>
      </c>
      <c r="F8" s="8">
        <v>0.13025086314081857</v>
      </c>
    </row>
    <row r="9" spans="1:12" x14ac:dyDescent="0.25">
      <c r="A9" s="2" t="s">
        <v>25</v>
      </c>
      <c r="B9" s="2">
        <v>0.72913784207675647</v>
      </c>
      <c r="C9" s="2">
        <v>0.63503334777889442</v>
      </c>
      <c r="D9" s="2">
        <v>0.7053793741733404</v>
      </c>
      <c r="E9" s="2">
        <v>0.6898501880096638</v>
      </c>
      <c r="F9" s="8">
        <v>3.9956481985143809E-2</v>
      </c>
    </row>
    <row r="10" spans="1:12" x14ac:dyDescent="0.25">
      <c r="A10" s="2" t="s">
        <v>26</v>
      </c>
      <c r="B10" s="2">
        <v>0.44394189476062001</v>
      </c>
      <c r="C10" s="2">
        <v>0.3846788054102428</v>
      </c>
      <c r="D10" s="2">
        <v>0.48176370168537841</v>
      </c>
      <c r="E10" s="2">
        <v>0.43679480061874704</v>
      </c>
      <c r="F10" s="8">
        <v>3.9955641964500715E-2</v>
      </c>
    </row>
    <row r="11" spans="1:12" x14ac:dyDescent="0.25">
      <c r="A11" s="2" t="s">
        <v>27</v>
      </c>
      <c r="B11" s="2">
        <v>0.78755496458907137</v>
      </c>
      <c r="C11" s="2">
        <v>0.61801933916254215</v>
      </c>
      <c r="D11" s="2">
        <v>0.53866263308572393</v>
      </c>
      <c r="E11" s="2">
        <v>0.64807897894577915</v>
      </c>
      <c r="F11" s="8">
        <v>0.10380923089403468</v>
      </c>
    </row>
    <row r="13" spans="1:12" x14ac:dyDescent="0.25">
      <c r="A13" s="1" t="s">
        <v>47</v>
      </c>
    </row>
    <row r="14" spans="1:12" s="7" customFormat="1" x14ac:dyDescent="0.25">
      <c r="B14" s="9" t="s">
        <v>1</v>
      </c>
      <c r="C14" s="9" t="s">
        <v>2</v>
      </c>
      <c r="D14" s="9" t="s">
        <v>3</v>
      </c>
      <c r="E14" s="14" t="s">
        <v>12</v>
      </c>
      <c r="F14" s="14" t="s">
        <v>13</v>
      </c>
    </row>
    <row r="15" spans="1:12" x14ac:dyDescent="0.25">
      <c r="A15" s="2" t="s">
        <v>22</v>
      </c>
      <c r="B15" s="2">
        <v>1</v>
      </c>
      <c r="C15" s="2">
        <v>1</v>
      </c>
      <c r="D15" s="2">
        <v>1</v>
      </c>
      <c r="E15" s="2">
        <v>1</v>
      </c>
      <c r="F15" s="8">
        <v>0</v>
      </c>
    </row>
    <row r="16" spans="1:12" x14ac:dyDescent="0.25">
      <c r="A16" s="2" t="s">
        <v>23</v>
      </c>
      <c r="B16" s="2">
        <v>6.7525321342889555</v>
      </c>
      <c r="C16" s="2">
        <v>4.4276463019817207</v>
      </c>
      <c r="D16" s="2">
        <v>6.5739478207822222</v>
      </c>
      <c r="E16" s="2">
        <v>5.9180420856842995</v>
      </c>
      <c r="F16" s="8">
        <v>1.0563878023139301</v>
      </c>
    </row>
    <row r="17" spans="1:6" x14ac:dyDescent="0.25">
      <c r="A17" s="2" t="s">
        <v>24</v>
      </c>
      <c r="B17" s="2">
        <v>2.8841927387852371</v>
      </c>
      <c r="C17" s="2">
        <v>1.6739507356130829</v>
      </c>
      <c r="D17" s="2">
        <v>3.0709343473534392</v>
      </c>
      <c r="E17" s="2">
        <v>2.5430259405839197</v>
      </c>
      <c r="F17" s="8">
        <v>0.61923979793183426</v>
      </c>
    </row>
    <row r="18" spans="1:6" x14ac:dyDescent="0.25">
      <c r="A18" s="2" t="s">
        <v>25</v>
      </c>
      <c r="B18" s="2">
        <v>0.17250570254813608</v>
      </c>
      <c r="C18" s="2">
        <v>8.2149355276391153E-2</v>
      </c>
      <c r="D18" s="2">
        <v>9.7680810285265623E-2</v>
      </c>
      <c r="E18" s="2">
        <v>0.11744528936993097</v>
      </c>
      <c r="F18" s="8">
        <v>3.9446532151670557E-2</v>
      </c>
    </row>
    <row r="19" spans="1:6" x14ac:dyDescent="0.25">
      <c r="A19" s="2" t="s">
        <v>26</v>
      </c>
      <c r="B19" s="2">
        <v>0.10302610225741626</v>
      </c>
      <c r="C19" s="2">
        <v>5.0913403234691623E-2</v>
      </c>
      <c r="D19" s="2">
        <v>4.208972846393174E-2</v>
      </c>
      <c r="E19" s="2">
        <v>6.534307798534654E-2</v>
      </c>
      <c r="F19" s="8">
        <v>2.6888312799827892E-2</v>
      </c>
    </row>
    <row r="20" spans="1:6" x14ac:dyDescent="0.25">
      <c r="A20" s="2" t="s">
        <v>27</v>
      </c>
      <c r="B20" s="2">
        <v>0.11166322612211625</v>
      </c>
      <c r="C20" s="2">
        <v>7.4323887940945216E-2</v>
      </c>
      <c r="D20" s="2">
        <v>3.4719627414558397E-2</v>
      </c>
      <c r="E20" s="2">
        <v>7.3568913825873286E-2</v>
      </c>
      <c r="F20" s="8">
        <v>3.1416628664379297E-2</v>
      </c>
    </row>
    <row r="22" spans="1:6" x14ac:dyDescent="0.25">
      <c r="A22" s="1" t="s">
        <v>48</v>
      </c>
    </row>
    <row r="23" spans="1:6" s="7" customFormat="1" x14ac:dyDescent="0.25">
      <c r="B23" s="9" t="s">
        <v>1</v>
      </c>
      <c r="C23" s="9" t="s">
        <v>2</v>
      </c>
      <c r="D23" s="9" t="s">
        <v>3</v>
      </c>
      <c r="E23" s="14" t="s">
        <v>12</v>
      </c>
      <c r="F23" s="14" t="s">
        <v>13</v>
      </c>
    </row>
    <row r="24" spans="1:6" x14ac:dyDescent="0.25">
      <c r="A24" s="2" t="s">
        <v>22</v>
      </c>
      <c r="B24" s="2">
        <v>1</v>
      </c>
      <c r="C24" s="2">
        <v>1</v>
      </c>
      <c r="D24" s="2">
        <v>1</v>
      </c>
      <c r="E24" s="2">
        <v>1</v>
      </c>
      <c r="F24" s="2">
        <v>0</v>
      </c>
    </row>
    <row r="25" spans="1:6" x14ac:dyDescent="0.25">
      <c r="A25" s="2" t="s">
        <v>23</v>
      </c>
      <c r="B25" s="2">
        <v>11.668701996030061</v>
      </c>
      <c r="C25" s="2">
        <v>21.342712159678438</v>
      </c>
      <c r="D25" s="2">
        <v>10.036729322356427</v>
      </c>
      <c r="E25" s="2">
        <v>14.349381159354976</v>
      </c>
      <c r="F25" s="8">
        <v>4.9897122536921348</v>
      </c>
    </row>
    <row r="26" spans="1:6" x14ac:dyDescent="0.25">
      <c r="A26" s="2" t="s">
        <v>24</v>
      </c>
      <c r="B26" s="2">
        <v>1.4870833927940268</v>
      </c>
      <c r="C26" s="2">
        <v>1.8060084213856473</v>
      </c>
      <c r="D26" s="2">
        <v>1.5956322612745961</v>
      </c>
      <c r="E26" s="2">
        <v>1.62957469181809</v>
      </c>
      <c r="F26" s="8">
        <v>0.13239425946503228</v>
      </c>
    </row>
    <row r="27" spans="1:6" x14ac:dyDescent="0.25">
      <c r="A27" s="2" t="s">
        <v>25</v>
      </c>
      <c r="B27" s="2">
        <v>3.5616364606343454</v>
      </c>
      <c r="C27" s="2">
        <v>5.9099738265554924</v>
      </c>
      <c r="D27" s="2">
        <v>0.80638376256743338</v>
      </c>
      <c r="E27" s="2">
        <v>3.4259980165857571</v>
      </c>
      <c r="F27" s="8">
        <v>2.0857382747183069</v>
      </c>
    </row>
    <row r="28" spans="1:6" x14ac:dyDescent="0.25">
      <c r="A28" s="2" t="s">
        <v>26</v>
      </c>
      <c r="B28" s="2">
        <v>4.3495779366575258</v>
      </c>
      <c r="C28" s="2">
        <v>2.8440833716131526</v>
      </c>
      <c r="D28" s="2">
        <v>0.52769977386372136</v>
      </c>
      <c r="E28" s="2">
        <v>2.5737870273781334</v>
      </c>
      <c r="F28" s="8">
        <v>1.5719379245780556</v>
      </c>
    </row>
    <row r="29" spans="1:6" x14ac:dyDescent="0.25">
      <c r="A29" s="2" t="s">
        <v>27</v>
      </c>
      <c r="B29" s="2">
        <v>1.5935672892099515</v>
      </c>
      <c r="C29" s="2">
        <v>1.2757783286812658</v>
      </c>
      <c r="D29" s="2">
        <v>0.35919755047954033</v>
      </c>
      <c r="E29" s="2">
        <v>1.0761810561235858</v>
      </c>
      <c r="F29" s="8">
        <v>0.5233204667522533</v>
      </c>
    </row>
  </sheetData>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27B3-31BF-4449-9F9D-9D01251223B6}">
  <dimension ref="A1:U31"/>
  <sheetViews>
    <sheetView workbookViewId="0">
      <selection activeCell="W21" sqref="W21"/>
    </sheetView>
  </sheetViews>
  <sheetFormatPr baseColWidth="10" defaultRowHeight="15" x14ac:dyDescent="0.25"/>
  <cols>
    <col min="1" max="1" width="8.7109375" customWidth="1"/>
    <col min="5" max="6" width="11.42578125" style="6"/>
    <col min="10" max="11" width="11.42578125" style="6"/>
    <col min="15" max="16" width="11.42578125" style="6"/>
  </cols>
  <sheetData>
    <row r="1" spans="1:21" x14ac:dyDescent="0.25">
      <c r="A1" s="7" t="s">
        <v>450</v>
      </c>
    </row>
    <row r="2" spans="1:21" x14ac:dyDescent="0.25">
      <c r="A2" s="6" t="s">
        <v>79</v>
      </c>
    </row>
    <row r="3" spans="1:21" s="6" customFormat="1" x14ac:dyDescent="0.25"/>
    <row r="4" spans="1:21" x14ac:dyDescent="0.25">
      <c r="B4" s="34" t="s">
        <v>80</v>
      </c>
      <c r="C4" s="34"/>
      <c r="D4" s="34"/>
      <c r="E4" s="34"/>
      <c r="F4" s="34"/>
      <c r="G4" s="34" t="s">
        <v>81</v>
      </c>
      <c r="H4" s="34"/>
      <c r="I4" s="34"/>
      <c r="J4" s="34"/>
      <c r="K4" s="34"/>
      <c r="L4" s="34" t="s">
        <v>83</v>
      </c>
      <c r="M4" s="34"/>
      <c r="N4" s="34"/>
      <c r="O4" s="34"/>
      <c r="P4" s="34"/>
      <c r="Q4" s="34" t="s">
        <v>84</v>
      </c>
      <c r="R4" s="34"/>
      <c r="S4" s="34"/>
      <c r="T4" s="34"/>
      <c r="U4" s="34"/>
    </row>
    <row r="5" spans="1:21" s="7" customFormat="1" x14ac:dyDescent="0.25">
      <c r="B5" s="13" t="s">
        <v>1</v>
      </c>
      <c r="C5" s="13" t="s">
        <v>2</v>
      </c>
      <c r="D5" s="13" t="s">
        <v>3</v>
      </c>
      <c r="E5" s="15" t="s">
        <v>12</v>
      </c>
      <c r="F5" s="15" t="s">
        <v>13</v>
      </c>
      <c r="G5" s="13" t="s">
        <v>1</v>
      </c>
      <c r="H5" s="13" t="s">
        <v>2</v>
      </c>
      <c r="I5" s="13" t="s">
        <v>3</v>
      </c>
      <c r="J5" s="15" t="s">
        <v>12</v>
      </c>
      <c r="K5" s="15" t="s">
        <v>13</v>
      </c>
      <c r="L5" s="13" t="s">
        <v>1</v>
      </c>
      <c r="M5" s="13" t="s">
        <v>2</v>
      </c>
      <c r="N5" s="13" t="s">
        <v>3</v>
      </c>
      <c r="O5" s="15" t="s">
        <v>12</v>
      </c>
      <c r="P5" s="15" t="s">
        <v>13</v>
      </c>
      <c r="Q5" s="13" t="s">
        <v>1</v>
      </c>
      <c r="R5" s="13" t="s">
        <v>2</v>
      </c>
      <c r="S5" s="13" t="s">
        <v>3</v>
      </c>
      <c r="T5" s="15" t="s">
        <v>12</v>
      </c>
      <c r="U5" s="15" t="s">
        <v>13</v>
      </c>
    </row>
    <row r="6" spans="1:21" x14ac:dyDescent="0.25">
      <c r="A6" s="9" t="s">
        <v>82</v>
      </c>
      <c r="B6" s="18">
        <v>0.155</v>
      </c>
      <c r="C6" s="18">
        <v>0.155</v>
      </c>
      <c r="D6" s="18">
        <v>0.14000000000000001</v>
      </c>
      <c r="E6" s="17">
        <v>0.15</v>
      </c>
      <c r="F6" s="17">
        <v>8.6602540378443778E-3</v>
      </c>
      <c r="G6" s="18">
        <v>0.18</v>
      </c>
      <c r="H6" s="18">
        <v>0.18</v>
      </c>
      <c r="I6" s="18">
        <v>0.185</v>
      </c>
      <c r="J6" s="17">
        <v>0.18166666666666664</v>
      </c>
      <c r="K6" s="17">
        <v>2.8867513459481312E-3</v>
      </c>
      <c r="L6" s="18">
        <v>0.16500000000000001</v>
      </c>
      <c r="M6" s="18">
        <v>0.17499999999999999</v>
      </c>
      <c r="N6" s="18">
        <v>0.17499999999999999</v>
      </c>
      <c r="O6" s="17">
        <v>0.17166666666666663</v>
      </c>
      <c r="P6" s="17">
        <v>5.7735026918962467E-3</v>
      </c>
      <c r="Q6" s="18">
        <v>0.185</v>
      </c>
      <c r="R6" s="18">
        <v>0.16</v>
      </c>
      <c r="S6" s="18">
        <v>0.17499999999999999</v>
      </c>
      <c r="T6" s="17">
        <v>0.17333333333333334</v>
      </c>
      <c r="U6" s="17">
        <v>1.2583057392117911E-2</v>
      </c>
    </row>
    <row r="7" spans="1:21" x14ac:dyDescent="0.25">
      <c r="A7" s="8">
        <v>0</v>
      </c>
      <c r="B7" s="18">
        <v>0.16500000000000001</v>
      </c>
      <c r="C7" s="18">
        <v>0.16500000000000001</v>
      </c>
      <c r="D7" s="18">
        <v>0.15</v>
      </c>
      <c r="E7" s="17">
        <v>0.16</v>
      </c>
      <c r="F7" s="17">
        <v>8.6602540378443952E-3</v>
      </c>
      <c r="G7" s="18">
        <v>0.155</v>
      </c>
      <c r="H7" s="18">
        <v>0.17</v>
      </c>
      <c r="I7" s="18">
        <v>0.16500000000000001</v>
      </c>
      <c r="J7" s="17">
        <v>0.16333333333333333</v>
      </c>
      <c r="K7" s="17">
        <v>7.6376261582597402E-3</v>
      </c>
      <c r="L7" s="18">
        <v>0.185</v>
      </c>
      <c r="M7" s="18">
        <v>0.18</v>
      </c>
      <c r="N7" s="18">
        <v>0.185</v>
      </c>
      <c r="O7" s="17">
        <v>0.18333333333333335</v>
      </c>
      <c r="P7" s="17">
        <v>2.8867513459481312E-3</v>
      </c>
      <c r="Q7" s="18">
        <v>0.15</v>
      </c>
      <c r="R7" s="18">
        <v>0.13</v>
      </c>
      <c r="S7" s="18">
        <v>0.155</v>
      </c>
      <c r="T7" s="17">
        <v>0.14500000000000002</v>
      </c>
      <c r="U7" s="17">
        <v>1.3228756555322949E-2</v>
      </c>
    </row>
    <row r="8" spans="1:21" x14ac:dyDescent="0.25">
      <c r="A8" s="8">
        <v>0.5</v>
      </c>
      <c r="B8" s="18">
        <v>0.17</v>
      </c>
      <c r="C8" s="18">
        <v>0.17</v>
      </c>
      <c r="D8" s="18">
        <v>0.17</v>
      </c>
      <c r="E8" s="17">
        <v>0.17</v>
      </c>
      <c r="F8" s="17">
        <v>0</v>
      </c>
      <c r="G8" s="18">
        <v>0.155</v>
      </c>
      <c r="H8" s="18">
        <v>0.17</v>
      </c>
      <c r="I8" s="18">
        <v>0.17499999999999999</v>
      </c>
      <c r="J8" s="17">
        <v>0.16666666666666666</v>
      </c>
      <c r="K8" s="17">
        <v>1.0408329997330662E-2</v>
      </c>
      <c r="L8" s="18">
        <v>0.17</v>
      </c>
      <c r="M8" s="18">
        <v>0.17499999999999999</v>
      </c>
      <c r="N8" s="18">
        <v>0.17499999999999999</v>
      </c>
      <c r="O8" s="17">
        <v>0.17333333333333334</v>
      </c>
      <c r="P8" s="17">
        <v>2.8867513459481155E-3</v>
      </c>
      <c r="Q8" s="18">
        <v>0.155</v>
      </c>
      <c r="R8" s="18">
        <v>0.15</v>
      </c>
      <c r="S8" s="18">
        <v>0.15</v>
      </c>
      <c r="T8" s="17">
        <v>0.15166666666666664</v>
      </c>
      <c r="U8" s="17">
        <v>2.8867513459481312E-3</v>
      </c>
    </row>
    <row r="9" spans="1:21" x14ac:dyDescent="0.25">
      <c r="A9" s="8">
        <v>1</v>
      </c>
      <c r="B9" s="18">
        <v>0.18</v>
      </c>
      <c r="C9" s="18">
        <v>0.19500000000000001</v>
      </c>
      <c r="D9" s="18">
        <v>0.16</v>
      </c>
      <c r="E9" s="17">
        <v>0.17833333333333334</v>
      </c>
      <c r="F9" s="17">
        <v>1.7559422921421233E-2</v>
      </c>
      <c r="G9" s="18">
        <v>0.155</v>
      </c>
      <c r="H9" s="18">
        <v>0.18</v>
      </c>
      <c r="I9" s="18">
        <v>0.17499999999999999</v>
      </c>
      <c r="J9" s="17">
        <v>0.17</v>
      </c>
      <c r="K9" s="17">
        <v>1.322875655532295E-2</v>
      </c>
      <c r="L9" s="18">
        <v>0.14000000000000001</v>
      </c>
      <c r="M9" s="18">
        <v>0.17499999999999999</v>
      </c>
      <c r="N9" s="18">
        <v>0.16</v>
      </c>
      <c r="O9" s="17">
        <v>0.15833333333333333</v>
      </c>
      <c r="P9" s="17">
        <v>1.7559422921421219E-2</v>
      </c>
      <c r="Q9" s="18">
        <v>0.14499999999999999</v>
      </c>
      <c r="R9" s="18">
        <v>0.13</v>
      </c>
      <c r="S9" s="18">
        <v>0.16</v>
      </c>
      <c r="T9" s="17">
        <v>0.14500000000000002</v>
      </c>
      <c r="U9" s="17">
        <v>1.4999999999999999E-2</v>
      </c>
    </row>
    <row r="10" spans="1:21" x14ac:dyDescent="0.25">
      <c r="A10" s="8">
        <v>1.5</v>
      </c>
      <c r="B10" s="18">
        <v>0.19</v>
      </c>
      <c r="C10" s="18">
        <v>0.2</v>
      </c>
      <c r="D10" s="18">
        <v>0.19</v>
      </c>
      <c r="E10" s="17">
        <v>0.19333333333333336</v>
      </c>
      <c r="F10" s="17">
        <v>5.7735026918962623E-3</v>
      </c>
      <c r="G10" s="18">
        <v>0.18</v>
      </c>
      <c r="H10" s="18">
        <v>0.2</v>
      </c>
      <c r="I10" s="18">
        <v>0.17</v>
      </c>
      <c r="J10" s="17">
        <v>0.18333333333333335</v>
      </c>
      <c r="K10" s="17">
        <v>1.5275252316519468E-2</v>
      </c>
      <c r="L10" s="18">
        <v>0.17</v>
      </c>
      <c r="M10" s="18">
        <v>0.17</v>
      </c>
      <c r="N10" s="18">
        <v>0.155</v>
      </c>
      <c r="O10" s="17">
        <v>0.16500000000000001</v>
      </c>
      <c r="P10" s="17">
        <v>8.6602540378443952E-3</v>
      </c>
      <c r="Q10" s="18">
        <v>0.155</v>
      </c>
      <c r="R10" s="18">
        <v>0.15</v>
      </c>
      <c r="S10" s="18">
        <v>0.17</v>
      </c>
      <c r="T10" s="17">
        <v>0.15833333333333333</v>
      </c>
      <c r="U10" s="17">
        <v>1.0408329997330672E-2</v>
      </c>
    </row>
    <row r="11" spans="1:21" x14ac:dyDescent="0.25">
      <c r="A11" s="8">
        <v>2</v>
      </c>
      <c r="B11" s="18">
        <v>0.2</v>
      </c>
      <c r="C11" s="18">
        <v>0.24</v>
      </c>
      <c r="D11" s="18">
        <v>0.22500000000000001</v>
      </c>
      <c r="E11" s="17">
        <v>0.22166666666666668</v>
      </c>
      <c r="F11" s="17">
        <v>2.020725942163689E-2</v>
      </c>
      <c r="G11" s="18">
        <v>0.17499999999999999</v>
      </c>
      <c r="H11" s="18">
        <v>0.20499999999999999</v>
      </c>
      <c r="I11" s="18">
        <v>0.185</v>
      </c>
      <c r="J11" s="17">
        <v>0.18833333333333332</v>
      </c>
      <c r="K11" s="17">
        <v>1.5275252316519465E-2</v>
      </c>
      <c r="L11" s="18">
        <v>0.17499999999999999</v>
      </c>
      <c r="M11" s="18">
        <v>0.16500000000000001</v>
      </c>
      <c r="N11" s="18">
        <v>0.18</v>
      </c>
      <c r="O11" s="17">
        <v>0.17333333333333334</v>
      </c>
      <c r="P11" s="17">
        <v>7.6376261582597254E-3</v>
      </c>
      <c r="Q11" s="18">
        <v>0.155</v>
      </c>
      <c r="R11" s="18">
        <v>0.16500000000000001</v>
      </c>
      <c r="S11" s="18">
        <v>0.17</v>
      </c>
      <c r="T11" s="17">
        <v>0.16333333333333333</v>
      </c>
      <c r="U11" s="17">
        <v>7.6376261582597402E-3</v>
      </c>
    </row>
    <row r="12" spans="1:21" x14ac:dyDescent="0.25">
      <c r="A12" s="8">
        <v>2.5</v>
      </c>
      <c r="B12" s="18">
        <v>0.28499999999999998</v>
      </c>
      <c r="C12" s="18">
        <v>0.27500000000000002</v>
      </c>
      <c r="D12" s="18">
        <v>0.27</v>
      </c>
      <c r="E12" s="17">
        <v>0.27666666666666667</v>
      </c>
      <c r="F12" s="17">
        <v>7.6376261582597098E-3</v>
      </c>
      <c r="G12" s="18">
        <v>0.21</v>
      </c>
      <c r="H12" s="18">
        <v>0.23499999999999999</v>
      </c>
      <c r="I12" s="18">
        <v>0.22</v>
      </c>
      <c r="J12" s="17">
        <v>0.22166666666666665</v>
      </c>
      <c r="K12" s="17">
        <v>1.2583057392117911E-2</v>
      </c>
      <c r="L12" s="18">
        <v>0.18</v>
      </c>
      <c r="M12" s="18">
        <v>0.19</v>
      </c>
      <c r="N12" s="18">
        <v>0.18</v>
      </c>
      <c r="O12" s="17">
        <v>0.18333333333333335</v>
      </c>
      <c r="P12" s="17">
        <v>5.7735026918962623E-3</v>
      </c>
      <c r="Q12" s="18">
        <v>0.15</v>
      </c>
      <c r="R12" s="18">
        <v>0.15</v>
      </c>
      <c r="S12" s="18">
        <v>0.15</v>
      </c>
      <c r="T12" s="17">
        <v>0.15</v>
      </c>
      <c r="U12" s="17">
        <v>0</v>
      </c>
    </row>
    <row r="13" spans="1:21" x14ac:dyDescent="0.25">
      <c r="A13" s="8">
        <v>3</v>
      </c>
      <c r="B13" s="18">
        <v>0.33</v>
      </c>
      <c r="C13" s="18">
        <v>0.32500000000000001</v>
      </c>
      <c r="D13" s="18">
        <v>0.32</v>
      </c>
      <c r="E13" s="17">
        <v>0.32500000000000001</v>
      </c>
      <c r="F13" s="17">
        <v>5.0000000000000044E-3</v>
      </c>
      <c r="G13" s="18">
        <v>0.23</v>
      </c>
      <c r="H13" s="18">
        <v>0.25</v>
      </c>
      <c r="I13" s="18">
        <v>0.255</v>
      </c>
      <c r="J13" s="17">
        <v>0.245</v>
      </c>
      <c r="K13" s="17">
        <v>1.322875655532295E-2</v>
      </c>
      <c r="L13" s="18">
        <v>0.18</v>
      </c>
      <c r="M13" s="18">
        <v>0.19</v>
      </c>
      <c r="N13" s="18">
        <v>0.18</v>
      </c>
      <c r="O13" s="17">
        <v>0.18333333333333335</v>
      </c>
      <c r="P13" s="17">
        <v>5.7735026918962623E-3</v>
      </c>
      <c r="Q13" s="18">
        <v>0.16</v>
      </c>
      <c r="R13" s="18">
        <v>0.155</v>
      </c>
      <c r="S13" s="18">
        <v>0.155</v>
      </c>
      <c r="T13" s="17">
        <v>0.15666666666666665</v>
      </c>
      <c r="U13" s="17">
        <v>2.8867513459481312E-3</v>
      </c>
    </row>
    <row r="14" spans="1:21" x14ac:dyDescent="0.25">
      <c r="A14" s="8">
        <v>3.5</v>
      </c>
      <c r="B14" s="18">
        <v>0.375</v>
      </c>
      <c r="C14" s="18">
        <v>0.35499999999999998</v>
      </c>
      <c r="D14" s="18">
        <v>0.35</v>
      </c>
      <c r="E14" s="17">
        <v>0.36000000000000004</v>
      </c>
      <c r="F14" s="17">
        <v>1.3228756555322966E-2</v>
      </c>
      <c r="G14" s="18">
        <v>0.245</v>
      </c>
      <c r="H14" s="18">
        <v>0.27500000000000002</v>
      </c>
      <c r="I14" s="18">
        <v>0.25</v>
      </c>
      <c r="J14" s="17">
        <v>0.25666666666666665</v>
      </c>
      <c r="K14" s="17">
        <v>1.6072751268321604E-2</v>
      </c>
      <c r="L14" s="18">
        <v>0.18</v>
      </c>
      <c r="M14" s="18">
        <v>0.17</v>
      </c>
      <c r="N14" s="18">
        <v>0.17499999999999999</v>
      </c>
      <c r="O14" s="17">
        <v>0.17499999999999996</v>
      </c>
      <c r="P14" s="17">
        <v>4.9999999999999906E-3</v>
      </c>
      <c r="Q14" s="18">
        <v>0.14000000000000001</v>
      </c>
      <c r="R14" s="18">
        <v>0.13</v>
      </c>
      <c r="S14" s="18">
        <v>0.14000000000000001</v>
      </c>
      <c r="T14" s="17">
        <v>0.13666666666666669</v>
      </c>
      <c r="U14" s="17">
        <v>5.7735026918962632E-3</v>
      </c>
    </row>
    <row r="15" spans="1:21" x14ac:dyDescent="0.25">
      <c r="A15" s="8">
        <v>4</v>
      </c>
      <c r="B15" s="18">
        <v>0.42499999999999999</v>
      </c>
      <c r="C15" s="18">
        <v>0.41499999999999998</v>
      </c>
      <c r="D15" s="18">
        <v>0.40500000000000003</v>
      </c>
      <c r="E15" s="17">
        <v>0.41500000000000004</v>
      </c>
      <c r="F15" s="17">
        <v>9.9999999999999811E-3</v>
      </c>
      <c r="G15" s="18">
        <v>0.28499999999999998</v>
      </c>
      <c r="H15" s="18">
        <v>0.29499999999999998</v>
      </c>
      <c r="I15" s="18">
        <v>0.29499999999999998</v>
      </c>
      <c r="J15" s="17">
        <v>0.29166666666666669</v>
      </c>
      <c r="K15" s="17">
        <v>5.7735026918962623E-3</v>
      </c>
      <c r="L15" s="18">
        <v>0.18</v>
      </c>
      <c r="M15" s="18">
        <v>0.185</v>
      </c>
      <c r="N15" s="18">
        <v>0.18</v>
      </c>
      <c r="O15" s="17">
        <v>0.18166666666666664</v>
      </c>
      <c r="P15" s="17">
        <v>2.8867513459481312E-3</v>
      </c>
      <c r="Q15" s="18">
        <v>0.13</v>
      </c>
      <c r="R15" s="18">
        <v>0.125</v>
      </c>
      <c r="S15" s="18">
        <v>0.13</v>
      </c>
      <c r="T15" s="17">
        <v>0.12833333333333333</v>
      </c>
      <c r="U15" s="17">
        <v>2.8867513459481312E-3</v>
      </c>
    </row>
    <row r="16" spans="1:21" x14ac:dyDescent="0.25">
      <c r="A16" s="8">
        <v>4.5</v>
      </c>
      <c r="B16" s="18">
        <v>0.495</v>
      </c>
      <c r="C16" s="18">
        <v>0.48</v>
      </c>
      <c r="D16" s="18">
        <v>0.48</v>
      </c>
      <c r="E16" s="17">
        <v>0.48500000000000004</v>
      </c>
      <c r="F16" s="17">
        <v>8.6602540378443952E-3</v>
      </c>
      <c r="G16" s="18">
        <v>0.315</v>
      </c>
      <c r="H16" s="18">
        <v>0.34</v>
      </c>
      <c r="I16" s="18">
        <v>0.32</v>
      </c>
      <c r="J16" s="17">
        <v>0.32500000000000001</v>
      </c>
      <c r="K16" s="17">
        <v>1.3228756555322966E-2</v>
      </c>
      <c r="L16" s="18">
        <v>0.19500000000000001</v>
      </c>
      <c r="M16" s="18">
        <v>0.2</v>
      </c>
      <c r="N16" s="18">
        <v>0.19500000000000001</v>
      </c>
      <c r="O16" s="17">
        <v>0.19666666666666668</v>
      </c>
      <c r="P16" s="17">
        <v>2.8867513459481312E-3</v>
      </c>
      <c r="Q16" s="18">
        <v>0.13500000000000001</v>
      </c>
      <c r="R16" s="18">
        <v>0.13</v>
      </c>
      <c r="S16" s="18">
        <v>0.13500000000000001</v>
      </c>
      <c r="T16" s="17">
        <v>0.13333333333333333</v>
      </c>
      <c r="U16" s="17">
        <v>2.8867513459481312E-3</v>
      </c>
    </row>
    <row r="17" spans="1:21" x14ac:dyDescent="0.25">
      <c r="A17" s="8">
        <v>5</v>
      </c>
      <c r="B17" s="18">
        <v>0.59499999999999997</v>
      </c>
      <c r="C17" s="18">
        <v>0.56999999999999995</v>
      </c>
      <c r="D17" s="18">
        <v>0.58499999999999996</v>
      </c>
      <c r="E17" s="17">
        <v>0.58333333333333337</v>
      </c>
      <c r="F17" s="17">
        <v>1.2583057392117928E-2</v>
      </c>
      <c r="G17" s="18">
        <v>0.36</v>
      </c>
      <c r="H17" s="18">
        <v>0.375</v>
      </c>
      <c r="I17" s="18">
        <v>0.37</v>
      </c>
      <c r="J17" s="17">
        <v>0.36833333333333335</v>
      </c>
      <c r="K17" s="17">
        <v>7.6376261582597402E-3</v>
      </c>
      <c r="L17" s="18">
        <v>0.20499999999999999</v>
      </c>
      <c r="M17" s="18">
        <v>0.22</v>
      </c>
      <c r="N17" s="18">
        <v>0.22</v>
      </c>
      <c r="O17" s="17">
        <v>0.215</v>
      </c>
      <c r="P17" s="17">
        <v>8.6602540378443935E-3</v>
      </c>
      <c r="Q17" s="18">
        <v>0.125</v>
      </c>
      <c r="R17" s="18">
        <v>0.13500000000000001</v>
      </c>
      <c r="S17" s="18">
        <v>0.13500000000000001</v>
      </c>
      <c r="T17" s="17">
        <v>0.13166666666666668</v>
      </c>
      <c r="U17" s="17">
        <v>5.7735026918962632E-3</v>
      </c>
    </row>
    <row r="18" spans="1:21" x14ac:dyDescent="0.25">
      <c r="A18" s="8">
        <v>5.5</v>
      </c>
      <c r="B18" s="18">
        <v>0.68500000000000005</v>
      </c>
      <c r="C18" s="18">
        <v>0.67</v>
      </c>
      <c r="D18" s="18">
        <v>0.65</v>
      </c>
      <c r="E18" s="17">
        <v>0.66833333333333333</v>
      </c>
      <c r="F18" s="17">
        <v>1.7559422921421246E-2</v>
      </c>
      <c r="G18" s="18">
        <v>0.41499999999999998</v>
      </c>
      <c r="H18" s="18">
        <v>0.44</v>
      </c>
      <c r="I18" s="18">
        <v>0.40500000000000003</v>
      </c>
      <c r="J18" s="17">
        <v>0.42</v>
      </c>
      <c r="K18" s="17">
        <v>1.8027756377319942E-2</v>
      </c>
      <c r="L18" s="18">
        <v>0.23499999999999999</v>
      </c>
      <c r="M18" s="18">
        <v>0.24</v>
      </c>
      <c r="N18" s="18">
        <v>0.24</v>
      </c>
      <c r="O18" s="17">
        <v>0.23833333333333331</v>
      </c>
      <c r="P18" s="17">
        <v>2.8867513459481312E-3</v>
      </c>
      <c r="Q18" s="18">
        <v>0.13</v>
      </c>
      <c r="R18" s="18">
        <v>0.13</v>
      </c>
      <c r="S18" s="18">
        <v>0.13</v>
      </c>
      <c r="T18" s="17">
        <v>0.13</v>
      </c>
      <c r="U18" s="17">
        <v>0</v>
      </c>
    </row>
    <row r="19" spans="1:21" x14ac:dyDescent="0.25">
      <c r="A19" s="8">
        <v>6</v>
      </c>
      <c r="B19" s="18">
        <v>0.77</v>
      </c>
      <c r="C19" s="18">
        <v>0.73499999999999999</v>
      </c>
      <c r="D19" s="18">
        <v>0.77</v>
      </c>
      <c r="E19" s="17">
        <v>0.7583333333333333</v>
      </c>
      <c r="F19" s="17">
        <v>2.0207259421636918E-2</v>
      </c>
      <c r="G19" s="18">
        <v>0.47499999999999998</v>
      </c>
      <c r="H19" s="18">
        <v>0.42</v>
      </c>
      <c r="I19" s="18">
        <v>0.48</v>
      </c>
      <c r="J19" s="17">
        <v>0.45833333333333331</v>
      </c>
      <c r="K19" s="17">
        <v>3.3291640592396962E-2</v>
      </c>
      <c r="L19" s="18">
        <v>0.26</v>
      </c>
      <c r="M19" s="18">
        <v>0.26</v>
      </c>
      <c r="N19" s="18">
        <v>0.26500000000000001</v>
      </c>
      <c r="O19" s="17">
        <v>0.26166666666666666</v>
      </c>
      <c r="P19" s="17">
        <v>2.8867513459481312E-3</v>
      </c>
      <c r="Q19" s="18">
        <v>0.13</v>
      </c>
      <c r="R19" s="18">
        <v>0.13500000000000001</v>
      </c>
      <c r="S19" s="18">
        <v>0.14000000000000001</v>
      </c>
      <c r="T19" s="17">
        <v>0.13500000000000001</v>
      </c>
      <c r="U19" s="17">
        <v>5.0000000000000044E-3</v>
      </c>
    </row>
    <row r="20" spans="1:21" x14ac:dyDescent="0.25">
      <c r="A20" s="8">
        <v>6.5</v>
      </c>
      <c r="B20" s="18">
        <v>0.89500000000000002</v>
      </c>
      <c r="C20" s="18">
        <v>0.88500000000000001</v>
      </c>
      <c r="D20" s="18">
        <v>0.875</v>
      </c>
      <c r="E20" s="17">
        <v>0.88500000000000012</v>
      </c>
      <c r="F20" s="17">
        <v>1.0000000000000009E-2</v>
      </c>
      <c r="G20" s="18">
        <v>0.54</v>
      </c>
      <c r="H20" s="18">
        <v>0.56999999999999995</v>
      </c>
      <c r="I20" s="18">
        <v>0.53500000000000003</v>
      </c>
      <c r="J20" s="17">
        <v>0.54833333333333334</v>
      </c>
      <c r="K20" s="17">
        <v>1.8929694486000865E-2</v>
      </c>
      <c r="L20" s="18">
        <v>0.28000000000000003</v>
      </c>
      <c r="M20" s="18">
        <v>0.32</v>
      </c>
      <c r="N20" s="18">
        <v>0.31</v>
      </c>
      <c r="O20" s="17">
        <v>0.3033333333333334</v>
      </c>
      <c r="P20" s="17">
        <v>2.0816659994661313E-2</v>
      </c>
      <c r="Q20" s="18">
        <v>0.14000000000000001</v>
      </c>
      <c r="R20" s="18">
        <v>0.13500000000000001</v>
      </c>
      <c r="S20" s="18">
        <v>0.13500000000000001</v>
      </c>
      <c r="T20" s="17">
        <v>0.13666666666666669</v>
      </c>
      <c r="U20" s="17">
        <v>2.8867513459481312E-3</v>
      </c>
    </row>
    <row r="21" spans="1:21" x14ac:dyDescent="0.25">
      <c r="A21" s="8">
        <v>7</v>
      </c>
      <c r="B21" s="18">
        <v>0.95</v>
      </c>
      <c r="C21" s="18">
        <v>0.96</v>
      </c>
      <c r="D21" s="18">
        <v>0.93</v>
      </c>
      <c r="E21" s="17">
        <v>0.94666666666666666</v>
      </c>
      <c r="F21" s="17">
        <v>1.527525231651942E-2</v>
      </c>
      <c r="G21" s="18">
        <v>0.56000000000000005</v>
      </c>
      <c r="H21" s="18">
        <v>0.61</v>
      </c>
      <c r="I21" s="18">
        <v>0.56000000000000005</v>
      </c>
      <c r="J21" s="17">
        <v>0.57666666666666666</v>
      </c>
      <c r="K21" s="17">
        <v>2.8867513459481253E-2</v>
      </c>
      <c r="L21" s="18">
        <v>0.31</v>
      </c>
      <c r="M21" s="18">
        <v>0.31</v>
      </c>
      <c r="N21" s="18">
        <v>0.31</v>
      </c>
      <c r="O21" s="17">
        <v>0.31</v>
      </c>
      <c r="P21" s="17">
        <v>0</v>
      </c>
      <c r="Q21" s="18">
        <v>0.14000000000000001</v>
      </c>
      <c r="R21" s="18">
        <v>0.14000000000000001</v>
      </c>
      <c r="S21" s="18">
        <v>0.14000000000000001</v>
      </c>
      <c r="T21" s="17">
        <v>0.14000000000000001</v>
      </c>
      <c r="U21" s="17">
        <v>0</v>
      </c>
    </row>
    <row r="22" spans="1:21" x14ac:dyDescent="0.25">
      <c r="A22" s="8">
        <v>7.5</v>
      </c>
      <c r="B22" s="18">
        <v>1.0900000000000001</v>
      </c>
      <c r="C22" s="18">
        <v>1.04</v>
      </c>
      <c r="D22" s="18">
        <v>1.07</v>
      </c>
      <c r="E22" s="17">
        <v>1.0666666666666667</v>
      </c>
      <c r="F22" s="17">
        <v>2.5166114784235857E-2</v>
      </c>
      <c r="G22" s="18">
        <v>0.63</v>
      </c>
      <c r="H22" s="18">
        <v>0.68</v>
      </c>
      <c r="I22" s="18">
        <v>0.66</v>
      </c>
      <c r="J22" s="17">
        <v>0.65666666666666673</v>
      </c>
      <c r="K22" s="17">
        <v>2.5166114784235853E-2</v>
      </c>
      <c r="L22" s="18">
        <v>0.37</v>
      </c>
      <c r="M22" s="18">
        <v>0.39</v>
      </c>
      <c r="N22" s="18">
        <v>0.39</v>
      </c>
      <c r="O22" s="17">
        <v>0.3833333333333333</v>
      </c>
      <c r="P22" s="17">
        <v>1.1547005383792525E-2</v>
      </c>
      <c r="Q22" s="18">
        <v>0.13</v>
      </c>
      <c r="R22" s="18">
        <v>0.14000000000000001</v>
      </c>
      <c r="S22" s="18">
        <v>0.15</v>
      </c>
      <c r="T22" s="17">
        <v>0.14000000000000001</v>
      </c>
      <c r="U22" s="17">
        <v>9.999999999999995E-3</v>
      </c>
    </row>
    <row r="23" spans="1:21" x14ac:dyDescent="0.25">
      <c r="A23" s="8">
        <v>8</v>
      </c>
      <c r="B23" s="18">
        <v>1.22</v>
      </c>
      <c r="C23" s="18">
        <v>1.17</v>
      </c>
      <c r="D23" s="18">
        <v>1.22</v>
      </c>
      <c r="E23" s="17">
        <v>1.2033333333333331</v>
      </c>
      <c r="F23" s="17">
        <v>2.8867513459481315E-2</v>
      </c>
      <c r="G23" s="18">
        <v>0.72</v>
      </c>
      <c r="H23" s="18">
        <v>0.79</v>
      </c>
      <c r="I23" s="18">
        <v>0.71</v>
      </c>
      <c r="J23" s="17">
        <v>0.73999999999999988</v>
      </c>
      <c r="K23" s="17">
        <v>4.3588989435406775E-2</v>
      </c>
      <c r="L23" s="18">
        <v>0.47</v>
      </c>
      <c r="M23" s="18">
        <v>0.46</v>
      </c>
      <c r="N23" s="18">
        <v>0.46</v>
      </c>
      <c r="O23" s="17">
        <v>0.46333333333333332</v>
      </c>
      <c r="P23" s="17">
        <v>5.7735026918962311E-3</v>
      </c>
      <c r="Q23" s="18">
        <v>0.14499999999999999</v>
      </c>
      <c r="R23" s="18">
        <v>0.14499999999999999</v>
      </c>
      <c r="S23" s="18">
        <v>0.13500000000000001</v>
      </c>
      <c r="T23" s="17">
        <v>0.14166666666666666</v>
      </c>
      <c r="U23" s="17">
        <v>5.7735026918962467E-3</v>
      </c>
    </row>
    <row r="24" spans="1:21" x14ac:dyDescent="0.25">
      <c r="A24" s="8">
        <v>8.5</v>
      </c>
      <c r="B24" s="18">
        <v>1.42</v>
      </c>
      <c r="C24" s="18">
        <v>1.32</v>
      </c>
      <c r="D24" s="18">
        <v>1.41</v>
      </c>
      <c r="E24" s="17">
        <v>1.3833333333333335</v>
      </c>
      <c r="F24" s="17">
        <v>5.507570547286094E-2</v>
      </c>
      <c r="G24" s="18">
        <v>0.85</v>
      </c>
      <c r="H24" s="18">
        <v>0.82</v>
      </c>
      <c r="I24" s="18">
        <v>0.82</v>
      </c>
      <c r="J24" s="17">
        <v>0.83</v>
      </c>
      <c r="K24" s="17">
        <v>1.7320508075688787E-2</v>
      </c>
      <c r="L24" s="18">
        <v>0.54</v>
      </c>
      <c r="M24" s="18">
        <v>0.55000000000000004</v>
      </c>
      <c r="N24" s="18">
        <v>0.54</v>
      </c>
      <c r="O24" s="17">
        <v>0.54333333333333333</v>
      </c>
      <c r="P24" s="17">
        <v>5.7735026918962623E-3</v>
      </c>
      <c r="Q24" s="18">
        <v>0.14499999999999999</v>
      </c>
      <c r="R24" s="18">
        <v>0.14499999999999999</v>
      </c>
      <c r="S24" s="18">
        <v>0.155</v>
      </c>
      <c r="T24" s="17">
        <v>0.14833333333333332</v>
      </c>
      <c r="U24" s="17">
        <v>5.7735026918962632E-3</v>
      </c>
    </row>
    <row r="25" spans="1:21" x14ac:dyDescent="0.25">
      <c r="A25" s="8">
        <v>9</v>
      </c>
      <c r="B25" s="18">
        <v>1.59</v>
      </c>
      <c r="C25" s="18">
        <v>1.55</v>
      </c>
      <c r="D25" s="18">
        <v>1.62</v>
      </c>
      <c r="E25" s="17">
        <v>1.5866666666666667</v>
      </c>
      <c r="F25" s="17">
        <v>3.5118845842842493E-2</v>
      </c>
      <c r="G25" s="18">
        <v>0.95</v>
      </c>
      <c r="H25" s="18">
        <v>0.93</v>
      </c>
      <c r="I25" s="18">
        <v>0.9</v>
      </c>
      <c r="J25" s="17">
        <v>0.92666666666666664</v>
      </c>
      <c r="K25" s="17">
        <v>2.5166114784235805E-2</v>
      </c>
      <c r="L25" s="18">
        <v>0.64</v>
      </c>
      <c r="M25" s="18">
        <v>0.64</v>
      </c>
      <c r="N25" s="18">
        <v>0.65</v>
      </c>
      <c r="O25" s="17">
        <v>0.64333333333333342</v>
      </c>
      <c r="P25" s="17">
        <v>5.7735026918962632E-3</v>
      </c>
      <c r="Q25" s="18">
        <v>0.15</v>
      </c>
      <c r="R25" s="18">
        <v>1.4999999999999999E-2</v>
      </c>
      <c r="S25" s="18">
        <v>0.14499999999999999</v>
      </c>
      <c r="T25" s="17">
        <v>0.10333333333333332</v>
      </c>
      <c r="U25" s="17">
        <v>7.6539750021366912E-2</v>
      </c>
    </row>
    <row r="26" spans="1:21" x14ac:dyDescent="0.25">
      <c r="A26" s="8">
        <v>9.5</v>
      </c>
      <c r="B26" s="18">
        <v>1.68</v>
      </c>
      <c r="C26" s="18">
        <v>1.64</v>
      </c>
      <c r="D26" s="18">
        <v>1.54</v>
      </c>
      <c r="E26" s="17">
        <v>1.6199999999999999</v>
      </c>
      <c r="F26" s="17">
        <v>7.2111025509279725E-2</v>
      </c>
      <c r="G26" s="18">
        <v>0.96</v>
      </c>
      <c r="H26" s="18">
        <v>0.98</v>
      </c>
      <c r="I26" s="18">
        <v>0.92</v>
      </c>
      <c r="J26" s="17">
        <v>0.95333333333333325</v>
      </c>
      <c r="K26" s="17">
        <v>3.0550504633038902E-2</v>
      </c>
      <c r="L26" s="18">
        <v>0.71</v>
      </c>
      <c r="M26" s="18">
        <v>0.7</v>
      </c>
      <c r="N26" s="18">
        <v>0.7</v>
      </c>
      <c r="O26" s="17">
        <v>0.70333333333333325</v>
      </c>
      <c r="P26" s="17">
        <v>5.7735026918962623E-3</v>
      </c>
      <c r="Q26" s="18">
        <v>0.14499999999999999</v>
      </c>
      <c r="R26" s="18">
        <v>0.14499999999999999</v>
      </c>
      <c r="S26" s="18">
        <v>0.155</v>
      </c>
      <c r="T26" s="17">
        <v>0.14833333333333332</v>
      </c>
      <c r="U26" s="17">
        <v>5.7735026918962632E-3</v>
      </c>
    </row>
    <row r="27" spans="1:21" x14ac:dyDescent="0.25">
      <c r="A27" s="8">
        <v>10</v>
      </c>
      <c r="B27" s="18">
        <v>1.78</v>
      </c>
      <c r="C27" s="18">
        <v>1.71</v>
      </c>
      <c r="D27" s="18">
        <v>1.63</v>
      </c>
      <c r="E27" s="17">
        <v>1.7066666666666668</v>
      </c>
      <c r="F27" s="17">
        <v>7.505553499465141E-2</v>
      </c>
      <c r="G27" s="18">
        <v>1.05</v>
      </c>
      <c r="H27" s="18">
        <v>1.08</v>
      </c>
      <c r="I27" s="18">
        <v>1.04</v>
      </c>
      <c r="J27" s="17">
        <v>1.0566666666666666</v>
      </c>
      <c r="K27" s="17">
        <v>2.0816659994661344E-2</v>
      </c>
      <c r="L27" s="18">
        <v>0.78</v>
      </c>
      <c r="M27" s="18">
        <v>0.81</v>
      </c>
      <c r="N27" s="18">
        <v>0.8</v>
      </c>
      <c r="O27" s="17">
        <v>0.79666666666666675</v>
      </c>
      <c r="P27" s="17">
        <v>1.527525231651948E-2</v>
      </c>
      <c r="Q27" s="18">
        <v>0.14000000000000001</v>
      </c>
      <c r="R27" s="18">
        <v>0.15</v>
      </c>
      <c r="S27" s="18">
        <v>0.15</v>
      </c>
      <c r="T27" s="17">
        <v>0.1466666666666667</v>
      </c>
      <c r="U27" s="17">
        <v>5.7735026918962467E-3</v>
      </c>
    </row>
    <row r="28" spans="1:21" x14ac:dyDescent="0.25">
      <c r="A28" s="8">
        <v>10.5</v>
      </c>
      <c r="B28" s="18">
        <v>1.82</v>
      </c>
      <c r="C28" s="18">
        <v>1.77</v>
      </c>
      <c r="D28" s="18">
        <v>1.63</v>
      </c>
      <c r="E28" s="17">
        <v>1.74</v>
      </c>
      <c r="F28" s="17">
        <v>9.848857801796114E-2</v>
      </c>
      <c r="G28" s="18">
        <v>1.17</v>
      </c>
      <c r="H28" s="18">
        <v>1.18</v>
      </c>
      <c r="I28" s="18">
        <v>1.1499999999999999</v>
      </c>
      <c r="J28" s="17">
        <v>1.1666666666666665</v>
      </c>
      <c r="K28" s="17">
        <v>1.527525231651948E-2</v>
      </c>
      <c r="L28" s="18">
        <v>0.89</v>
      </c>
      <c r="M28" s="18">
        <v>0.9</v>
      </c>
      <c r="N28" s="18">
        <v>0.94</v>
      </c>
      <c r="O28" s="17">
        <v>0.91</v>
      </c>
      <c r="P28" s="17">
        <v>2.6457513110645866E-2</v>
      </c>
      <c r="Q28" s="18">
        <v>0.155</v>
      </c>
      <c r="R28" s="18">
        <v>0.16500000000000001</v>
      </c>
      <c r="S28" s="18">
        <v>0.17</v>
      </c>
      <c r="T28" s="17">
        <v>0.16333333333333333</v>
      </c>
      <c r="U28" s="17">
        <v>7.6376261582597402E-3</v>
      </c>
    </row>
    <row r="29" spans="1:21" x14ac:dyDescent="0.25">
      <c r="A29" s="8">
        <v>11</v>
      </c>
      <c r="B29" s="18">
        <v>1.85</v>
      </c>
      <c r="C29" s="18">
        <v>1.88</v>
      </c>
      <c r="D29" s="18">
        <v>1.64</v>
      </c>
      <c r="E29" s="17">
        <v>1.79</v>
      </c>
      <c r="F29" s="17">
        <v>0.13076696830622025</v>
      </c>
      <c r="G29" s="18">
        <v>1.36</v>
      </c>
      <c r="H29" s="18">
        <v>1.39</v>
      </c>
      <c r="I29" s="18">
        <v>1.33</v>
      </c>
      <c r="J29" s="17">
        <v>1.36</v>
      </c>
      <c r="K29" s="17">
        <v>2.9999999999999916E-2</v>
      </c>
      <c r="L29" s="18">
        <v>1.08</v>
      </c>
      <c r="M29" s="18">
        <v>1.1100000000000001</v>
      </c>
      <c r="N29" s="18">
        <v>1.1200000000000001</v>
      </c>
      <c r="O29" s="17">
        <v>1.1033333333333335</v>
      </c>
      <c r="P29" s="17">
        <v>2.0816659994661344E-2</v>
      </c>
      <c r="Q29" s="18">
        <v>0.16500000000000001</v>
      </c>
      <c r="R29" s="18">
        <v>0.17499999999999999</v>
      </c>
      <c r="S29" s="18">
        <v>0.18</v>
      </c>
      <c r="T29" s="17">
        <v>0.17333333333333334</v>
      </c>
      <c r="U29" s="17">
        <v>7.6376261582597254E-3</v>
      </c>
    </row>
    <row r="30" spans="1:21" x14ac:dyDescent="0.25">
      <c r="A30" s="8">
        <v>11.5</v>
      </c>
      <c r="B30" s="18">
        <v>1.82</v>
      </c>
      <c r="C30" s="18">
        <v>1.87</v>
      </c>
      <c r="D30" s="18">
        <v>1.67</v>
      </c>
      <c r="E30" s="17">
        <v>1.7866666666666668</v>
      </c>
      <c r="F30" s="17">
        <v>0.10408329997330672</v>
      </c>
      <c r="G30" s="18">
        <v>1.44</v>
      </c>
      <c r="H30" s="18">
        <v>1.48</v>
      </c>
      <c r="I30" s="18">
        <v>1.47</v>
      </c>
      <c r="J30" s="17">
        <v>1.4633333333333332</v>
      </c>
      <c r="K30" s="17">
        <v>2.0816659994661348E-2</v>
      </c>
      <c r="L30" s="18">
        <v>1.2</v>
      </c>
      <c r="M30" s="18">
        <v>1.2</v>
      </c>
      <c r="N30" s="18">
        <v>1.22</v>
      </c>
      <c r="O30" s="17">
        <v>1.2066666666666668</v>
      </c>
      <c r="P30" s="17">
        <v>1.1547005383792526E-2</v>
      </c>
      <c r="Q30" s="18">
        <v>0.185</v>
      </c>
      <c r="R30" s="18">
        <v>0.18</v>
      </c>
      <c r="S30" s="18">
        <v>0.18</v>
      </c>
      <c r="T30" s="17">
        <v>0.18166666666666664</v>
      </c>
      <c r="U30" s="17">
        <v>2.8867513459481312E-3</v>
      </c>
    </row>
    <row r="31" spans="1:21" x14ac:dyDescent="0.25">
      <c r="A31" s="8">
        <v>12</v>
      </c>
      <c r="B31" s="18">
        <v>1.82</v>
      </c>
      <c r="C31" s="18">
        <v>1.83</v>
      </c>
      <c r="D31" s="18">
        <v>1.66</v>
      </c>
      <c r="E31" s="17">
        <v>1.7700000000000002</v>
      </c>
      <c r="F31" s="17">
        <v>9.5393920141694649E-2</v>
      </c>
      <c r="G31" s="18">
        <v>1.55</v>
      </c>
      <c r="H31" s="18">
        <v>1.55</v>
      </c>
      <c r="I31" s="18">
        <v>1.49</v>
      </c>
      <c r="J31" s="17">
        <v>1.53</v>
      </c>
      <c r="K31" s="17">
        <v>3.4641016151377581E-2</v>
      </c>
      <c r="L31" s="18">
        <v>1.89</v>
      </c>
      <c r="M31" s="18">
        <v>1.98</v>
      </c>
      <c r="N31" s="18">
        <v>1.9</v>
      </c>
      <c r="O31" s="17">
        <v>1.9233333333333331</v>
      </c>
      <c r="P31" s="17">
        <v>4.932882862316252E-2</v>
      </c>
      <c r="Q31" s="18">
        <v>1.53</v>
      </c>
      <c r="R31" s="18">
        <v>1.45</v>
      </c>
      <c r="S31" s="18">
        <v>1.47</v>
      </c>
      <c r="T31" s="17">
        <v>1.4833333333333334</v>
      </c>
      <c r="U31" s="17">
        <v>4.1633319989322688E-2</v>
      </c>
    </row>
  </sheetData>
  <mergeCells count="4">
    <mergeCell ref="B4:F4"/>
    <mergeCell ref="G4:K4"/>
    <mergeCell ref="L4:P4"/>
    <mergeCell ref="Q4:U4"/>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E2E87-1F73-42C2-9A36-070E36030ABC}">
  <dimension ref="A1:C8"/>
  <sheetViews>
    <sheetView workbookViewId="0">
      <selection activeCell="B8" sqref="B8"/>
    </sheetView>
  </sheetViews>
  <sheetFormatPr baseColWidth="10" defaultRowHeight="15" x14ac:dyDescent="0.25"/>
  <cols>
    <col min="1" max="1" width="21.5703125" customWidth="1"/>
  </cols>
  <sheetData>
    <row r="1" spans="1:3" x14ac:dyDescent="0.25">
      <c r="A1" s="7" t="s">
        <v>395</v>
      </c>
    </row>
    <row r="2" spans="1:3" x14ac:dyDescent="0.25">
      <c r="A2" t="s">
        <v>49</v>
      </c>
    </row>
    <row r="4" spans="1:3" s="6" customFormat="1" x14ac:dyDescent="0.25">
      <c r="C4" s="7" t="s">
        <v>107</v>
      </c>
    </row>
    <row r="5" spans="1:3" x14ac:dyDescent="0.25">
      <c r="A5" s="8" t="s">
        <v>50</v>
      </c>
      <c r="B5" s="8">
        <v>251288</v>
      </c>
      <c r="C5" s="12">
        <f>B5/SUM(B$5:B$8)</f>
        <v>2.5656191232596375E-2</v>
      </c>
    </row>
    <row r="6" spans="1:3" x14ac:dyDescent="0.25">
      <c r="A6" s="8" t="s">
        <v>51</v>
      </c>
      <c r="B6" s="8">
        <v>6835</v>
      </c>
      <c r="C6" s="12">
        <f t="shared" ref="C6:C8" si="0">B6/SUM(B$5:B$8)</f>
        <v>6.9784497100854883E-4</v>
      </c>
    </row>
    <row r="7" spans="1:3" x14ac:dyDescent="0.25">
      <c r="A7" s="8" t="s">
        <v>52</v>
      </c>
      <c r="B7" s="8">
        <v>9051347</v>
      </c>
      <c r="C7" s="12">
        <f t="shared" si="0"/>
        <v>0.92413123406047049</v>
      </c>
    </row>
    <row r="8" spans="1:3" x14ac:dyDescent="0.25">
      <c r="A8" s="8" t="s">
        <v>53</v>
      </c>
      <c r="B8" s="8">
        <v>484969</v>
      </c>
      <c r="C8" s="12">
        <f t="shared" si="0"/>
        <v>4.9514729735924641E-2</v>
      </c>
    </row>
  </sheetData>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50097-83D9-4C98-9FB8-3C010BA07CBA}">
  <dimension ref="A1:G10"/>
  <sheetViews>
    <sheetView workbookViewId="0">
      <selection activeCell="G24" sqref="G24"/>
    </sheetView>
  </sheetViews>
  <sheetFormatPr baseColWidth="10" defaultRowHeight="15" x14ac:dyDescent="0.25"/>
  <cols>
    <col min="2" max="2" width="18.85546875" bestFit="1" customWidth="1"/>
    <col min="3" max="5" width="9.140625" customWidth="1"/>
    <col min="6" max="6" width="10" bestFit="1" customWidth="1"/>
    <col min="7" max="7" width="18.85546875" bestFit="1" customWidth="1"/>
  </cols>
  <sheetData>
    <row r="1" spans="1:7" x14ac:dyDescent="0.25">
      <c r="A1" s="7" t="s">
        <v>395</v>
      </c>
    </row>
    <row r="2" spans="1:7" x14ac:dyDescent="0.25">
      <c r="A2" s="6" t="s">
        <v>397</v>
      </c>
    </row>
    <row r="4" spans="1:7" x14ac:dyDescent="0.25">
      <c r="C4" s="34" t="s">
        <v>398</v>
      </c>
      <c r="D4" s="34"/>
      <c r="E4" s="34"/>
      <c r="F4" s="7"/>
      <c r="G4" s="7"/>
    </row>
    <row r="5" spans="1:7" x14ac:dyDescent="0.25">
      <c r="C5" s="9" t="s">
        <v>401</v>
      </c>
      <c r="D5" s="9" t="s">
        <v>399</v>
      </c>
      <c r="E5" s="9" t="s">
        <v>402</v>
      </c>
      <c r="F5" s="9" t="s">
        <v>404</v>
      </c>
      <c r="G5" s="9" t="s">
        <v>405</v>
      </c>
    </row>
    <row r="6" spans="1:7" x14ac:dyDescent="0.25">
      <c r="A6" s="38" t="s">
        <v>400</v>
      </c>
      <c r="B6" s="9" t="s">
        <v>401</v>
      </c>
      <c r="C6" s="24">
        <v>11</v>
      </c>
      <c r="D6" s="8">
        <v>8</v>
      </c>
      <c r="E6" s="8">
        <v>22</v>
      </c>
      <c r="F6" s="8">
        <v>41</v>
      </c>
      <c r="G6" s="25">
        <v>0.26797385620915032</v>
      </c>
    </row>
    <row r="7" spans="1:7" x14ac:dyDescent="0.25">
      <c r="A7" s="38"/>
      <c r="B7" s="9" t="s">
        <v>399</v>
      </c>
      <c r="C7" s="24">
        <v>15</v>
      </c>
      <c r="D7" s="8">
        <v>11</v>
      </c>
      <c r="E7" s="8">
        <v>157</v>
      </c>
      <c r="F7" s="8">
        <v>183</v>
      </c>
      <c r="G7" s="25">
        <v>0.70930232558139539</v>
      </c>
    </row>
    <row r="8" spans="1:7" x14ac:dyDescent="0.25">
      <c r="A8" s="38"/>
      <c r="B8" s="9" t="s">
        <v>402</v>
      </c>
      <c r="C8" s="24">
        <v>86</v>
      </c>
      <c r="D8" s="8">
        <v>56</v>
      </c>
      <c r="E8" s="8">
        <v>241</v>
      </c>
      <c r="F8" s="8">
        <v>383</v>
      </c>
      <c r="G8" s="25">
        <v>0.47696139476961397</v>
      </c>
    </row>
    <row r="9" spans="1:7" x14ac:dyDescent="0.25">
      <c r="A9" s="7"/>
      <c r="B9" s="9" t="s">
        <v>403</v>
      </c>
      <c r="C9" s="8">
        <v>112</v>
      </c>
      <c r="D9" s="8">
        <v>75</v>
      </c>
      <c r="E9" s="8">
        <v>420</v>
      </c>
    </row>
    <row r="10" spans="1:7" x14ac:dyDescent="0.25">
      <c r="A10" s="7"/>
      <c r="B10" s="14" t="s">
        <v>405</v>
      </c>
      <c r="C10" s="25">
        <v>0.73202614379084963</v>
      </c>
      <c r="D10" s="25">
        <v>0.32327586206896552</v>
      </c>
      <c r="E10" s="25">
        <v>0.52303860523038603</v>
      </c>
    </row>
  </sheetData>
  <mergeCells count="2">
    <mergeCell ref="C4:E4"/>
    <mergeCell ref="A6:A8"/>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B89CA-61DB-415E-A3AA-F0F673DED122}">
  <dimension ref="A1:V30"/>
  <sheetViews>
    <sheetView workbookViewId="0">
      <selection activeCell="J23" sqref="J23"/>
    </sheetView>
  </sheetViews>
  <sheetFormatPr baseColWidth="10" defaultRowHeight="15" x14ac:dyDescent="0.25"/>
  <cols>
    <col min="1" max="1" width="25" style="6" customWidth="1"/>
    <col min="2" max="6" width="11.42578125" style="6"/>
    <col min="7" max="7" width="21.42578125" style="6" bestFit="1" customWidth="1"/>
    <col min="8" max="8" width="16.28515625" style="6" bestFit="1" customWidth="1"/>
    <col min="9" max="9" width="11.42578125" style="6"/>
    <col min="10" max="10" width="18.7109375" style="6" bestFit="1" customWidth="1"/>
    <col min="11" max="11" width="45.7109375" style="6" bestFit="1" customWidth="1"/>
    <col min="12" max="12" width="2.42578125" style="6" customWidth="1"/>
    <col min="13" max="13" width="8" style="6" bestFit="1" customWidth="1"/>
    <col min="14" max="16384" width="11.42578125" style="6"/>
  </cols>
  <sheetData>
    <row r="1" spans="1:22" x14ac:dyDescent="0.25">
      <c r="A1" s="7" t="s">
        <v>446</v>
      </c>
    </row>
    <row r="2" spans="1:22" x14ac:dyDescent="0.25">
      <c r="A2" s="6" t="s">
        <v>0</v>
      </c>
    </row>
    <row r="4" spans="1:22" s="7" customFormat="1" x14ac:dyDescent="0.25">
      <c r="B4" s="9" t="s">
        <v>1</v>
      </c>
      <c r="C4" s="9" t="s">
        <v>2</v>
      </c>
      <c r="D4" s="9" t="s">
        <v>3</v>
      </c>
      <c r="E4" s="9" t="s">
        <v>12</v>
      </c>
      <c r="F4" s="9" t="s">
        <v>13</v>
      </c>
      <c r="G4" s="14" t="s">
        <v>127</v>
      </c>
      <c r="H4" s="14" t="s">
        <v>128</v>
      </c>
      <c r="J4" s="7" t="s">
        <v>290</v>
      </c>
      <c r="M4" s="6"/>
      <c r="N4" s="22" t="s">
        <v>301</v>
      </c>
      <c r="O4" s="22" t="s">
        <v>298</v>
      </c>
      <c r="P4" s="22" t="s">
        <v>299</v>
      </c>
      <c r="Q4" s="22" t="s">
        <v>296</v>
      </c>
      <c r="R4" s="22" t="s">
        <v>297</v>
      </c>
      <c r="S4" s="22" t="s">
        <v>291</v>
      </c>
      <c r="T4" s="22" t="s">
        <v>292</v>
      </c>
      <c r="U4" s="22" t="s">
        <v>293</v>
      </c>
      <c r="V4" s="7" t="s">
        <v>300</v>
      </c>
    </row>
    <row r="5" spans="1:22" x14ac:dyDescent="0.25">
      <c r="A5" s="8" t="s">
        <v>85</v>
      </c>
      <c r="B5" s="8">
        <v>38724.32449858875</v>
      </c>
      <c r="C5" s="8">
        <v>37315.768648938851</v>
      </c>
      <c r="D5" s="8">
        <v>35904.649842517632</v>
      </c>
      <c r="E5" s="8">
        <v>37314.914330015075</v>
      </c>
      <c r="F5" s="8">
        <v>1409.8375221698641</v>
      </c>
      <c r="G5" s="8">
        <v>1</v>
      </c>
      <c r="H5" s="8">
        <v>3.7782145490170137E-2</v>
      </c>
      <c r="J5" s="20" t="s">
        <v>282</v>
      </c>
      <c r="K5" s="21" t="s">
        <v>283</v>
      </c>
      <c r="L5" s="21"/>
      <c r="M5" s="30" t="s">
        <v>444</v>
      </c>
      <c r="N5" s="32">
        <v>0.2878</v>
      </c>
      <c r="O5" s="32">
        <v>1</v>
      </c>
      <c r="P5" s="32">
        <v>0.83540000000000003</v>
      </c>
      <c r="Q5" s="32">
        <v>0.1646</v>
      </c>
      <c r="R5" s="32">
        <v>0.1166</v>
      </c>
      <c r="S5" s="32">
        <v>1.411</v>
      </c>
      <c r="T5" s="32">
        <v>2.1040000000000001</v>
      </c>
      <c r="U5" s="32">
        <v>0.42130000000000001</v>
      </c>
      <c r="V5" s="6" t="s">
        <v>294</v>
      </c>
    </row>
    <row r="6" spans="1:22" x14ac:dyDescent="0.25">
      <c r="A6" s="8" t="s">
        <v>86</v>
      </c>
      <c r="B6" s="8">
        <v>31985.410283999416</v>
      </c>
      <c r="C6" s="8">
        <v>32004.22700484161</v>
      </c>
      <c r="D6" s="8">
        <v>33480.21570945844</v>
      </c>
      <c r="E6" s="8">
        <v>32489.950999433157</v>
      </c>
      <c r="F6" s="8">
        <v>857.64600167371452</v>
      </c>
      <c r="G6" s="8">
        <v>0.87069611662753166</v>
      </c>
      <c r="H6" s="8">
        <v>2.298400028708757E-2</v>
      </c>
      <c r="J6" s="20" t="s">
        <v>284</v>
      </c>
      <c r="K6" s="21" t="s">
        <v>285</v>
      </c>
      <c r="L6" s="21"/>
      <c r="M6" s="30" t="s">
        <v>445</v>
      </c>
      <c r="N6" s="32">
        <v>0.40129999999999999</v>
      </c>
      <c r="O6" s="32">
        <v>1</v>
      </c>
      <c r="P6" s="32">
        <v>1.1259999999999999</v>
      </c>
      <c r="Q6" s="32">
        <v>-0.126</v>
      </c>
      <c r="R6" s="32">
        <v>0.12429999999999999</v>
      </c>
      <c r="S6" s="32">
        <v>1.014</v>
      </c>
      <c r="T6" s="32">
        <v>2.4140000000000001</v>
      </c>
      <c r="U6" s="32">
        <v>0.42130000000000001</v>
      </c>
      <c r="V6" s="6" t="s">
        <v>294</v>
      </c>
    </row>
    <row r="7" spans="1:22" x14ac:dyDescent="0.25">
      <c r="J7" s="20" t="s">
        <v>286</v>
      </c>
      <c r="K7" s="21" t="s">
        <v>287</v>
      </c>
      <c r="L7" s="21"/>
      <c r="M7" s="30"/>
    </row>
    <row r="8" spans="1:22" x14ac:dyDescent="0.25">
      <c r="J8" s="20" t="s">
        <v>288</v>
      </c>
      <c r="K8" s="21" t="s">
        <v>289</v>
      </c>
      <c r="L8" s="21"/>
      <c r="M8" s="30"/>
    </row>
    <row r="9" spans="1:22" x14ac:dyDescent="0.25">
      <c r="A9" s="6" t="s">
        <v>63</v>
      </c>
      <c r="M9" s="30"/>
    </row>
    <row r="10" spans="1:22" x14ac:dyDescent="0.25">
      <c r="M10" s="30"/>
    </row>
    <row r="11" spans="1:22" s="7" customFormat="1" x14ac:dyDescent="0.25">
      <c r="B11" s="9" t="s">
        <v>1</v>
      </c>
      <c r="C11" s="9" t="s">
        <v>2</v>
      </c>
      <c r="D11" s="9" t="s">
        <v>3</v>
      </c>
      <c r="E11" s="9" t="s">
        <v>12</v>
      </c>
      <c r="F11" s="9" t="s">
        <v>13</v>
      </c>
      <c r="G11" s="14" t="s">
        <v>127</v>
      </c>
      <c r="H11" s="14" t="s">
        <v>128</v>
      </c>
      <c r="J11" s="6"/>
      <c r="K11" s="6"/>
      <c r="L11" s="6"/>
      <c r="M11" s="30"/>
      <c r="N11" s="6"/>
      <c r="O11" s="6"/>
      <c r="P11" s="6"/>
      <c r="Q11" s="6"/>
      <c r="R11" s="6"/>
      <c r="S11" s="6"/>
      <c r="T11" s="6"/>
      <c r="U11" s="6"/>
      <c r="V11" s="6"/>
    </row>
    <row r="12" spans="1:22" x14ac:dyDescent="0.25">
      <c r="A12" s="8" t="s">
        <v>85</v>
      </c>
      <c r="B12" s="8">
        <v>0.90654647901879293</v>
      </c>
      <c r="C12" s="8">
        <v>0.95964062142030881</v>
      </c>
      <c r="D12" s="8">
        <v>1.0340542211327406</v>
      </c>
      <c r="E12" s="8">
        <v>0.96674710719061407</v>
      </c>
      <c r="F12" s="8">
        <v>6.4050235594819704E-2</v>
      </c>
      <c r="G12" s="8">
        <v>1</v>
      </c>
      <c r="H12" s="8">
        <v>6.6253351179866402E-2</v>
      </c>
      <c r="M12" s="30"/>
    </row>
    <row r="13" spans="1:22" x14ac:dyDescent="0.25">
      <c r="A13" s="8" t="s">
        <v>86</v>
      </c>
      <c r="B13" s="8">
        <v>0.86202181255691357</v>
      </c>
      <c r="C13" s="8">
        <v>1.2284406899775111</v>
      </c>
      <c r="D13" s="8">
        <v>1.1752217826946203</v>
      </c>
      <c r="E13" s="8">
        <v>1.0885614284096816</v>
      </c>
      <c r="F13" s="8">
        <v>0.1979853812435049</v>
      </c>
      <c r="G13" s="8">
        <v>1.1260043296876909</v>
      </c>
      <c r="H13" s="8">
        <v>0.20479542144051952</v>
      </c>
      <c r="M13" s="30"/>
    </row>
    <row r="14" spans="1:22" x14ac:dyDescent="0.25">
      <c r="M14" s="30"/>
    </row>
    <row r="23" spans="10:22" x14ac:dyDescent="0.25">
      <c r="J23" s="7"/>
      <c r="K23" s="7"/>
      <c r="L23" s="7"/>
      <c r="N23" s="22"/>
      <c r="O23" s="22"/>
      <c r="P23" s="22"/>
      <c r="Q23" s="22"/>
      <c r="R23" s="22"/>
      <c r="S23" s="22"/>
      <c r="T23" s="22"/>
      <c r="U23" s="22"/>
      <c r="V23" s="7"/>
    </row>
    <row r="24" spans="10:22" x14ac:dyDescent="0.25">
      <c r="J24" s="20"/>
      <c r="K24" s="21"/>
      <c r="L24" s="21"/>
    </row>
    <row r="25" spans="10:22" x14ac:dyDescent="0.25">
      <c r="J25" s="20"/>
      <c r="K25" s="21"/>
      <c r="L25" s="21"/>
    </row>
    <row r="26" spans="10:22" x14ac:dyDescent="0.25">
      <c r="J26" s="20"/>
      <c r="K26" s="21"/>
      <c r="L26" s="21"/>
    </row>
    <row r="27" spans="10:22" x14ac:dyDescent="0.25">
      <c r="J27" s="20"/>
      <c r="K27" s="21"/>
      <c r="L27" s="21"/>
      <c r="M27" s="30"/>
    </row>
    <row r="28" spans="10:22" x14ac:dyDescent="0.25">
      <c r="M28" s="30"/>
    </row>
    <row r="29" spans="10:22" x14ac:dyDescent="0.25">
      <c r="M29" s="30"/>
    </row>
    <row r="30" spans="10:22" x14ac:dyDescent="0.25">
      <c r="M30" s="30"/>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651B-4DF0-45F4-8EF2-1119CFAA3858}">
  <dimension ref="A1:F20"/>
  <sheetViews>
    <sheetView workbookViewId="0">
      <selection activeCell="J29" sqref="J29"/>
    </sheetView>
  </sheetViews>
  <sheetFormatPr baseColWidth="10" defaultRowHeight="15" x14ac:dyDescent="0.25"/>
  <cols>
    <col min="1" max="1" width="21.42578125" customWidth="1"/>
  </cols>
  <sheetData>
    <row r="1" spans="1:6" x14ac:dyDescent="0.25">
      <c r="A1" s="7" t="s">
        <v>456</v>
      </c>
    </row>
    <row r="2" spans="1:6" x14ac:dyDescent="0.25">
      <c r="A2" s="6" t="s">
        <v>103</v>
      </c>
    </row>
    <row r="4" spans="1:6" s="7" customFormat="1" x14ac:dyDescent="0.25">
      <c r="B4" s="13" t="s">
        <v>77</v>
      </c>
      <c r="C4" s="13" t="s">
        <v>104</v>
      </c>
      <c r="D4" s="13" t="s">
        <v>105</v>
      </c>
      <c r="E4" s="13" t="s">
        <v>106</v>
      </c>
      <c r="F4" s="9" t="s">
        <v>78</v>
      </c>
    </row>
    <row r="5" spans="1:6" x14ac:dyDescent="0.25">
      <c r="A5" s="8" t="s">
        <v>87</v>
      </c>
      <c r="B5" s="16">
        <v>2.8596460220283704</v>
      </c>
      <c r="C5" s="16">
        <v>0.38082495885757539</v>
      </c>
      <c r="D5" s="16">
        <v>0.19528173616653313</v>
      </c>
      <c r="E5" s="16">
        <v>0.24008683408581061</v>
      </c>
      <c r="F5" s="16">
        <v>5.5767873828969125E-2</v>
      </c>
    </row>
    <row r="6" spans="1:6" x14ac:dyDescent="0.25">
      <c r="A6" s="8" t="s">
        <v>88</v>
      </c>
      <c r="B6" s="16">
        <v>2.4669252125390657</v>
      </c>
      <c r="C6" s="16">
        <v>0.18082119386960727</v>
      </c>
      <c r="D6" s="16">
        <v>0.26988465503419973</v>
      </c>
      <c r="E6" s="16">
        <v>0.17281141781408366</v>
      </c>
      <c r="F6" s="16">
        <v>7.4326983024028848E-2</v>
      </c>
    </row>
    <row r="7" spans="1:6" x14ac:dyDescent="0.25">
      <c r="A7" s="8" t="s">
        <v>89</v>
      </c>
      <c r="B7" s="16">
        <v>0.82773476860741668</v>
      </c>
      <c r="C7" s="16">
        <v>8.7971635262882583E-2</v>
      </c>
      <c r="D7" s="16">
        <v>0.22217880254091035</v>
      </c>
      <c r="E7" s="16">
        <v>8.0481119316389529E-2</v>
      </c>
      <c r="F7" s="16">
        <v>8.5727452529668458E-2</v>
      </c>
    </row>
    <row r="8" spans="1:6" x14ac:dyDescent="0.25">
      <c r="A8" s="8" t="s">
        <v>90</v>
      </c>
      <c r="B8" s="16">
        <v>0.72057327165830887</v>
      </c>
      <c r="C8" s="16">
        <v>5.1301425680866826E-2</v>
      </c>
      <c r="D8" s="16">
        <v>1.3558474684050512</v>
      </c>
      <c r="E8" s="16">
        <v>8.1055066136179424E-2</v>
      </c>
      <c r="F8" s="16">
        <v>0.14925974264969444</v>
      </c>
    </row>
    <row r="9" spans="1:6" x14ac:dyDescent="0.25">
      <c r="A9" s="8" t="s">
        <v>91</v>
      </c>
      <c r="B9" s="16">
        <v>0.92102753108652591</v>
      </c>
      <c r="C9" s="16">
        <v>0.52572479608871903</v>
      </c>
      <c r="D9" s="16">
        <v>0.10570537674808468</v>
      </c>
      <c r="E9" s="16">
        <v>2.8626959955985489E-2</v>
      </c>
      <c r="F9" s="16">
        <v>7.7292596456789028E-2</v>
      </c>
    </row>
    <row r="10" spans="1:6" x14ac:dyDescent="0.25">
      <c r="A10" s="8" t="s">
        <v>92</v>
      </c>
      <c r="B10" s="16">
        <v>1.0366422291187118</v>
      </c>
      <c r="C10" s="16">
        <v>0.9122938299299258</v>
      </c>
      <c r="D10" s="16">
        <v>0.15270572241277497</v>
      </c>
      <c r="E10" s="16">
        <v>2.585118807763374E-2</v>
      </c>
      <c r="F10" s="16">
        <v>9.9167980309374029E-2</v>
      </c>
    </row>
    <row r="11" spans="1:6" x14ac:dyDescent="0.25">
      <c r="A11" s="8" t="s">
        <v>93</v>
      </c>
      <c r="B11" s="16">
        <v>1.4998192836946753</v>
      </c>
      <c r="C11" s="16">
        <v>0.81783641633418591</v>
      </c>
      <c r="D11" s="16">
        <v>0.12790604081763576</v>
      </c>
      <c r="E11" s="16">
        <v>5.4843204058249509E-2</v>
      </c>
      <c r="F11" s="16">
        <v>7.3025409786852777E-2</v>
      </c>
    </row>
    <row r="12" spans="1:6" x14ac:dyDescent="0.25">
      <c r="A12" s="8" t="s">
        <v>94</v>
      </c>
      <c r="B12" s="16">
        <v>1.0760188772520713</v>
      </c>
      <c r="C12" s="16">
        <v>0.16941882283811613</v>
      </c>
      <c r="D12" s="16">
        <v>1.1873172014864715</v>
      </c>
      <c r="E12" s="16">
        <v>0.47833935655158483</v>
      </c>
      <c r="F12" s="16">
        <v>1.4862383688547053E-2</v>
      </c>
    </row>
    <row r="13" spans="1:6" x14ac:dyDescent="0.25">
      <c r="A13" s="8" t="s">
        <v>95</v>
      </c>
      <c r="B13" s="16">
        <v>0.78284012297667205</v>
      </c>
      <c r="C13" s="16">
        <v>0.61462546459971568</v>
      </c>
      <c r="D13" s="16">
        <v>0.15504543095282566</v>
      </c>
      <c r="E13" s="16">
        <v>2.015827873880716E-2</v>
      </c>
      <c r="F13" s="16">
        <v>6.9837446904051456E-2</v>
      </c>
    </row>
    <row r="14" spans="1:6" x14ac:dyDescent="0.25">
      <c r="A14" s="8" t="s">
        <v>96</v>
      </c>
      <c r="B14" s="16">
        <v>1.1548963437267941</v>
      </c>
      <c r="C14" s="16">
        <v>0.85488520721027894</v>
      </c>
      <c r="D14" s="16">
        <v>0.16997484889474923</v>
      </c>
      <c r="E14" s="16">
        <v>5.5627580135687735E-2</v>
      </c>
      <c r="F14" s="16">
        <v>0.10795685407170963</v>
      </c>
    </row>
    <row r="15" spans="1:6" x14ac:dyDescent="0.25">
      <c r="A15" s="8" t="s">
        <v>97</v>
      </c>
      <c r="B15" s="16">
        <v>1.7618548331861696</v>
      </c>
      <c r="C15" s="16">
        <v>1.0215960931066657</v>
      </c>
      <c r="D15" s="16">
        <v>0.19055187465110202</v>
      </c>
      <c r="E15" s="16">
        <v>7.7714278174657397E-2</v>
      </c>
      <c r="F15" s="16">
        <v>4.9351076047946585E-2</v>
      </c>
    </row>
    <row r="16" spans="1:6" x14ac:dyDescent="0.25">
      <c r="A16" s="8" t="s">
        <v>98</v>
      </c>
      <c r="B16" s="16">
        <v>1.033926741832458</v>
      </c>
      <c r="C16" s="16">
        <v>0.17158068483924949</v>
      </c>
      <c r="D16" s="16">
        <v>0.83203615257059949</v>
      </c>
      <c r="E16" s="16">
        <v>0.16592558875824004</v>
      </c>
      <c r="F16" s="16">
        <v>1.2331466305663636E-2</v>
      </c>
    </row>
    <row r="17" spans="1:6" x14ac:dyDescent="0.25">
      <c r="A17" s="8" t="s">
        <v>99</v>
      </c>
      <c r="B17" s="16">
        <v>0.31926820139737688</v>
      </c>
      <c r="C17" s="16">
        <v>9.2187712470650482E-2</v>
      </c>
      <c r="D17" s="16">
        <v>8.7682375918535907E-2</v>
      </c>
      <c r="E17" s="16">
        <v>0.39107657603775819</v>
      </c>
      <c r="F17" s="16">
        <v>0.22956454657134204</v>
      </c>
    </row>
    <row r="18" spans="1:6" x14ac:dyDescent="0.25">
      <c r="A18" s="8" t="s">
        <v>100</v>
      </c>
      <c r="B18" s="16">
        <v>0.51367501786123837</v>
      </c>
      <c r="C18" s="16">
        <v>0.11763893006820274</v>
      </c>
      <c r="D18" s="16">
        <v>9.4587136820292433E-2</v>
      </c>
      <c r="E18" s="16">
        <v>0.67243508879644664</v>
      </c>
      <c r="F18" s="16">
        <v>0.50562599450801859</v>
      </c>
    </row>
    <row r="19" spans="1:6" x14ac:dyDescent="0.25">
      <c r="A19" s="8" t="s">
        <v>101</v>
      </c>
      <c r="B19" s="16">
        <v>0.47786121733938469</v>
      </c>
      <c r="C19" s="16">
        <v>6.3098750304135739E-2</v>
      </c>
      <c r="D19" s="16">
        <v>0.10529433053519351</v>
      </c>
      <c r="E19" s="16">
        <v>0.67530845415123508</v>
      </c>
      <c r="F19" s="16">
        <v>0.69458189080944499</v>
      </c>
    </row>
    <row r="20" spans="1:6" x14ac:dyDescent="0.25">
      <c r="A20" s="8" t="s">
        <v>102</v>
      </c>
      <c r="B20" s="16">
        <v>1.7499756501469041</v>
      </c>
      <c r="C20" s="16">
        <v>0.2786715146168916</v>
      </c>
      <c r="D20" s="16">
        <v>1.0696093284433805</v>
      </c>
      <c r="E20" s="16">
        <v>0.21214163441547107</v>
      </c>
      <c r="F20" s="16">
        <v>1.9051797611132289E-2</v>
      </c>
    </row>
  </sheetData>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E458-B1BC-45F8-81A9-4591A621E7F3}">
  <dimension ref="A1:V10"/>
  <sheetViews>
    <sheetView workbookViewId="0"/>
  </sheetViews>
  <sheetFormatPr baseColWidth="10" defaultRowHeight="15" x14ac:dyDescent="0.25"/>
  <cols>
    <col min="1" max="1" width="43.28515625" bestFit="1" customWidth="1"/>
    <col min="5" max="6" width="12" bestFit="1" customWidth="1"/>
    <col min="7" max="7" width="21.42578125" bestFit="1" customWidth="1"/>
    <col min="8" max="8" width="16.28515625" bestFit="1" customWidth="1"/>
    <col min="10" max="10" width="18.7109375" bestFit="1" customWidth="1"/>
    <col min="11" max="11" width="45.7109375" bestFit="1" customWidth="1"/>
    <col min="12" max="12" width="4.28515625" customWidth="1"/>
    <col min="13" max="13" width="23.42578125" bestFit="1" customWidth="1"/>
    <col min="14" max="14" width="8" bestFit="1" customWidth="1"/>
    <col min="15" max="15" width="13" bestFit="1" customWidth="1"/>
    <col min="16" max="16" width="13.5703125" bestFit="1" customWidth="1"/>
    <col min="17" max="17" width="10.28515625" bestFit="1" customWidth="1"/>
    <col min="18" max="18" width="15.42578125" bestFit="1" customWidth="1"/>
    <col min="19" max="19" width="6.28515625" bestFit="1" customWidth="1"/>
    <col min="20" max="20" width="6" bestFit="1" customWidth="1"/>
    <col min="21" max="21" width="7.7109375" bestFit="1" customWidth="1"/>
    <col min="22" max="22" width="9.28515625" bestFit="1" customWidth="1"/>
  </cols>
  <sheetData>
    <row r="1" spans="1:22" x14ac:dyDescent="0.25">
      <c r="A1" s="7" t="s">
        <v>468</v>
      </c>
      <c r="B1" s="6"/>
      <c r="C1" s="6"/>
      <c r="D1" s="6"/>
    </row>
    <row r="2" spans="1:22" x14ac:dyDescent="0.25">
      <c r="A2" s="6" t="s">
        <v>0</v>
      </c>
      <c r="B2" s="6"/>
      <c r="C2" s="6"/>
      <c r="D2" s="6"/>
    </row>
    <row r="3" spans="1:22" s="6" customFormat="1" x14ac:dyDescent="0.25"/>
    <row r="4" spans="1:22" s="7" customFormat="1" x14ac:dyDescent="0.25">
      <c r="B4" s="9" t="s">
        <v>1</v>
      </c>
      <c r="C4" s="9" t="s">
        <v>2</v>
      </c>
      <c r="D4" s="9" t="s">
        <v>3</v>
      </c>
      <c r="E4" s="9" t="s">
        <v>12</v>
      </c>
      <c r="F4" s="9" t="s">
        <v>13</v>
      </c>
      <c r="G4" s="14" t="s">
        <v>127</v>
      </c>
      <c r="H4" s="14" t="s">
        <v>128</v>
      </c>
      <c r="I4" s="6"/>
      <c r="J4" s="7" t="s">
        <v>290</v>
      </c>
      <c r="M4" s="6"/>
      <c r="N4" s="22" t="s">
        <v>301</v>
      </c>
      <c r="O4" s="22" t="s">
        <v>298</v>
      </c>
      <c r="P4" s="22" t="s">
        <v>299</v>
      </c>
      <c r="Q4" s="22" t="s">
        <v>296</v>
      </c>
      <c r="R4" s="22" t="s">
        <v>297</v>
      </c>
      <c r="S4" s="22" t="s">
        <v>291</v>
      </c>
      <c r="T4" s="22" t="s">
        <v>292</v>
      </c>
      <c r="U4" s="22" t="s">
        <v>293</v>
      </c>
      <c r="V4" s="7" t="s">
        <v>300</v>
      </c>
    </row>
    <row r="5" spans="1:22" x14ac:dyDescent="0.25">
      <c r="A5" s="8" t="s">
        <v>108</v>
      </c>
      <c r="B5" s="8">
        <v>38724.32449858875</v>
      </c>
      <c r="C5" s="8">
        <v>37315.768648938851</v>
      </c>
      <c r="D5" s="8">
        <v>35904.649842517632</v>
      </c>
      <c r="E5" s="8">
        <f t="shared" ref="E5:E10" si="0">AVERAGE(B5:D5)</f>
        <v>37314.914330015075</v>
      </c>
      <c r="F5" s="8">
        <f t="shared" ref="F5:F10" si="1">_xlfn.STDEV.S(B5:D5)</f>
        <v>1409.8375221698641</v>
      </c>
      <c r="G5" s="8">
        <f>E5/E5</f>
        <v>1</v>
      </c>
      <c r="H5" s="8">
        <f>F5/E5</f>
        <v>3.7782145490170137E-2</v>
      </c>
      <c r="I5" s="6"/>
      <c r="J5" s="20" t="s">
        <v>282</v>
      </c>
      <c r="K5" s="21" t="s">
        <v>283</v>
      </c>
      <c r="L5" s="21"/>
      <c r="M5" s="30" t="s">
        <v>461</v>
      </c>
      <c r="N5" s="32">
        <v>0.2742</v>
      </c>
      <c r="O5" s="32">
        <v>1</v>
      </c>
      <c r="P5" s="32">
        <v>0.90469999999999995</v>
      </c>
      <c r="Q5" s="32">
        <v>9.5280000000000004E-2</v>
      </c>
      <c r="R5" s="32">
        <v>6.7979999999999999E-2</v>
      </c>
      <c r="S5" s="32">
        <v>1.4019999999999999</v>
      </c>
      <c r="T5" s="32">
        <v>2.4529999999999998</v>
      </c>
      <c r="U5" s="32">
        <v>0.28789999999999999</v>
      </c>
      <c r="V5" s="6" t="s">
        <v>294</v>
      </c>
    </row>
    <row r="6" spans="1:22" x14ac:dyDescent="0.25">
      <c r="A6" s="8" t="s">
        <v>109</v>
      </c>
      <c r="B6" s="8">
        <v>31990.724272065003</v>
      </c>
      <c r="C6" s="8">
        <v>30774.429173619341</v>
      </c>
      <c r="D6" s="8">
        <v>38513.123683571117</v>
      </c>
      <c r="E6" s="8">
        <f t="shared" si="0"/>
        <v>33759.42570975182</v>
      </c>
      <c r="F6" s="8">
        <f t="shared" si="1"/>
        <v>4161.4993405436971</v>
      </c>
      <c r="G6" s="8">
        <f>E6/E5</f>
        <v>0.904716688109791</v>
      </c>
      <c r="H6" s="8">
        <f>F6/E5</f>
        <v>0.11152375438247498</v>
      </c>
      <c r="I6" s="6"/>
      <c r="J6" s="20" t="s">
        <v>284</v>
      </c>
      <c r="K6" s="21" t="s">
        <v>285</v>
      </c>
      <c r="L6" s="21"/>
      <c r="M6" s="30" t="s">
        <v>462</v>
      </c>
      <c r="N6" s="32">
        <v>1.17E-2</v>
      </c>
      <c r="O6" s="32">
        <v>1</v>
      </c>
      <c r="P6" s="32">
        <v>0.87070000000000003</v>
      </c>
      <c r="Q6" s="32">
        <v>0.1293</v>
      </c>
      <c r="R6" s="32">
        <v>2.5530000000000001E-2</v>
      </c>
      <c r="S6" s="32">
        <v>5.0640000000000001</v>
      </c>
      <c r="T6" s="32">
        <v>3.302</v>
      </c>
      <c r="U6" s="32">
        <v>1.2699999999999999E-2</v>
      </c>
      <c r="V6" s="6" t="s">
        <v>453</v>
      </c>
    </row>
    <row r="7" spans="1:22" x14ac:dyDescent="0.25">
      <c r="A7" s="8" t="s">
        <v>110</v>
      </c>
      <c r="B7" s="8">
        <v>31985.410283999416</v>
      </c>
      <c r="C7" s="8">
        <v>32004.22700484161</v>
      </c>
      <c r="D7" s="8">
        <v>33480.21570945844</v>
      </c>
      <c r="E7" s="8">
        <f t="shared" si="0"/>
        <v>32489.950999433157</v>
      </c>
      <c r="F7" s="8">
        <f t="shared" si="1"/>
        <v>857.64600167371452</v>
      </c>
      <c r="G7" s="8">
        <f>E7/E5</f>
        <v>0.87069611662753166</v>
      </c>
      <c r="H7" s="8">
        <f>F7/E5</f>
        <v>2.298400028708757E-2</v>
      </c>
      <c r="I7" s="6"/>
      <c r="J7" s="20" t="s">
        <v>286</v>
      </c>
      <c r="K7" s="21" t="s">
        <v>287</v>
      </c>
      <c r="L7" s="21"/>
      <c r="M7" s="30" t="s">
        <v>463</v>
      </c>
      <c r="N7" s="32">
        <v>0.1077</v>
      </c>
      <c r="O7" s="32">
        <v>1</v>
      </c>
      <c r="P7" s="32">
        <v>0.79890000000000005</v>
      </c>
      <c r="Q7" s="32">
        <v>0.2011</v>
      </c>
      <c r="R7" s="32">
        <v>9.2109999999999997E-2</v>
      </c>
      <c r="S7" s="32">
        <v>2.1840000000000002</v>
      </c>
      <c r="T7" s="32">
        <v>3.3439999999999999</v>
      </c>
      <c r="U7" s="32">
        <v>0.22620000000000001</v>
      </c>
      <c r="V7" s="6" t="s">
        <v>294</v>
      </c>
    </row>
    <row r="8" spans="1:22" x14ac:dyDescent="0.25">
      <c r="A8" s="8" t="s">
        <v>111</v>
      </c>
      <c r="B8" s="8">
        <v>16330.821929508949</v>
      </c>
      <c r="C8" s="8">
        <v>21185.635422142019</v>
      </c>
      <c r="D8" s="8">
        <v>20461.011155793873</v>
      </c>
      <c r="E8" s="8">
        <f t="shared" si="0"/>
        <v>19325.822835814946</v>
      </c>
      <c r="F8" s="8">
        <f t="shared" si="1"/>
        <v>2618.9297247970317</v>
      </c>
      <c r="G8" s="8">
        <f>E8/E8</f>
        <v>1</v>
      </c>
      <c r="H8" s="8">
        <f>F8/E8</f>
        <v>0.13551452618843149</v>
      </c>
      <c r="I8" s="6"/>
      <c r="J8" s="20" t="s">
        <v>288</v>
      </c>
      <c r="K8" s="21" t="s">
        <v>289</v>
      </c>
      <c r="L8" s="21"/>
      <c r="M8" s="30" t="s">
        <v>464</v>
      </c>
      <c r="N8" s="32">
        <v>1.21E-2</v>
      </c>
      <c r="O8" s="32">
        <v>1</v>
      </c>
      <c r="P8" s="32">
        <v>1.659</v>
      </c>
      <c r="Q8" s="32">
        <v>-0.65849999999999997</v>
      </c>
      <c r="R8" s="32">
        <v>7.9299999999999995E-2</v>
      </c>
      <c r="S8" s="32">
        <v>8.3040000000000003</v>
      </c>
      <c r="T8" s="32">
        <v>2.109</v>
      </c>
      <c r="U8" s="32">
        <v>1.2699999999999999E-2</v>
      </c>
      <c r="V8" s="6" t="s">
        <v>453</v>
      </c>
    </row>
    <row r="9" spans="1:22" x14ac:dyDescent="0.25">
      <c r="A9" s="8" t="s">
        <v>112</v>
      </c>
      <c r="B9" s="8">
        <v>13701.862463352081</v>
      </c>
      <c r="C9" s="8">
        <v>15687.143347031784</v>
      </c>
      <c r="D9" s="8">
        <v>16927.620186104712</v>
      </c>
      <c r="E9" s="8">
        <f t="shared" si="0"/>
        <v>15438.875332162861</v>
      </c>
      <c r="F9" s="8">
        <f t="shared" si="1"/>
        <v>1627.1465751061819</v>
      </c>
      <c r="G9" s="8">
        <f>E9/E8</f>
        <v>0.79887285852332623</v>
      </c>
      <c r="H9" s="8">
        <f>F9/E8</f>
        <v>8.4195461633370966E-2</v>
      </c>
      <c r="I9" s="6"/>
    </row>
    <row r="10" spans="1:22" x14ac:dyDescent="0.25">
      <c r="A10" s="8" t="s">
        <v>113</v>
      </c>
      <c r="B10" s="8">
        <v>31757.660762508207</v>
      </c>
      <c r="C10" s="8">
        <v>31851.15830661861</v>
      </c>
      <c r="D10" s="8">
        <v>32549.493270575422</v>
      </c>
      <c r="E10" s="8">
        <f t="shared" si="0"/>
        <v>32052.770779900748</v>
      </c>
      <c r="F10" s="8">
        <f t="shared" si="1"/>
        <v>432.70702819021665</v>
      </c>
      <c r="G10" s="8">
        <f>E10/E8</f>
        <v>1.658546238998942</v>
      </c>
      <c r="H10" s="8">
        <f>F10/E8</f>
        <v>2.2390095980198917E-2</v>
      </c>
      <c r="I10" s="6"/>
      <c r="J10" s="6"/>
      <c r="K10" s="6"/>
      <c r="L10" s="6"/>
      <c r="M10" s="30"/>
      <c r="V10" s="6"/>
    </row>
  </sheetData>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6ADDB-50CE-48AE-8819-BA77DF86C194}">
  <dimension ref="A1:V8"/>
  <sheetViews>
    <sheetView workbookViewId="0">
      <selection activeCell="A2" sqref="A2"/>
    </sheetView>
  </sheetViews>
  <sheetFormatPr baseColWidth="10" defaultRowHeight="15" x14ac:dyDescent="0.25"/>
  <cols>
    <col min="1" max="1" width="28.5703125" customWidth="1"/>
    <col min="5" max="6" width="12" style="6" bestFit="1" customWidth="1"/>
    <col min="7" max="7" width="21.42578125" style="6" bestFit="1" customWidth="1"/>
    <col min="8" max="8" width="16.28515625" style="6" bestFit="1" customWidth="1"/>
    <col min="9" max="9" width="11.42578125" style="6"/>
    <col min="10" max="10" width="18.7109375" style="6" bestFit="1" customWidth="1"/>
    <col min="11" max="11" width="45.7109375" style="6" bestFit="1" customWidth="1"/>
    <col min="12" max="12" width="3.42578125" style="6" customWidth="1"/>
    <col min="13" max="13" width="12.140625" style="6" bestFit="1" customWidth="1"/>
    <col min="14" max="14" width="8" style="6" bestFit="1" customWidth="1"/>
    <col min="15" max="15" width="13" style="6" bestFit="1" customWidth="1"/>
    <col min="16" max="16" width="13.5703125" style="6" bestFit="1" customWidth="1"/>
    <col min="17" max="17" width="10.28515625" style="6" bestFit="1" customWidth="1"/>
    <col min="18" max="18" width="15.42578125" style="6" bestFit="1" customWidth="1"/>
    <col min="19" max="19" width="6.28515625" style="6" bestFit="1" customWidth="1"/>
    <col min="20" max="20" width="6" style="6" bestFit="1" customWidth="1"/>
    <col min="21" max="21" width="7.7109375" style="6" bestFit="1" customWidth="1"/>
    <col min="22" max="22" width="9.28515625" style="6" bestFit="1" customWidth="1"/>
  </cols>
  <sheetData>
    <row r="1" spans="1:22" x14ac:dyDescent="0.25">
      <c r="A1" s="7" t="s">
        <v>469</v>
      </c>
      <c r="B1" s="6"/>
      <c r="C1" s="6"/>
      <c r="D1" s="6"/>
    </row>
    <row r="2" spans="1:22" x14ac:dyDescent="0.25">
      <c r="A2" s="6" t="s">
        <v>20</v>
      </c>
      <c r="B2" s="6"/>
      <c r="C2" s="6"/>
      <c r="D2" s="6"/>
    </row>
    <row r="3" spans="1:22" x14ac:dyDescent="0.25">
      <c r="A3" s="6"/>
      <c r="B3" s="6"/>
      <c r="C3" s="6"/>
      <c r="D3" s="6"/>
    </row>
    <row r="4" spans="1:22" s="7" customFormat="1" x14ac:dyDescent="0.25">
      <c r="B4" s="9" t="s">
        <v>1</v>
      </c>
      <c r="C4" s="9" t="s">
        <v>2</v>
      </c>
      <c r="D4" s="9" t="s">
        <v>3</v>
      </c>
      <c r="E4" s="9" t="s">
        <v>12</v>
      </c>
      <c r="F4" s="9" t="s">
        <v>13</v>
      </c>
      <c r="G4" s="14" t="s">
        <v>127</v>
      </c>
      <c r="H4" s="14" t="s">
        <v>128</v>
      </c>
      <c r="I4" s="6"/>
      <c r="J4" s="7" t="s">
        <v>290</v>
      </c>
      <c r="M4" s="6"/>
      <c r="N4" s="22" t="s">
        <v>301</v>
      </c>
      <c r="O4" s="22" t="s">
        <v>298</v>
      </c>
      <c r="P4" s="22" t="s">
        <v>299</v>
      </c>
      <c r="Q4" s="22" t="s">
        <v>296</v>
      </c>
      <c r="R4" s="22" t="s">
        <v>297</v>
      </c>
      <c r="S4" s="22" t="s">
        <v>291</v>
      </c>
      <c r="T4" s="22" t="s">
        <v>292</v>
      </c>
      <c r="U4" s="22" t="s">
        <v>293</v>
      </c>
      <c r="V4" s="7" t="s">
        <v>300</v>
      </c>
    </row>
    <row r="5" spans="1:22" x14ac:dyDescent="0.25">
      <c r="A5" s="8" t="s">
        <v>114</v>
      </c>
      <c r="B5" s="8">
        <v>31579.845316937768</v>
      </c>
      <c r="C5" s="8">
        <v>29735.469959792252</v>
      </c>
      <c r="D5" s="8">
        <v>28724.29841558708</v>
      </c>
      <c r="E5" s="8">
        <v>30013.204564105701</v>
      </c>
      <c r="F5" s="8">
        <v>1447.8913665321165</v>
      </c>
      <c r="G5" s="8">
        <v>1</v>
      </c>
      <c r="H5" s="8">
        <v>4.8241811814514556E-2</v>
      </c>
      <c r="J5" s="20" t="s">
        <v>282</v>
      </c>
      <c r="K5" s="21" t="s">
        <v>283</v>
      </c>
      <c r="L5" s="21"/>
      <c r="M5" s="30" t="s">
        <v>460</v>
      </c>
      <c r="N5" s="32">
        <v>4.48E-2</v>
      </c>
      <c r="O5" s="32">
        <v>1</v>
      </c>
      <c r="P5" s="32">
        <v>0.86660000000000004</v>
      </c>
      <c r="Q5" s="32">
        <v>0.13339999999999999</v>
      </c>
      <c r="R5" s="32">
        <v>4.5150000000000003E-2</v>
      </c>
      <c r="S5" s="32">
        <v>2.9529999999999998</v>
      </c>
      <c r="T5" s="32">
        <v>3.7839999999999998</v>
      </c>
      <c r="U5" s="32">
        <v>2.47E-2</v>
      </c>
      <c r="V5" s="6" t="s">
        <v>453</v>
      </c>
    </row>
    <row r="6" spans="1:22" x14ac:dyDescent="0.25">
      <c r="A6" s="8" t="s">
        <v>115</v>
      </c>
      <c r="B6" s="8">
        <v>28095.368853077336</v>
      </c>
      <c r="C6" s="8">
        <v>25360.304312500906</v>
      </c>
      <c r="D6" s="8">
        <v>24576.002598652121</v>
      </c>
      <c r="E6" s="8">
        <v>26010.55858807679</v>
      </c>
      <c r="F6" s="8">
        <v>1847.5951059080226</v>
      </c>
      <c r="G6" s="8">
        <v>0.86663716740144847</v>
      </c>
      <c r="H6" s="8">
        <v>6.155940802528146E-2</v>
      </c>
      <c r="J6" s="20" t="s">
        <v>284</v>
      </c>
      <c r="K6" s="21" t="s">
        <v>285</v>
      </c>
      <c r="L6" s="21"/>
      <c r="M6" s="30" t="s">
        <v>465</v>
      </c>
      <c r="N6" s="32">
        <v>4.8999999999999998E-3</v>
      </c>
      <c r="O6" s="32">
        <v>1</v>
      </c>
      <c r="P6" s="32">
        <v>1.4790000000000001</v>
      </c>
      <c r="Q6" s="32">
        <v>-0.4788</v>
      </c>
      <c r="R6" s="32">
        <v>6.2170000000000003E-2</v>
      </c>
      <c r="S6" s="32">
        <v>7.7009999999999996</v>
      </c>
      <c r="T6" s="32">
        <v>2.9449999999999998</v>
      </c>
      <c r="U6" s="32">
        <v>1.6E-2</v>
      </c>
      <c r="V6" s="6" t="s">
        <v>295</v>
      </c>
    </row>
    <row r="7" spans="1:22" x14ac:dyDescent="0.25">
      <c r="A7" s="8" t="s">
        <v>116</v>
      </c>
      <c r="B7" s="8">
        <v>47418.038022305329</v>
      </c>
      <c r="C7" s="8">
        <v>41665.630985241711</v>
      </c>
      <c r="D7" s="8">
        <v>44062.879684619256</v>
      </c>
      <c r="E7" s="8">
        <v>44382.18289738876</v>
      </c>
      <c r="F7" s="8">
        <v>2889.4657960042468</v>
      </c>
      <c r="G7" s="8">
        <v>1.478755219309958</v>
      </c>
      <c r="H7" s="8">
        <v>9.62731517000322E-2</v>
      </c>
      <c r="J7" s="20" t="s">
        <v>286</v>
      </c>
      <c r="K7" s="21" t="s">
        <v>287</v>
      </c>
      <c r="L7" s="21"/>
      <c r="M7" s="30"/>
      <c r="N7" s="32"/>
      <c r="O7" s="32"/>
      <c r="P7" s="32"/>
      <c r="Q7" s="32"/>
      <c r="R7" s="32"/>
      <c r="S7" s="32"/>
      <c r="T7" s="32"/>
      <c r="U7" s="32"/>
    </row>
    <row r="8" spans="1:22" x14ac:dyDescent="0.25">
      <c r="J8" s="20" t="s">
        <v>288</v>
      </c>
      <c r="K8" s="21" t="s">
        <v>289</v>
      </c>
      <c r="L8" s="21"/>
      <c r="M8" s="30"/>
      <c r="N8" s="32"/>
      <c r="O8" s="32"/>
      <c r="P8" s="32"/>
      <c r="Q8" s="32"/>
      <c r="R8" s="32"/>
      <c r="S8" s="32"/>
      <c r="T8" s="32"/>
      <c r="U8" s="32"/>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338C5-7B9D-4856-92AC-AE625F53339C}">
  <dimension ref="A1:E12"/>
  <sheetViews>
    <sheetView workbookViewId="0">
      <selection activeCell="D13" sqref="D13"/>
    </sheetView>
  </sheetViews>
  <sheetFormatPr baseColWidth="10" defaultRowHeight="15" x14ac:dyDescent="0.25"/>
  <cols>
    <col min="1" max="1" width="22.140625" style="6" customWidth="1"/>
    <col min="2" max="16384" width="11.42578125" style="6"/>
  </cols>
  <sheetData>
    <row r="1" spans="1:5" x14ac:dyDescent="0.25">
      <c r="A1" s="7" t="s">
        <v>394</v>
      </c>
    </row>
    <row r="2" spans="1:5" x14ac:dyDescent="0.25">
      <c r="A2" s="6" t="s">
        <v>408</v>
      </c>
    </row>
    <row r="4" spans="1:5" x14ac:dyDescent="0.25">
      <c r="C4" s="34" t="s">
        <v>398</v>
      </c>
      <c r="D4" s="34"/>
      <c r="E4" s="34"/>
    </row>
    <row r="5" spans="1:5" x14ac:dyDescent="0.25">
      <c r="C5" s="9" t="s">
        <v>401</v>
      </c>
      <c r="D5" s="9" t="s">
        <v>402</v>
      </c>
      <c r="E5" s="9" t="s">
        <v>399</v>
      </c>
    </row>
    <row r="6" spans="1:5" x14ac:dyDescent="0.25">
      <c r="A6" s="38" t="s">
        <v>400</v>
      </c>
      <c r="B6" s="9" t="s">
        <v>401</v>
      </c>
      <c r="C6" s="24">
        <v>19</v>
      </c>
      <c r="D6" s="8">
        <v>64</v>
      </c>
      <c r="E6" s="8">
        <v>12</v>
      </c>
    </row>
    <row r="7" spans="1:5" x14ac:dyDescent="0.25">
      <c r="A7" s="38"/>
      <c r="B7" s="9" t="s">
        <v>402</v>
      </c>
      <c r="C7" s="24">
        <v>166</v>
      </c>
      <c r="D7" s="8">
        <v>692</v>
      </c>
      <c r="E7" s="8">
        <v>133</v>
      </c>
    </row>
    <row r="8" spans="1:5" x14ac:dyDescent="0.25">
      <c r="A8" s="38"/>
      <c r="B8" s="9" t="s">
        <v>399</v>
      </c>
      <c r="C8" s="24">
        <v>31</v>
      </c>
      <c r="D8" s="8">
        <v>394</v>
      </c>
      <c r="E8" s="8">
        <v>24</v>
      </c>
    </row>
    <row r="10" spans="1:5" x14ac:dyDescent="0.25">
      <c r="A10" s="26" t="s">
        <v>407</v>
      </c>
      <c r="B10" s="26" t="s">
        <v>401</v>
      </c>
      <c r="C10" s="6">
        <v>292</v>
      </c>
    </row>
    <row r="11" spans="1:5" x14ac:dyDescent="0.25">
      <c r="B11" s="26" t="s">
        <v>402</v>
      </c>
      <c r="C11" s="27">
        <v>1449</v>
      </c>
    </row>
    <row r="12" spans="1:5" x14ac:dyDescent="0.25">
      <c r="B12" s="26" t="s">
        <v>399</v>
      </c>
      <c r="C12" s="6">
        <v>594</v>
      </c>
    </row>
  </sheetData>
  <mergeCells count="2">
    <mergeCell ref="C4:E4"/>
    <mergeCell ref="A6:A8"/>
  </mergeCell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72427-440C-4D4B-9753-E450DFDF8CF1}">
  <dimension ref="A1:V21"/>
  <sheetViews>
    <sheetView workbookViewId="0">
      <selection activeCell="E29" sqref="E29"/>
    </sheetView>
  </sheetViews>
  <sheetFormatPr baseColWidth="10" defaultRowHeight="15" x14ac:dyDescent="0.25"/>
  <cols>
    <col min="1" max="1" width="43.28515625" bestFit="1" customWidth="1"/>
    <col min="7" max="7" width="21.42578125" bestFit="1" customWidth="1"/>
    <col min="8" max="8" width="16.28515625" bestFit="1" customWidth="1"/>
    <col min="10" max="10" width="18.7109375" bestFit="1" customWidth="1"/>
    <col min="11" max="11" width="45.7109375" bestFit="1" customWidth="1"/>
    <col min="12" max="12" width="3" customWidth="1"/>
    <col min="13" max="13" width="32" bestFit="1" customWidth="1"/>
    <col min="14" max="14" width="8" bestFit="1" customWidth="1"/>
    <col min="15" max="15" width="13" bestFit="1" customWidth="1"/>
    <col min="16" max="16" width="13.5703125" bestFit="1" customWidth="1"/>
    <col min="17" max="17" width="10.28515625" bestFit="1" customWidth="1"/>
    <col min="18" max="18" width="15.42578125" bestFit="1" customWidth="1"/>
    <col min="19" max="19" width="6.28515625" bestFit="1" customWidth="1"/>
    <col min="20" max="20" width="4.140625" customWidth="1"/>
    <col min="21" max="21" width="7.7109375" bestFit="1" customWidth="1"/>
    <col min="22" max="22" width="9.28515625" bestFit="1" customWidth="1"/>
  </cols>
  <sheetData>
    <row r="1" spans="1:22" x14ac:dyDescent="0.25">
      <c r="A1" s="1" t="s">
        <v>435</v>
      </c>
    </row>
    <row r="2" spans="1:22" x14ac:dyDescent="0.25">
      <c r="A2" t="s">
        <v>0</v>
      </c>
    </row>
    <row r="3" spans="1:22" s="6" customFormat="1" x14ac:dyDescent="0.25"/>
    <row r="4" spans="1:22" x14ac:dyDescent="0.25">
      <c r="B4" s="9" t="s">
        <v>1</v>
      </c>
      <c r="C4" s="9" t="s">
        <v>2</v>
      </c>
      <c r="D4" s="9" t="s">
        <v>3</v>
      </c>
      <c r="E4" s="9" t="s">
        <v>12</v>
      </c>
      <c r="F4" s="9" t="s">
        <v>13</v>
      </c>
      <c r="G4" s="14" t="s">
        <v>127</v>
      </c>
      <c r="H4" s="14" t="s">
        <v>128</v>
      </c>
      <c r="J4" s="7" t="s">
        <v>290</v>
      </c>
      <c r="K4" s="7"/>
      <c r="L4" s="7"/>
      <c r="M4" s="6"/>
      <c r="N4" s="22" t="s">
        <v>301</v>
      </c>
      <c r="O4" s="22" t="s">
        <v>298</v>
      </c>
      <c r="P4" s="22" t="s">
        <v>299</v>
      </c>
      <c r="Q4" s="22" t="s">
        <v>296</v>
      </c>
      <c r="R4" s="22" t="s">
        <v>297</v>
      </c>
      <c r="S4" s="22" t="s">
        <v>291</v>
      </c>
      <c r="T4" s="22" t="s">
        <v>292</v>
      </c>
      <c r="U4" s="22" t="s">
        <v>293</v>
      </c>
      <c r="V4" s="7" t="s">
        <v>300</v>
      </c>
    </row>
    <row r="5" spans="1:22" x14ac:dyDescent="0.25">
      <c r="A5" s="2" t="s">
        <v>4</v>
      </c>
      <c r="B5" s="2">
        <v>18345.902900234167</v>
      </c>
      <c r="C5" s="2">
        <v>19500.696722986348</v>
      </c>
      <c r="D5" s="2">
        <v>19838.628644835964</v>
      </c>
      <c r="E5" s="8">
        <f t="shared" ref="E5:E10" si="0">AVERAGE(B5:D5)</f>
        <v>19228.409422685494</v>
      </c>
      <c r="F5" s="8">
        <f t="shared" ref="F5:F10" si="1">_xlfn.STDEV.S(B5:D5)</f>
        <v>782.72780554806764</v>
      </c>
      <c r="G5" s="8">
        <f>E5/E5</f>
        <v>1</v>
      </c>
      <c r="H5" s="8">
        <f>F5/E5</f>
        <v>4.070684102579035E-2</v>
      </c>
      <c r="J5" s="20" t="s">
        <v>282</v>
      </c>
      <c r="K5" s="21" t="s">
        <v>283</v>
      </c>
      <c r="L5" s="21"/>
      <c r="M5" s="30" t="s">
        <v>436</v>
      </c>
      <c r="N5" s="32">
        <v>7.4999999999999997E-3</v>
      </c>
      <c r="O5" s="32">
        <v>1</v>
      </c>
      <c r="P5" s="32">
        <v>1.1950000000000001</v>
      </c>
      <c r="Q5" s="32">
        <v>-0.19489999999999999</v>
      </c>
      <c r="R5" s="32">
        <v>3.7580000000000002E-2</v>
      </c>
      <c r="S5" s="32">
        <v>5.1870000000000003</v>
      </c>
      <c r="T5" s="32">
        <v>3.819</v>
      </c>
      <c r="U5" s="32">
        <v>1.17E-2</v>
      </c>
      <c r="V5" s="6" t="s">
        <v>295</v>
      </c>
    </row>
    <row r="6" spans="1:22" x14ac:dyDescent="0.25">
      <c r="A6" s="2" t="s">
        <v>5</v>
      </c>
      <c r="B6" s="2">
        <v>23139.351389846834</v>
      </c>
      <c r="C6" s="2">
        <v>23861.155028180343</v>
      </c>
      <c r="D6" s="2">
        <v>21928.747278248451</v>
      </c>
      <c r="E6" s="8">
        <f t="shared" si="0"/>
        <v>22976.417898758544</v>
      </c>
      <c r="F6" s="8">
        <f t="shared" si="1"/>
        <v>976.45297884121021</v>
      </c>
      <c r="G6" s="8">
        <f>E6/E5</f>
        <v>1.1949203594370725</v>
      </c>
      <c r="H6" s="8">
        <f>F6/E5</f>
        <v>5.0781786333777577E-2</v>
      </c>
      <c r="J6" s="20" t="s">
        <v>284</v>
      </c>
      <c r="K6" s="21" t="s">
        <v>285</v>
      </c>
      <c r="L6" s="21"/>
      <c r="M6" s="30" t="s">
        <v>437</v>
      </c>
      <c r="N6" s="32">
        <v>2.0000000000000001E-4</v>
      </c>
      <c r="O6" s="32">
        <v>1</v>
      </c>
      <c r="P6" s="32">
        <v>0.1062</v>
      </c>
      <c r="Q6" s="32">
        <v>0.89380000000000004</v>
      </c>
      <c r="R6" s="32">
        <v>2.4910000000000002E-2</v>
      </c>
      <c r="S6" s="32">
        <v>35.880000000000003</v>
      </c>
      <c r="T6" s="32">
        <v>2.488</v>
      </c>
      <c r="U6" s="32">
        <v>5.0000000000000001E-4</v>
      </c>
      <c r="V6" s="6" t="s">
        <v>454</v>
      </c>
    </row>
    <row r="7" spans="1:22" x14ac:dyDescent="0.25">
      <c r="A7" s="2" t="s">
        <v>61</v>
      </c>
      <c r="B7" s="2">
        <v>1962.8101003385518</v>
      </c>
      <c r="C7" s="2">
        <v>1813.8497562986695</v>
      </c>
      <c r="D7" s="2">
        <v>2347.6397856506919</v>
      </c>
      <c r="E7" s="8">
        <f t="shared" si="0"/>
        <v>2041.4332140959712</v>
      </c>
      <c r="F7" s="8">
        <f t="shared" si="1"/>
        <v>275.44354116877099</v>
      </c>
      <c r="G7" s="8">
        <f>E7/E5</f>
        <v>0.1061675549558201</v>
      </c>
      <c r="H7" s="8">
        <f>F7/E5</f>
        <v>1.4324821939967917E-2</v>
      </c>
      <c r="J7" s="20" t="s">
        <v>286</v>
      </c>
      <c r="K7" s="21" t="s">
        <v>287</v>
      </c>
      <c r="L7" s="21"/>
      <c r="M7" s="30" t="s">
        <v>438</v>
      </c>
      <c r="N7" s="32">
        <v>7.3000000000000001E-3</v>
      </c>
      <c r="O7" s="32">
        <v>1</v>
      </c>
      <c r="P7" s="32">
        <v>0.76910000000000001</v>
      </c>
      <c r="Q7" s="32">
        <v>0.23089999999999999</v>
      </c>
      <c r="R7" s="32">
        <v>3.4020000000000002E-2</v>
      </c>
      <c r="S7" s="32">
        <v>6.7869999999999999</v>
      </c>
      <c r="T7" s="32">
        <v>2.8940000000000001</v>
      </c>
      <c r="U7" s="32">
        <v>1.17E-2</v>
      </c>
      <c r="V7" s="6" t="s">
        <v>453</v>
      </c>
    </row>
    <row r="8" spans="1:22" x14ac:dyDescent="0.25">
      <c r="A8" s="2" t="s">
        <v>8</v>
      </c>
      <c r="B8" s="2">
        <v>18034.532050207941</v>
      </c>
      <c r="C8" s="2">
        <v>17524.047393248195</v>
      </c>
      <c r="D8" s="2">
        <v>18449.208803266745</v>
      </c>
      <c r="E8" s="8">
        <f t="shared" si="0"/>
        <v>18002.596082240962</v>
      </c>
      <c r="F8" s="8">
        <f t="shared" si="1"/>
        <v>463.4067739949096</v>
      </c>
      <c r="G8" s="8">
        <f>E8/E8</f>
        <v>1</v>
      </c>
      <c r="H8" s="8">
        <f>F8/E8</f>
        <v>2.5741108220055379E-2</v>
      </c>
      <c r="J8" s="20" t="s">
        <v>288</v>
      </c>
      <c r="K8" s="21" t="s">
        <v>289</v>
      </c>
      <c r="L8" s="21"/>
      <c r="M8" s="30" t="s">
        <v>439</v>
      </c>
      <c r="N8" s="32" t="s">
        <v>452</v>
      </c>
      <c r="O8" s="32">
        <v>1</v>
      </c>
      <c r="P8" s="32">
        <v>7.213E-2</v>
      </c>
      <c r="Q8" s="32">
        <v>0.92789999999999995</v>
      </c>
      <c r="R8" s="32">
        <v>2.0109999999999999E-2</v>
      </c>
      <c r="S8" s="32">
        <v>46.13</v>
      </c>
      <c r="T8" s="32">
        <v>3.9670000000000001</v>
      </c>
      <c r="U8" s="32" t="s">
        <v>452</v>
      </c>
      <c r="V8" s="6" t="s">
        <v>455</v>
      </c>
    </row>
    <row r="9" spans="1:22" x14ac:dyDescent="0.25">
      <c r="A9" s="2" t="s">
        <v>9</v>
      </c>
      <c r="B9" s="2">
        <v>14103.527838812872</v>
      </c>
      <c r="C9" s="2">
        <v>14645.413589578355</v>
      </c>
      <c r="D9" s="2">
        <v>12790.027294970267</v>
      </c>
      <c r="E9" s="8">
        <f t="shared" si="0"/>
        <v>13846.322907787166</v>
      </c>
      <c r="F9" s="8">
        <f t="shared" si="1"/>
        <v>954.05993415656906</v>
      </c>
      <c r="G9" s="8">
        <f>E9/E8</f>
        <v>0.76912923250253673</v>
      </c>
      <c r="H9" s="8">
        <f>F9/E8</f>
        <v>5.2995686277587571E-2</v>
      </c>
      <c r="M9" s="30" t="s">
        <v>440</v>
      </c>
      <c r="N9" s="32">
        <v>0.27339999999999998</v>
      </c>
      <c r="O9" s="32">
        <v>1</v>
      </c>
      <c r="P9" s="32">
        <v>0.63970000000000005</v>
      </c>
      <c r="Q9" s="32">
        <v>0.36030000000000001</v>
      </c>
      <c r="R9" s="32">
        <v>0.28129999999999999</v>
      </c>
      <c r="S9" s="32">
        <v>1.2809999999999999</v>
      </c>
      <c r="T9" s="32">
        <v>3.7669999999999999</v>
      </c>
      <c r="U9" s="32">
        <v>0.28710000000000002</v>
      </c>
      <c r="V9" t="s">
        <v>294</v>
      </c>
    </row>
    <row r="10" spans="1:22" x14ac:dyDescent="0.25">
      <c r="A10" s="2" t="s">
        <v>129</v>
      </c>
      <c r="B10" s="2">
        <v>1780.8236883816244</v>
      </c>
      <c r="C10" s="2">
        <v>992.90913004661797</v>
      </c>
      <c r="D10" s="2">
        <v>1121.7687627877376</v>
      </c>
      <c r="E10" s="8">
        <f t="shared" si="0"/>
        <v>1298.5005270719932</v>
      </c>
      <c r="F10" s="8">
        <f t="shared" si="1"/>
        <v>422.64396977755598</v>
      </c>
      <c r="G10" s="8">
        <f>E10/E8</f>
        <v>7.2128515306352198E-2</v>
      </c>
      <c r="H10" s="8">
        <f>F10/E8</f>
        <v>2.3476834554683031E-2</v>
      </c>
      <c r="M10" s="30" t="s">
        <v>441</v>
      </c>
      <c r="N10" s="32">
        <v>2.86E-2</v>
      </c>
      <c r="O10" s="32">
        <v>1</v>
      </c>
      <c r="P10" s="32">
        <v>3.32E-3</v>
      </c>
      <c r="Q10" s="32">
        <v>0.99670000000000003</v>
      </c>
      <c r="R10" s="32">
        <v>0.17249999999999999</v>
      </c>
      <c r="S10" s="32">
        <v>5.7789999999999999</v>
      </c>
      <c r="T10" s="32">
        <v>2.0009999999999999</v>
      </c>
      <c r="U10" s="32">
        <v>3.7600000000000001E-2</v>
      </c>
      <c r="V10" t="s">
        <v>453</v>
      </c>
    </row>
    <row r="11" spans="1:22" x14ac:dyDescent="0.25">
      <c r="M11" s="30" t="s">
        <v>442</v>
      </c>
      <c r="N11" s="32">
        <v>0.504</v>
      </c>
      <c r="O11" s="32">
        <v>1</v>
      </c>
      <c r="P11" s="32">
        <v>1.167</v>
      </c>
      <c r="Q11" s="32">
        <v>-0.1671</v>
      </c>
      <c r="R11" s="32">
        <v>0.2104</v>
      </c>
      <c r="S11" s="32">
        <v>0.79410000000000003</v>
      </c>
      <c r="T11" s="32">
        <v>2.1909999999999998</v>
      </c>
      <c r="U11" s="32">
        <v>0.39689999999999998</v>
      </c>
      <c r="V11" t="s">
        <v>294</v>
      </c>
    </row>
    <row r="12" spans="1:22" x14ac:dyDescent="0.25">
      <c r="M12" s="30" t="s">
        <v>443</v>
      </c>
      <c r="N12" s="32">
        <v>4.6300000000000001E-2</v>
      </c>
      <c r="O12" s="32">
        <v>1</v>
      </c>
      <c r="P12" s="32">
        <v>8.3330000000000001E-2</v>
      </c>
      <c r="Q12" s="32">
        <v>0.91669999999999996</v>
      </c>
      <c r="R12" s="32">
        <v>0.2059</v>
      </c>
      <c r="S12" s="32">
        <v>4.4509999999999996</v>
      </c>
      <c r="T12" s="32">
        <v>2.0150000000000001</v>
      </c>
      <c r="U12" s="32">
        <v>4.8599999999999997E-2</v>
      </c>
      <c r="V12" t="s">
        <v>453</v>
      </c>
    </row>
    <row r="13" spans="1:22" x14ac:dyDescent="0.25">
      <c r="A13" t="s">
        <v>63</v>
      </c>
    </row>
    <row r="14" spans="1:22" s="6" customFormat="1" x14ac:dyDescent="0.25"/>
    <row r="15" spans="1:22" x14ac:dyDescent="0.25">
      <c r="B15" s="9" t="s">
        <v>1</v>
      </c>
      <c r="C15" s="9" t="s">
        <v>2</v>
      </c>
      <c r="D15" s="9" t="s">
        <v>3</v>
      </c>
      <c r="E15" s="9" t="s">
        <v>12</v>
      </c>
      <c r="F15" s="9" t="s">
        <v>13</v>
      </c>
      <c r="G15" s="14" t="s">
        <v>127</v>
      </c>
      <c r="H15" s="14" t="s">
        <v>128</v>
      </c>
    </row>
    <row r="16" spans="1:22" x14ac:dyDescent="0.25">
      <c r="A16" s="2" t="s">
        <v>6</v>
      </c>
      <c r="B16" s="8">
        <v>4.5018034201499564</v>
      </c>
      <c r="C16" s="8">
        <v>4.1737091965753192</v>
      </c>
      <c r="D16" s="8">
        <v>2.4417301364654707</v>
      </c>
      <c r="E16" s="2">
        <f>AVERAGE(B16:D16)</f>
        <v>3.705747584396915</v>
      </c>
      <c r="F16" s="2">
        <f>_xlfn.STDEV.S(B16:D16)</f>
        <v>1.1068949979072573</v>
      </c>
      <c r="G16" s="8">
        <f>E16/E16</f>
        <v>1</v>
      </c>
      <c r="H16" s="8">
        <f>F16/E16</f>
        <v>0.29869681425897682</v>
      </c>
    </row>
    <row r="17" spans="1:8" x14ac:dyDescent="0.25">
      <c r="A17" s="2" t="s">
        <v>7</v>
      </c>
      <c r="B17" s="8">
        <v>2.4388207020742949</v>
      </c>
      <c r="C17" s="8">
        <v>3.7616169387162737</v>
      </c>
      <c r="D17" s="8">
        <v>0.91076809098095579</v>
      </c>
      <c r="E17" s="8">
        <f t="shared" ref="E17:E21" si="2">AVERAGE(B17:D17)</f>
        <v>2.3704019105905081</v>
      </c>
      <c r="F17" s="8">
        <f t="shared" ref="F17:F21" si="3">_xlfn.STDEV.S(B17:D17)</f>
        <v>1.4266554021309861</v>
      </c>
      <c r="G17" s="8">
        <f>E17/E16</f>
        <v>0.63965552337431386</v>
      </c>
      <c r="H17" s="8">
        <f>F17/E16</f>
        <v>0.38498450572778675</v>
      </c>
    </row>
    <row r="18" spans="1:8" x14ac:dyDescent="0.25">
      <c r="A18" s="2" t="s">
        <v>62</v>
      </c>
      <c r="B18" s="2">
        <v>8.7256371025707974E-4</v>
      </c>
      <c r="C18" s="2">
        <v>2.8858624355389856E-2</v>
      </c>
      <c r="D18" s="2">
        <v>7.1829673196467016E-3</v>
      </c>
      <c r="E18" s="8">
        <f t="shared" si="2"/>
        <v>1.2304718461764544E-2</v>
      </c>
      <c r="F18" s="8">
        <f t="shared" si="3"/>
        <v>1.4679208039931906E-2</v>
      </c>
      <c r="G18" s="8">
        <f>E18/E16</f>
        <v>3.3204416063235599E-3</v>
      </c>
      <c r="H18" s="8">
        <f>F18/E16</f>
        <v>3.9612001912215635E-3</v>
      </c>
    </row>
    <row r="19" spans="1:8" x14ac:dyDescent="0.25">
      <c r="A19" s="2" t="s">
        <v>10</v>
      </c>
      <c r="B19" s="2">
        <v>1.4394862224568483</v>
      </c>
      <c r="C19" s="2">
        <v>1.828641989978375</v>
      </c>
      <c r="D19" s="2">
        <v>0.85616793494372567</v>
      </c>
      <c r="E19" s="8">
        <f t="shared" si="2"/>
        <v>1.3747653824596497</v>
      </c>
      <c r="F19" s="8">
        <f t="shared" si="3"/>
        <v>0.48945687989478798</v>
      </c>
      <c r="G19" s="8">
        <f>E19/E19</f>
        <v>1</v>
      </c>
      <c r="H19" s="8">
        <f>F19/E19</f>
        <v>0.35602938955233249</v>
      </c>
    </row>
    <row r="20" spans="1:8" x14ac:dyDescent="0.25">
      <c r="A20" s="2" t="s">
        <v>11</v>
      </c>
      <c r="B20" s="2">
        <v>1.7269060650671784</v>
      </c>
      <c r="C20" s="2">
        <v>1.5571298100590796</v>
      </c>
      <c r="D20" s="2">
        <v>1.5293665773002583</v>
      </c>
      <c r="E20" s="8">
        <f t="shared" si="2"/>
        <v>1.604467484142172</v>
      </c>
      <c r="F20" s="8">
        <f t="shared" si="3"/>
        <v>0.10693972062569693</v>
      </c>
      <c r="G20" s="8">
        <f>E20/E19</f>
        <v>1.1670845837502488</v>
      </c>
      <c r="H20" s="8">
        <f>F20/E19</f>
        <v>7.7787615247022462E-2</v>
      </c>
    </row>
    <row r="21" spans="1:8" x14ac:dyDescent="0.25">
      <c r="A21" s="2" t="s">
        <v>60</v>
      </c>
      <c r="B21" s="2">
        <v>9.2831187632423776E-2</v>
      </c>
      <c r="C21" s="2">
        <v>0.14868659014177318</v>
      </c>
      <c r="D21" s="2">
        <v>0.10216586115598686</v>
      </c>
      <c r="E21" s="8">
        <f t="shared" si="2"/>
        <v>0.11456121297672794</v>
      </c>
      <c r="F21" s="8">
        <f t="shared" si="3"/>
        <v>2.9919726894480844E-2</v>
      </c>
      <c r="G21" s="8">
        <f>E21/E19</f>
        <v>8.3331464727284393E-2</v>
      </c>
      <c r="H21" s="8">
        <f>F21/E19</f>
        <v>2.1763514906776471E-2</v>
      </c>
    </row>
  </sheetData>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1AF2E-A815-4960-956D-9C3A49CF1BAD}">
  <dimension ref="A1:V10"/>
  <sheetViews>
    <sheetView workbookViewId="0">
      <selection activeCell="J29" sqref="J29"/>
    </sheetView>
  </sheetViews>
  <sheetFormatPr baseColWidth="10" defaultRowHeight="15" x14ac:dyDescent="0.25"/>
  <cols>
    <col min="1" max="1" width="16.85546875" customWidth="1"/>
    <col min="7" max="7" width="21.42578125" bestFit="1" customWidth="1"/>
    <col min="8" max="8" width="16.28515625" bestFit="1" customWidth="1"/>
    <col min="10" max="10" width="18.7109375" style="6" bestFit="1" customWidth="1"/>
    <col min="11" max="11" width="45.7109375" style="6" bestFit="1" customWidth="1"/>
    <col min="12" max="12" width="4.28515625" style="6" customWidth="1"/>
    <col min="13" max="13" width="8.85546875" style="6" bestFit="1" customWidth="1"/>
    <col min="14" max="14" width="8" style="6" bestFit="1" customWidth="1"/>
    <col min="15" max="15" width="13" style="6" bestFit="1" customWidth="1"/>
    <col min="16" max="16" width="13.5703125" style="6" bestFit="1" customWidth="1"/>
    <col min="17" max="17" width="10.28515625" style="6" bestFit="1" customWidth="1"/>
    <col min="18" max="18" width="15.42578125" style="6" bestFit="1" customWidth="1"/>
    <col min="19" max="19" width="6.28515625" style="6" bestFit="1" customWidth="1"/>
    <col min="20" max="20" width="6" style="6" bestFit="1" customWidth="1"/>
    <col min="21" max="21" width="7.7109375" style="6" bestFit="1" customWidth="1"/>
    <col min="22" max="22" width="9.28515625" style="6" bestFit="1" customWidth="1"/>
  </cols>
  <sheetData>
    <row r="1" spans="1:22" s="6" customFormat="1" x14ac:dyDescent="0.25">
      <c r="A1" s="7" t="s">
        <v>470</v>
      </c>
    </row>
    <row r="2" spans="1:22" s="6" customFormat="1" x14ac:dyDescent="0.25">
      <c r="A2" s="6" t="s">
        <v>63</v>
      </c>
    </row>
    <row r="3" spans="1:22" s="6" customFormat="1" x14ac:dyDescent="0.25"/>
    <row r="4" spans="1:22" s="7" customFormat="1" x14ac:dyDescent="0.25">
      <c r="B4" s="9" t="s">
        <v>1</v>
      </c>
      <c r="C4" s="9" t="s">
        <v>2</v>
      </c>
      <c r="D4" s="9" t="s">
        <v>3</v>
      </c>
      <c r="E4" s="9" t="s">
        <v>12</v>
      </c>
      <c r="F4" s="9" t="s">
        <v>13</v>
      </c>
      <c r="G4" s="14" t="s">
        <v>127</v>
      </c>
      <c r="H4" s="14" t="s">
        <v>128</v>
      </c>
      <c r="J4" s="7" t="s">
        <v>290</v>
      </c>
      <c r="M4" s="6"/>
      <c r="N4" s="22" t="s">
        <v>301</v>
      </c>
      <c r="O4" s="22" t="s">
        <v>298</v>
      </c>
      <c r="P4" s="22" t="s">
        <v>299</v>
      </c>
      <c r="Q4" s="22" t="s">
        <v>296</v>
      </c>
      <c r="R4" s="22" t="s">
        <v>297</v>
      </c>
      <c r="S4" s="22" t="s">
        <v>291</v>
      </c>
      <c r="T4" s="22" t="s">
        <v>292</v>
      </c>
      <c r="U4" s="22" t="s">
        <v>293</v>
      </c>
      <c r="V4" s="7" t="s">
        <v>300</v>
      </c>
    </row>
    <row r="5" spans="1:22" s="6" customFormat="1" x14ac:dyDescent="0.25">
      <c r="A5" s="8" t="s">
        <v>85</v>
      </c>
      <c r="B5" s="8">
        <v>0.83063576117178672</v>
      </c>
      <c r="C5" s="8">
        <v>0.96221236004228916</v>
      </c>
      <c r="D5" s="8">
        <v>0.94599633928394333</v>
      </c>
      <c r="E5" s="8">
        <v>0.91294815349933967</v>
      </c>
      <c r="F5" s="8">
        <v>7.174424910975466E-2</v>
      </c>
      <c r="G5" s="8">
        <v>1</v>
      </c>
      <c r="H5" s="8">
        <v>7.858523929837441E-2</v>
      </c>
      <c r="J5" s="20" t="s">
        <v>282</v>
      </c>
      <c r="K5" s="21" t="s">
        <v>283</v>
      </c>
      <c r="L5" s="21"/>
      <c r="M5" s="30" t="s">
        <v>459</v>
      </c>
      <c r="N5" s="32">
        <v>0.70320000000000005</v>
      </c>
      <c r="O5" s="32">
        <v>1</v>
      </c>
      <c r="P5" s="32">
        <v>0.9516</v>
      </c>
      <c r="Q5" s="32">
        <v>4.845E-2</v>
      </c>
      <c r="R5" s="32">
        <v>0.1144</v>
      </c>
      <c r="S5" s="32">
        <v>0.42330000000000001</v>
      </c>
      <c r="T5" s="32">
        <v>2.7210000000000001</v>
      </c>
      <c r="U5" s="32">
        <v>0.443</v>
      </c>
      <c r="V5" s="6" t="s">
        <v>294</v>
      </c>
    </row>
    <row r="6" spans="1:22" s="6" customFormat="1" x14ac:dyDescent="0.25">
      <c r="A6" s="8" t="s">
        <v>130</v>
      </c>
      <c r="B6" s="8">
        <v>0.70890067353462383</v>
      </c>
      <c r="C6" s="8">
        <v>1.0405038750418705</v>
      </c>
      <c r="D6" s="8">
        <v>0.85675330289112694</v>
      </c>
      <c r="E6" s="8">
        <v>0.86871928382254049</v>
      </c>
      <c r="F6" s="8">
        <v>0.16612513156413747</v>
      </c>
      <c r="G6" s="8">
        <v>0.95155379907690329</v>
      </c>
      <c r="H6" s="8">
        <v>0.18196557047339232</v>
      </c>
      <c r="J6" s="20" t="s">
        <v>284</v>
      </c>
      <c r="K6" s="21" t="s">
        <v>285</v>
      </c>
      <c r="L6" s="21"/>
      <c r="M6" s="30" t="s">
        <v>460</v>
      </c>
      <c r="N6" s="32">
        <v>1.6299999999999999E-2</v>
      </c>
      <c r="O6" s="32">
        <v>1</v>
      </c>
      <c r="P6" s="32">
        <v>1.3480000000000001</v>
      </c>
      <c r="Q6" s="32">
        <v>-0.34760000000000002</v>
      </c>
      <c r="R6" s="32">
        <v>8.0519999999999994E-2</v>
      </c>
      <c r="S6" s="32">
        <v>4.3170000000000002</v>
      </c>
      <c r="T6" s="32">
        <v>3.53</v>
      </c>
      <c r="U6" s="32">
        <v>2.86E-2</v>
      </c>
      <c r="V6" s="6" t="s">
        <v>453</v>
      </c>
    </row>
    <row r="7" spans="1:22" s="6" customFormat="1" x14ac:dyDescent="0.25">
      <c r="A7" s="8" t="s">
        <v>86</v>
      </c>
      <c r="B7" s="8">
        <v>1.1131936141967398</v>
      </c>
      <c r="C7" s="8">
        <v>1.261033555845094</v>
      </c>
      <c r="D7" s="8">
        <v>1.3167084755503229</v>
      </c>
      <c r="E7" s="8">
        <v>1.2303118818640522</v>
      </c>
      <c r="F7" s="8">
        <v>0.1051781376384375</v>
      </c>
      <c r="G7" s="8">
        <v>1.3476251385670195</v>
      </c>
      <c r="H7" s="8">
        <v>0.11520713113366692</v>
      </c>
      <c r="J7" s="20" t="s">
        <v>286</v>
      </c>
      <c r="K7" s="21" t="s">
        <v>287</v>
      </c>
      <c r="L7" s="21"/>
      <c r="M7" s="30"/>
      <c r="N7" s="32"/>
      <c r="O7" s="32"/>
      <c r="P7" s="32"/>
      <c r="Q7" s="32"/>
      <c r="R7" s="32"/>
      <c r="S7" s="32"/>
      <c r="T7" s="32"/>
      <c r="U7" s="32"/>
    </row>
    <row r="8" spans="1:22" x14ac:dyDescent="0.25">
      <c r="J8" s="20" t="s">
        <v>288</v>
      </c>
      <c r="K8" s="21" t="s">
        <v>289</v>
      </c>
      <c r="L8" s="21"/>
      <c r="M8" s="30"/>
      <c r="N8" s="32"/>
      <c r="O8" s="32"/>
      <c r="P8" s="32"/>
      <c r="Q8" s="32"/>
      <c r="R8" s="32"/>
      <c r="S8" s="32"/>
      <c r="T8" s="32"/>
      <c r="U8" s="32"/>
    </row>
    <row r="10" spans="1:22" x14ac:dyDescent="0.25">
      <c r="M10" s="30"/>
      <c r="N10" s="32"/>
      <c r="O10" s="32"/>
      <c r="P10" s="32"/>
      <c r="Q10" s="32"/>
      <c r="R10" s="32"/>
      <c r="S10" s="32"/>
      <c r="T10" s="32"/>
      <c r="U10" s="32"/>
    </row>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1C622-3D78-48D1-B3DF-4B31775AC6A7}">
  <dimension ref="A1:F29"/>
  <sheetViews>
    <sheetView workbookViewId="0">
      <selection activeCell="J27" sqref="J27"/>
    </sheetView>
  </sheetViews>
  <sheetFormatPr baseColWidth="10" defaultRowHeight="15" x14ac:dyDescent="0.25"/>
  <cols>
    <col min="1" max="1" width="23" customWidth="1"/>
  </cols>
  <sheetData>
    <row r="1" spans="1:6" x14ac:dyDescent="0.25">
      <c r="A1" s="1" t="s">
        <v>458</v>
      </c>
    </row>
    <row r="2" spans="1:6" x14ac:dyDescent="0.25">
      <c r="A2" t="s">
        <v>34</v>
      </c>
    </row>
    <row r="4" spans="1:6" x14ac:dyDescent="0.25">
      <c r="A4" s="5" t="s">
        <v>32</v>
      </c>
    </row>
    <row r="5" spans="1:6" s="7" customFormat="1" x14ac:dyDescent="0.25">
      <c r="B5" s="13" t="s">
        <v>1</v>
      </c>
      <c r="C5" s="13" t="s">
        <v>2</v>
      </c>
      <c r="D5" s="13" t="s">
        <v>3</v>
      </c>
      <c r="E5" s="15" t="s">
        <v>12</v>
      </c>
      <c r="F5" s="15" t="s">
        <v>13</v>
      </c>
    </row>
    <row r="6" spans="1:6" x14ac:dyDescent="0.25">
      <c r="A6" s="2" t="s">
        <v>28</v>
      </c>
      <c r="B6" s="2">
        <v>1</v>
      </c>
      <c r="C6" s="2">
        <v>1</v>
      </c>
      <c r="D6" s="2">
        <v>1</v>
      </c>
      <c r="E6" s="2">
        <v>1</v>
      </c>
      <c r="F6" s="2">
        <v>0</v>
      </c>
    </row>
    <row r="7" spans="1:6" x14ac:dyDescent="0.25">
      <c r="A7" s="2" t="s">
        <v>38</v>
      </c>
      <c r="B7" s="2">
        <v>3.9628298006051796</v>
      </c>
      <c r="C7" s="2">
        <v>6.1050566528108705</v>
      </c>
      <c r="D7" s="2">
        <v>8.3809669484176101</v>
      </c>
      <c r="E7" s="2">
        <v>6.1496178006112201</v>
      </c>
      <c r="F7" s="2">
        <v>2.2094056296072053</v>
      </c>
    </row>
    <row r="8" spans="1:6" x14ac:dyDescent="0.25">
      <c r="A8" s="2" t="s">
        <v>39</v>
      </c>
      <c r="B8" s="2">
        <v>15.523826962196916</v>
      </c>
      <c r="C8" s="2">
        <v>27.30379111267245</v>
      </c>
      <c r="D8" s="2">
        <v>23.822207547494418</v>
      </c>
      <c r="E8" s="2">
        <v>22.216608540787927</v>
      </c>
      <c r="F8" s="2">
        <v>6.0518881330023691</v>
      </c>
    </row>
    <row r="9" spans="1:6" x14ac:dyDescent="0.25">
      <c r="A9" s="2" t="s">
        <v>40</v>
      </c>
      <c r="B9" s="2">
        <v>11.29663506445466</v>
      </c>
      <c r="C9" s="2">
        <v>11.700144792584563</v>
      </c>
      <c r="D9" s="2">
        <v>10.978646780257192</v>
      </c>
      <c r="E9" s="2">
        <v>11.325142212432139</v>
      </c>
      <c r="F9" s="2">
        <v>0.36159278001979572</v>
      </c>
    </row>
    <row r="10" spans="1:6" x14ac:dyDescent="0.25">
      <c r="A10" s="2" t="s">
        <v>41</v>
      </c>
      <c r="B10" s="2">
        <v>1.5910554415858407</v>
      </c>
      <c r="C10" s="2">
        <v>1.2427446497930885</v>
      </c>
      <c r="D10" s="2">
        <v>0.91743218021459028</v>
      </c>
      <c r="E10" s="2">
        <v>1.2504107571978398</v>
      </c>
      <c r="F10" s="2">
        <v>0.33687705690231545</v>
      </c>
    </row>
    <row r="11" spans="1:6" x14ac:dyDescent="0.25">
      <c r="A11" s="2" t="s">
        <v>35</v>
      </c>
      <c r="B11" s="2">
        <v>1</v>
      </c>
      <c r="C11" s="2">
        <v>1</v>
      </c>
      <c r="D11" s="2">
        <v>1</v>
      </c>
      <c r="E11" s="2">
        <v>1</v>
      </c>
      <c r="F11" s="2">
        <v>0</v>
      </c>
    </row>
    <row r="12" spans="1:6" x14ac:dyDescent="0.25">
      <c r="A12" s="2" t="s">
        <v>42</v>
      </c>
      <c r="B12" s="2">
        <v>1.7317430886359326</v>
      </c>
      <c r="C12" s="2">
        <v>2.535874135923597</v>
      </c>
      <c r="D12" s="2">
        <v>2.1053730007741125</v>
      </c>
      <c r="E12" s="2">
        <v>2.1243300751112142</v>
      </c>
      <c r="F12" s="2">
        <v>0.40240056324955159</v>
      </c>
    </row>
    <row r="13" spans="1:6" x14ac:dyDescent="0.25">
      <c r="A13" s="2" t="s">
        <v>43</v>
      </c>
      <c r="B13" s="2">
        <v>1.5243908195124356</v>
      </c>
      <c r="C13" s="2">
        <v>3.4160082677419088</v>
      </c>
      <c r="D13" s="2">
        <v>3.1601295573739434</v>
      </c>
      <c r="E13" s="2">
        <v>2.7001762148760959</v>
      </c>
      <c r="F13" s="2">
        <v>1.0262660232940344</v>
      </c>
    </row>
    <row r="14" spans="1:6" x14ac:dyDescent="0.25">
      <c r="A14" s="2" t="s">
        <v>44</v>
      </c>
      <c r="B14" s="2">
        <v>2.1536894335941112</v>
      </c>
      <c r="C14" s="2">
        <v>3.3228795442729027</v>
      </c>
      <c r="D14" s="2">
        <v>2.5463266982135671</v>
      </c>
      <c r="E14" s="2">
        <v>2.6742985586935273</v>
      </c>
      <c r="F14" s="2">
        <v>0.59500754325747374</v>
      </c>
    </row>
    <row r="15" spans="1:6" x14ac:dyDescent="0.25">
      <c r="A15" s="2" t="s">
        <v>45</v>
      </c>
      <c r="B15" s="2">
        <v>1.0178236262254603</v>
      </c>
      <c r="C15" s="2">
        <v>0.91734016719611666</v>
      </c>
      <c r="D15" s="2">
        <v>1.0556017318706097</v>
      </c>
      <c r="E15" s="2">
        <v>0.99692184176406229</v>
      </c>
      <c r="F15" s="2">
        <v>7.1461377763186257E-2</v>
      </c>
    </row>
    <row r="18" spans="1:6" x14ac:dyDescent="0.25">
      <c r="A18" s="5" t="s">
        <v>33</v>
      </c>
    </row>
    <row r="19" spans="1:6" s="7" customFormat="1" x14ac:dyDescent="0.25">
      <c r="B19" s="13" t="s">
        <v>1</v>
      </c>
      <c r="C19" s="13" t="s">
        <v>2</v>
      </c>
      <c r="D19" s="13" t="s">
        <v>3</v>
      </c>
      <c r="E19" s="15" t="s">
        <v>12</v>
      </c>
      <c r="F19" s="15" t="s">
        <v>13</v>
      </c>
    </row>
    <row r="20" spans="1:6" x14ac:dyDescent="0.25">
      <c r="A20" s="2" t="s">
        <v>28</v>
      </c>
      <c r="B20" s="2">
        <v>1</v>
      </c>
      <c r="C20" s="2">
        <v>1</v>
      </c>
      <c r="D20" s="2">
        <v>1</v>
      </c>
      <c r="E20" s="2">
        <v>1</v>
      </c>
      <c r="F20" s="2">
        <v>0</v>
      </c>
    </row>
    <row r="21" spans="1:6" x14ac:dyDescent="0.25">
      <c r="A21" s="2" t="s">
        <v>38</v>
      </c>
      <c r="B21" s="2">
        <v>40.48782142480276</v>
      </c>
      <c r="C21" s="2">
        <v>12.729208780780748</v>
      </c>
      <c r="D21" s="2">
        <v>13.686355594186551</v>
      </c>
      <c r="E21" s="2">
        <v>22.301128599923356</v>
      </c>
      <c r="F21" s="2">
        <v>15.757407129204134</v>
      </c>
    </row>
    <row r="22" spans="1:6" x14ac:dyDescent="0.25">
      <c r="A22" s="2" t="s">
        <v>39</v>
      </c>
      <c r="B22" s="2">
        <v>22.506933518647099</v>
      </c>
      <c r="C22" s="2">
        <v>15.532239644804752</v>
      </c>
      <c r="D22" s="2">
        <v>27.762794054235872</v>
      </c>
      <c r="E22" s="2">
        <v>21.933989072562571</v>
      </c>
      <c r="F22" s="2">
        <v>6.1353740142095798</v>
      </c>
    </row>
    <row r="23" spans="1:6" x14ac:dyDescent="0.25">
      <c r="A23" s="2" t="s">
        <v>40</v>
      </c>
      <c r="B23" s="2">
        <v>3.9105470672551474</v>
      </c>
      <c r="C23" s="2">
        <v>5.009238447612522</v>
      </c>
      <c r="D23" s="2">
        <v>5.5320381838814612</v>
      </c>
      <c r="E23" s="2">
        <v>4.8172745662497105</v>
      </c>
      <c r="F23" s="2">
        <v>0.82761461993818053</v>
      </c>
    </row>
    <row r="24" spans="1:6" x14ac:dyDescent="0.25">
      <c r="A24" s="2" t="s">
        <v>41</v>
      </c>
      <c r="B24" s="2">
        <v>2.3924359921817628</v>
      </c>
      <c r="C24" s="2">
        <v>0.9432607099877961</v>
      </c>
      <c r="D24" s="2">
        <v>3.4862441944888749</v>
      </c>
      <c r="E24" s="2">
        <v>2.2739802988861446</v>
      </c>
      <c r="F24" s="2">
        <v>1.2756234021320396</v>
      </c>
    </row>
    <row r="25" spans="1:6" x14ac:dyDescent="0.25">
      <c r="A25" s="2" t="s">
        <v>35</v>
      </c>
      <c r="B25" s="2">
        <v>1</v>
      </c>
      <c r="C25" s="2">
        <v>1</v>
      </c>
      <c r="D25" s="2">
        <v>1</v>
      </c>
      <c r="E25" s="2">
        <v>1</v>
      </c>
      <c r="F25" s="2">
        <v>0</v>
      </c>
    </row>
    <row r="26" spans="1:6" x14ac:dyDescent="0.25">
      <c r="A26" s="2" t="s">
        <v>42</v>
      </c>
      <c r="B26" s="2">
        <v>8.7518543351241203</v>
      </c>
      <c r="C26" s="2">
        <v>10.35404299291652</v>
      </c>
      <c r="D26" s="2">
        <v>9.368942917483789</v>
      </c>
      <c r="E26" s="2">
        <v>9.4916134151748093</v>
      </c>
      <c r="F26" s="2">
        <v>0.80810776635450987</v>
      </c>
    </row>
    <row r="27" spans="1:6" x14ac:dyDescent="0.25">
      <c r="A27" s="2" t="s">
        <v>43</v>
      </c>
      <c r="B27" s="2">
        <v>6.1214520868348581</v>
      </c>
      <c r="C27" s="2">
        <v>8.4428455513061831</v>
      </c>
      <c r="D27" s="2">
        <v>11.897419867848621</v>
      </c>
      <c r="E27" s="2">
        <v>8.8205725019965531</v>
      </c>
      <c r="F27" s="2">
        <v>2.90645130507732</v>
      </c>
    </row>
    <row r="28" spans="1:6" x14ac:dyDescent="0.25">
      <c r="A28" s="2" t="s">
        <v>44</v>
      </c>
      <c r="B28" s="2">
        <v>2.3112672327243318</v>
      </c>
      <c r="C28" s="2">
        <v>3.8142126654696678</v>
      </c>
      <c r="D28" s="2">
        <v>2.7232710958721507</v>
      </c>
      <c r="E28" s="2">
        <v>2.949583664688717</v>
      </c>
      <c r="F28" s="2">
        <v>0.77661076322426814</v>
      </c>
    </row>
    <row r="29" spans="1:6" x14ac:dyDescent="0.25">
      <c r="A29" s="2" t="s">
        <v>45</v>
      </c>
      <c r="B29" s="2">
        <v>0.89346969949552402</v>
      </c>
      <c r="C29" s="2">
        <v>1.6503405571603513</v>
      </c>
      <c r="D29" s="2">
        <v>1.7258879690656646</v>
      </c>
      <c r="E29" s="2">
        <v>1.42323274190718</v>
      </c>
      <c r="F29" s="2">
        <v>0.46034064961758248</v>
      </c>
    </row>
  </sheetData>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9B570-673E-4DD6-BF2D-8481C0E35DD1}">
  <dimension ref="A1:F31"/>
  <sheetViews>
    <sheetView workbookViewId="0"/>
  </sheetViews>
  <sheetFormatPr baseColWidth="10" defaultRowHeight="15" x14ac:dyDescent="0.25"/>
  <cols>
    <col min="1" max="1" width="23.85546875" customWidth="1"/>
  </cols>
  <sheetData>
    <row r="1" spans="1:6" x14ac:dyDescent="0.25">
      <c r="A1" s="1" t="s">
        <v>457</v>
      </c>
    </row>
    <row r="2" spans="1:6" x14ac:dyDescent="0.25">
      <c r="A2" t="s">
        <v>37</v>
      </c>
    </row>
    <row r="4" spans="1:6" x14ac:dyDescent="0.25">
      <c r="A4" s="1" t="s">
        <v>21</v>
      </c>
    </row>
    <row r="5" spans="1:6" s="7" customFormat="1" x14ac:dyDescent="0.25">
      <c r="B5" s="9" t="s">
        <v>1</v>
      </c>
      <c r="C5" s="9" t="s">
        <v>2</v>
      </c>
      <c r="D5" s="9" t="s">
        <v>3</v>
      </c>
      <c r="E5" s="14" t="s">
        <v>12</v>
      </c>
      <c r="F5" s="14" t="s">
        <v>13</v>
      </c>
    </row>
    <row r="6" spans="1:6" x14ac:dyDescent="0.25">
      <c r="A6" s="2" t="s">
        <v>22</v>
      </c>
      <c r="B6" s="2">
        <v>1</v>
      </c>
      <c r="C6" s="2">
        <v>1</v>
      </c>
      <c r="D6" s="2">
        <v>1</v>
      </c>
      <c r="E6" s="2">
        <v>1</v>
      </c>
      <c r="F6" s="8">
        <v>0</v>
      </c>
    </row>
    <row r="7" spans="1:6" x14ac:dyDescent="0.25">
      <c r="A7" s="2" t="s">
        <v>23</v>
      </c>
      <c r="B7" s="2">
        <v>2.3123699774628044</v>
      </c>
      <c r="C7" s="2">
        <v>2.3955206806997977</v>
      </c>
      <c r="D7" s="2">
        <v>1.4870013698565574</v>
      </c>
      <c r="E7" s="2">
        <v>2.0649640093397199</v>
      </c>
      <c r="F7" s="8">
        <v>0.41008870531545483</v>
      </c>
    </row>
    <row r="8" spans="1:6" x14ac:dyDescent="0.25">
      <c r="A8" s="2" t="s">
        <v>24</v>
      </c>
      <c r="B8" s="2">
        <v>1.8334160958651655</v>
      </c>
      <c r="C8" s="2">
        <v>2.4628452704560981</v>
      </c>
      <c r="D8" s="2">
        <v>2.0681162253179033</v>
      </c>
      <c r="E8" s="2">
        <v>2.1214591972130559</v>
      </c>
      <c r="F8" s="8">
        <v>0.259716994623648</v>
      </c>
    </row>
    <row r="9" spans="1:6" x14ac:dyDescent="0.25">
      <c r="A9" s="2" t="s">
        <v>25</v>
      </c>
      <c r="B9" s="2">
        <v>0.15337572987314585</v>
      </c>
      <c r="C9" s="2">
        <v>0.20028645996578961</v>
      </c>
      <c r="D9" s="2">
        <v>0.18508407800654247</v>
      </c>
      <c r="E9" s="2">
        <v>0.17958208928182598</v>
      </c>
      <c r="F9" s="8">
        <v>1.954239936482368E-2</v>
      </c>
    </row>
    <row r="10" spans="1:6" x14ac:dyDescent="0.25">
      <c r="A10" s="2" t="s">
        <v>26</v>
      </c>
      <c r="B10" s="2">
        <v>7.8861186166180361E-2</v>
      </c>
      <c r="C10" s="2">
        <v>0.11257709569358869</v>
      </c>
      <c r="D10" s="2">
        <v>7.4074947506070229E-2</v>
      </c>
      <c r="E10" s="2">
        <v>8.8504409788613084E-2</v>
      </c>
      <c r="F10" s="8">
        <v>1.7133742053573507E-2</v>
      </c>
    </row>
    <row r="11" spans="1:6" x14ac:dyDescent="0.25">
      <c r="A11" s="2" t="s">
        <v>27</v>
      </c>
      <c r="B11" s="2">
        <v>0.14053505370526728</v>
      </c>
      <c r="C11" s="2">
        <v>0.15121032033291684</v>
      </c>
      <c r="D11" s="2">
        <v>5.4499781749891861E-2</v>
      </c>
      <c r="E11" s="2">
        <v>0.11541505192935865</v>
      </c>
      <c r="F11" s="8">
        <v>4.3293517106459366E-2</v>
      </c>
    </row>
    <row r="13" spans="1:6" x14ac:dyDescent="0.25">
      <c r="A13" s="1" t="s">
        <v>36</v>
      </c>
    </row>
    <row r="14" spans="1:6" s="7" customFormat="1" x14ac:dyDescent="0.25">
      <c r="B14" s="9" t="s">
        <v>1</v>
      </c>
      <c r="C14" s="9" t="s">
        <v>2</v>
      </c>
      <c r="D14" s="9" t="s">
        <v>3</v>
      </c>
      <c r="E14" s="14" t="s">
        <v>12</v>
      </c>
      <c r="F14" s="14" t="s">
        <v>13</v>
      </c>
    </row>
    <row r="15" spans="1:6" x14ac:dyDescent="0.25">
      <c r="A15" s="2" t="s">
        <v>22</v>
      </c>
      <c r="B15" s="2">
        <v>1</v>
      </c>
      <c r="C15" s="2">
        <v>1</v>
      </c>
      <c r="D15" s="2">
        <v>1</v>
      </c>
      <c r="E15" s="2">
        <v>1</v>
      </c>
      <c r="F15" s="8">
        <v>0</v>
      </c>
    </row>
    <row r="16" spans="1:6" x14ac:dyDescent="0.25">
      <c r="A16" s="2" t="s">
        <v>23</v>
      </c>
      <c r="B16" s="2">
        <v>1.1772068042096209</v>
      </c>
      <c r="C16" s="2">
        <v>1.2039049545044129</v>
      </c>
      <c r="D16" s="2">
        <v>1.6744574274183757</v>
      </c>
      <c r="E16" s="2">
        <v>1.3518563953774698</v>
      </c>
      <c r="F16" s="8">
        <v>0.22837362254674468</v>
      </c>
    </row>
    <row r="17" spans="1:6" x14ac:dyDescent="0.25">
      <c r="A17" s="2" t="s">
        <v>24</v>
      </c>
      <c r="B17" s="2">
        <v>0.83884018713474096</v>
      </c>
      <c r="C17" s="2">
        <v>0.83517581636522531</v>
      </c>
      <c r="D17" s="2">
        <v>0.88895708074716973</v>
      </c>
      <c r="E17" s="2">
        <v>0.854324361415712</v>
      </c>
      <c r="F17" s="8">
        <v>2.4534680753344026E-2</v>
      </c>
    </row>
    <row r="18" spans="1:6" x14ac:dyDescent="0.25">
      <c r="A18" s="2" t="s">
        <v>25</v>
      </c>
      <c r="B18" s="2">
        <v>0.33094797295135397</v>
      </c>
      <c r="C18" s="2">
        <v>0.28292247261259706</v>
      </c>
      <c r="D18" s="2">
        <v>0.52616073505436434</v>
      </c>
      <c r="E18" s="2">
        <v>0.3800103935394385</v>
      </c>
      <c r="F18" s="8">
        <v>0.1051873056802137</v>
      </c>
    </row>
    <row r="19" spans="1:6" x14ac:dyDescent="0.25">
      <c r="A19" s="2" t="s">
        <v>26</v>
      </c>
      <c r="B19" s="2">
        <v>0.42138071264779864</v>
      </c>
      <c r="C19" s="2">
        <v>0.41789039025155211</v>
      </c>
      <c r="D19" s="2">
        <v>0.63326402908736457</v>
      </c>
      <c r="E19" s="2">
        <v>0.49084504399557177</v>
      </c>
      <c r="F19" s="8">
        <v>0.10071551046897632</v>
      </c>
    </row>
    <row r="20" spans="1:6" x14ac:dyDescent="0.25">
      <c r="A20" s="2" t="s">
        <v>27</v>
      </c>
      <c r="B20" s="2">
        <v>0.65213019586991883</v>
      </c>
      <c r="C20" s="2">
        <v>0.48068812136489175</v>
      </c>
      <c r="D20" s="2">
        <v>0.74647057608663792</v>
      </c>
      <c r="E20" s="2">
        <v>0.62642963110714944</v>
      </c>
      <c r="F20" s="8">
        <v>0.11001656718065499</v>
      </c>
    </row>
    <row r="26" spans="1:6" x14ac:dyDescent="0.25">
      <c r="B26" s="4"/>
      <c r="C26" s="3"/>
      <c r="D26" s="3"/>
      <c r="E26" s="3"/>
      <c r="F26" s="3"/>
    </row>
    <row r="27" spans="1:6" x14ac:dyDescent="0.25">
      <c r="B27" s="4"/>
      <c r="C27" s="3"/>
      <c r="D27" s="3"/>
      <c r="E27" s="3"/>
      <c r="F27" s="3"/>
    </row>
    <row r="28" spans="1:6" x14ac:dyDescent="0.25">
      <c r="B28" s="4"/>
      <c r="C28" s="3"/>
      <c r="D28" s="3"/>
      <c r="E28" s="3"/>
      <c r="F28" s="3"/>
    </row>
    <row r="29" spans="1:6" x14ac:dyDescent="0.25">
      <c r="B29" s="4"/>
      <c r="C29" s="3"/>
      <c r="D29" s="3"/>
      <c r="E29" s="3"/>
      <c r="F29" s="3"/>
    </row>
    <row r="30" spans="1:6" x14ac:dyDescent="0.25">
      <c r="B30" s="4"/>
      <c r="C30" s="3"/>
      <c r="D30" s="3"/>
      <c r="E30" s="3"/>
      <c r="F30" s="3"/>
    </row>
    <row r="31" spans="1:6" x14ac:dyDescent="0.25">
      <c r="B31" s="4"/>
      <c r="C31" s="3"/>
      <c r="D31" s="3"/>
      <c r="E31" s="3"/>
      <c r="F31" s="3"/>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0787-59CF-4299-A411-B0CA59D1FA14}">
  <dimension ref="A1:C154"/>
  <sheetViews>
    <sheetView workbookViewId="0">
      <selection activeCell="E24" sqref="E24"/>
    </sheetView>
  </sheetViews>
  <sheetFormatPr baseColWidth="10" defaultRowHeight="15" x14ac:dyDescent="0.25"/>
  <cols>
    <col min="1" max="1" width="21.5703125" style="6" customWidth="1"/>
    <col min="2" max="2" width="10.5703125" style="6" customWidth="1"/>
    <col min="3" max="16384" width="11.42578125" style="6"/>
  </cols>
  <sheetData>
    <row r="1" spans="1:3" x14ac:dyDescent="0.25">
      <c r="A1" s="7" t="s">
        <v>427</v>
      </c>
    </row>
    <row r="2" spans="1:3" x14ac:dyDescent="0.25">
      <c r="A2" s="6" t="s">
        <v>281</v>
      </c>
    </row>
    <row r="4" spans="1:3" s="7" customFormat="1" x14ac:dyDescent="0.25">
      <c r="A4" s="9" t="s">
        <v>131</v>
      </c>
      <c r="B4" s="9" t="s">
        <v>54</v>
      </c>
      <c r="C4" s="9" t="s">
        <v>55</v>
      </c>
    </row>
    <row r="5" spans="1:3" x14ac:dyDescent="0.25">
      <c r="A5" s="8" t="s">
        <v>132</v>
      </c>
      <c r="B5" s="8">
        <v>0</v>
      </c>
      <c r="C5" s="11">
        <v>0</v>
      </c>
    </row>
    <row r="6" spans="1:3" x14ac:dyDescent="0.25">
      <c r="A6" s="8" t="s">
        <v>133</v>
      </c>
      <c r="B6" s="8">
        <v>1</v>
      </c>
      <c r="C6" s="11">
        <v>6.8493150684931503E-3</v>
      </c>
    </row>
    <row r="7" spans="1:3" x14ac:dyDescent="0.25">
      <c r="A7" s="8" t="s">
        <v>134</v>
      </c>
      <c r="B7" s="8">
        <v>1</v>
      </c>
      <c r="C7" s="11">
        <v>6.8493150684931503E-3</v>
      </c>
    </row>
    <row r="8" spans="1:3" x14ac:dyDescent="0.25">
      <c r="A8" s="8" t="s">
        <v>135</v>
      </c>
      <c r="B8" s="8">
        <v>2</v>
      </c>
      <c r="C8" s="11">
        <v>1.3698630136986301E-2</v>
      </c>
    </row>
    <row r="9" spans="1:3" x14ac:dyDescent="0.25">
      <c r="A9" s="8" t="s">
        <v>136</v>
      </c>
      <c r="B9" s="8">
        <v>0</v>
      </c>
      <c r="C9" s="11">
        <v>0</v>
      </c>
    </row>
    <row r="10" spans="1:3" x14ac:dyDescent="0.25">
      <c r="A10" s="8" t="s">
        <v>137</v>
      </c>
      <c r="B10" s="8">
        <v>1</v>
      </c>
      <c r="C10" s="11">
        <v>6.8493150684931503E-3</v>
      </c>
    </row>
    <row r="11" spans="1:3" x14ac:dyDescent="0.25">
      <c r="A11" s="8" t="s">
        <v>138</v>
      </c>
      <c r="B11" s="8">
        <v>0</v>
      </c>
      <c r="C11" s="11">
        <v>0</v>
      </c>
    </row>
    <row r="12" spans="1:3" x14ac:dyDescent="0.25">
      <c r="A12" s="8" t="s">
        <v>393</v>
      </c>
      <c r="B12" s="8">
        <v>2</v>
      </c>
      <c r="C12" s="11">
        <v>1.3698630136986301E-2</v>
      </c>
    </row>
    <row r="13" spans="1:3" x14ac:dyDescent="0.25">
      <c r="A13" s="8" t="s">
        <v>139</v>
      </c>
      <c r="B13" s="8">
        <v>2</v>
      </c>
      <c r="C13" s="11">
        <v>1.3698630136986301E-2</v>
      </c>
    </row>
    <row r="14" spans="1:3" x14ac:dyDescent="0.25">
      <c r="A14" s="8" t="s">
        <v>140</v>
      </c>
      <c r="B14" s="8">
        <v>0</v>
      </c>
      <c r="C14" s="11">
        <v>0</v>
      </c>
    </row>
    <row r="15" spans="1:3" x14ac:dyDescent="0.25">
      <c r="A15" s="8" t="s">
        <v>141</v>
      </c>
      <c r="B15" s="8">
        <v>0</v>
      </c>
      <c r="C15" s="11">
        <v>0</v>
      </c>
    </row>
    <row r="16" spans="1:3" x14ac:dyDescent="0.25">
      <c r="A16" s="8" t="s">
        <v>142</v>
      </c>
      <c r="B16" s="8">
        <v>0</v>
      </c>
      <c r="C16" s="11">
        <v>0</v>
      </c>
    </row>
    <row r="17" spans="1:3" x14ac:dyDescent="0.25">
      <c r="A17" s="8" t="s">
        <v>143</v>
      </c>
      <c r="B17" s="8">
        <v>0</v>
      </c>
      <c r="C17" s="11">
        <v>0</v>
      </c>
    </row>
    <row r="18" spans="1:3" x14ac:dyDescent="0.25">
      <c r="A18" s="8" t="s">
        <v>144</v>
      </c>
      <c r="B18" s="8">
        <v>0</v>
      </c>
      <c r="C18" s="11">
        <v>0</v>
      </c>
    </row>
    <row r="19" spans="1:3" x14ac:dyDescent="0.25">
      <c r="A19" s="8" t="s">
        <v>145</v>
      </c>
      <c r="B19" s="8">
        <v>0</v>
      </c>
      <c r="C19" s="11">
        <v>0</v>
      </c>
    </row>
    <row r="20" spans="1:3" x14ac:dyDescent="0.25">
      <c r="A20" s="8" t="s">
        <v>146</v>
      </c>
      <c r="B20" s="8">
        <v>0</v>
      </c>
      <c r="C20" s="11">
        <v>0</v>
      </c>
    </row>
    <row r="21" spans="1:3" x14ac:dyDescent="0.25">
      <c r="A21" s="8" t="s">
        <v>147</v>
      </c>
      <c r="B21" s="8">
        <v>46</v>
      </c>
      <c r="C21" s="11">
        <v>0.31506849315068491</v>
      </c>
    </row>
    <row r="22" spans="1:3" x14ac:dyDescent="0.25">
      <c r="A22" s="8" t="s">
        <v>148</v>
      </c>
      <c r="B22" s="8">
        <v>2</v>
      </c>
      <c r="C22" s="11">
        <v>1.3698630136986301E-2</v>
      </c>
    </row>
    <row r="23" spans="1:3" x14ac:dyDescent="0.25">
      <c r="A23" s="8" t="s">
        <v>149</v>
      </c>
      <c r="B23" s="8">
        <v>0</v>
      </c>
      <c r="C23" s="11">
        <v>0</v>
      </c>
    </row>
    <row r="24" spans="1:3" x14ac:dyDescent="0.25">
      <c r="A24" s="8" t="s">
        <v>150</v>
      </c>
      <c r="B24" s="8">
        <v>1</v>
      </c>
      <c r="C24" s="11">
        <v>6.8493150684931503E-3</v>
      </c>
    </row>
    <row r="25" spans="1:3" x14ac:dyDescent="0.25">
      <c r="A25" s="8" t="s">
        <v>151</v>
      </c>
      <c r="B25" s="8">
        <v>1</v>
      </c>
      <c r="C25" s="11">
        <v>6.8493150684931503E-3</v>
      </c>
    </row>
    <row r="26" spans="1:3" x14ac:dyDescent="0.25">
      <c r="A26" s="8" t="s">
        <v>152</v>
      </c>
      <c r="B26" s="8">
        <v>5</v>
      </c>
      <c r="C26" s="11">
        <v>3.4246575342465752E-2</v>
      </c>
    </row>
    <row r="27" spans="1:3" x14ac:dyDescent="0.25">
      <c r="A27" s="8" t="s">
        <v>153</v>
      </c>
      <c r="B27" s="8">
        <v>0</v>
      </c>
      <c r="C27" s="11">
        <v>0</v>
      </c>
    </row>
    <row r="28" spans="1:3" x14ac:dyDescent="0.25">
      <c r="A28" s="8" t="s">
        <v>154</v>
      </c>
      <c r="B28" s="8">
        <v>2</v>
      </c>
      <c r="C28" s="11">
        <v>1.3698630136986301E-2</v>
      </c>
    </row>
    <row r="29" spans="1:3" x14ac:dyDescent="0.25">
      <c r="A29" s="8" t="s">
        <v>155</v>
      </c>
      <c r="B29" s="8">
        <v>2</v>
      </c>
      <c r="C29" s="11">
        <v>1.3698630136986301E-2</v>
      </c>
    </row>
    <row r="30" spans="1:3" x14ac:dyDescent="0.25">
      <c r="A30" s="8" t="s">
        <v>156</v>
      </c>
      <c r="B30" s="8">
        <v>0</v>
      </c>
      <c r="C30" s="11">
        <v>0</v>
      </c>
    </row>
    <row r="31" spans="1:3" x14ac:dyDescent="0.25">
      <c r="A31" s="8" t="s">
        <v>157</v>
      </c>
      <c r="B31" s="8">
        <v>1</v>
      </c>
      <c r="C31" s="11">
        <v>6.8493150684931503E-3</v>
      </c>
    </row>
    <row r="32" spans="1:3" x14ac:dyDescent="0.25">
      <c r="A32" s="8" t="s">
        <v>158</v>
      </c>
      <c r="B32" s="8">
        <v>0</v>
      </c>
      <c r="C32" s="11">
        <v>0</v>
      </c>
    </row>
    <row r="33" spans="1:3" x14ac:dyDescent="0.25">
      <c r="A33" s="8" t="s">
        <v>159</v>
      </c>
      <c r="B33" s="8">
        <v>0</v>
      </c>
      <c r="C33" s="11">
        <v>0</v>
      </c>
    </row>
    <row r="34" spans="1:3" x14ac:dyDescent="0.25">
      <c r="A34" s="8" t="s">
        <v>160</v>
      </c>
      <c r="B34" s="8">
        <v>0</v>
      </c>
      <c r="C34" s="11">
        <v>0</v>
      </c>
    </row>
    <row r="35" spans="1:3" x14ac:dyDescent="0.25">
      <c r="A35" s="8" t="s">
        <v>161</v>
      </c>
      <c r="B35" s="8">
        <v>2</v>
      </c>
      <c r="C35" s="11">
        <v>1.3698630136986301E-2</v>
      </c>
    </row>
    <row r="36" spans="1:3" x14ac:dyDescent="0.25">
      <c r="A36" s="8" t="s">
        <v>162</v>
      </c>
      <c r="B36" s="8">
        <v>0</v>
      </c>
      <c r="C36" s="11">
        <v>0</v>
      </c>
    </row>
    <row r="37" spans="1:3" x14ac:dyDescent="0.25">
      <c r="A37" s="8" t="s">
        <v>163</v>
      </c>
      <c r="B37" s="8">
        <v>0</v>
      </c>
      <c r="C37" s="11">
        <v>0</v>
      </c>
    </row>
    <row r="38" spans="1:3" x14ac:dyDescent="0.25">
      <c r="A38" s="8" t="s">
        <v>164</v>
      </c>
      <c r="B38" s="8">
        <v>0</v>
      </c>
      <c r="C38" s="11">
        <v>0</v>
      </c>
    </row>
    <row r="39" spans="1:3" x14ac:dyDescent="0.25">
      <c r="A39" s="8" t="s">
        <v>165</v>
      </c>
      <c r="B39" s="8">
        <v>0</v>
      </c>
      <c r="C39" s="11">
        <v>0</v>
      </c>
    </row>
    <row r="40" spans="1:3" x14ac:dyDescent="0.25">
      <c r="A40" s="8" t="s">
        <v>166</v>
      </c>
      <c r="B40" s="8">
        <v>1</v>
      </c>
      <c r="C40" s="11">
        <v>6.8493150684931503E-3</v>
      </c>
    </row>
    <row r="41" spans="1:3" x14ac:dyDescent="0.25">
      <c r="A41" s="8" t="s">
        <v>167</v>
      </c>
      <c r="B41" s="8">
        <v>3</v>
      </c>
      <c r="C41" s="11">
        <v>2.0547945205479451E-2</v>
      </c>
    </row>
    <row r="42" spans="1:3" x14ac:dyDescent="0.25">
      <c r="A42" s="8" t="s">
        <v>168</v>
      </c>
      <c r="B42" s="8">
        <v>0</v>
      </c>
      <c r="C42" s="11">
        <v>0</v>
      </c>
    </row>
    <row r="43" spans="1:3" x14ac:dyDescent="0.25">
      <c r="A43" s="8" t="s">
        <v>169</v>
      </c>
      <c r="B43" s="8">
        <v>0</v>
      </c>
      <c r="C43" s="11">
        <v>0</v>
      </c>
    </row>
    <row r="44" spans="1:3" x14ac:dyDescent="0.25">
      <c r="A44" s="8" t="s">
        <v>170</v>
      </c>
      <c r="B44" s="8">
        <v>0</v>
      </c>
      <c r="C44" s="11">
        <v>0</v>
      </c>
    </row>
    <row r="45" spans="1:3" x14ac:dyDescent="0.25">
      <c r="A45" s="8" t="s">
        <v>171</v>
      </c>
      <c r="B45" s="8">
        <v>3</v>
      </c>
      <c r="C45" s="11">
        <v>2.0547945205479451E-2</v>
      </c>
    </row>
    <row r="46" spans="1:3" x14ac:dyDescent="0.25">
      <c r="A46" s="8" t="s">
        <v>172</v>
      </c>
      <c r="B46" s="8">
        <v>1</v>
      </c>
      <c r="C46" s="11">
        <v>6.8493150684931503E-3</v>
      </c>
    </row>
    <row r="47" spans="1:3" x14ac:dyDescent="0.25">
      <c r="A47" s="8" t="s">
        <v>173</v>
      </c>
      <c r="B47" s="8">
        <v>4</v>
      </c>
      <c r="C47" s="11">
        <v>2.7397260273972601E-2</v>
      </c>
    </row>
    <row r="48" spans="1:3" x14ac:dyDescent="0.25">
      <c r="A48" s="8" t="s">
        <v>174</v>
      </c>
      <c r="B48" s="8">
        <v>0</v>
      </c>
      <c r="C48" s="11">
        <v>0</v>
      </c>
    </row>
    <row r="49" spans="1:3" x14ac:dyDescent="0.25">
      <c r="A49" s="8" t="s">
        <v>175</v>
      </c>
      <c r="B49" s="8">
        <v>0</v>
      </c>
      <c r="C49" s="11">
        <v>0</v>
      </c>
    </row>
    <row r="50" spans="1:3" x14ac:dyDescent="0.25">
      <c r="A50" s="8" t="s">
        <v>176</v>
      </c>
      <c r="B50" s="8">
        <v>0</v>
      </c>
      <c r="C50" s="11">
        <v>0</v>
      </c>
    </row>
    <row r="51" spans="1:3" x14ac:dyDescent="0.25">
      <c r="A51" s="8" t="s">
        <v>177</v>
      </c>
      <c r="B51" s="8">
        <v>0</v>
      </c>
      <c r="C51" s="11">
        <v>0</v>
      </c>
    </row>
    <row r="52" spans="1:3" x14ac:dyDescent="0.25">
      <c r="A52" s="8" t="s">
        <v>178</v>
      </c>
      <c r="B52" s="8">
        <v>0</v>
      </c>
      <c r="C52" s="11">
        <v>0</v>
      </c>
    </row>
    <row r="53" spans="1:3" x14ac:dyDescent="0.25">
      <c r="A53" s="8" t="s">
        <v>179</v>
      </c>
      <c r="B53" s="8">
        <v>1</v>
      </c>
      <c r="C53" s="11">
        <v>6.8493150684931503E-3</v>
      </c>
    </row>
    <row r="54" spans="1:3" x14ac:dyDescent="0.25">
      <c r="A54" s="8" t="s">
        <v>180</v>
      </c>
      <c r="B54" s="8">
        <v>0</v>
      </c>
      <c r="C54" s="11">
        <v>0</v>
      </c>
    </row>
    <row r="55" spans="1:3" x14ac:dyDescent="0.25">
      <c r="A55" s="8" t="s">
        <v>181</v>
      </c>
      <c r="B55" s="8">
        <v>0</v>
      </c>
      <c r="C55" s="11">
        <v>0</v>
      </c>
    </row>
    <row r="56" spans="1:3" x14ac:dyDescent="0.25">
      <c r="A56" s="8" t="s">
        <v>182</v>
      </c>
      <c r="B56" s="8">
        <v>1</v>
      </c>
      <c r="C56" s="11">
        <v>6.8493150684931503E-3</v>
      </c>
    </row>
    <row r="57" spans="1:3" x14ac:dyDescent="0.25">
      <c r="A57" s="8" t="s">
        <v>183</v>
      </c>
      <c r="B57" s="8">
        <v>0</v>
      </c>
      <c r="C57" s="11">
        <v>0</v>
      </c>
    </row>
    <row r="58" spans="1:3" x14ac:dyDescent="0.25">
      <c r="A58" s="8" t="s">
        <v>184</v>
      </c>
      <c r="B58" s="8">
        <v>0</v>
      </c>
      <c r="C58" s="11">
        <v>0</v>
      </c>
    </row>
    <row r="59" spans="1:3" x14ac:dyDescent="0.25">
      <c r="A59" s="8" t="s">
        <v>185</v>
      </c>
      <c r="B59" s="8">
        <v>0</v>
      </c>
      <c r="C59" s="11">
        <v>0</v>
      </c>
    </row>
    <row r="60" spans="1:3" x14ac:dyDescent="0.25">
      <c r="A60" s="8" t="s">
        <v>186</v>
      </c>
      <c r="B60" s="8">
        <v>0</v>
      </c>
      <c r="C60" s="11">
        <v>0</v>
      </c>
    </row>
    <row r="61" spans="1:3" x14ac:dyDescent="0.25">
      <c r="A61" s="8" t="s">
        <v>187</v>
      </c>
      <c r="B61" s="8">
        <v>0</v>
      </c>
      <c r="C61" s="11">
        <v>0</v>
      </c>
    </row>
    <row r="62" spans="1:3" x14ac:dyDescent="0.25">
      <c r="A62" s="8" t="s">
        <v>188</v>
      </c>
      <c r="B62" s="8">
        <v>0</v>
      </c>
      <c r="C62" s="11">
        <v>0</v>
      </c>
    </row>
    <row r="63" spans="1:3" x14ac:dyDescent="0.25">
      <c r="A63" s="8" t="s">
        <v>189</v>
      </c>
      <c r="B63" s="8">
        <v>0</v>
      </c>
      <c r="C63" s="11">
        <v>0</v>
      </c>
    </row>
    <row r="64" spans="1:3" x14ac:dyDescent="0.25">
      <c r="A64" s="8" t="s">
        <v>190</v>
      </c>
      <c r="B64" s="8">
        <v>0</v>
      </c>
      <c r="C64" s="11">
        <v>0</v>
      </c>
    </row>
    <row r="65" spans="1:3" x14ac:dyDescent="0.25">
      <c r="A65" s="8" t="s">
        <v>191</v>
      </c>
      <c r="B65" s="8">
        <v>0</v>
      </c>
      <c r="C65" s="11">
        <v>0</v>
      </c>
    </row>
    <row r="66" spans="1:3" x14ac:dyDescent="0.25">
      <c r="A66" s="8" t="s">
        <v>192</v>
      </c>
      <c r="B66" s="8">
        <v>0</v>
      </c>
      <c r="C66" s="11">
        <v>0</v>
      </c>
    </row>
    <row r="67" spans="1:3" x14ac:dyDescent="0.25">
      <c r="A67" s="8" t="s">
        <v>193</v>
      </c>
      <c r="B67" s="8">
        <v>0</v>
      </c>
      <c r="C67" s="11">
        <v>0</v>
      </c>
    </row>
    <row r="68" spans="1:3" x14ac:dyDescent="0.25">
      <c r="A68" s="8" t="s">
        <v>194</v>
      </c>
      <c r="B68" s="8">
        <v>0</v>
      </c>
      <c r="C68" s="11">
        <v>0</v>
      </c>
    </row>
    <row r="69" spans="1:3" x14ac:dyDescent="0.25">
      <c r="A69" s="8" t="s">
        <v>195</v>
      </c>
      <c r="B69" s="8">
        <v>0</v>
      </c>
      <c r="C69" s="11">
        <v>0</v>
      </c>
    </row>
    <row r="70" spans="1:3" x14ac:dyDescent="0.25">
      <c r="A70" s="8" t="s">
        <v>196</v>
      </c>
      <c r="B70" s="8">
        <v>0</v>
      </c>
      <c r="C70" s="11">
        <v>0</v>
      </c>
    </row>
    <row r="71" spans="1:3" x14ac:dyDescent="0.25">
      <c r="A71" s="8" t="s">
        <v>197</v>
      </c>
      <c r="B71" s="8">
        <v>2</v>
      </c>
      <c r="C71" s="11">
        <v>1.3698630136986301E-2</v>
      </c>
    </row>
    <row r="72" spans="1:3" x14ac:dyDescent="0.25">
      <c r="A72" s="8" t="s">
        <v>198</v>
      </c>
      <c r="B72" s="8">
        <v>0</v>
      </c>
      <c r="C72" s="11">
        <v>0</v>
      </c>
    </row>
    <row r="73" spans="1:3" x14ac:dyDescent="0.25">
      <c r="A73" s="8" t="s">
        <v>199</v>
      </c>
      <c r="B73" s="8">
        <v>1</v>
      </c>
      <c r="C73" s="11">
        <v>6.8493150684931503E-3</v>
      </c>
    </row>
    <row r="74" spans="1:3" x14ac:dyDescent="0.25">
      <c r="A74" s="8" t="s">
        <v>200</v>
      </c>
      <c r="B74" s="8">
        <v>0</v>
      </c>
      <c r="C74" s="11">
        <v>0</v>
      </c>
    </row>
    <row r="75" spans="1:3" x14ac:dyDescent="0.25">
      <c r="A75" s="8" t="s">
        <v>201</v>
      </c>
      <c r="B75" s="8">
        <v>0</v>
      </c>
      <c r="C75" s="11">
        <v>0</v>
      </c>
    </row>
    <row r="76" spans="1:3" x14ac:dyDescent="0.25">
      <c r="A76" s="8" t="s">
        <v>202</v>
      </c>
      <c r="B76" s="8">
        <v>0</v>
      </c>
      <c r="C76" s="11">
        <v>0</v>
      </c>
    </row>
    <row r="77" spans="1:3" x14ac:dyDescent="0.25">
      <c r="A77" s="8" t="s">
        <v>203</v>
      </c>
      <c r="B77" s="8">
        <v>3</v>
      </c>
      <c r="C77" s="11">
        <v>2.0547945205479451E-2</v>
      </c>
    </row>
    <row r="78" spans="1:3" x14ac:dyDescent="0.25">
      <c r="A78" s="8" t="s">
        <v>204</v>
      </c>
      <c r="B78" s="8">
        <v>0</v>
      </c>
      <c r="C78" s="11">
        <v>0</v>
      </c>
    </row>
    <row r="79" spans="1:3" x14ac:dyDescent="0.25">
      <c r="A79" s="8" t="s">
        <v>205</v>
      </c>
      <c r="B79" s="8">
        <v>0</v>
      </c>
      <c r="C79" s="11">
        <v>0</v>
      </c>
    </row>
    <row r="80" spans="1:3" x14ac:dyDescent="0.25">
      <c r="A80" s="8" t="s">
        <v>206</v>
      </c>
      <c r="B80" s="8">
        <v>0</v>
      </c>
      <c r="C80" s="11">
        <v>0</v>
      </c>
    </row>
    <row r="81" spans="1:3" x14ac:dyDescent="0.25">
      <c r="A81" s="8" t="s">
        <v>207</v>
      </c>
      <c r="B81" s="8">
        <v>0</v>
      </c>
      <c r="C81" s="11">
        <v>0</v>
      </c>
    </row>
    <row r="82" spans="1:3" x14ac:dyDescent="0.25">
      <c r="A82" s="8" t="s">
        <v>208</v>
      </c>
      <c r="B82" s="8">
        <v>0</v>
      </c>
      <c r="C82" s="11">
        <v>0</v>
      </c>
    </row>
    <row r="83" spans="1:3" x14ac:dyDescent="0.25">
      <c r="A83" s="8" t="s">
        <v>209</v>
      </c>
      <c r="B83" s="8">
        <v>2</v>
      </c>
      <c r="C83" s="11">
        <v>1.3698630136986301E-2</v>
      </c>
    </row>
    <row r="84" spans="1:3" x14ac:dyDescent="0.25">
      <c r="A84" s="8" t="s">
        <v>210</v>
      </c>
      <c r="B84" s="8">
        <v>0</v>
      </c>
      <c r="C84" s="11">
        <v>0</v>
      </c>
    </row>
    <row r="85" spans="1:3" x14ac:dyDescent="0.25">
      <c r="A85" s="8" t="s">
        <v>211</v>
      </c>
      <c r="B85" s="8">
        <v>0</v>
      </c>
      <c r="C85" s="11">
        <v>0</v>
      </c>
    </row>
    <row r="86" spans="1:3" x14ac:dyDescent="0.25">
      <c r="A86" s="8" t="s">
        <v>212</v>
      </c>
      <c r="B86" s="8">
        <v>1</v>
      </c>
      <c r="C86" s="11">
        <v>6.8493150684931503E-3</v>
      </c>
    </row>
    <row r="87" spans="1:3" x14ac:dyDescent="0.25">
      <c r="A87" s="8" t="s">
        <v>213</v>
      </c>
      <c r="B87" s="8">
        <v>6</v>
      </c>
      <c r="C87" s="11">
        <v>4.1095890410958902E-2</v>
      </c>
    </row>
    <row r="88" spans="1:3" x14ac:dyDescent="0.25">
      <c r="A88" s="8" t="s">
        <v>214</v>
      </c>
      <c r="B88" s="8">
        <v>0</v>
      </c>
      <c r="C88" s="11">
        <v>0</v>
      </c>
    </row>
    <row r="89" spans="1:3" x14ac:dyDescent="0.25">
      <c r="A89" s="8" t="s">
        <v>215</v>
      </c>
      <c r="B89" s="8">
        <v>0</v>
      </c>
      <c r="C89" s="11">
        <v>0</v>
      </c>
    </row>
    <row r="90" spans="1:3" x14ac:dyDescent="0.25">
      <c r="A90" s="8" t="s">
        <v>216</v>
      </c>
      <c r="B90" s="8">
        <v>0</v>
      </c>
      <c r="C90" s="11">
        <v>0</v>
      </c>
    </row>
    <row r="91" spans="1:3" x14ac:dyDescent="0.25">
      <c r="A91" s="8" t="s">
        <v>217</v>
      </c>
      <c r="B91" s="8">
        <v>0</v>
      </c>
      <c r="C91" s="11">
        <v>0</v>
      </c>
    </row>
    <row r="92" spans="1:3" x14ac:dyDescent="0.25">
      <c r="A92" s="8" t="s">
        <v>218</v>
      </c>
      <c r="B92" s="8">
        <v>1</v>
      </c>
      <c r="C92" s="11">
        <v>6.8493150684931503E-3</v>
      </c>
    </row>
    <row r="93" spans="1:3" x14ac:dyDescent="0.25">
      <c r="A93" s="8" t="s">
        <v>219</v>
      </c>
      <c r="B93" s="8">
        <v>0</v>
      </c>
      <c r="C93" s="11">
        <v>0</v>
      </c>
    </row>
    <row r="94" spans="1:3" x14ac:dyDescent="0.25">
      <c r="A94" s="8" t="s">
        <v>220</v>
      </c>
      <c r="B94" s="8">
        <v>0</v>
      </c>
      <c r="C94" s="11">
        <v>0</v>
      </c>
    </row>
    <row r="95" spans="1:3" x14ac:dyDescent="0.25">
      <c r="A95" s="8" t="s">
        <v>221</v>
      </c>
      <c r="B95" s="8">
        <v>0</v>
      </c>
      <c r="C95" s="11">
        <v>0</v>
      </c>
    </row>
    <row r="96" spans="1:3" x14ac:dyDescent="0.25">
      <c r="A96" s="8" t="s">
        <v>222</v>
      </c>
      <c r="B96" s="8">
        <v>0</v>
      </c>
      <c r="C96" s="11">
        <v>0</v>
      </c>
    </row>
    <row r="97" spans="1:3" x14ac:dyDescent="0.25">
      <c r="A97" s="8" t="s">
        <v>223</v>
      </c>
      <c r="B97" s="8">
        <v>3</v>
      </c>
      <c r="C97" s="11">
        <v>2.0547945205479451E-2</v>
      </c>
    </row>
    <row r="98" spans="1:3" x14ac:dyDescent="0.25">
      <c r="A98" s="8" t="s">
        <v>224</v>
      </c>
      <c r="B98" s="8">
        <v>0</v>
      </c>
      <c r="C98" s="11">
        <v>0</v>
      </c>
    </row>
    <row r="99" spans="1:3" x14ac:dyDescent="0.25">
      <c r="A99" s="8" t="s">
        <v>225</v>
      </c>
      <c r="B99" s="8">
        <v>0</v>
      </c>
      <c r="C99" s="11">
        <v>0</v>
      </c>
    </row>
    <row r="100" spans="1:3" x14ac:dyDescent="0.25">
      <c r="A100" s="8" t="s">
        <v>226</v>
      </c>
      <c r="B100" s="8">
        <v>0</v>
      </c>
      <c r="C100" s="11">
        <v>0</v>
      </c>
    </row>
    <row r="101" spans="1:3" x14ac:dyDescent="0.25">
      <c r="A101" s="8" t="s">
        <v>227</v>
      </c>
      <c r="B101" s="8">
        <v>5</v>
      </c>
      <c r="C101" s="11">
        <v>3.4246575342465752E-2</v>
      </c>
    </row>
    <row r="102" spans="1:3" x14ac:dyDescent="0.25">
      <c r="A102" s="8" t="s">
        <v>228</v>
      </c>
      <c r="B102" s="8">
        <v>2</v>
      </c>
      <c r="C102" s="11">
        <v>1.3698630136986301E-2</v>
      </c>
    </row>
    <row r="103" spans="1:3" x14ac:dyDescent="0.25">
      <c r="A103" s="8" t="s">
        <v>229</v>
      </c>
      <c r="B103" s="8">
        <v>0</v>
      </c>
      <c r="C103" s="11">
        <v>0</v>
      </c>
    </row>
    <row r="104" spans="1:3" x14ac:dyDescent="0.25">
      <c r="A104" s="8" t="s">
        <v>230</v>
      </c>
      <c r="B104" s="8">
        <v>0</v>
      </c>
      <c r="C104" s="11">
        <v>0</v>
      </c>
    </row>
    <row r="105" spans="1:3" x14ac:dyDescent="0.25">
      <c r="A105" s="8" t="s">
        <v>231</v>
      </c>
      <c r="B105" s="8">
        <v>0</v>
      </c>
      <c r="C105" s="11">
        <v>0</v>
      </c>
    </row>
    <row r="106" spans="1:3" x14ac:dyDescent="0.25">
      <c r="A106" s="8" t="s">
        <v>232</v>
      </c>
      <c r="B106" s="8">
        <v>0</v>
      </c>
      <c r="C106" s="11">
        <v>0</v>
      </c>
    </row>
    <row r="107" spans="1:3" x14ac:dyDescent="0.25">
      <c r="A107" s="8" t="s">
        <v>233</v>
      </c>
      <c r="B107" s="8">
        <v>0</v>
      </c>
      <c r="C107" s="11">
        <v>0</v>
      </c>
    </row>
    <row r="108" spans="1:3" x14ac:dyDescent="0.25">
      <c r="A108" s="8" t="s">
        <v>234</v>
      </c>
      <c r="B108" s="8">
        <v>0</v>
      </c>
      <c r="C108" s="11">
        <v>0</v>
      </c>
    </row>
    <row r="109" spans="1:3" x14ac:dyDescent="0.25">
      <c r="A109" s="8" t="s">
        <v>235</v>
      </c>
      <c r="B109" s="8">
        <v>0</v>
      </c>
      <c r="C109" s="11">
        <v>0</v>
      </c>
    </row>
    <row r="110" spans="1:3" x14ac:dyDescent="0.25">
      <c r="A110" s="8" t="s">
        <v>236</v>
      </c>
      <c r="B110" s="8">
        <v>0</v>
      </c>
      <c r="C110" s="11">
        <v>0</v>
      </c>
    </row>
    <row r="111" spans="1:3" x14ac:dyDescent="0.25">
      <c r="A111" s="8" t="s">
        <v>237</v>
      </c>
      <c r="B111" s="8">
        <v>20</v>
      </c>
      <c r="C111" s="11">
        <v>0.13698630136986301</v>
      </c>
    </row>
    <row r="112" spans="1:3" x14ac:dyDescent="0.25">
      <c r="A112" s="8" t="s">
        <v>238</v>
      </c>
      <c r="B112" s="8">
        <v>4</v>
      </c>
      <c r="C112" s="11">
        <v>2.7397260273972601E-2</v>
      </c>
    </row>
    <row r="113" spans="1:3" x14ac:dyDescent="0.25">
      <c r="A113" s="8" t="s">
        <v>239</v>
      </c>
      <c r="B113" s="8">
        <v>0</v>
      </c>
      <c r="C113" s="11">
        <v>0</v>
      </c>
    </row>
    <row r="114" spans="1:3" x14ac:dyDescent="0.25">
      <c r="A114" s="8" t="s">
        <v>240</v>
      </c>
      <c r="B114" s="8">
        <v>0</v>
      </c>
      <c r="C114" s="11">
        <v>0</v>
      </c>
    </row>
    <row r="115" spans="1:3" x14ac:dyDescent="0.25">
      <c r="A115" s="8" t="s">
        <v>241</v>
      </c>
      <c r="B115" s="8">
        <v>0</v>
      </c>
      <c r="C115" s="11">
        <v>0</v>
      </c>
    </row>
    <row r="116" spans="1:3" x14ac:dyDescent="0.25">
      <c r="A116" s="8" t="s">
        <v>242</v>
      </c>
      <c r="B116" s="8">
        <v>0</v>
      </c>
      <c r="C116" s="11">
        <v>0</v>
      </c>
    </row>
    <row r="117" spans="1:3" x14ac:dyDescent="0.25">
      <c r="A117" s="8" t="s">
        <v>243</v>
      </c>
      <c r="B117" s="8">
        <v>0</v>
      </c>
      <c r="C117" s="11">
        <v>0</v>
      </c>
    </row>
    <row r="118" spans="1:3" x14ac:dyDescent="0.25">
      <c r="A118" s="8" t="s">
        <v>244</v>
      </c>
      <c r="B118" s="8">
        <v>0</v>
      </c>
      <c r="C118" s="11">
        <v>0</v>
      </c>
    </row>
    <row r="119" spans="1:3" x14ac:dyDescent="0.25">
      <c r="A119" s="8" t="s">
        <v>245</v>
      </c>
      <c r="B119" s="8">
        <v>0</v>
      </c>
      <c r="C119" s="11">
        <v>0</v>
      </c>
    </row>
    <row r="120" spans="1:3" x14ac:dyDescent="0.25">
      <c r="A120" s="8" t="s">
        <v>246</v>
      </c>
      <c r="B120" s="8">
        <v>0</v>
      </c>
      <c r="C120" s="11">
        <v>0</v>
      </c>
    </row>
    <row r="121" spans="1:3" x14ac:dyDescent="0.25">
      <c r="A121" s="8" t="s">
        <v>247</v>
      </c>
      <c r="B121" s="8">
        <v>0</v>
      </c>
      <c r="C121" s="11">
        <v>0</v>
      </c>
    </row>
    <row r="122" spans="1:3" x14ac:dyDescent="0.25">
      <c r="A122" s="8" t="s">
        <v>248</v>
      </c>
      <c r="B122" s="8">
        <v>0</v>
      </c>
      <c r="C122" s="11">
        <v>0</v>
      </c>
    </row>
    <row r="123" spans="1:3" x14ac:dyDescent="0.25">
      <c r="A123" s="8" t="s">
        <v>249</v>
      </c>
      <c r="B123" s="8">
        <v>0</v>
      </c>
      <c r="C123" s="11">
        <v>0</v>
      </c>
    </row>
    <row r="124" spans="1:3" x14ac:dyDescent="0.25">
      <c r="A124" s="8" t="s">
        <v>250</v>
      </c>
      <c r="B124" s="8">
        <v>0</v>
      </c>
      <c r="C124" s="11">
        <v>0</v>
      </c>
    </row>
    <row r="125" spans="1:3" x14ac:dyDescent="0.25">
      <c r="A125" s="8" t="s">
        <v>251</v>
      </c>
      <c r="B125" s="8">
        <v>0</v>
      </c>
      <c r="C125" s="11">
        <v>0</v>
      </c>
    </row>
    <row r="126" spans="1:3" x14ac:dyDescent="0.25">
      <c r="A126" s="8" t="s">
        <v>252</v>
      </c>
      <c r="B126" s="8">
        <v>0</v>
      </c>
      <c r="C126" s="11">
        <v>0</v>
      </c>
    </row>
    <row r="127" spans="1:3" x14ac:dyDescent="0.25">
      <c r="A127" s="8" t="s">
        <v>253</v>
      </c>
      <c r="B127" s="8">
        <v>0</v>
      </c>
      <c r="C127" s="11">
        <v>0</v>
      </c>
    </row>
    <row r="128" spans="1:3" x14ac:dyDescent="0.25">
      <c r="A128" s="8" t="s">
        <v>254</v>
      </c>
      <c r="B128" s="8">
        <v>0</v>
      </c>
      <c r="C128" s="11">
        <v>0</v>
      </c>
    </row>
    <row r="129" spans="1:3" x14ac:dyDescent="0.25">
      <c r="A129" s="8" t="s">
        <v>255</v>
      </c>
      <c r="B129" s="8">
        <v>0</v>
      </c>
      <c r="C129" s="11">
        <v>0</v>
      </c>
    </row>
    <row r="130" spans="1:3" x14ac:dyDescent="0.25">
      <c r="A130" s="8" t="s">
        <v>256</v>
      </c>
      <c r="B130" s="8">
        <v>0</v>
      </c>
      <c r="C130" s="11">
        <v>0</v>
      </c>
    </row>
    <row r="131" spans="1:3" x14ac:dyDescent="0.25">
      <c r="A131" s="8" t="s">
        <v>257</v>
      </c>
      <c r="B131" s="8">
        <v>0</v>
      </c>
      <c r="C131" s="11">
        <v>0</v>
      </c>
    </row>
    <row r="132" spans="1:3" x14ac:dyDescent="0.25">
      <c r="A132" s="8" t="s">
        <v>258</v>
      </c>
      <c r="B132" s="8">
        <v>0</v>
      </c>
      <c r="C132" s="11">
        <v>0</v>
      </c>
    </row>
    <row r="133" spans="1:3" x14ac:dyDescent="0.25">
      <c r="A133" s="8" t="s">
        <v>259</v>
      </c>
      <c r="B133" s="8">
        <v>0</v>
      </c>
      <c r="C133" s="11">
        <v>0</v>
      </c>
    </row>
    <row r="134" spans="1:3" x14ac:dyDescent="0.25">
      <c r="A134" s="8" t="s">
        <v>260</v>
      </c>
      <c r="B134" s="8">
        <v>0</v>
      </c>
      <c r="C134" s="11">
        <v>0</v>
      </c>
    </row>
    <row r="135" spans="1:3" x14ac:dyDescent="0.25">
      <c r="A135" s="8" t="s">
        <v>261</v>
      </c>
      <c r="B135" s="8">
        <v>0</v>
      </c>
      <c r="C135" s="11">
        <v>0</v>
      </c>
    </row>
    <row r="136" spans="1:3" x14ac:dyDescent="0.25">
      <c r="A136" s="8" t="s">
        <v>262</v>
      </c>
      <c r="B136" s="8">
        <v>0</v>
      </c>
      <c r="C136" s="11">
        <v>0</v>
      </c>
    </row>
    <row r="137" spans="1:3" x14ac:dyDescent="0.25">
      <c r="A137" s="8" t="s">
        <v>263</v>
      </c>
      <c r="B137" s="8">
        <v>0</v>
      </c>
      <c r="C137" s="11">
        <v>0</v>
      </c>
    </row>
    <row r="138" spans="1:3" x14ac:dyDescent="0.25">
      <c r="A138" s="8" t="s">
        <v>264</v>
      </c>
      <c r="B138" s="8">
        <v>0</v>
      </c>
      <c r="C138" s="11">
        <v>0</v>
      </c>
    </row>
    <row r="139" spans="1:3" x14ac:dyDescent="0.25">
      <c r="A139" s="8" t="s">
        <v>265</v>
      </c>
      <c r="B139" s="8">
        <v>0</v>
      </c>
      <c r="C139" s="11">
        <v>0</v>
      </c>
    </row>
    <row r="140" spans="1:3" x14ac:dyDescent="0.25">
      <c r="A140" s="8" t="s">
        <v>266</v>
      </c>
      <c r="B140" s="8">
        <v>0</v>
      </c>
      <c r="C140" s="11">
        <v>0</v>
      </c>
    </row>
    <row r="141" spans="1:3" x14ac:dyDescent="0.25">
      <c r="A141" s="8" t="s">
        <v>267</v>
      </c>
      <c r="B141" s="8">
        <v>0</v>
      </c>
      <c r="C141" s="11">
        <v>0</v>
      </c>
    </row>
    <row r="142" spans="1:3" x14ac:dyDescent="0.25">
      <c r="A142" s="8" t="s">
        <v>268</v>
      </c>
      <c r="B142" s="8">
        <v>1</v>
      </c>
      <c r="C142" s="11">
        <v>6.8493150684931503E-3</v>
      </c>
    </row>
    <row r="143" spans="1:3" x14ac:dyDescent="0.25">
      <c r="A143" s="8" t="s">
        <v>269</v>
      </c>
      <c r="B143" s="8">
        <v>0</v>
      </c>
      <c r="C143" s="11">
        <v>0</v>
      </c>
    </row>
    <row r="144" spans="1:3" x14ac:dyDescent="0.25">
      <c r="A144" s="8" t="s">
        <v>270</v>
      </c>
      <c r="B144" s="8">
        <v>0</v>
      </c>
      <c r="C144" s="11">
        <v>0</v>
      </c>
    </row>
    <row r="145" spans="1:3" x14ac:dyDescent="0.25">
      <c r="A145" s="8" t="s">
        <v>271</v>
      </c>
      <c r="B145" s="8">
        <v>0</v>
      </c>
      <c r="C145" s="11">
        <v>0</v>
      </c>
    </row>
    <row r="146" spans="1:3" x14ac:dyDescent="0.25">
      <c r="A146" s="8" t="s">
        <v>272</v>
      </c>
      <c r="B146" s="8">
        <v>0</v>
      </c>
      <c r="C146" s="11">
        <v>0</v>
      </c>
    </row>
    <row r="147" spans="1:3" x14ac:dyDescent="0.25">
      <c r="A147" s="8" t="s">
        <v>273</v>
      </c>
      <c r="B147" s="8">
        <v>0</v>
      </c>
      <c r="C147" s="11">
        <v>0</v>
      </c>
    </row>
    <row r="148" spans="1:3" x14ac:dyDescent="0.25">
      <c r="A148" s="8" t="s">
        <v>274</v>
      </c>
      <c r="B148" s="8">
        <v>0</v>
      </c>
      <c r="C148" s="11">
        <v>0</v>
      </c>
    </row>
    <row r="149" spans="1:3" x14ac:dyDescent="0.25">
      <c r="A149" s="8" t="s">
        <v>275</v>
      </c>
      <c r="B149" s="8">
        <v>0</v>
      </c>
      <c r="C149" s="11">
        <v>0</v>
      </c>
    </row>
    <row r="150" spans="1:3" x14ac:dyDescent="0.25">
      <c r="A150" s="8" t="s">
        <v>276</v>
      </c>
      <c r="B150" s="8">
        <v>0</v>
      </c>
      <c r="C150" s="11">
        <v>0</v>
      </c>
    </row>
    <row r="151" spans="1:3" x14ac:dyDescent="0.25">
      <c r="A151" s="8" t="s">
        <v>277</v>
      </c>
      <c r="B151" s="8">
        <v>0</v>
      </c>
      <c r="C151" s="11">
        <v>0</v>
      </c>
    </row>
    <row r="152" spans="1:3" x14ac:dyDescent="0.25">
      <c r="A152" s="8" t="s">
        <v>278</v>
      </c>
      <c r="B152" s="8">
        <v>0</v>
      </c>
      <c r="C152" s="11">
        <v>0</v>
      </c>
    </row>
    <row r="153" spans="1:3" x14ac:dyDescent="0.25">
      <c r="A153" s="8" t="s">
        <v>279</v>
      </c>
      <c r="B153" s="8">
        <v>8</v>
      </c>
      <c r="C153" s="11">
        <v>5.4794520547945202E-2</v>
      </c>
    </row>
    <row r="154" spans="1:3" x14ac:dyDescent="0.25">
      <c r="A154" s="8" t="s">
        <v>280</v>
      </c>
      <c r="B154" s="8">
        <v>2</v>
      </c>
      <c r="C154" s="8">
        <v>1.3698630136986301E-2</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7E38-2C62-4F78-AFF6-A3ACB272B8EF}">
  <dimension ref="A1:V30"/>
  <sheetViews>
    <sheetView topLeftCell="D1" workbookViewId="0">
      <selection activeCell="R13" sqref="R13"/>
    </sheetView>
  </sheetViews>
  <sheetFormatPr baseColWidth="10" defaultRowHeight="15" x14ac:dyDescent="0.25"/>
  <cols>
    <col min="1" max="1" width="25" style="6" customWidth="1"/>
    <col min="2" max="6" width="11.42578125" style="6"/>
    <col min="7" max="7" width="21.42578125" style="6" bestFit="1" customWidth="1"/>
    <col min="8" max="8" width="16.28515625" style="6" bestFit="1" customWidth="1"/>
    <col min="9" max="9" width="11.42578125" style="6"/>
    <col min="10" max="10" width="18.7109375" style="6" bestFit="1" customWidth="1"/>
    <col min="11" max="11" width="45.7109375" style="6" bestFit="1" customWidth="1"/>
    <col min="12" max="12" width="2.42578125" style="6" customWidth="1"/>
    <col min="13" max="13" width="12" style="6" bestFit="1" customWidth="1"/>
    <col min="14" max="14" width="8" style="6" bestFit="1" customWidth="1"/>
    <col min="15" max="15" width="13" style="6" bestFit="1" customWidth="1"/>
    <col min="16" max="16" width="13.5703125" style="6" bestFit="1" customWidth="1"/>
    <col min="17" max="17" width="10.28515625" style="6" bestFit="1" customWidth="1"/>
    <col min="18" max="18" width="15.42578125" style="6" bestFit="1" customWidth="1"/>
    <col min="19" max="19" width="6.28515625" style="6" bestFit="1" customWidth="1"/>
    <col min="20" max="20" width="6" style="6" bestFit="1" customWidth="1"/>
    <col min="21" max="21" width="7.7109375" style="6" bestFit="1" customWidth="1"/>
    <col min="22" max="22" width="9.28515625" style="6" bestFit="1" customWidth="1"/>
    <col min="23" max="16384" width="11.42578125" style="6"/>
  </cols>
  <sheetData>
    <row r="1" spans="1:22" x14ac:dyDescent="0.25">
      <c r="A1" s="7" t="s">
        <v>428</v>
      </c>
    </row>
    <row r="2" spans="1:22" x14ac:dyDescent="0.25">
      <c r="A2" s="6" t="s">
        <v>0</v>
      </c>
    </row>
    <row r="4" spans="1:22" x14ac:dyDescent="0.25">
      <c r="B4" s="9" t="s">
        <v>1</v>
      </c>
      <c r="C4" s="9" t="s">
        <v>2</v>
      </c>
      <c r="D4" s="9" t="s">
        <v>3</v>
      </c>
      <c r="E4" s="9" t="s">
        <v>12</v>
      </c>
      <c r="F4" s="9" t="s">
        <v>13</v>
      </c>
      <c r="G4" s="14" t="s">
        <v>127</v>
      </c>
      <c r="H4" s="14" t="s">
        <v>128</v>
      </c>
      <c r="J4" s="7" t="s">
        <v>290</v>
      </c>
      <c r="K4" s="7"/>
      <c r="L4" s="7"/>
      <c r="N4" s="22" t="s">
        <v>301</v>
      </c>
      <c r="O4" s="22" t="s">
        <v>298</v>
      </c>
      <c r="P4" s="22" t="s">
        <v>299</v>
      </c>
      <c r="Q4" s="22" t="s">
        <v>296</v>
      </c>
      <c r="R4" s="22" t="s">
        <v>297</v>
      </c>
      <c r="S4" s="22" t="s">
        <v>291</v>
      </c>
      <c r="T4" s="22" t="s">
        <v>292</v>
      </c>
      <c r="U4" s="22" t="s">
        <v>293</v>
      </c>
      <c r="V4" s="7" t="s">
        <v>300</v>
      </c>
    </row>
    <row r="5" spans="1:22" x14ac:dyDescent="0.25">
      <c r="A5" s="8" t="s">
        <v>56</v>
      </c>
      <c r="B5" s="8">
        <v>31646.258123287225</v>
      </c>
      <c r="C5" s="8">
        <v>37269.195577631159</v>
      </c>
      <c r="D5" s="8">
        <v>26465.966449042142</v>
      </c>
      <c r="E5" s="8">
        <v>31793.806716653507</v>
      </c>
      <c r="F5" s="8">
        <v>5403.1257473569694</v>
      </c>
      <c r="G5" s="8">
        <v>1</v>
      </c>
      <c r="H5" s="8">
        <v>0.16994271228700736</v>
      </c>
      <c r="J5" s="20" t="s">
        <v>282</v>
      </c>
      <c r="K5" s="21" t="s">
        <v>283</v>
      </c>
      <c r="L5" s="21"/>
      <c r="M5" s="30" t="s">
        <v>410</v>
      </c>
      <c r="N5" s="32">
        <v>0.1084</v>
      </c>
      <c r="O5" s="32">
        <v>1</v>
      </c>
      <c r="P5" s="32">
        <v>0.74939999999999996</v>
      </c>
      <c r="Q5" s="32">
        <v>0.25059999999999999</v>
      </c>
      <c r="R5" s="32">
        <v>0.10929999999999999</v>
      </c>
      <c r="S5" s="32">
        <v>2.2930000000000001</v>
      </c>
      <c r="T5" s="32">
        <v>2.9079999999999999</v>
      </c>
      <c r="U5" s="32">
        <v>9.9599999999999994E-2</v>
      </c>
      <c r="V5" s="6" t="s">
        <v>294</v>
      </c>
    </row>
    <row r="6" spans="1:22" x14ac:dyDescent="0.25">
      <c r="A6" s="8" t="s">
        <v>57</v>
      </c>
      <c r="B6" s="8">
        <v>26791.163807778466</v>
      </c>
      <c r="C6" s="8">
        <v>22991.11232097126</v>
      </c>
      <c r="D6" s="8">
        <v>21696.749374059022</v>
      </c>
      <c r="E6" s="8">
        <v>23826.34183426958</v>
      </c>
      <c r="F6" s="8">
        <v>2647.9182125843063</v>
      </c>
      <c r="G6" s="8">
        <v>0.74940198405966307</v>
      </c>
      <c r="H6" s="8">
        <v>8.3284088507631707E-2</v>
      </c>
      <c r="J6" s="20" t="s">
        <v>284</v>
      </c>
      <c r="K6" s="21" t="s">
        <v>285</v>
      </c>
      <c r="L6" s="21"/>
      <c r="M6" s="30" t="s">
        <v>411</v>
      </c>
      <c r="N6" s="32">
        <v>1.1999999999999999E-3</v>
      </c>
      <c r="O6" s="32">
        <v>1</v>
      </c>
      <c r="P6" s="32">
        <v>0.62760000000000005</v>
      </c>
      <c r="Q6" s="32">
        <v>0.37240000000000001</v>
      </c>
      <c r="R6" s="32">
        <v>2.7539999999999999E-2</v>
      </c>
      <c r="S6" s="32">
        <v>13.52</v>
      </c>
      <c r="T6" s="32">
        <v>2.8279999999999998</v>
      </c>
      <c r="U6" s="32">
        <v>4.3E-3</v>
      </c>
      <c r="V6" s="6" t="s">
        <v>295</v>
      </c>
    </row>
    <row r="7" spans="1:22" x14ac:dyDescent="0.25">
      <c r="A7" s="8" t="s">
        <v>58</v>
      </c>
      <c r="B7" s="8">
        <v>46676.932376757024</v>
      </c>
      <c r="C7" s="8">
        <v>45085.978022309027</v>
      </c>
      <c r="D7" s="8">
        <v>46713.823546655432</v>
      </c>
      <c r="E7" s="8">
        <v>46158.91131524049</v>
      </c>
      <c r="F7" s="8">
        <v>929.37055468456151</v>
      </c>
      <c r="G7" s="8">
        <v>1</v>
      </c>
      <c r="H7" s="8">
        <v>2.0134152392318385E-2</v>
      </c>
      <c r="J7" s="20" t="s">
        <v>286</v>
      </c>
      <c r="K7" s="21" t="s">
        <v>287</v>
      </c>
      <c r="L7" s="21"/>
      <c r="M7" s="30" t="s">
        <v>313</v>
      </c>
      <c r="N7" s="32">
        <v>2.8E-3</v>
      </c>
      <c r="O7" s="32">
        <v>1</v>
      </c>
      <c r="P7" s="32">
        <v>0.59450000000000003</v>
      </c>
      <c r="Q7" s="32">
        <v>0.40550000000000003</v>
      </c>
      <c r="R7" s="32">
        <v>2.6450000000000001E-2</v>
      </c>
      <c r="S7" s="32">
        <v>15.33</v>
      </c>
      <c r="T7" s="32">
        <v>2.2069999999999999</v>
      </c>
      <c r="U7" s="32">
        <v>6.7999999999999996E-3</v>
      </c>
      <c r="V7" s="6" t="s">
        <v>295</v>
      </c>
    </row>
    <row r="8" spans="1:22" x14ac:dyDescent="0.25">
      <c r="A8" s="8" t="s">
        <v>59</v>
      </c>
      <c r="B8" s="8">
        <v>26669.674726828656</v>
      </c>
      <c r="C8" s="8">
        <v>29964.81307279443</v>
      </c>
      <c r="D8" s="8">
        <v>30269.244765778174</v>
      </c>
      <c r="E8" s="8">
        <v>28967.910855133756</v>
      </c>
      <c r="F8" s="8">
        <v>1996.1429407756198</v>
      </c>
      <c r="G8" s="8">
        <v>0.62756919584386506</v>
      </c>
      <c r="H8" s="8">
        <v>4.3245017785255795E-2</v>
      </c>
      <c r="J8" s="20" t="s">
        <v>288</v>
      </c>
      <c r="K8" s="21" t="s">
        <v>289</v>
      </c>
      <c r="L8" s="21"/>
      <c r="M8" s="30" t="s">
        <v>412</v>
      </c>
      <c r="N8" s="32">
        <v>0.31190000000000001</v>
      </c>
      <c r="O8" s="32">
        <v>1</v>
      </c>
      <c r="P8" s="32">
        <v>0.84040000000000004</v>
      </c>
      <c r="Q8" s="32">
        <v>0.15959999999999999</v>
      </c>
      <c r="R8" s="32">
        <v>0.13120000000000001</v>
      </c>
      <c r="S8" s="32">
        <v>1.2170000000000001</v>
      </c>
      <c r="T8" s="32">
        <v>2.9529999999999998</v>
      </c>
      <c r="U8" s="32">
        <v>0.2293</v>
      </c>
      <c r="V8" s="6" t="s">
        <v>294</v>
      </c>
    </row>
    <row r="9" spans="1:22" x14ac:dyDescent="0.25">
      <c r="A9" s="8" t="s">
        <v>117</v>
      </c>
      <c r="B9" s="8">
        <v>37324.877984483013</v>
      </c>
      <c r="C9" s="8">
        <v>36592.697896534679</v>
      </c>
      <c r="D9" s="8">
        <v>34242.404063992886</v>
      </c>
      <c r="E9" s="8">
        <v>36053.326648336857</v>
      </c>
      <c r="F9" s="8">
        <v>1610.4665085503327</v>
      </c>
      <c r="G9" s="8">
        <v>1</v>
      </c>
      <c r="H9" s="8">
        <v>4.4669012772629225E-2</v>
      </c>
      <c r="M9" s="30" t="s">
        <v>413</v>
      </c>
      <c r="N9" s="32">
        <v>8.9999999999999998E-4</v>
      </c>
      <c r="O9" s="32">
        <v>1</v>
      </c>
      <c r="P9" s="32">
        <v>0.78180000000000005</v>
      </c>
      <c r="Q9" s="32">
        <v>0.21820000000000001</v>
      </c>
      <c r="R9" s="32">
        <v>1.857E-2</v>
      </c>
      <c r="S9" s="32">
        <v>11.75</v>
      </c>
      <c r="T9" s="32">
        <v>3.2530000000000001</v>
      </c>
      <c r="U9" s="32">
        <v>4.3E-3</v>
      </c>
      <c r="V9" s="6" t="s">
        <v>454</v>
      </c>
    </row>
    <row r="10" spans="1:22" x14ac:dyDescent="0.25">
      <c r="A10" s="8" t="s">
        <v>118</v>
      </c>
      <c r="B10" s="8">
        <v>21011.72575927771</v>
      </c>
      <c r="C10" s="8">
        <v>21631.544088991297</v>
      </c>
      <c r="D10" s="8">
        <v>21662.382608490996</v>
      </c>
      <c r="E10" s="8">
        <v>21435.217485586665</v>
      </c>
      <c r="F10" s="8">
        <v>367.07858185998725</v>
      </c>
      <c r="G10" s="8">
        <v>0.59454201535034978</v>
      </c>
      <c r="H10" s="8">
        <v>1.0181545393590487E-2</v>
      </c>
      <c r="M10" s="30" t="s">
        <v>414</v>
      </c>
      <c r="N10" s="32">
        <v>3.9399999999999998E-2</v>
      </c>
      <c r="O10" s="32">
        <v>1</v>
      </c>
      <c r="P10" s="32">
        <v>0.47139999999999999</v>
      </c>
      <c r="Q10" s="32">
        <v>0.52859999999999996</v>
      </c>
      <c r="R10" s="32">
        <v>0.11169999999999999</v>
      </c>
      <c r="S10" s="32">
        <v>4.7320000000000002</v>
      </c>
      <c r="T10" s="32">
        <v>2.0640000000000001</v>
      </c>
      <c r="U10" s="32">
        <v>4.1300000000000003E-2</v>
      </c>
      <c r="V10" s="6" t="s">
        <v>453</v>
      </c>
    </row>
    <row r="11" spans="1:22" x14ac:dyDescent="0.25">
      <c r="A11" s="8" t="s">
        <v>119</v>
      </c>
      <c r="B11" s="8">
        <v>8696.8635421536383</v>
      </c>
      <c r="C11" s="8">
        <v>9778.0407233381266</v>
      </c>
      <c r="D11" s="8">
        <v>7987.6906772157781</v>
      </c>
      <c r="E11" s="8">
        <v>8820.8649809025137</v>
      </c>
      <c r="F11" s="8">
        <v>901.59336151139507</v>
      </c>
      <c r="G11" s="8">
        <v>1</v>
      </c>
      <c r="H11" s="8">
        <v>0.10221144564205174</v>
      </c>
      <c r="M11" s="30" t="s">
        <v>29</v>
      </c>
      <c r="N11" s="32">
        <v>2.5600000000000001E-2</v>
      </c>
      <c r="O11" s="32">
        <v>1</v>
      </c>
      <c r="P11" s="32">
        <v>8.3379999999999996E-2</v>
      </c>
      <c r="Q11" s="32">
        <v>0.91659999999999997</v>
      </c>
      <c r="R11" s="32">
        <v>0.1673</v>
      </c>
      <c r="S11" s="32">
        <v>5.4790000000000001</v>
      </c>
      <c r="T11" s="32">
        <v>2.2010000000000001</v>
      </c>
      <c r="U11" s="32">
        <v>4.1300000000000003E-2</v>
      </c>
      <c r="V11" s="6" t="s">
        <v>453</v>
      </c>
    </row>
    <row r="12" spans="1:22" x14ac:dyDescent="0.25">
      <c r="A12" s="8" t="s">
        <v>120</v>
      </c>
      <c r="B12" s="8">
        <v>8488.1330625592873</v>
      </c>
      <c r="C12" s="8">
        <v>8403.9291592510926</v>
      </c>
      <c r="D12" s="8">
        <v>5346.1194827749732</v>
      </c>
      <c r="E12" s="8">
        <v>7412.7272348617844</v>
      </c>
      <c r="F12" s="8">
        <v>1790.2299503337701</v>
      </c>
      <c r="G12" s="8">
        <v>0.84036285000514144</v>
      </c>
      <c r="H12" s="8">
        <v>0.20295401349070433</v>
      </c>
      <c r="M12" s="30" t="s">
        <v>33</v>
      </c>
      <c r="N12" s="21">
        <v>1.9199999999999998E-2</v>
      </c>
      <c r="O12" s="21">
        <v>1</v>
      </c>
      <c r="P12" s="21">
        <v>0.33429999999999999</v>
      </c>
      <c r="Q12" s="21">
        <v>0.66569999999999996</v>
      </c>
      <c r="R12" s="21">
        <v>2.623E-2</v>
      </c>
      <c r="S12" s="21">
        <v>25.38</v>
      </c>
      <c r="T12" s="21">
        <v>1.089</v>
      </c>
      <c r="U12" s="21">
        <v>3.5200000000000002E-2</v>
      </c>
      <c r="V12" s="6" t="s">
        <v>453</v>
      </c>
    </row>
    <row r="13" spans="1:22" x14ac:dyDescent="0.25">
      <c r="A13" s="8" t="s">
        <v>121</v>
      </c>
      <c r="B13" s="8">
        <v>8384.3288399089233</v>
      </c>
      <c r="C13" s="8">
        <v>7938.4409035112621</v>
      </c>
      <c r="D13" s="8">
        <v>8228.9751829425331</v>
      </c>
      <c r="E13" s="8">
        <v>8183.9149754542404</v>
      </c>
      <c r="F13" s="8">
        <v>226.33344799301591</v>
      </c>
      <c r="G13" s="8">
        <v>1</v>
      </c>
      <c r="H13" s="8">
        <v>2.7655889469997027E-2</v>
      </c>
      <c r="M13" s="30" t="s">
        <v>30</v>
      </c>
      <c r="N13" s="32">
        <v>2.98E-2</v>
      </c>
      <c r="O13" s="32">
        <v>1</v>
      </c>
      <c r="P13" s="32">
        <v>3.9879999999999999E-2</v>
      </c>
      <c r="Q13" s="32">
        <v>0.96009999999999995</v>
      </c>
      <c r="R13" s="32">
        <v>0.16969999999999999</v>
      </c>
      <c r="S13" s="32">
        <v>5.6559999999999997</v>
      </c>
      <c r="T13" s="32">
        <v>2.0030000000000001</v>
      </c>
      <c r="U13" s="32">
        <v>4.1300000000000003E-2</v>
      </c>
      <c r="V13" s="6" t="s">
        <v>453</v>
      </c>
    </row>
    <row r="14" spans="1:22" x14ac:dyDescent="0.25">
      <c r="A14" s="8" t="s">
        <v>122</v>
      </c>
      <c r="B14" s="8">
        <v>6553.216577766183</v>
      </c>
      <c r="C14" s="8">
        <v>6312.2723130731647</v>
      </c>
      <c r="D14" s="8">
        <v>6330.0348990231141</v>
      </c>
      <c r="E14" s="8">
        <v>6398.507929954154</v>
      </c>
      <c r="F14" s="8">
        <v>134.27565544720747</v>
      </c>
      <c r="G14" s="8">
        <v>0.78183949236337358</v>
      </c>
      <c r="H14" s="8">
        <v>1.6407264231108977E-2</v>
      </c>
      <c r="M14" s="30" t="s">
        <v>31</v>
      </c>
      <c r="N14" s="32">
        <v>3.4000000000000002E-2</v>
      </c>
      <c r="O14" s="32">
        <v>1</v>
      </c>
      <c r="P14" s="32">
        <v>0.11550000000000001</v>
      </c>
      <c r="Q14" s="32">
        <v>0.88449999999999995</v>
      </c>
      <c r="R14" s="32">
        <v>0.19259999999999999</v>
      </c>
      <c r="S14" s="32">
        <v>4.5919999999999996</v>
      </c>
      <c r="T14" s="32">
        <v>2.294</v>
      </c>
      <c r="U14" s="32">
        <v>4.1300000000000003E-2</v>
      </c>
      <c r="V14" s="6" t="s">
        <v>453</v>
      </c>
    </row>
    <row r="15" spans="1:22" x14ac:dyDescent="0.25">
      <c r="A15" s="8" t="s">
        <v>124</v>
      </c>
      <c r="B15" s="8">
        <v>9166.0522220923376</v>
      </c>
      <c r="C15" s="8">
        <v>7546.5894224057265</v>
      </c>
      <c r="D15" s="8">
        <v>11101.062755179584</v>
      </c>
      <c r="E15" s="8">
        <v>9271.2347998925488</v>
      </c>
      <c r="F15" s="8">
        <v>1779.5695264177286</v>
      </c>
      <c r="G15" s="8">
        <v>1</v>
      </c>
      <c r="H15" s="8">
        <v>0.19194525484764483</v>
      </c>
    </row>
    <row r="16" spans="1:22" x14ac:dyDescent="0.25">
      <c r="A16" s="8" t="s">
        <v>123</v>
      </c>
      <c r="B16" s="8">
        <v>4165.7904068777134</v>
      </c>
      <c r="C16" s="8">
        <v>4334.3426826078939</v>
      </c>
      <c r="D16" s="8">
        <v>4611.5081113275173</v>
      </c>
      <c r="E16" s="8">
        <v>4370.5470669377082</v>
      </c>
      <c r="F16" s="8">
        <v>225.05362938314587</v>
      </c>
      <c r="G16" s="8">
        <v>0.47140938195075827</v>
      </c>
      <c r="H16" s="8">
        <v>2.4274396479070315E-2</v>
      </c>
    </row>
    <row r="17" spans="1:22" x14ac:dyDescent="0.25">
      <c r="A17" s="8" t="s">
        <v>125</v>
      </c>
      <c r="B17" s="8">
        <v>17122.180220040784</v>
      </c>
      <c r="C17" s="8">
        <v>29949.428170155195</v>
      </c>
      <c r="D17" s="8">
        <v>21803.842123500377</v>
      </c>
      <c r="E17" s="8">
        <v>22958.483504565451</v>
      </c>
      <c r="F17" s="8">
        <v>6491.1069959275464</v>
      </c>
      <c r="G17" s="8">
        <v>1</v>
      </c>
      <c r="H17" s="8">
        <v>0.28273239365469177</v>
      </c>
    </row>
    <row r="18" spans="1:22" x14ac:dyDescent="0.25">
      <c r="A18" s="8" t="s">
        <v>126</v>
      </c>
      <c r="B18" s="8">
        <v>3351.4073227993886</v>
      </c>
      <c r="C18" s="8">
        <v>438.0333677987237</v>
      </c>
      <c r="D18" s="8">
        <v>1953.3798496804266</v>
      </c>
      <c r="E18" s="8">
        <v>1914.2735134261795</v>
      </c>
      <c r="F18" s="8">
        <v>1457.0806187615281</v>
      </c>
      <c r="G18" s="8">
        <v>8.3379789133089438E-2</v>
      </c>
      <c r="H18" s="8">
        <v>6.346589131079923E-2</v>
      </c>
    </row>
    <row r="19" spans="1:22" x14ac:dyDescent="0.25">
      <c r="A19" s="10"/>
      <c r="B19" s="10"/>
      <c r="C19" s="10"/>
      <c r="D19" s="10"/>
    </row>
    <row r="21" spans="1:22" x14ac:dyDescent="0.25">
      <c r="A21" s="6" t="s">
        <v>63</v>
      </c>
    </row>
    <row r="23" spans="1:22" x14ac:dyDescent="0.25">
      <c r="B23" s="9" t="s">
        <v>1</v>
      </c>
      <c r="C23" s="9" t="s">
        <v>2</v>
      </c>
      <c r="D23" s="9" t="s">
        <v>3</v>
      </c>
      <c r="E23" s="9" t="s">
        <v>12</v>
      </c>
      <c r="F23" s="9" t="s">
        <v>13</v>
      </c>
      <c r="G23" s="14" t="s">
        <v>127</v>
      </c>
      <c r="H23" s="14" t="s">
        <v>128</v>
      </c>
      <c r="J23" s="7"/>
      <c r="K23" s="7"/>
      <c r="L23" s="7"/>
      <c r="N23" s="22"/>
      <c r="O23" s="22"/>
      <c r="P23" s="22"/>
      <c r="Q23" s="22"/>
      <c r="R23" s="22"/>
      <c r="S23" s="22"/>
      <c r="T23" s="22"/>
      <c r="U23" s="22"/>
      <c r="V23" s="7"/>
    </row>
    <row r="24" spans="1:22" x14ac:dyDescent="0.25">
      <c r="A24" s="8" t="s">
        <v>10</v>
      </c>
      <c r="B24" s="8">
        <v>23.287434815418923</v>
      </c>
      <c r="C24" s="8">
        <v>23.036679334161288</v>
      </c>
      <c r="D24" s="8"/>
      <c r="E24" s="8">
        <f>AVERAGE(B24:C24)</f>
        <v>23.162057074790106</v>
      </c>
      <c r="F24" s="8">
        <f>_xlfn.STDEV.S(B24:C24)</f>
        <v>0.17731090121696955</v>
      </c>
      <c r="G24" s="8">
        <f>E24/E24</f>
        <v>1</v>
      </c>
      <c r="H24" s="8">
        <f>F24/E24</f>
        <v>7.6552311672678291E-3</v>
      </c>
      <c r="J24" s="20"/>
      <c r="K24" s="21"/>
      <c r="L24" s="21"/>
    </row>
    <row r="25" spans="1:22" x14ac:dyDescent="0.25">
      <c r="A25" s="8" t="s">
        <v>60</v>
      </c>
      <c r="B25" s="8">
        <v>8.3363507463444186</v>
      </c>
      <c r="C25" s="8">
        <v>7.1475464202201637</v>
      </c>
      <c r="D25" s="8"/>
      <c r="E25" s="8">
        <f>AVERAGE(B25:C25)</f>
        <v>7.7419485832822907</v>
      </c>
      <c r="F25" s="8">
        <f>_xlfn.STDEV.S(B25:C25)</f>
        <v>0.84061160050636463</v>
      </c>
      <c r="G25" s="8">
        <f>E25/E24</f>
        <v>0.33425133865630319</v>
      </c>
      <c r="H25" s="8">
        <f>F25/E24</f>
        <v>3.6292614157371089E-2</v>
      </c>
      <c r="J25" s="20"/>
      <c r="K25" s="21"/>
      <c r="L25" s="21"/>
    </row>
    <row r="26" spans="1:22" x14ac:dyDescent="0.25">
      <c r="A26" s="8" t="s">
        <v>4</v>
      </c>
      <c r="B26" s="8">
        <v>1.385894609323175</v>
      </c>
      <c r="C26" s="8">
        <v>2.4304967707542415</v>
      </c>
      <c r="D26" s="8">
        <v>1.6808639265642626</v>
      </c>
      <c r="E26" s="8">
        <f t="shared" ref="E26:E27" si="0">AVERAGE(B26:D26)</f>
        <v>1.8324184355472264</v>
      </c>
      <c r="F26" s="8">
        <f t="shared" ref="F26:F27" si="1">_xlfn.STDEV.S(B26:D26)</f>
        <v>0.53853968824165088</v>
      </c>
      <c r="G26" s="8">
        <f>E26/E26</f>
        <v>1</v>
      </c>
      <c r="H26" s="8">
        <f>F26/E26</f>
        <v>0.29389558508825164</v>
      </c>
      <c r="J26" s="20"/>
      <c r="K26" s="21"/>
      <c r="L26" s="21"/>
    </row>
    <row r="27" spans="1:22" x14ac:dyDescent="0.25">
      <c r="A27" s="8" t="s">
        <v>61</v>
      </c>
      <c r="B27" s="8">
        <v>8.9823437806341735E-2</v>
      </c>
      <c r="C27" s="8">
        <v>6.5871867119056834E-2</v>
      </c>
      <c r="D27" s="8">
        <v>6.352932361024613E-2</v>
      </c>
      <c r="E27" s="8">
        <f t="shared" si="0"/>
        <v>7.3074876178548229E-2</v>
      </c>
      <c r="F27" s="8">
        <f t="shared" si="1"/>
        <v>1.455189386206018E-2</v>
      </c>
      <c r="G27" s="8">
        <f>E27/E26</f>
        <v>3.9878924355356331E-2</v>
      </c>
      <c r="H27" s="8">
        <f>F27/E26</f>
        <v>7.9413596696949074E-3</v>
      </c>
      <c r="J27" s="20"/>
      <c r="K27" s="21"/>
      <c r="L27" s="21"/>
      <c r="M27" s="30"/>
    </row>
    <row r="28" spans="1:22" x14ac:dyDescent="0.25">
      <c r="A28" s="8" t="s">
        <v>6</v>
      </c>
      <c r="B28" s="8">
        <v>2.2177551170858822</v>
      </c>
      <c r="C28" s="8">
        <v>1.754583275609392</v>
      </c>
      <c r="D28" s="8">
        <v>1.1273304216430375</v>
      </c>
      <c r="E28" s="8">
        <f>AVERAGE(B28:D28)</f>
        <v>1.6998896047794372</v>
      </c>
      <c r="F28" s="8">
        <f>_xlfn.STDEV.S(B28:D28)</f>
        <v>0.54726597951046352</v>
      </c>
      <c r="G28" s="8">
        <f>E28/E28</f>
        <v>1</v>
      </c>
      <c r="H28" s="8">
        <f>F28/E28</f>
        <v>0.32194207080963472</v>
      </c>
      <c r="M28" s="30"/>
    </row>
    <row r="29" spans="1:22" x14ac:dyDescent="0.25">
      <c r="A29" s="8" t="s">
        <v>62</v>
      </c>
      <c r="B29" s="8">
        <v>0.3574681281285102</v>
      </c>
      <c r="C29" s="8">
        <v>0.16699619268892577</v>
      </c>
      <c r="D29" s="8">
        <v>6.4373523919180428E-2</v>
      </c>
      <c r="E29" s="8">
        <f>AVERAGE(B29:D29)</f>
        <v>0.19627928157887212</v>
      </c>
      <c r="F29" s="8">
        <f>_xlfn.STDEV.S(B29:D29)</f>
        <v>0.14872537182793763</v>
      </c>
      <c r="G29" s="8">
        <f>E29/E28</f>
        <v>0.11546589909545309</v>
      </c>
      <c r="H29" s="8">
        <f>F29/E28</f>
        <v>8.7491194375081155E-2</v>
      </c>
      <c r="M29" s="30"/>
    </row>
    <row r="30" spans="1:22" x14ac:dyDescent="0.25">
      <c r="M30" s="30"/>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C646E-B336-4216-938A-215E45393076}">
  <dimension ref="A1:T11"/>
  <sheetViews>
    <sheetView workbookViewId="0">
      <selection activeCell="I15" sqref="I15"/>
    </sheetView>
  </sheetViews>
  <sheetFormatPr baseColWidth="10" defaultRowHeight="15" x14ac:dyDescent="0.25"/>
  <cols>
    <col min="1" max="1" width="18.28515625" customWidth="1"/>
    <col min="2" max="6" width="12" style="6" bestFit="1" customWidth="1"/>
    <col min="7" max="7" width="12.5703125" style="6" customWidth="1"/>
    <col min="8" max="8" width="18.7109375" style="6" bestFit="1" customWidth="1"/>
    <col min="9" max="9" width="45.7109375" style="6" bestFit="1" customWidth="1"/>
    <col min="10" max="10" width="3.7109375" customWidth="1"/>
    <col min="11" max="11" width="16.7109375" bestFit="1" customWidth="1"/>
    <col min="12" max="12" width="8" bestFit="1" customWidth="1"/>
    <col min="13" max="13" width="13" bestFit="1" customWidth="1"/>
    <col min="14" max="14" width="13.5703125" bestFit="1" customWidth="1"/>
    <col min="15" max="15" width="10.28515625" bestFit="1" customWidth="1"/>
    <col min="16" max="16" width="15.42578125" bestFit="1" customWidth="1"/>
    <col min="17" max="17" width="7" bestFit="1" customWidth="1"/>
    <col min="18" max="18" width="2.7109375" bestFit="1" customWidth="1"/>
    <col min="19" max="19" width="7.7109375" bestFit="1" customWidth="1"/>
    <col min="20" max="20" width="9.28515625" bestFit="1" customWidth="1"/>
  </cols>
  <sheetData>
    <row r="1" spans="1:20" x14ac:dyDescent="0.25">
      <c r="A1" s="7" t="s">
        <v>426</v>
      </c>
      <c r="B1" s="7"/>
      <c r="C1" s="7"/>
      <c r="D1" s="7"/>
    </row>
    <row r="2" spans="1:20" x14ac:dyDescent="0.25">
      <c r="A2" s="6" t="s">
        <v>466</v>
      </c>
    </row>
    <row r="3" spans="1:20" x14ac:dyDescent="0.25">
      <c r="A3" s="10"/>
      <c r="I3"/>
    </row>
    <row r="4" spans="1:20" s="7" customFormat="1" x14ac:dyDescent="0.25">
      <c r="A4" s="33"/>
      <c r="B4" s="9" t="s">
        <v>1</v>
      </c>
      <c r="C4" s="9" t="s">
        <v>2</v>
      </c>
      <c r="D4" s="9" t="s">
        <v>3</v>
      </c>
      <c r="E4" s="14" t="s">
        <v>12</v>
      </c>
      <c r="F4" s="14" t="s">
        <v>13</v>
      </c>
      <c r="H4" s="7" t="s">
        <v>290</v>
      </c>
      <c r="K4"/>
      <c r="L4" s="22" t="s">
        <v>301</v>
      </c>
      <c r="M4" s="22" t="s">
        <v>298</v>
      </c>
      <c r="N4" s="22" t="s">
        <v>299</v>
      </c>
      <c r="O4" s="22" t="s">
        <v>296</v>
      </c>
      <c r="P4" s="22" t="s">
        <v>297</v>
      </c>
      <c r="Q4" s="22" t="s">
        <v>291</v>
      </c>
      <c r="R4" s="22" t="s">
        <v>292</v>
      </c>
      <c r="S4" s="22" t="s">
        <v>293</v>
      </c>
      <c r="T4" s="7" t="s">
        <v>300</v>
      </c>
    </row>
    <row r="5" spans="1:20" x14ac:dyDescent="0.25">
      <c r="A5" s="8" t="s">
        <v>302</v>
      </c>
      <c r="B5" s="8">
        <v>0.8089699601511009</v>
      </c>
      <c r="C5" s="8">
        <v>1.3069973440562606</v>
      </c>
      <c r="D5" s="8">
        <v>1.030990088190344</v>
      </c>
      <c r="E5" s="8">
        <v>1.0489857974659018</v>
      </c>
      <c r="F5" s="8">
        <v>0.24950090770196043</v>
      </c>
      <c r="H5" s="20" t="s">
        <v>282</v>
      </c>
      <c r="I5" s="21" t="s">
        <v>283</v>
      </c>
      <c r="K5" s="6" t="s">
        <v>302</v>
      </c>
      <c r="L5" s="32">
        <v>0.76619999999999999</v>
      </c>
      <c r="M5" s="32">
        <v>1</v>
      </c>
      <c r="N5" s="32">
        <v>1.0489999999999999</v>
      </c>
      <c r="O5" s="32">
        <v>-4.8989999999999999E-2</v>
      </c>
      <c r="P5" s="32">
        <v>0.14399999999999999</v>
      </c>
      <c r="Q5" s="32">
        <v>0.34010000000000001</v>
      </c>
      <c r="R5" s="32">
        <v>2</v>
      </c>
      <c r="S5" s="32">
        <v>0.6704</v>
      </c>
      <c r="T5" s="6" t="s">
        <v>294</v>
      </c>
    </row>
    <row r="6" spans="1:20" x14ac:dyDescent="0.25">
      <c r="A6" s="8" t="s">
        <v>303</v>
      </c>
      <c r="B6" s="8">
        <v>0.18577273937846059</v>
      </c>
      <c r="C6" s="8">
        <v>0.17922651305339524</v>
      </c>
      <c r="D6" s="8">
        <v>0.20612612246361392</v>
      </c>
      <c r="E6" s="8">
        <v>0.1903751249651566</v>
      </c>
      <c r="F6" s="8">
        <v>1.4027961770052401E-2</v>
      </c>
      <c r="H6" s="20" t="s">
        <v>284</v>
      </c>
      <c r="I6" s="21" t="s">
        <v>285</v>
      </c>
      <c r="K6" s="6" t="s">
        <v>303</v>
      </c>
      <c r="L6" s="32">
        <v>1E-4</v>
      </c>
      <c r="M6" s="32">
        <v>1</v>
      </c>
      <c r="N6" s="32">
        <v>0.19040000000000001</v>
      </c>
      <c r="O6" s="32">
        <v>0.80959999999999999</v>
      </c>
      <c r="P6" s="32">
        <v>8.0990000000000003E-3</v>
      </c>
      <c r="Q6" s="32">
        <v>99.97</v>
      </c>
      <c r="R6" s="32">
        <v>2</v>
      </c>
      <c r="S6" s="32">
        <v>5.0000000000000001E-4</v>
      </c>
      <c r="T6" s="6" t="s">
        <v>454</v>
      </c>
    </row>
    <row r="7" spans="1:20" x14ac:dyDescent="0.25">
      <c r="A7" s="8" t="s">
        <v>304</v>
      </c>
      <c r="B7" s="8">
        <v>0.86051822252329357</v>
      </c>
      <c r="C7" s="8">
        <v>0.9024332361849573</v>
      </c>
      <c r="D7" s="8">
        <v>1.0827219128729326</v>
      </c>
      <c r="E7" s="8">
        <v>0.94855779052706113</v>
      </c>
      <c r="F7" s="8">
        <v>0.11806449883937596</v>
      </c>
      <c r="H7" s="20" t="s">
        <v>286</v>
      </c>
      <c r="I7" s="21" t="s">
        <v>287</v>
      </c>
      <c r="K7" s="6" t="s">
        <v>304</v>
      </c>
      <c r="L7" s="32">
        <v>0.5292</v>
      </c>
      <c r="M7" s="32">
        <v>1</v>
      </c>
      <c r="N7" s="32">
        <v>0.9486</v>
      </c>
      <c r="O7" s="32">
        <v>5.144E-2</v>
      </c>
      <c r="P7" s="32">
        <v>6.8159999999999998E-2</v>
      </c>
      <c r="Q7" s="32">
        <v>0.75470000000000004</v>
      </c>
      <c r="R7" s="32">
        <v>2</v>
      </c>
      <c r="S7" s="32">
        <v>0.55569999999999997</v>
      </c>
      <c r="T7" s="6" t="s">
        <v>294</v>
      </c>
    </row>
    <row r="8" spans="1:20" x14ac:dyDescent="0.25">
      <c r="A8" s="8" t="s">
        <v>305</v>
      </c>
      <c r="B8" s="8">
        <v>1.280363983213842</v>
      </c>
      <c r="C8" s="8">
        <v>1.0491956425188984</v>
      </c>
      <c r="D8" s="8">
        <v>1.3860408084023987</v>
      </c>
      <c r="E8" s="8">
        <v>1.2385334780450463</v>
      </c>
      <c r="F8" s="8">
        <v>0.17227451876809355</v>
      </c>
      <c r="H8" s="20" t="s">
        <v>288</v>
      </c>
      <c r="I8" s="21" t="s">
        <v>289</v>
      </c>
      <c r="K8" s="6" t="s">
        <v>305</v>
      </c>
      <c r="L8" s="32">
        <v>0.1386</v>
      </c>
      <c r="M8" s="32">
        <v>1</v>
      </c>
      <c r="N8" s="32">
        <v>1.2390000000000001</v>
      </c>
      <c r="O8" s="32">
        <v>-0.23849999999999999</v>
      </c>
      <c r="P8" s="32">
        <v>9.9460000000000007E-2</v>
      </c>
      <c r="Q8" s="32">
        <v>2.3980000000000001</v>
      </c>
      <c r="R8" s="32">
        <v>2</v>
      </c>
      <c r="S8" s="32">
        <v>0.3639</v>
      </c>
      <c r="T8" s="6" t="s">
        <v>294</v>
      </c>
    </row>
    <row r="9" spans="1:20" x14ac:dyDescent="0.25">
      <c r="A9" s="8" t="s">
        <v>306</v>
      </c>
      <c r="B9" s="8">
        <v>0.97096290327036583</v>
      </c>
      <c r="C9" s="8">
        <v>1.0181895707960096</v>
      </c>
      <c r="D9" s="8">
        <v>1.2757408859353716</v>
      </c>
      <c r="E9" s="8">
        <v>1.088297786667249</v>
      </c>
      <c r="F9" s="8">
        <v>0.1640389469876706</v>
      </c>
      <c r="I9"/>
      <c r="K9" s="6" t="s">
        <v>306</v>
      </c>
      <c r="L9" s="32">
        <v>0.4471</v>
      </c>
      <c r="M9" s="32">
        <v>1</v>
      </c>
      <c r="N9" s="32">
        <v>1.0960000000000001</v>
      </c>
      <c r="O9" s="32">
        <v>-9.6379999999999993E-2</v>
      </c>
      <c r="P9" s="32">
        <v>0.1027</v>
      </c>
      <c r="Q9" s="32">
        <v>0.93830000000000002</v>
      </c>
      <c r="R9" s="32">
        <v>2</v>
      </c>
      <c r="S9" s="32">
        <v>0.55569999999999997</v>
      </c>
      <c r="T9" s="6" t="s">
        <v>294</v>
      </c>
    </row>
    <row r="10" spans="1:20" x14ac:dyDescent="0.25">
      <c r="A10" s="8" t="s">
        <v>307</v>
      </c>
      <c r="B10" s="8">
        <v>0.66031626481435324</v>
      </c>
      <c r="C10" s="8">
        <v>0.70274256583909622</v>
      </c>
      <c r="D10" s="8">
        <v>1.0866629767913325</v>
      </c>
      <c r="E10" s="8">
        <v>0.81657393581492732</v>
      </c>
      <c r="F10" s="8">
        <v>0.23486392932148209</v>
      </c>
      <c r="K10" s="6" t="s">
        <v>307</v>
      </c>
      <c r="L10" s="32">
        <v>0.32950000000000002</v>
      </c>
      <c r="M10" s="32">
        <v>1</v>
      </c>
      <c r="N10" s="32">
        <v>0.82099999999999995</v>
      </c>
      <c r="O10" s="32">
        <v>0.17899999999999999</v>
      </c>
      <c r="P10" s="32">
        <v>0.14000000000000001</v>
      </c>
      <c r="Q10" s="32">
        <v>1.278</v>
      </c>
      <c r="R10" s="32">
        <v>2</v>
      </c>
      <c r="S10" s="32">
        <v>0.55569999999999997</v>
      </c>
      <c r="T10" s="6" t="s">
        <v>294</v>
      </c>
    </row>
    <row r="11" spans="1:20" x14ac:dyDescent="0.25">
      <c r="I11"/>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0A55-D5B5-49B2-82ED-B3345830E116}">
  <dimension ref="A1:T10"/>
  <sheetViews>
    <sheetView topLeftCell="C1" workbookViewId="0">
      <selection activeCell="Q15" sqref="Q15"/>
    </sheetView>
  </sheetViews>
  <sheetFormatPr baseColWidth="10" defaultRowHeight="15" x14ac:dyDescent="0.25"/>
  <cols>
    <col min="1" max="1" width="37.28515625" style="6" customWidth="1"/>
    <col min="2" max="6" width="12" style="6" bestFit="1" customWidth="1"/>
    <col min="7" max="7" width="12.5703125" style="6" customWidth="1"/>
    <col min="8" max="8" width="18.7109375" style="6" bestFit="1" customWidth="1"/>
    <col min="9" max="9" width="45.7109375" style="6" bestFit="1" customWidth="1"/>
    <col min="10" max="10" width="2.5703125" style="6" customWidth="1"/>
    <col min="11" max="11" width="36.28515625" style="6" bestFit="1" customWidth="1"/>
    <col min="12" max="12" width="8" style="6" bestFit="1" customWidth="1"/>
    <col min="13" max="13" width="13" style="6" bestFit="1" customWidth="1"/>
    <col min="14" max="14" width="13.5703125" style="6" bestFit="1" customWidth="1"/>
    <col min="15" max="15" width="10.28515625" style="6" bestFit="1" customWidth="1"/>
    <col min="16" max="16" width="15.42578125" style="6" bestFit="1" customWidth="1"/>
    <col min="17" max="17" width="7" style="6" bestFit="1" customWidth="1"/>
    <col min="18" max="18" width="2.7109375" style="6" bestFit="1" customWidth="1"/>
    <col min="19" max="19" width="7.7109375" style="6" bestFit="1" customWidth="1"/>
    <col min="20" max="20" width="9.28515625" style="6" bestFit="1" customWidth="1"/>
    <col min="21" max="16384" width="11.42578125" style="6"/>
  </cols>
  <sheetData>
    <row r="1" spans="1:20" x14ac:dyDescent="0.25">
      <c r="A1" s="7" t="s">
        <v>429</v>
      </c>
      <c r="B1" s="7"/>
      <c r="C1" s="7"/>
      <c r="D1" s="7"/>
    </row>
    <row r="2" spans="1:20" x14ac:dyDescent="0.25">
      <c r="A2" s="6" t="s">
        <v>467</v>
      </c>
    </row>
    <row r="4" spans="1:20" s="7" customFormat="1" x14ac:dyDescent="0.25">
      <c r="A4" s="33"/>
      <c r="B4" s="9" t="s">
        <v>1</v>
      </c>
      <c r="C4" s="9" t="s">
        <v>2</v>
      </c>
      <c r="D4" s="9" t="s">
        <v>3</v>
      </c>
      <c r="E4" s="14" t="s">
        <v>12</v>
      </c>
      <c r="F4" s="14" t="s">
        <v>13</v>
      </c>
      <c r="H4" s="7" t="s">
        <v>290</v>
      </c>
      <c r="L4" s="22" t="s">
        <v>301</v>
      </c>
      <c r="M4" s="22" t="s">
        <v>298</v>
      </c>
      <c r="N4" s="22" t="s">
        <v>299</v>
      </c>
      <c r="O4" s="22" t="s">
        <v>296</v>
      </c>
      <c r="P4" s="22" t="s">
        <v>297</v>
      </c>
      <c r="Q4" s="22" t="s">
        <v>291</v>
      </c>
      <c r="R4" s="22" t="s">
        <v>292</v>
      </c>
      <c r="S4" s="22" t="s">
        <v>293</v>
      </c>
      <c r="T4" s="7" t="s">
        <v>300</v>
      </c>
    </row>
    <row r="5" spans="1:20" x14ac:dyDescent="0.25">
      <c r="A5" s="6" t="s">
        <v>415</v>
      </c>
      <c r="B5" s="8">
        <v>0.93451839227089828</v>
      </c>
      <c r="C5" s="8">
        <v>0.86765107101299477</v>
      </c>
      <c r="D5" s="8">
        <v>0.8077722786098307</v>
      </c>
      <c r="E5" s="8">
        <v>0.86998058063124128</v>
      </c>
      <c r="F5" s="8">
        <v>6.3405159832163452E-2</v>
      </c>
      <c r="H5" s="20" t="s">
        <v>282</v>
      </c>
      <c r="I5" s="21" t="s">
        <v>283</v>
      </c>
      <c r="K5" s="6" t="s">
        <v>415</v>
      </c>
      <c r="L5" s="32">
        <v>7.0900000000000005E-2</v>
      </c>
      <c r="M5" s="32">
        <v>1</v>
      </c>
      <c r="N5" s="32">
        <v>0.87</v>
      </c>
      <c r="O5" s="32">
        <v>0.13</v>
      </c>
      <c r="P5" s="32">
        <v>3.6609999999999997E-2</v>
      </c>
      <c r="Q5" s="32">
        <v>3.552</v>
      </c>
      <c r="R5" s="32">
        <v>2</v>
      </c>
      <c r="S5" s="32">
        <v>5.5899999999999998E-2</v>
      </c>
      <c r="T5" s="6" t="s">
        <v>294</v>
      </c>
    </row>
    <row r="6" spans="1:20" x14ac:dyDescent="0.25">
      <c r="A6" s="6" t="s">
        <v>416</v>
      </c>
      <c r="B6" s="8">
        <v>0.91650549437416851</v>
      </c>
      <c r="C6" s="8">
        <v>0.87582358110562986</v>
      </c>
      <c r="D6" s="8">
        <v>0.89060598406828573</v>
      </c>
      <c r="E6" s="8">
        <v>0.8943116865160281</v>
      </c>
      <c r="F6" s="8">
        <v>2.0592563943584774E-2</v>
      </c>
      <c r="H6" s="20" t="s">
        <v>284</v>
      </c>
      <c r="I6" s="21" t="s">
        <v>285</v>
      </c>
      <c r="K6" s="6" t="s">
        <v>416</v>
      </c>
      <c r="L6" s="32">
        <v>1.24E-2</v>
      </c>
      <c r="M6" s="32">
        <v>1</v>
      </c>
      <c r="N6" s="32">
        <v>0.89429999999999998</v>
      </c>
      <c r="O6" s="32">
        <v>0.1057</v>
      </c>
      <c r="P6" s="32">
        <v>1.189E-2</v>
      </c>
      <c r="Q6" s="32">
        <v>8.89</v>
      </c>
      <c r="R6" s="32">
        <v>2</v>
      </c>
      <c r="S6" s="32">
        <v>1.2999999999999999E-2</v>
      </c>
      <c r="T6" s="6" t="s">
        <v>453</v>
      </c>
    </row>
    <row r="7" spans="1:20" x14ac:dyDescent="0.25">
      <c r="A7" s="6" t="s">
        <v>417</v>
      </c>
      <c r="B7" s="8">
        <v>0.43511640241142019</v>
      </c>
      <c r="C7" s="8">
        <v>0.5101069980887446</v>
      </c>
      <c r="D7" s="8">
        <v>0.43487584080830377</v>
      </c>
      <c r="E7" s="8">
        <v>0.46003308043615615</v>
      </c>
      <c r="F7" s="8">
        <v>4.336545156319576E-2</v>
      </c>
      <c r="H7" s="20" t="s">
        <v>286</v>
      </c>
      <c r="I7" s="21" t="s">
        <v>287</v>
      </c>
      <c r="K7" s="6" t="s">
        <v>417</v>
      </c>
      <c r="L7" s="32">
        <v>2.0999999999999999E-3</v>
      </c>
      <c r="M7" s="32">
        <v>1</v>
      </c>
      <c r="N7" s="32">
        <v>0.46</v>
      </c>
      <c r="O7" s="32">
        <v>0.54</v>
      </c>
      <c r="P7" s="32">
        <v>2.504E-2</v>
      </c>
      <c r="Q7" s="32">
        <v>21.57</v>
      </c>
      <c r="R7" s="32">
        <v>2</v>
      </c>
      <c r="S7" s="32">
        <v>6.7999999999999996E-3</v>
      </c>
      <c r="T7" s="6" t="s">
        <v>295</v>
      </c>
    </row>
    <row r="8" spans="1:20" x14ac:dyDescent="0.25">
      <c r="A8" s="6" t="s">
        <v>418</v>
      </c>
      <c r="B8" s="8">
        <v>1.0288872469246786</v>
      </c>
      <c r="C8" s="8">
        <v>1.2254996644080896</v>
      </c>
      <c r="D8" s="8">
        <v>0.91831404393065086</v>
      </c>
      <c r="E8" s="8">
        <v>1.0575669850878062</v>
      </c>
      <c r="F8" s="8">
        <v>0.15558806796427702</v>
      </c>
      <c r="H8" s="20" t="s">
        <v>288</v>
      </c>
      <c r="I8" s="21" t="s">
        <v>289</v>
      </c>
      <c r="K8" s="6" t="s">
        <v>418</v>
      </c>
      <c r="L8" s="32">
        <v>0.58730000000000004</v>
      </c>
      <c r="M8" s="32">
        <v>1</v>
      </c>
      <c r="N8" s="32">
        <v>1.0580000000000001</v>
      </c>
      <c r="O8" s="32">
        <v>-5.7570000000000003E-2</v>
      </c>
      <c r="P8" s="32">
        <v>8.9829999999999993E-2</v>
      </c>
      <c r="Q8" s="32">
        <v>0.64090000000000003</v>
      </c>
      <c r="R8" s="32">
        <v>2</v>
      </c>
      <c r="S8" s="32">
        <v>0.30830000000000002</v>
      </c>
      <c r="T8" s="6" t="s">
        <v>294</v>
      </c>
    </row>
    <row r="9" spans="1:20" x14ac:dyDescent="0.25">
      <c r="A9" s="6" t="s">
        <v>419</v>
      </c>
      <c r="B9" s="8">
        <v>0.9967405795043357</v>
      </c>
      <c r="C9" s="8">
        <v>0.84033463519439244</v>
      </c>
      <c r="D9" s="8">
        <v>0.93119823133047452</v>
      </c>
      <c r="E9" s="8">
        <v>0.92275781534306756</v>
      </c>
      <c r="F9" s="8">
        <v>7.854384330042441E-2</v>
      </c>
      <c r="K9" s="6" t="s">
        <v>419</v>
      </c>
      <c r="L9" s="32">
        <v>0.2306</v>
      </c>
      <c r="M9" s="32">
        <v>1</v>
      </c>
      <c r="N9" s="32">
        <v>0.92279999999999995</v>
      </c>
      <c r="O9" s="32">
        <v>7.7240000000000003E-2</v>
      </c>
      <c r="P9" s="32">
        <v>4.5350000000000001E-2</v>
      </c>
      <c r="Q9" s="32">
        <v>1.7030000000000001</v>
      </c>
      <c r="R9" s="32">
        <v>2</v>
      </c>
      <c r="S9" s="32">
        <v>0.14530000000000001</v>
      </c>
      <c r="T9" s="6" t="s">
        <v>294</v>
      </c>
    </row>
    <row r="10" spans="1:20" x14ac:dyDescent="0.25">
      <c r="A10" s="6" t="s">
        <v>420</v>
      </c>
      <c r="B10" s="8">
        <v>0.71335663208447175</v>
      </c>
      <c r="C10" s="8">
        <v>0.63060542566794919</v>
      </c>
      <c r="D10" s="8">
        <v>0.60881631758653343</v>
      </c>
      <c r="E10" s="8">
        <v>0.65092612511298487</v>
      </c>
      <c r="F10" s="8">
        <v>5.5153127366302318E-2</v>
      </c>
      <c r="K10" s="6" t="s">
        <v>420</v>
      </c>
      <c r="L10" s="32">
        <v>8.2000000000000007E-3</v>
      </c>
      <c r="M10" s="32">
        <v>1</v>
      </c>
      <c r="N10" s="32">
        <v>0.65090000000000003</v>
      </c>
      <c r="O10" s="32">
        <v>0.34910000000000002</v>
      </c>
      <c r="P10" s="32">
        <v>3.184E-2</v>
      </c>
      <c r="Q10" s="32">
        <v>10.96</v>
      </c>
      <c r="R10" s="32">
        <v>2</v>
      </c>
      <c r="S10" s="32">
        <v>1.29E-2</v>
      </c>
      <c r="T10" s="6" t="s">
        <v>295</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4694-6704-4586-BD6E-28484A32BDDF}">
  <dimension ref="A1:V10"/>
  <sheetViews>
    <sheetView workbookViewId="0">
      <selection activeCell="J14" sqref="J14"/>
    </sheetView>
  </sheetViews>
  <sheetFormatPr baseColWidth="10" defaultRowHeight="15" x14ac:dyDescent="0.25"/>
  <cols>
    <col min="1" max="1" width="43.28515625" bestFit="1" customWidth="1"/>
    <col min="5" max="6" width="12" bestFit="1" customWidth="1"/>
    <col min="7" max="7" width="21.42578125" bestFit="1" customWidth="1"/>
    <col min="8" max="8" width="16.28515625" bestFit="1" customWidth="1"/>
    <col min="10" max="10" width="18.7109375" bestFit="1" customWidth="1"/>
    <col min="11" max="11" width="45.7109375" bestFit="1" customWidth="1"/>
    <col min="12" max="12" width="3.42578125" customWidth="1"/>
    <col min="13" max="13" width="32" bestFit="1" customWidth="1"/>
    <col min="14" max="14" width="8" bestFit="1" customWidth="1"/>
    <col min="15" max="15" width="13" bestFit="1" customWidth="1"/>
    <col min="16" max="16" width="13.5703125" bestFit="1" customWidth="1"/>
    <col min="17" max="17" width="10.28515625" bestFit="1" customWidth="1"/>
    <col min="18" max="18" width="15.42578125" bestFit="1" customWidth="1"/>
    <col min="19" max="19" width="6.28515625" bestFit="1" customWidth="1"/>
    <col min="20" max="20" width="6" bestFit="1" customWidth="1"/>
    <col min="21" max="21" width="7.7109375" bestFit="1" customWidth="1"/>
    <col min="22" max="22" width="9.28515625" bestFit="1" customWidth="1"/>
  </cols>
  <sheetData>
    <row r="1" spans="1:22" x14ac:dyDescent="0.25">
      <c r="A1" s="1" t="s">
        <v>430</v>
      </c>
    </row>
    <row r="2" spans="1:22" x14ac:dyDescent="0.25">
      <c r="A2" t="s">
        <v>0</v>
      </c>
    </row>
    <row r="3" spans="1:22" s="6" customFormat="1" x14ac:dyDescent="0.25"/>
    <row r="4" spans="1:22" x14ac:dyDescent="0.25">
      <c r="B4" s="9" t="s">
        <v>1</v>
      </c>
      <c r="C4" s="9" t="s">
        <v>2</v>
      </c>
      <c r="D4" s="9" t="s">
        <v>3</v>
      </c>
      <c r="E4" s="9" t="s">
        <v>12</v>
      </c>
      <c r="F4" s="9" t="s">
        <v>13</v>
      </c>
      <c r="G4" s="14" t="s">
        <v>127</v>
      </c>
      <c r="H4" s="14" t="s">
        <v>128</v>
      </c>
      <c r="J4" s="7" t="s">
        <v>290</v>
      </c>
      <c r="K4" s="7"/>
      <c r="L4" s="7"/>
      <c r="M4" s="6"/>
      <c r="N4" s="22" t="s">
        <v>301</v>
      </c>
      <c r="O4" s="22" t="s">
        <v>298</v>
      </c>
      <c r="P4" s="22" t="s">
        <v>299</v>
      </c>
      <c r="Q4" s="22" t="s">
        <v>296</v>
      </c>
      <c r="R4" s="22" t="s">
        <v>297</v>
      </c>
      <c r="S4" s="22" t="s">
        <v>291</v>
      </c>
      <c r="T4" s="22" t="s">
        <v>292</v>
      </c>
      <c r="U4" s="22" t="s">
        <v>293</v>
      </c>
      <c r="V4" s="7" t="s">
        <v>300</v>
      </c>
    </row>
    <row r="5" spans="1:22" x14ac:dyDescent="0.25">
      <c r="A5" s="2" t="s">
        <v>69</v>
      </c>
      <c r="B5" s="8">
        <v>17122.180220040784</v>
      </c>
      <c r="C5" s="8">
        <v>29949.428170155195</v>
      </c>
      <c r="D5" s="8">
        <v>21803.842123500377</v>
      </c>
      <c r="E5" s="8">
        <v>22958.483504565451</v>
      </c>
      <c r="F5" s="8">
        <v>6491.1069959275464</v>
      </c>
      <c r="G5" s="8">
        <v>1</v>
      </c>
      <c r="H5" s="8">
        <v>0.28273239365469177</v>
      </c>
      <c r="J5" s="20" t="s">
        <v>282</v>
      </c>
      <c r="K5" s="21" t="s">
        <v>283</v>
      </c>
      <c r="L5" s="21"/>
      <c r="M5" s="30" t="s">
        <v>422</v>
      </c>
      <c r="N5" s="32">
        <v>1.06E-2</v>
      </c>
      <c r="O5" s="32">
        <v>1</v>
      </c>
      <c r="P5" s="32">
        <v>2.2650000000000001</v>
      </c>
      <c r="Q5" s="32">
        <v>-1.2649999999999999</v>
      </c>
      <c r="R5" s="32">
        <v>0.17119999999999999</v>
      </c>
      <c r="S5" s="32">
        <v>7.3849999999999998</v>
      </c>
      <c r="T5" s="32">
        <v>2.3969999999999998</v>
      </c>
      <c r="U5" s="32">
        <v>1.11E-2</v>
      </c>
      <c r="V5" s="6" t="s">
        <v>453</v>
      </c>
    </row>
    <row r="6" spans="1:22" x14ac:dyDescent="0.25">
      <c r="A6" s="2" t="s">
        <v>68</v>
      </c>
      <c r="B6" s="8">
        <v>53859.473675753157</v>
      </c>
      <c r="C6" s="8">
        <v>52322.424951267072</v>
      </c>
      <c r="D6" s="8">
        <v>49787.568261197179</v>
      </c>
      <c r="E6" s="8">
        <v>51989.822296072467</v>
      </c>
      <c r="F6" s="8">
        <v>2056.2275703225187</v>
      </c>
      <c r="G6" s="8">
        <v>2.2645146525350395</v>
      </c>
      <c r="H6" s="8">
        <v>8.9562865505190006E-2</v>
      </c>
      <c r="J6" s="20" t="s">
        <v>284</v>
      </c>
      <c r="K6" s="21" t="s">
        <v>285</v>
      </c>
      <c r="L6" s="21"/>
      <c r="M6" s="30" t="s">
        <v>425</v>
      </c>
      <c r="N6" s="32">
        <v>2.5600000000000001E-2</v>
      </c>
      <c r="O6" s="32">
        <v>1</v>
      </c>
      <c r="P6" s="32">
        <v>8.3379999999999996E-2</v>
      </c>
      <c r="Q6" s="32">
        <v>0.91659999999999997</v>
      </c>
      <c r="R6" s="32">
        <v>0.1673</v>
      </c>
      <c r="S6" s="32">
        <v>5.4790000000000001</v>
      </c>
      <c r="T6" s="32">
        <v>2.2010000000000001</v>
      </c>
      <c r="U6" s="32">
        <v>2.69E-2</v>
      </c>
      <c r="V6" s="6" t="s">
        <v>453</v>
      </c>
    </row>
    <row r="7" spans="1:22" x14ac:dyDescent="0.25">
      <c r="A7" s="8" t="s">
        <v>67</v>
      </c>
      <c r="B7" s="8">
        <v>3351.4073227993886</v>
      </c>
      <c r="C7" s="8">
        <v>438.0333677987237</v>
      </c>
      <c r="D7" s="8">
        <v>1953.3798496804266</v>
      </c>
      <c r="E7" s="8">
        <v>1914.2735134261795</v>
      </c>
      <c r="F7" s="8">
        <v>1457.0806187615281</v>
      </c>
      <c r="G7" s="8">
        <v>8.3379789133089438E-2</v>
      </c>
      <c r="H7" s="8">
        <v>6.346589131079923E-2</v>
      </c>
      <c r="J7" s="20" t="s">
        <v>286</v>
      </c>
      <c r="K7" s="21" t="s">
        <v>287</v>
      </c>
      <c r="L7" s="21"/>
      <c r="M7" s="30" t="s">
        <v>423</v>
      </c>
      <c r="N7" s="32">
        <v>0.31640000000000001</v>
      </c>
      <c r="O7" s="32">
        <v>1</v>
      </c>
      <c r="P7" s="32">
        <v>0.98309999999999997</v>
      </c>
      <c r="Q7" s="32">
        <v>1.6879999999999999E-2</v>
      </c>
      <c r="R7" s="32">
        <v>1.389E-2</v>
      </c>
      <c r="S7" s="32">
        <v>1.216</v>
      </c>
      <c r="T7" s="32">
        <v>2.8090000000000002</v>
      </c>
      <c r="U7" s="32">
        <v>0.1661</v>
      </c>
      <c r="V7" s="6" t="s">
        <v>294</v>
      </c>
    </row>
    <row r="8" spans="1:22" x14ac:dyDescent="0.25">
      <c r="A8" s="8" t="s">
        <v>66</v>
      </c>
      <c r="B8" s="8">
        <v>37155.844040464472</v>
      </c>
      <c r="C8" s="8">
        <v>37554.399779465646</v>
      </c>
      <c r="D8" s="8">
        <v>38744.783222728533</v>
      </c>
      <c r="E8" s="8">
        <v>37818.342347552883</v>
      </c>
      <c r="F8" s="8">
        <v>826.6989722201547</v>
      </c>
      <c r="G8" s="8">
        <v>1</v>
      </c>
      <c r="H8" s="8">
        <v>2.1859735802874185E-2</v>
      </c>
      <c r="J8" s="20" t="s">
        <v>288</v>
      </c>
      <c r="K8" s="21" t="s">
        <v>289</v>
      </c>
      <c r="L8" s="21"/>
      <c r="M8" s="30" t="s">
        <v>424</v>
      </c>
      <c r="N8" s="32">
        <v>2.0000000000000001E-4</v>
      </c>
      <c r="O8" s="32">
        <v>1</v>
      </c>
      <c r="P8" s="32">
        <v>0.1013</v>
      </c>
      <c r="Q8" s="32">
        <v>0.89870000000000005</v>
      </c>
      <c r="R8" s="32">
        <v>3.1399999999999997E-2</v>
      </c>
      <c r="S8" s="32">
        <v>28.63</v>
      </c>
      <c r="T8" s="32">
        <v>2.7429999999999999</v>
      </c>
      <c r="U8" s="32">
        <v>4.0000000000000002E-4</v>
      </c>
      <c r="V8" s="6" t="s">
        <v>454</v>
      </c>
    </row>
    <row r="9" spans="1:22" x14ac:dyDescent="0.25">
      <c r="A9" s="8" t="s">
        <v>64</v>
      </c>
      <c r="B9" s="8">
        <v>37010.947704868136</v>
      </c>
      <c r="C9" s="8">
        <v>37614.89958119225</v>
      </c>
      <c r="D9" s="8">
        <v>36913.614801675896</v>
      </c>
      <c r="E9" s="8">
        <v>37179.820695912094</v>
      </c>
      <c r="F9" s="8">
        <v>379.91926882355534</v>
      </c>
      <c r="G9" s="8">
        <v>0.9831160856873965</v>
      </c>
      <c r="H9" s="8">
        <v>1.004589956196583E-2</v>
      </c>
    </row>
    <row r="10" spans="1:22" x14ac:dyDescent="0.25">
      <c r="A10" s="8" t="s">
        <v>65</v>
      </c>
      <c r="B10" s="8">
        <v>5000.2633396875881</v>
      </c>
      <c r="C10" s="8">
        <v>1658.0988097730583</v>
      </c>
      <c r="D10" s="8">
        <v>4832.4811046283976</v>
      </c>
      <c r="E10" s="8">
        <v>3830.281084696348</v>
      </c>
      <c r="F10" s="8">
        <v>1883.0346773807837</v>
      </c>
      <c r="G10" s="8">
        <v>0.10128104107514364</v>
      </c>
      <c r="H10" s="8">
        <v>4.9791570980969486E-2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C2452-9590-4FF0-85E3-64A6495C69D6}">
  <dimension ref="A1:V10"/>
  <sheetViews>
    <sheetView workbookViewId="0">
      <selection activeCell="G16" sqref="G16"/>
    </sheetView>
  </sheetViews>
  <sheetFormatPr baseColWidth="10" defaultRowHeight="15" x14ac:dyDescent="0.25"/>
  <cols>
    <col min="1" max="1" width="43.28515625" bestFit="1" customWidth="1"/>
    <col min="5" max="6" width="12" bestFit="1" customWidth="1"/>
    <col min="7" max="7" width="21.42578125" bestFit="1" customWidth="1"/>
    <col min="8" max="8" width="16.28515625" bestFit="1" customWidth="1"/>
    <col min="10" max="10" width="18.7109375" style="6" bestFit="1" customWidth="1"/>
    <col min="11" max="11" width="45.7109375" style="6" bestFit="1" customWidth="1"/>
    <col min="12" max="12" width="3.42578125" style="6" customWidth="1"/>
    <col min="13" max="13" width="24" style="6" bestFit="1" customWidth="1"/>
    <col min="14" max="22" width="11.42578125" style="6"/>
  </cols>
  <sheetData>
    <row r="1" spans="1:22" x14ac:dyDescent="0.25">
      <c r="A1" s="1" t="s">
        <v>431</v>
      </c>
    </row>
    <row r="2" spans="1:22" x14ac:dyDescent="0.25">
      <c r="A2" t="s">
        <v>20</v>
      </c>
    </row>
    <row r="3" spans="1:22" s="6" customFormat="1" x14ac:dyDescent="0.25"/>
    <row r="4" spans="1:22" x14ac:dyDescent="0.25">
      <c r="B4" s="9" t="s">
        <v>1</v>
      </c>
      <c r="C4" s="9" t="s">
        <v>2</v>
      </c>
      <c r="D4" s="9" t="s">
        <v>3</v>
      </c>
      <c r="E4" s="9" t="s">
        <v>12</v>
      </c>
      <c r="F4" s="9" t="s">
        <v>13</v>
      </c>
      <c r="G4" s="14" t="s">
        <v>127</v>
      </c>
      <c r="H4" s="14" t="s">
        <v>128</v>
      </c>
      <c r="J4" s="7" t="s">
        <v>290</v>
      </c>
      <c r="K4" s="7"/>
      <c r="L4" s="7"/>
      <c r="N4" s="22" t="s">
        <v>301</v>
      </c>
      <c r="O4" s="22" t="s">
        <v>298</v>
      </c>
      <c r="P4" s="22" t="s">
        <v>299</v>
      </c>
      <c r="Q4" s="22" t="s">
        <v>296</v>
      </c>
      <c r="R4" s="22" t="s">
        <v>297</v>
      </c>
      <c r="S4" s="22" t="s">
        <v>291</v>
      </c>
      <c r="T4" s="22" t="s">
        <v>292</v>
      </c>
      <c r="U4" s="22" t="s">
        <v>293</v>
      </c>
      <c r="V4" s="7" t="s">
        <v>300</v>
      </c>
    </row>
    <row r="5" spans="1:22" x14ac:dyDescent="0.25">
      <c r="A5" s="2" t="s">
        <v>14</v>
      </c>
      <c r="B5" s="8">
        <v>25310.10814084045</v>
      </c>
      <c r="C5" s="8">
        <v>25258.996972610148</v>
      </c>
      <c r="D5" s="8">
        <v>26291.044705125067</v>
      </c>
      <c r="E5" s="8">
        <v>25620.049939525223</v>
      </c>
      <c r="F5" s="8">
        <v>581.66018384986603</v>
      </c>
      <c r="G5" s="8">
        <v>1</v>
      </c>
      <c r="H5" s="8">
        <v>2.2703319674350526E-2</v>
      </c>
      <c r="I5" s="6"/>
      <c r="J5" s="20" t="s">
        <v>282</v>
      </c>
      <c r="K5" s="21" t="s">
        <v>283</v>
      </c>
      <c r="L5" s="21"/>
      <c r="M5" s="30" t="s">
        <v>421</v>
      </c>
      <c r="N5" s="32" t="s">
        <v>452</v>
      </c>
      <c r="O5" s="32">
        <v>1</v>
      </c>
      <c r="P5" s="32">
        <v>0.16900000000000001</v>
      </c>
      <c r="Q5" s="32">
        <v>0.83099999999999996</v>
      </c>
      <c r="R5" s="32">
        <v>2.5860000000000001E-2</v>
      </c>
      <c r="S5" s="32">
        <v>32.130000000000003</v>
      </c>
      <c r="T5" s="32">
        <v>3.2349999999999999</v>
      </c>
      <c r="U5" s="32" t="s">
        <v>452</v>
      </c>
      <c r="V5" s="6" t="s">
        <v>455</v>
      </c>
    </row>
    <row r="6" spans="1:22" x14ac:dyDescent="0.25">
      <c r="A6" s="2" t="s">
        <v>15</v>
      </c>
      <c r="B6" s="8">
        <v>4553.177467870486</v>
      </c>
      <c r="C6" s="8">
        <v>3247.3970026785537</v>
      </c>
      <c r="D6" s="8">
        <v>5187.5243153066076</v>
      </c>
      <c r="E6" s="8">
        <v>4329.3662619518827</v>
      </c>
      <c r="F6" s="8">
        <v>989.23813575013071</v>
      </c>
      <c r="G6" s="8">
        <v>0.16898352158450602</v>
      </c>
      <c r="H6" s="8">
        <v>3.8611873828707406E-2</v>
      </c>
      <c r="I6" s="6"/>
      <c r="J6" s="20" t="s">
        <v>284</v>
      </c>
      <c r="K6" s="21" t="s">
        <v>285</v>
      </c>
      <c r="L6" s="21"/>
      <c r="M6" s="30" t="s">
        <v>434</v>
      </c>
      <c r="N6" s="32">
        <v>1.3899999999999999E-2</v>
      </c>
      <c r="O6" s="32">
        <v>1</v>
      </c>
      <c r="P6" s="32">
        <v>0.92</v>
      </c>
      <c r="Q6" s="32">
        <v>8.0009999999999998E-2</v>
      </c>
      <c r="R6" s="32">
        <v>1.44E-2</v>
      </c>
      <c r="S6" s="32">
        <v>5.5579999999999998</v>
      </c>
      <c r="T6" s="32">
        <v>2.7919999999999998</v>
      </c>
      <c r="U6" s="32">
        <v>2.29E-2</v>
      </c>
      <c r="V6" s="6" t="s">
        <v>453</v>
      </c>
    </row>
    <row r="7" spans="1:22" x14ac:dyDescent="0.25">
      <c r="A7" s="2" t="s">
        <v>16</v>
      </c>
      <c r="B7" s="8">
        <v>23845.705743129009</v>
      </c>
      <c r="C7" s="8">
        <v>23545.628569707042</v>
      </c>
      <c r="D7" s="8">
        <v>23318.961469139074</v>
      </c>
      <c r="E7" s="8">
        <v>23570.098593991705</v>
      </c>
      <c r="F7" s="8">
        <v>264.22333188358834</v>
      </c>
      <c r="G7" s="8">
        <v>0.91998644224455772</v>
      </c>
      <c r="H7" s="8">
        <v>1.0313146637390387E-2</v>
      </c>
      <c r="I7" s="6"/>
      <c r="J7" s="20" t="s">
        <v>286</v>
      </c>
      <c r="K7" s="21" t="s">
        <v>287</v>
      </c>
      <c r="L7" s="21"/>
      <c r="M7" s="30" t="s">
        <v>432</v>
      </c>
      <c r="N7" s="32">
        <v>0.317</v>
      </c>
      <c r="O7" s="32">
        <v>1</v>
      </c>
      <c r="P7" s="32">
        <v>0.89539999999999997</v>
      </c>
      <c r="Q7" s="32">
        <v>0.1046</v>
      </c>
      <c r="R7" s="32">
        <v>8.7569999999999995E-2</v>
      </c>
      <c r="S7" s="32">
        <v>1.1950000000000001</v>
      </c>
      <c r="T7" s="32">
        <v>3.0449999999999999</v>
      </c>
      <c r="U7" s="32">
        <v>0.1162</v>
      </c>
      <c r="V7" s="6" t="s">
        <v>294</v>
      </c>
    </row>
    <row r="8" spans="1:22" x14ac:dyDescent="0.25">
      <c r="A8" s="2" t="s">
        <v>17</v>
      </c>
      <c r="B8" s="8">
        <v>16512.013799187782</v>
      </c>
      <c r="C8" s="8">
        <v>12676.963203470961</v>
      </c>
      <c r="D8" s="8">
        <v>15571.280977262173</v>
      </c>
      <c r="E8" s="8">
        <v>14920.085993306973</v>
      </c>
      <c r="F8" s="8">
        <v>1998.735712462566</v>
      </c>
      <c r="G8" s="8">
        <v>1</v>
      </c>
      <c r="H8" s="8">
        <v>0.13396274749081086</v>
      </c>
      <c r="I8" s="6"/>
      <c r="J8" s="20" t="s">
        <v>288</v>
      </c>
      <c r="K8" s="21" t="s">
        <v>289</v>
      </c>
      <c r="L8" s="21"/>
      <c r="M8" s="30" t="s">
        <v>433</v>
      </c>
      <c r="N8" s="32">
        <v>2.24E-2</v>
      </c>
      <c r="O8" s="32">
        <v>1</v>
      </c>
      <c r="P8" s="32">
        <v>0.49969999999999998</v>
      </c>
      <c r="Q8" s="32">
        <v>0.50029999999999997</v>
      </c>
      <c r="R8" s="32">
        <v>7.7630000000000005E-2</v>
      </c>
      <c r="S8" s="32">
        <v>6.4450000000000003</v>
      </c>
      <c r="T8" s="32">
        <v>2.0299999999999998</v>
      </c>
      <c r="U8" s="32">
        <v>2.46E-2</v>
      </c>
      <c r="V8" s="6" t="s">
        <v>453</v>
      </c>
    </row>
    <row r="9" spans="1:22" x14ac:dyDescent="0.25">
      <c r="A9" s="2" t="s">
        <v>18</v>
      </c>
      <c r="B9" s="8">
        <v>12325.271929789273</v>
      </c>
      <c r="C9" s="8">
        <v>14445.80195994458</v>
      </c>
      <c r="D9" s="8">
        <v>13306.905676562794</v>
      </c>
      <c r="E9" s="8">
        <v>13359.326522098883</v>
      </c>
      <c r="F9" s="8">
        <v>1061.2364774086197</v>
      </c>
      <c r="G9" s="8">
        <v>0.89539205927444165</v>
      </c>
      <c r="H9" s="8">
        <v>7.1128040273003901E-2</v>
      </c>
      <c r="I9" s="6"/>
    </row>
    <row r="10" spans="1:22" x14ac:dyDescent="0.25">
      <c r="A10" s="2" t="s">
        <v>19</v>
      </c>
      <c r="B10" s="8"/>
      <c r="C10" s="8">
        <v>7355.8841311924516</v>
      </c>
      <c r="D10" s="8">
        <v>7554.6955782483892</v>
      </c>
      <c r="E10" s="8">
        <v>7455.2898547204204</v>
      </c>
      <c r="F10" s="8">
        <v>140.58092239076376</v>
      </c>
      <c r="G10" s="8">
        <v>0.49968142663955167</v>
      </c>
      <c r="H10" s="8">
        <v>9.422259526776668E-3</v>
      </c>
      <c r="I10" s="6"/>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888CC-3146-43DC-B7D5-33128F470211}">
  <dimension ref="A1:G52"/>
  <sheetViews>
    <sheetView workbookViewId="0">
      <selection activeCell="A3" sqref="A3"/>
    </sheetView>
  </sheetViews>
  <sheetFormatPr baseColWidth="10" defaultRowHeight="15" x14ac:dyDescent="0.25"/>
  <cols>
    <col min="1" max="1" width="22.7109375" customWidth="1"/>
    <col min="2" max="5" width="10.42578125" customWidth="1"/>
    <col min="6" max="6" width="55.5703125" bestFit="1" customWidth="1"/>
    <col min="7" max="7" width="28.28515625" bestFit="1" customWidth="1"/>
  </cols>
  <sheetData>
    <row r="1" spans="1:7" x14ac:dyDescent="0.25">
      <c r="A1" s="7" t="s">
        <v>385</v>
      </c>
    </row>
    <row r="2" spans="1:7" x14ac:dyDescent="0.25">
      <c r="A2" s="6" t="s">
        <v>392</v>
      </c>
    </row>
    <row r="4" spans="1:7" s="6" customFormat="1" x14ac:dyDescent="0.25">
      <c r="B4" s="34" t="s">
        <v>383</v>
      </c>
      <c r="C4" s="34"/>
      <c r="D4" s="34" t="s">
        <v>384</v>
      </c>
      <c r="E4" s="34"/>
    </row>
    <row r="5" spans="1:7" s="7" customFormat="1" x14ac:dyDescent="0.25">
      <c r="A5" s="9" t="s">
        <v>308</v>
      </c>
      <c r="B5" s="19" t="s">
        <v>77</v>
      </c>
      <c r="C5" s="19" t="s">
        <v>78</v>
      </c>
      <c r="D5" s="19" t="s">
        <v>77</v>
      </c>
      <c r="E5" s="19" t="s">
        <v>78</v>
      </c>
      <c r="F5" s="9" t="s">
        <v>351</v>
      </c>
      <c r="G5" s="9" t="s">
        <v>386</v>
      </c>
    </row>
    <row r="6" spans="1:7" x14ac:dyDescent="0.25">
      <c r="A6" s="23" t="s">
        <v>31</v>
      </c>
      <c r="B6" s="8">
        <v>-4.5545316563619869</v>
      </c>
      <c r="C6" s="8">
        <v>1.6369152477451885</v>
      </c>
      <c r="D6" s="8">
        <v>-5.9780199024856433</v>
      </c>
      <c r="E6" s="8">
        <v>0.50329307830039782</v>
      </c>
      <c r="F6" s="8" t="s">
        <v>352</v>
      </c>
      <c r="G6" s="8" t="s">
        <v>352</v>
      </c>
    </row>
    <row r="7" spans="1:7" x14ac:dyDescent="0.25">
      <c r="A7" s="23" t="s">
        <v>311</v>
      </c>
      <c r="B7" s="8">
        <v>-3.3750506525974489</v>
      </c>
      <c r="C7" s="8">
        <v>1.6234714290935568</v>
      </c>
      <c r="D7" s="8">
        <v>-4.4659759429666357</v>
      </c>
      <c r="E7" s="8">
        <v>0.47192574278737082</v>
      </c>
      <c r="F7" s="8" t="s">
        <v>352</v>
      </c>
      <c r="G7" s="8" t="s">
        <v>352</v>
      </c>
    </row>
    <row r="8" spans="1:7" x14ac:dyDescent="0.25">
      <c r="A8" s="23" t="s">
        <v>29</v>
      </c>
      <c r="B8" s="8">
        <v>-3.1966516206436428</v>
      </c>
      <c r="C8" s="8">
        <v>2.7054003283563675</v>
      </c>
      <c r="D8" s="8">
        <v>-5.0903958969230896</v>
      </c>
      <c r="E8" s="8">
        <v>0.93161109579594958</v>
      </c>
      <c r="F8" s="8" t="s">
        <v>352</v>
      </c>
      <c r="G8" s="8" t="s">
        <v>352</v>
      </c>
    </row>
    <row r="9" spans="1:7" x14ac:dyDescent="0.25">
      <c r="A9" s="23" t="s">
        <v>316</v>
      </c>
      <c r="B9" s="8">
        <v>-2.4560176051625979</v>
      </c>
      <c r="C9" s="8">
        <v>1.4899363950714397</v>
      </c>
      <c r="D9" s="8">
        <v>-3.5859915282064034</v>
      </c>
      <c r="E9" s="8">
        <v>0.41172765545592338</v>
      </c>
      <c r="F9" s="8" t="s">
        <v>352</v>
      </c>
      <c r="G9" s="8" t="s">
        <v>352</v>
      </c>
    </row>
    <row r="10" spans="1:7" x14ac:dyDescent="0.25">
      <c r="A10" s="23" t="s">
        <v>33</v>
      </c>
      <c r="B10" s="8">
        <v>-2.4059084922022547</v>
      </c>
      <c r="C10" s="8">
        <v>1.1009736617506896</v>
      </c>
      <c r="D10" s="8">
        <v>-3.547283190631783</v>
      </c>
      <c r="E10" s="8">
        <v>0.57843481113235662</v>
      </c>
      <c r="F10" s="8" t="s">
        <v>352</v>
      </c>
      <c r="G10" s="8" t="s">
        <v>352</v>
      </c>
    </row>
    <row r="11" spans="1:7" x14ac:dyDescent="0.25">
      <c r="A11" s="23" t="s">
        <v>324</v>
      </c>
      <c r="B11" s="8">
        <v>-2.1439557549649582</v>
      </c>
      <c r="C11" s="8">
        <v>0.81998641868973954</v>
      </c>
      <c r="D11" s="8">
        <v>-3.4945343676896408</v>
      </c>
      <c r="E11" s="8">
        <v>0.40244032084809878</v>
      </c>
      <c r="F11" s="8" t="s">
        <v>352</v>
      </c>
      <c r="G11" s="8" t="s">
        <v>352</v>
      </c>
    </row>
    <row r="12" spans="1:7" x14ac:dyDescent="0.25">
      <c r="A12" s="23" t="s">
        <v>325</v>
      </c>
      <c r="B12" s="8">
        <v>-2.1144988346105058</v>
      </c>
      <c r="C12" s="8">
        <v>0.76616107314645698</v>
      </c>
      <c r="D12" s="8">
        <v>-2.6164234677967757</v>
      </c>
      <c r="E12" s="8">
        <v>0.30813868091769697</v>
      </c>
      <c r="F12" s="8" t="s">
        <v>352</v>
      </c>
      <c r="G12" s="8" t="s">
        <v>352</v>
      </c>
    </row>
    <row r="13" spans="1:7" x14ac:dyDescent="0.25">
      <c r="A13" s="23" t="s">
        <v>334</v>
      </c>
      <c r="B13" s="8">
        <v>-1.9077440291334018</v>
      </c>
      <c r="C13" s="8">
        <v>1.3866656289223434</v>
      </c>
      <c r="D13" s="8">
        <v>-3.2244538528180127</v>
      </c>
      <c r="E13" s="8">
        <v>0.63169150560772003</v>
      </c>
      <c r="F13" s="8" t="s">
        <v>352</v>
      </c>
      <c r="G13" s="8" t="s">
        <v>352</v>
      </c>
    </row>
    <row r="14" spans="1:7" x14ac:dyDescent="0.25">
      <c r="A14" s="23" t="s">
        <v>343</v>
      </c>
      <c r="B14" s="8">
        <v>-1.4962644132460603</v>
      </c>
      <c r="C14" s="8">
        <v>0.29743681259425858</v>
      </c>
      <c r="D14" s="8">
        <v>-2.696598986578354</v>
      </c>
      <c r="E14" s="8">
        <v>0.73829296807464084</v>
      </c>
      <c r="F14" s="8" t="s">
        <v>376</v>
      </c>
      <c r="G14" s="8" t="s">
        <v>352</v>
      </c>
    </row>
    <row r="15" spans="1:7" x14ac:dyDescent="0.25">
      <c r="A15" s="23" t="s">
        <v>30</v>
      </c>
      <c r="B15" s="8">
        <v>-1.2232685645316337</v>
      </c>
      <c r="C15" s="8">
        <v>2.1159232303241513</v>
      </c>
      <c r="D15" s="8">
        <v>-3.7570041527648677</v>
      </c>
      <c r="E15" s="8">
        <v>0.95362624633828319</v>
      </c>
      <c r="F15" s="8" t="s">
        <v>352</v>
      </c>
      <c r="G15" s="8" t="s">
        <v>352</v>
      </c>
    </row>
    <row r="16" spans="1:7" x14ac:dyDescent="0.25">
      <c r="A16" s="23" t="s">
        <v>313</v>
      </c>
      <c r="B16" s="8">
        <v>-2.7111135269905464</v>
      </c>
      <c r="C16" s="8">
        <v>0.47660336525307534</v>
      </c>
      <c r="D16" s="8">
        <v>-3.4463904477316802</v>
      </c>
      <c r="E16" s="8">
        <v>-0.15131300809282913</v>
      </c>
      <c r="F16" s="8" t="s">
        <v>356</v>
      </c>
      <c r="G16" s="8" t="s">
        <v>387</v>
      </c>
    </row>
    <row r="17" spans="1:7" x14ac:dyDescent="0.25">
      <c r="A17" s="23" t="s">
        <v>315</v>
      </c>
      <c r="B17" s="8">
        <v>-2.5080808054703976</v>
      </c>
      <c r="C17" s="8">
        <v>1.0093920959831055</v>
      </c>
      <c r="D17" s="8">
        <v>-3.5317036900915162</v>
      </c>
      <c r="E17" s="8">
        <v>0.22357725106419282</v>
      </c>
      <c r="F17" s="8" t="s">
        <v>358</v>
      </c>
      <c r="G17" s="8" t="s">
        <v>387</v>
      </c>
    </row>
    <row r="18" spans="1:7" x14ac:dyDescent="0.25">
      <c r="A18" s="23" t="s">
        <v>317</v>
      </c>
      <c r="B18" s="8">
        <v>-2.401570783643955</v>
      </c>
      <c r="C18" s="8">
        <v>0.78232244819664665</v>
      </c>
      <c r="D18" s="8">
        <v>-3.231742198725629</v>
      </c>
      <c r="E18" s="8">
        <v>0.15445763864493223</v>
      </c>
      <c r="F18" s="8" t="s">
        <v>359</v>
      </c>
      <c r="G18" s="8" t="s">
        <v>387</v>
      </c>
    </row>
    <row r="19" spans="1:7" x14ac:dyDescent="0.25">
      <c r="A19" s="23" t="s">
        <v>319</v>
      </c>
      <c r="B19" s="8">
        <v>-2.2873351273411147</v>
      </c>
      <c r="C19" s="8">
        <v>1.0405628542793257</v>
      </c>
      <c r="D19" s="8">
        <v>-2.9386381386741522</v>
      </c>
      <c r="E19" s="8">
        <v>0.19618787198666018</v>
      </c>
      <c r="F19" s="8" t="s">
        <v>361</v>
      </c>
      <c r="G19" s="8" t="s">
        <v>387</v>
      </c>
    </row>
    <row r="20" spans="1:7" x14ac:dyDescent="0.25">
      <c r="A20" s="23" t="s">
        <v>32</v>
      </c>
      <c r="B20" s="8">
        <v>-2.1476711793346919</v>
      </c>
      <c r="C20" s="8">
        <v>2.2450930764977515</v>
      </c>
      <c r="D20" s="8">
        <v>-4.3835921621559413</v>
      </c>
      <c r="E20" s="8">
        <v>0.64610610244046129</v>
      </c>
      <c r="F20" s="8" t="s">
        <v>366</v>
      </c>
      <c r="G20" s="8" t="s">
        <v>387</v>
      </c>
    </row>
    <row r="21" spans="1:7" x14ac:dyDescent="0.25">
      <c r="A21" s="23" t="s">
        <v>330</v>
      </c>
      <c r="B21" s="8">
        <v>-2.0366425307506888</v>
      </c>
      <c r="C21" s="8">
        <v>0.867814232791287</v>
      </c>
      <c r="D21" s="8">
        <v>-2.5741105202772987</v>
      </c>
      <c r="E21" s="8">
        <v>-5.9009466652230808E-2</v>
      </c>
      <c r="F21" s="8" t="s">
        <v>358</v>
      </c>
      <c r="G21" s="8" t="s">
        <v>387</v>
      </c>
    </row>
    <row r="22" spans="1:7" x14ac:dyDescent="0.25">
      <c r="A22" s="23" t="s">
        <v>332</v>
      </c>
      <c r="B22" s="8">
        <v>-2.0083583930003504</v>
      </c>
      <c r="C22" s="8">
        <v>0.79203019075639525</v>
      </c>
      <c r="D22" s="8">
        <v>-2.9636458833373096</v>
      </c>
      <c r="E22" s="8">
        <v>0.34344783590501438</v>
      </c>
      <c r="F22" s="8" t="s">
        <v>358</v>
      </c>
      <c r="G22" s="8" t="s">
        <v>387</v>
      </c>
    </row>
    <row r="23" spans="1:7" x14ac:dyDescent="0.25">
      <c r="A23" s="23" t="s">
        <v>346</v>
      </c>
      <c r="B23" s="8">
        <v>-1.3403538783094702</v>
      </c>
      <c r="C23" s="8">
        <v>0.45804402824524415</v>
      </c>
      <c r="D23" s="8">
        <v>-2.4600498678620912</v>
      </c>
      <c r="E23" s="8">
        <v>0.10780816520994739</v>
      </c>
      <c r="F23" s="8" t="s">
        <v>378</v>
      </c>
      <c r="G23" s="8" t="s">
        <v>387</v>
      </c>
    </row>
    <row r="24" spans="1:7" x14ac:dyDescent="0.25">
      <c r="A24" s="23" t="s">
        <v>336</v>
      </c>
      <c r="B24" s="8">
        <v>-1.82776033226693</v>
      </c>
      <c r="C24" s="8">
        <v>0.90086194304935074</v>
      </c>
      <c r="D24" s="8">
        <v>-2.4747922625078287</v>
      </c>
      <c r="E24" s="8">
        <v>0.18182342627082176</v>
      </c>
      <c r="F24" s="8" t="s">
        <v>357</v>
      </c>
      <c r="G24" s="8" t="s">
        <v>388</v>
      </c>
    </row>
    <row r="25" spans="1:7" x14ac:dyDescent="0.25">
      <c r="A25" s="23" t="s">
        <v>309</v>
      </c>
      <c r="B25" s="8">
        <v>-3.8159855336053612</v>
      </c>
      <c r="C25" s="8">
        <v>1.1296511506500406</v>
      </c>
      <c r="D25" s="8">
        <v>-3.954292271633375</v>
      </c>
      <c r="E25" s="8">
        <v>0.23500871075745422</v>
      </c>
      <c r="F25" s="8" t="s">
        <v>353</v>
      </c>
      <c r="G25" s="8" t="s">
        <v>389</v>
      </c>
    </row>
    <row r="26" spans="1:7" x14ac:dyDescent="0.25">
      <c r="A26" s="23" t="s">
        <v>320</v>
      </c>
      <c r="B26" s="8">
        <v>-2.2600439010849898</v>
      </c>
      <c r="C26" s="8">
        <v>0.6715587857088724</v>
      </c>
      <c r="D26" s="8">
        <v>-3.3353046548475453</v>
      </c>
      <c r="E26" s="8">
        <v>0.18803683581010097</v>
      </c>
      <c r="F26" s="8" t="s">
        <v>362</v>
      </c>
      <c r="G26" s="8" t="s">
        <v>389</v>
      </c>
    </row>
    <row r="27" spans="1:7" x14ac:dyDescent="0.25">
      <c r="A27" s="23" t="s">
        <v>327</v>
      </c>
      <c r="B27" s="8">
        <v>-2.0770973553178997</v>
      </c>
      <c r="C27" s="8">
        <v>1.1461612775148975</v>
      </c>
      <c r="D27" s="8">
        <v>-2.5211034279910374</v>
      </c>
      <c r="E27" s="8">
        <v>0.36447523984549185</v>
      </c>
      <c r="F27" s="8" t="s">
        <v>368</v>
      </c>
      <c r="G27" s="8" t="s">
        <v>389</v>
      </c>
    </row>
    <row r="28" spans="1:7" x14ac:dyDescent="0.25">
      <c r="A28" s="23" t="s">
        <v>331</v>
      </c>
      <c r="B28" s="8">
        <v>-2.0093725675306771</v>
      </c>
      <c r="C28" s="8">
        <v>2.6995613136072101</v>
      </c>
      <c r="D28" s="8">
        <v>-3.6203628941972226</v>
      </c>
      <c r="E28" s="8">
        <v>0.87117003639448409</v>
      </c>
      <c r="F28" s="8" t="s">
        <v>370</v>
      </c>
      <c r="G28" s="8" t="s">
        <v>389</v>
      </c>
    </row>
    <row r="29" spans="1:7" x14ac:dyDescent="0.25">
      <c r="A29" s="23" t="s">
        <v>337</v>
      </c>
      <c r="B29" s="8">
        <v>-1.7838560317985936</v>
      </c>
      <c r="C29" s="8">
        <v>0.51050392192051086</v>
      </c>
      <c r="D29" s="8">
        <v>-2.9565642785275981</v>
      </c>
      <c r="E29" s="8">
        <v>8.3805488294669439E-2</v>
      </c>
      <c r="F29" s="8" t="s">
        <v>365</v>
      </c>
      <c r="G29" s="8" t="s">
        <v>389</v>
      </c>
    </row>
    <row r="30" spans="1:7" x14ac:dyDescent="0.25">
      <c r="A30" s="23" t="s">
        <v>340</v>
      </c>
      <c r="B30" s="8">
        <v>-1.5755845271841784</v>
      </c>
      <c r="C30" s="8">
        <v>2.9145891482647763</v>
      </c>
      <c r="D30" s="8">
        <v>-3.4648742042205121</v>
      </c>
      <c r="E30" s="8">
        <v>1.0961250879335505</v>
      </c>
      <c r="F30" s="8" t="s">
        <v>373</v>
      </c>
      <c r="G30" s="8" t="s">
        <v>389</v>
      </c>
    </row>
    <row r="31" spans="1:7" x14ac:dyDescent="0.25">
      <c r="A31" s="23" t="s">
        <v>348</v>
      </c>
      <c r="B31" s="8">
        <v>-1.275330007489929</v>
      </c>
      <c r="C31" s="8">
        <v>0.73633293039493963</v>
      </c>
      <c r="D31" s="8">
        <v>-2.7273856041040467</v>
      </c>
      <c r="E31" s="8">
        <v>9.3284481594912746E-2</v>
      </c>
      <c r="F31" s="8" t="s">
        <v>380</v>
      </c>
      <c r="G31" s="8" t="s">
        <v>389</v>
      </c>
    </row>
    <row r="32" spans="1:7" x14ac:dyDescent="0.25">
      <c r="A32" s="23" t="s">
        <v>310</v>
      </c>
      <c r="B32" s="8">
        <v>-3.4394553622817279</v>
      </c>
      <c r="C32" s="8">
        <v>1.345267056534168</v>
      </c>
      <c r="D32" s="8">
        <v>-3.6733123292523908</v>
      </c>
      <c r="E32" s="8">
        <v>0.20576574791941743</v>
      </c>
      <c r="F32" s="8" t="s">
        <v>354</v>
      </c>
      <c r="G32" s="8" t="s">
        <v>391</v>
      </c>
    </row>
    <row r="33" spans="1:7" x14ac:dyDescent="0.25">
      <c r="A33" s="23" t="s">
        <v>312</v>
      </c>
      <c r="B33" s="8">
        <v>-2.8761658693710301</v>
      </c>
      <c r="C33" s="8">
        <v>1.0549061285472017</v>
      </c>
      <c r="D33" s="8">
        <v>-3.6474503298304151</v>
      </c>
      <c r="E33" s="8">
        <v>0.35036698256601734</v>
      </c>
      <c r="F33" s="8" t="s">
        <v>355</v>
      </c>
      <c r="G33" s="8" t="s">
        <v>391</v>
      </c>
    </row>
    <row r="34" spans="1:7" x14ac:dyDescent="0.25">
      <c r="A34" s="23" t="s">
        <v>318</v>
      </c>
      <c r="B34" s="8">
        <v>-2.3105136742862578</v>
      </c>
      <c r="C34" s="8">
        <v>1.2487675465366568</v>
      </c>
      <c r="D34" s="8">
        <v>-3.0699893718233784</v>
      </c>
      <c r="E34" s="8">
        <v>0.19405460288073081</v>
      </c>
      <c r="F34" s="8" t="s">
        <v>360</v>
      </c>
      <c r="G34" s="8" t="s">
        <v>391</v>
      </c>
    </row>
    <row r="35" spans="1:7" x14ac:dyDescent="0.25">
      <c r="A35" s="23" t="s">
        <v>321</v>
      </c>
      <c r="B35" s="8">
        <v>-2.2465610320947227</v>
      </c>
      <c r="C35" s="8">
        <v>0.90737602695980202</v>
      </c>
      <c r="D35" s="8">
        <v>-2.7401051937055034</v>
      </c>
      <c r="E35" s="8">
        <v>0.15265887349125518</v>
      </c>
      <c r="F35" s="8" t="s">
        <v>363</v>
      </c>
      <c r="G35" s="8" t="s">
        <v>391</v>
      </c>
    </row>
    <row r="36" spans="1:7" x14ac:dyDescent="0.25">
      <c r="A36" s="23" t="s">
        <v>322</v>
      </c>
      <c r="B36" s="8">
        <v>-2.1983520196298794</v>
      </c>
      <c r="C36" s="8">
        <v>0.92585038594936087</v>
      </c>
      <c r="D36" s="8">
        <v>-2.7205564086146601</v>
      </c>
      <c r="E36" s="8">
        <v>0.30164182734425016</v>
      </c>
      <c r="F36" s="8" t="s">
        <v>364</v>
      </c>
      <c r="G36" s="8" t="s">
        <v>391</v>
      </c>
    </row>
    <row r="37" spans="1:7" x14ac:dyDescent="0.25">
      <c r="A37" s="23" t="s">
        <v>326</v>
      </c>
      <c r="B37" s="8">
        <v>-2.0937496193417866</v>
      </c>
      <c r="C37" s="8">
        <v>0.73193142860821214</v>
      </c>
      <c r="D37" s="8">
        <v>-2.3349944733812338</v>
      </c>
      <c r="E37" s="8">
        <v>0.26291391753667986</v>
      </c>
      <c r="F37" s="8" t="s">
        <v>367</v>
      </c>
      <c r="G37" s="8" t="s">
        <v>391</v>
      </c>
    </row>
    <row r="38" spans="1:7" x14ac:dyDescent="0.25">
      <c r="A38" s="23" t="s">
        <v>328</v>
      </c>
      <c r="B38" s="8">
        <v>-2.0627128603305049</v>
      </c>
      <c r="C38" s="8">
        <v>1.0045387175566995</v>
      </c>
      <c r="D38" s="8">
        <v>-2.8499218962792066</v>
      </c>
      <c r="E38" s="8">
        <v>0.16526432881861847</v>
      </c>
      <c r="F38" s="8" t="s">
        <v>363</v>
      </c>
      <c r="G38" s="8" t="s">
        <v>391</v>
      </c>
    </row>
    <row r="39" spans="1:7" x14ac:dyDescent="0.25">
      <c r="A39" s="23" t="s">
        <v>329</v>
      </c>
      <c r="B39" s="8">
        <v>-2.0597475921844861</v>
      </c>
      <c r="C39" s="8">
        <v>0.65264349622401518</v>
      </c>
      <c r="D39" s="8">
        <v>-2.9715664352182816</v>
      </c>
      <c r="E39" s="8">
        <v>0.10921516002822509</v>
      </c>
      <c r="F39" s="8" t="s">
        <v>369</v>
      </c>
      <c r="G39" s="8" t="s">
        <v>391</v>
      </c>
    </row>
    <row r="40" spans="1:7" x14ac:dyDescent="0.25">
      <c r="A40" s="23" t="s">
        <v>333</v>
      </c>
      <c r="B40" s="8">
        <v>-1.9664071137103074</v>
      </c>
      <c r="C40" s="8">
        <v>1.0542456857087179</v>
      </c>
      <c r="D40" s="8">
        <v>-2.6101337538132539</v>
      </c>
      <c r="E40" s="8">
        <v>0.27363720208018871</v>
      </c>
      <c r="F40" s="8" t="s">
        <v>371</v>
      </c>
      <c r="G40" s="8" t="s">
        <v>391</v>
      </c>
    </row>
    <row r="41" spans="1:7" x14ac:dyDescent="0.25">
      <c r="A41" s="23" t="s">
        <v>335</v>
      </c>
      <c r="B41" s="8">
        <v>-1.8794746846929922</v>
      </c>
      <c r="C41" s="8">
        <v>1.4861743437747128</v>
      </c>
      <c r="D41" s="8">
        <v>-3.2855551209743137</v>
      </c>
      <c r="E41" s="8">
        <v>0.2256594834915836</v>
      </c>
      <c r="F41" s="8" t="s">
        <v>367</v>
      </c>
      <c r="G41" s="8" t="s">
        <v>391</v>
      </c>
    </row>
    <row r="42" spans="1:7" x14ac:dyDescent="0.25">
      <c r="A42" s="23" t="s">
        <v>339</v>
      </c>
      <c r="B42" s="8">
        <v>-1.6180718219720991</v>
      </c>
      <c r="C42" s="8">
        <v>0.84209849838179995</v>
      </c>
      <c r="D42" s="8">
        <v>-2.3895372572804456</v>
      </c>
      <c r="E42" s="8">
        <v>0.41026443524755962</v>
      </c>
      <c r="F42" s="8" t="s">
        <v>372</v>
      </c>
      <c r="G42" s="8" t="s">
        <v>391</v>
      </c>
    </row>
    <row r="43" spans="1:7" x14ac:dyDescent="0.25">
      <c r="A43" s="23" t="s">
        <v>341</v>
      </c>
      <c r="B43" s="8">
        <v>-1.5672605874424785</v>
      </c>
      <c r="C43" s="8">
        <v>1.4472558613375466</v>
      </c>
      <c r="D43" s="8">
        <v>-2.3780614841355443</v>
      </c>
      <c r="E43" s="8">
        <v>0.53803582793543947</v>
      </c>
      <c r="F43" s="8" t="s">
        <v>374</v>
      </c>
      <c r="G43" s="8" t="s">
        <v>391</v>
      </c>
    </row>
    <row r="44" spans="1:7" x14ac:dyDescent="0.25">
      <c r="A44" s="23" t="s">
        <v>342</v>
      </c>
      <c r="B44" s="8">
        <v>-1.5376936538916621</v>
      </c>
      <c r="C44" s="8">
        <v>1.304241091515717</v>
      </c>
      <c r="D44" s="8">
        <v>-2.5139803005867001</v>
      </c>
      <c r="E44" s="8">
        <v>0.22899773276005303</v>
      </c>
      <c r="F44" s="8" t="s">
        <v>375</v>
      </c>
      <c r="G44" s="8" t="s">
        <v>391</v>
      </c>
    </row>
    <row r="45" spans="1:7" x14ac:dyDescent="0.25">
      <c r="A45" s="23" t="s">
        <v>344</v>
      </c>
      <c r="B45" s="8">
        <v>-1.396144399280707</v>
      </c>
      <c r="C45" s="8">
        <v>1.020258420686706</v>
      </c>
      <c r="D45" s="8">
        <v>-2.5785899228712053</v>
      </c>
      <c r="E45" s="8">
        <v>0.32592005775184801</v>
      </c>
      <c r="F45" s="8" t="s">
        <v>367</v>
      </c>
      <c r="G45" s="8" t="s">
        <v>391</v>
      </c>
    </row>
    <row r="46" spans="1:7" x14ac:dyDescent="0.25">
      <c r="A46" s="23" t="s">
        <v>345</v>
      </c>
      <c r="B46" s="8">
        <v>-1.376276818219742</v>
      </c>
      <c r="C46" s="8">
        <v>1.5799123825627501</v>
      </c>
      <c r="D46" s="8">
        <v>-2.4750654682359117</v>
      </c>
      <c r="E46" s="8">
        <v>0.15058356536015324</v>
      </c>
      <c r="F46" s="8" t="s">
        <v>377</v>
      </c>
      <c r="G46" s="8" t="s">
        <v>391</v>
      </c>
    </row>
    <row r="47" spans="1:7" x14ac:dyDescent="0.25">
      <c r="A47" s="23" t="s">
        <v>347</v>
      </c>
      <c r="B47" s="8">
        <v>-1.3364262670907165</v>
      </c>
      <c r="C47" s="8">
        <v>1.3883614797199664</v>
      </c>
      <c r="D47" s="8">
        <v>-2.5363687785910582</v>
      </c>
      <c r="E47" s="8">
        <v>0.43906237043858304</v>
      </c>
      <c r="F47" s="8" t="s">
        <v>379</v>
      </c>
      <c r="G47" s="8" t="s">
        <v>391</v>
      </c>
    </row>
    <row r="48" spans="1:7" x14ac:dyDescent="0.25">
      <c r="A48" s="23" t="s">
        <v>349</v>
      </c>
      <c r="B48" s="8">
        <v>-0.81469591808994724</v>
      </c>
      <c r="C48" s="8">
        <v>1.1053198553435999</v>
      </c>
      <c r="D48" s="8">
        <v>-2.5281911072288019</v>
      </c>
      <c r="E48" s="8">
        <v>0.19176047706336843</v>
      </c>
      <c r="F48" s="8" t="s">
        <v>381</v>
      </c>
      <c r="G48" s="8" t="s">
        <v>391</v>
      </c>
    </row>
    <row r="49" spans="1:7" x14ac:dyDescent="0.25">
      <c r="A49" s="23" t="s">
        <v>314</v>
      </c>
      <c r="B49" s="8">
        <v>-2.6436335052674442</v>
      </c>
      <c r="C49" s="8">
        <v>0.7959586493752796</v>
      </c>
      <c r="D49" s="8">
        <v>-3.0295182836208943</v>
      </c>
      <c r="E49" s="8">
        <v>0.19574580210483009</v>
      </c>
      <c r="F49" s="8" t="s">
        <v>357</v>
      </c>
      <c r="G49" s="8" t="s">
        <v>357</v>
      </c>
    </row>
    <row r="50" spans="1:7" x14ac:dyDescent="0.25">
      <c r="A50" s="23" t="s">
        <v>323</v>
      </c>
      <c r="B50" s="8">
        <v>-2.1757432452727539</v>
      </c>
      <c r="C50" s="8">
        <v>1.2000422617942825</v>
      </c>
      <c r="D50" s="8">
        <v>-2.8345251062399455</v>
      </c>
      <c r="E50" s="8">
        <v>0.33857723047309657</v>
      </c>
      <c r="F50" s="8" t="s">
        <v>365</v>
      </c>
      <c r="G50" s="8" t="s">
        <v>357</v>
      </c>
    </row>
    <row r="51" spans="1:7" x14ac:dyDescent="0.25">
      <c r="A51" s="23" t="s">
        <v>338</v>
      </c>
      <c r="B51" s="8">
        <v>-1.7432068183250948</v>
      </c>
      <c r="C51" s="8">
        <v>0.89045825292115832</v>
      </c>
      <c r="D51" s="8">
        <v>-2.4298168345512665</v>
      </c>
      <c r="E51" s="8">
        <v>0.67018468012381138</v>
      </c>
      <c r="F51" s="8" t="s">
        <v>357</v>
      </c>
      <c r="G51" s="8" t="s">
        <v>357</v>
      </c>
    </row>
    <row r="52" spans="1:7" x14ac:dyDescent="0.25">
      <c r="A52" s="23" t="s">
        <v>350</v>
      </c>
      <c r="B52" s="8">
        <v>-0.15430816415979362</v>
      </c>
      <c r="C52" s="8">
        <v>5.134940882906287</v>
      </c>
      <c r="D52" s="8">
        <v>-2.6923670941007263</v>
      </c>
      <c r="E52" s="8">
        <v>4.3519058827001738</v>
      </c>
      <c r="F52" s="8" t="s">
        <v>382</v>
      </c>
      <c r="G52" s="8" t="s">
        <v>390</v>
      </c>
    </row>
  </sheetData>
  <mergeCells count="2">
    <mergeCell ref="B4:C4"/>
    <mergeCell ref="D4:E4"/>
  </mergeCells>
  <pageMargins left="0.7" right="0.7" top="0.78740157499999996" bottom="0.78740157499999996"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23</vt:i4>
      </vt:variant>
    </vt:vector>
  </HeadingPairs>
  <TitlesOfParts>
    <vt:vector size="23" baseType="lpstr">
      <vt:lpstr>1a</vt:lpstr>
      <vt:lpstr>1b</vt:lpstr>
      <vt:lpstr>1c</vt:lpstr>
      <vt:lpstr>1e</vt:lpstr>
      <vt:lpstr>3b</vt:lpstr>
      <vt:lpstr>3d</vt:lpstr>
      <vt:lpstr>4a</vt:lpstr>
      <vt:lpstr>4c</vt:lpstr>
      <vt:lpstr>5</vt:lpstr>
      <vt:lpstr>6b</vt:lpstr>
      <vt:lpstr>6c</vt:lpstr>
      <vt:lpstr>6e</vt:lpstr>
      <vt:lpstr>7c</vt:lpstr>
      <vt:lpstr>S1b</vt:lpstr>
      <vt:lpstr>S1c</vt:lpstr>
      <vt:lpstr>S2c</vt:lpstr>
      <vt:lpstr>S4b</vt:lpstr>
      <vt:lpstr>S7c</vt:lpstr>
      <vt:lpstr>S7d</vt:lpstr>
      <vt:lpstr>S9a</vt:lpstr>
      <vt:lpstr>S9b</vt:lpstr>
      <vt:lpstr>S10a</vt:lpstr>
      <vt:lpstr>S10c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Laura</cp:lastModifiedBy>
  <dcterms:created xsi:type="dcterms:W3CDTF">2024-12-05T13:32:15Z</dcterms:created>
  <dcterms:modified xsi:type="dcterms:W3CDTF">2025-03-03T12:22:27Z</dcterms:modified>
</cp:coreProperties>
</file>