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YHN\Desktop\Manuscript_JOURNAL OF CANCER RESEARCH AND CLINICAL ONCOLOGY_20250309\Manuscript_JOURNAL OF CANCER RESEARCH AND CLINICAL ONCOLOGY_20250309\Supporting Information\"/>
    </mc:Choice>
  </mc:AlternateContent>
  <xr:revisionPtr revIDLastSave="0" documentId="13_ncr:1_{6FDDF11B-ED38-4871-A4E9-CD88222D0668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B21" i="1" l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C20" i="1"/>
  <c r="AB20" i="1"/>
  <c r="AA20" i="1"/>
  <c r="Z20" i="1"/>
  <c r="Y20" i="1"/>
  <c r="X20" i="1"/>
  <c r="W20" i="1"/>
  <c r="V20" i="1"/>
  <c r="U20" i="1"/>
  <c r="T20" i="1"/>
  <c r="S20" i="1"/>
  <c r="R20" i="1"/>
  <c r="N20" i="1"/>
  <c r="M20" i="1"/>
  <c r="L20" i="1"/>
  <c r="K20" i="1"/>
  <c r="J20" i="1"/>
  <c r="I20" i="1"/>
  <c r="H20" i="1"/>
  <c r="G20" i="1"/>
  <c r="F20" i="1"/>
  <c r="E20" i="1"/>
  <c r="D20" i="1"/>
  <c r="C20" i="1"/>
  <c r="AC19" i="1"/>
  <c r="Z19" i="1"/>
  <c r="W19" i="1"/>
  <c r="T19" i="1"/>
  <c r="N19" i="1"/>
  <c r="K19" i="1"/>
  <c r="E19" i="1"/>
  <c r="AC18" i="1"/>
  <c r="Z18" i="1"/>
  <c r="W18" i="1"/>
  <c r="T18" i="1"/>
  <c r="N18" i="1"/>
  <c r="K18" i="1"/>
  <c r="E18" i="1"/>
  <c r="AC17" i="1"/>
  <c r="Z17" i="1"/>
  <c r="W17" i="1"/>
  <c r="T17" i="1"/>
  <c r="N17" i="1"/>
  <c r="K17" i="1"/>
  <c r="E17" i="1"/>
  <c r="AC16" i="1"/>
  <c r="Z16" i="1"/>
  <c r="W16" i="1"/>
  <c r="K16" i="1"/>
  <c r="H16" i="1"/>
  <c r="E16" i="1"/>
  <c r="W15" i="1"/>
  <c r="T15" i="1"/>
  <c r="K15" i="1"/>
  <c r="E15" i="1"/>
  <c r="W14" i="1"/>
  <c r="N14" i="1"/>
  <c r="K14" i="1"/>
  <c r="E14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C11" i="1"/>
  <c r="AB11" i="1"/>
  <c r="AA11" i="1"/>
  <c r="Z11" i="1"/>
  <c r="Y11" i="1"/>
  <c r="X11" i="1"/>
  <c r="W11" i="1"/>
  <c r="V11" i="1"/>
  <c r="U11" i="1"/>
  <c r="T11" i="1"/>
  <c r="S11" i="1"/>
  <c r="R11" i="1"/>
  <c r="N11" i="1"/>
  <c r="M11" i="1"/>
  <c r="L11" i="1"/>
  <c r="K11" i="1"/>
  <c r="J11" i="1"/>
  <c r="I11" i="1"/>
  <c r="H11" i="1"/>
  <c r="G11" i="1"/>
  <c r="F11" i="1"/>
  <c r="E11" i="1"/>
  <c r="D11" i="1"/>
  <c r="C11" i="1"/>
  <c r="AC10" i="1"/>
  <c r="Z10" i="1"/>
  <c r="W10" i="1"/>
  <c r="T10" i="1"/>
  <c r="N10" i="1"/>
  <c r="K10" i="1"/>
  <c r="E10" i="1"/>
  <c r="AC9" i="1"/>
  <c r="Z9" i="1"/>
  <c r="W9" i="1"/>
  <c r="T9" i="1"/>
  <c r="N9" i="1"/>
  <c r="K9" i="1"/>
  <c r="E9" i="1"/>
  <c r="AC8" i="1"/>
  <c r="Z8" i="1"/>
  <c r="W8" i="1"/>
  <c r="T8" i="1"/>
  <c r="N8" i="1"/>
  <c r="K8" i="1"/>
  <c r="E8" i="1"/>
  <c r="AC7" i="1"/>
  <c r="Z7" i="1"/>
  <c r="W7" i="1"/>
  <c r="K7" i="1"/>
  <c r="H7" i="1"/>
  <c r="E7" i="1"/>
  <c r="W6" i="1"/>
  <c r="T6" i="1"/>
  <c r="K6" i="1"/>
  <c r="E6" i="1"/>
  <c r="W5" i="1"/>
  <c r="N5" i="1"/>
  <c r="K5" i="1"/>
  <c r="E5" i="1"/>
</calcChain>
</file>

<file path=xl/sharedStrings.xml><?xml version="1.0" encoding="utf-8"?>
<sst xmlns="http://schemas.openxmlformats.org/spreadsheetml/2006/main" count="319" uniqueCount="57">
  <si>
    <r>
      <t xml:space="preserve">Supplementary Table 8. </t>
    </r>
    <r>
      <rPr>
        <sz val="11"/>
        <rFont val="Arial"/>
      </rPr>
      <t xml:space="preserve"> Clinical and Cytogenetic Characteristics of Patients With EM-E vs. Without EMD From 6 Comparative Studies</t>
    </r>
  </si>
  <si>
    <t>ID</t>
  </si>
  <si>
    <r>
      <rPr>
        <b/>
        <sz val="11"/>
        <rFont val="Arial"/>
      </rPr>
      <t>PMID</t>
    </r>
  </si>
  <si>
    <t>N</t>
  </si>
  <si>
    <r>
      <rPr>
        <b/>
        <sz val="11"/>
        <rFont val="Arial"/>
      </rPr>
      <t>Cytogenetics</t>
    </r>
    <r>
      <rPr>
        <b/>
        <sz val="11"/>
        <rFont val="Arial"/>
      </rPr>
      <t xml:space="preserve">
</t>
    </r>
    <r>
      <rPr>
        <b/>
        <sz val="11"/>
        <rFont val="Arial"/>
      </rPr>
      <t>available</t>
    </r>
  </si>
  <si>
    <r>
      <rPr>
        <b/>
        <sz val="11"/>
        <rFont val="Arial"/>
      </rPr>
      <t>Hyperdiploidy</t>
    </r>
  </si>
  <si>
    <r>
      <rPr>
        <b/>
        <sz val="11"/>
        <rFont val="Arial"/>
      </rPr>
      <t>t(4;14)</t>
    </r>
  </si>
  <si>
    <t>t(14;16)</t>
  </si>
  <si>
    <r>
      <rPr>
        <b/>
        <sz val="11"/>
        <rFont val="Arial"/>
      </rPr>
      <t>t(14;20)</t>
    </r>
  </si>
  <si>
    <r>
      <rPr>
        <b/>
        <sz val="11"/>
        <rFont val="Arial"/>
      </rPr>
      <t>t(11;14)</t>
    </r>
  </si>
  <si>
    <r>
      <rPr>
        <b/>
        <sz val="11"/>
        <rFont val="Arial"/>
      </rPr>
      <t>del(17p)/del p53</t>
    </r>
  </si>
  <si>
    <r>
      <rPr>
        <b/>
        <sz val="11"/>
        <rFont val="Arial"/>
      </rPr>
      <t>1q21+</t>
    </r>
  </si>
  <si>
    <r>
      <rPr>
        <b/>
        <sz val="11"/>
        <rFont val="Arial"/>
      </rPr>
      <t>del RB1/del13q</t>
    </r>
  </si>
  <si>
    <r>
      <rPr>
        <b/>
        <sz val="11"/>
        <rFont val="Arial"/>
      </rPr>
      <t>Median age</t>
    </r>
    <r>
      <rPr>
        <b/>
        <sz val="11"/>
        <rFont val="Arial"/>
      </rPr>
      <t xml:space="preserve">
</t>
    </r>
    <r>
      <rPr>
        <b/>
        <sz val="11"/>
        <rFont val="Arial"/>
      </rPr>
      <t>(range)</t>
    </r>
  </si>
  <si>
    <r>
      <rPr>
        <b/>
        <sz val="11"/>
        <rFont val="Arial"/>
      </rPr>
      <t>Gender</t>
    </r>
  </si>
  <si>
    <r>
      <rPr>
        <b/>
        <sz val="11"/>
        <rFont val="Arial"/>
      </rPr>
      <t>DS stage</t>
    </r>
  </si>
  <si>
    <r>
      <rPr>
        <b/>
        <sz val="11"/>
        <rFont val="Arial"/>
      </rPr>
      <t>ISS stage</t>
    </r>
  </si>
  <si>
    <r>
      <rPr>
        <b/>
        <sz val="11"/>
        <rFont val="Arial"/>
      </rPr>
      <t>R-ISS stage</t>
    </r>
  </si>
  <si>
    <r>
      <rPr>
        <b/>
        <sz val="11"/>
        <rFont val="Arial"/>
      </rPr>
      <t>M protein</t>
    </r>
  </si>
  <si>
    <t>Occurence of EMD</t>
  </si>
  <si>
    <t>n</t>
  </si>
  <si>
    <t>%</t>
  </si>
  <si>
    <t>available</t>
  </si>
  <si>
    <t>avilable</t>
  </si>
  <si>
    <t>Male</t>
  </si>
  <si>
    <t>Female</t>
  </si>
  <si>
    <t>NA</t>
  </si>
  <si>
    <t>I</t>
  </si>
  <si>
    <t>II</t>
  </si>
  <si>
    <t>III</t>
  </si>
  <si>
    <t>IgG</t>
  </si>
  <si>
    <t>IgA</t>
  </si>
  <si>
    <t>IgD</t>
  </si>
  <si>
    <t>IgE</t>
  </si>
  <si>
    <t>IgM</t>
  </si>
  <si>
    <t>LC
only</t>
  </si>
  <si>
    <t>non-secretory</t>
  </si>
  <si>
    <t>KAP</t>
  </si>
  <si>
    <t>LAM</t>
  </si>
  <si>
    <t>Pimary</t>
  </si>
  <si>
    <t>Secondary</t>
  </si>
  <si>
    <t>Patients with EMD-E</t>
  </si>
  <si>
    <r>
      <rPr>
        <sz val="11"/>
        <rFont val="Arial"/>
      </rPr>
      <t>NA</t>
    </r>
  </si>
  <si>
    <t>58(38~73)</t>
  </si>
  <si>
    <r>
      <rPr>
        <sz val="11"/>
        <rFont val="Arial"/>
      </rPr>
      <t>64(39~82)</t>
    </r>
  </si>
  <si>
    <r>
      <rPr>
        <sz val="11"/>
        <rFont val="Arial"/>
      </rPr>
      <t>59(NA)</t>
    </r>
  </si>
  <si>
    <t>58(26~73)</t>
  </si>
  <si>
    <t>58(39~78)</t>
  </si>
  <si>
    <t>65(49~72)</t>
  </si>
  <si>
    <t>Total</t>
  </si>
  <si>
    <t>NA(26~82)</t>
  </si>
  <si>
    <t>Patients without EMD</t>
  </si>
  <si>
    <r>
      <rPr>
        <sz val="11"/>
        <rFont val="Arial"/>
      </rPr>
      <t>58(42-77)</t>
    </r>
  </si>
  <si>
    <r>
      <rPr>
        <sz val="11"/>
        <rFont val="Arial"/>
      </rPr>
      <t>62(41~81)</t>
    </r>
  </si>
  <si>
    <r>
      <rPr>
        <sz val="11"/>
        <rFont val="Arial"/>
      </rPr>
      <t>61(NA)</t>
    </r>
  </si>
  <si>
    <r>
      <rPr>
        <sz val="11"/>
        <rFont val="Arial"/>
      </rPr>
      <t>58(26-86)</t>
    </r>
  </si>
  <si>
    <t>NA(26~86)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</si>
</sst>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0.0_);[Red]\(0.0\)"/>
    <numFmt numFmtId="180" formatCode="0.0_ "/>
  </numFmts>
  <fonts count="7" x14ac:knownFonts="1">
    <font>
      <sz val="11"/>
      <color theme="1"/>
      <name val="宋体"/>
      <charset val="134"/>
      <scheme val="minor"/>
    </font>
    <font>
      <b/>
      <sz val="11"/>
      <name val="Arial"/>
    </font>
    <font>
      <sz val="11"/>
      <name val="Arial"/>
    </font>
    <font>
      <b/>
      <i/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10" fontId="2" fillId="3" borderId="3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79" fontId="2" fillId="4" borderId="0" xfId="0" applyNumberFormat="1" applyFont="1" applyFill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9" fontId="4" fillId="3" borderId="0" xfId="0" applyNumberFormat="1" applyFont="1" applyFill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9" fontId="5" fillId="3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9" fontId="5" fillId="3" borderId="3" xfId="0" applyNumberFormat="1" applyFont="1" applyFill="1" applyBorder="1" applyAlignment="1">
      <alignment horizontal="center" vertical="center"/>
    </xf>
    <xf numFmtId="180" fontId="1" fillId="0" borderId="3" xfId="0" applyNumberFormat="1" applyFont="1" applyBorder="1" applyAlignment="1">
      <alignment horizontal="center" vertical="center"/>
    </xf>
    <xf numFmtId="0" fontId="3" fillId="2" borderId="0" xfId="0" applyFont="1" applyFill="1">
      <alignment vertical="center"/>
    </xf>
    <xf numFmtId="179" fontId="2" fillId="2" borderId="0" xfId="0" applyNumberFormat="1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0" borderId="3" xfId="0" applyBorder="1">
      <alignment vertical="center"/>
    </xf>
    <xf numFmtId="0" fontId="0" fillId="3" borderId="3" xfId="0" applyFill="1" applyBorder="1">
      <alignment vertical="center"/>
    </xf>
    <xf numFmtId="178" fontId="2" fillId="3" borderId="3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79" fontId="2" fillId="3" borderId="0" xfId="0" applyNumberFormat="1" applyFont="1" applyFill="1" applyAlignment="1">
      <alignment horizontal="center" vertical="center"/>
    </xf>
    <xf numFmtId="178" fontId="2" fillId="3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9" fontId="4" fillId="2" borderId="0" xfId="0" applyNumberFormat="1" applyFont="1" applyFill="1" applyAlignment="1">
      <alignment horizontal="center" vertical="center"/>
    </xf>
    <xf numFmtId="178" fontId="4" fillId="3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9" fontId="5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178" fontId="2" fillId="2" borderId="3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/>
    </xf>
    <xf numFmtId="178" fontId="2" fillId="2" borderId="0" xfId="0" applyNumberFormat="1" applyFont="1" applyFill="1" applyAlignment="1">
      <alignment horizontal="center" vertical="center"/>
    </xf>
    <xf numFmtId="178" fontId="4" fillId="2" borderId="0" xfId="0" applyNumberFormat="1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80" fontId="1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80" fontId="1" fillId="2" borderId="3" xfId="0" applyNumberFormat="1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1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8" fontId="1" fillId="3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"/>
  <sheetViews>
    <sheetView showGridLines="0" tabSelected="1" zoomScale="82" zoomScaleNormal="82" workbookViewId="0">
      <selection activeCell="D24" sqref="D24"/>
    </sheetView>
  </sheetViews>
  <sheetFormatPr defaultColWidth="9" defaultRowHeight="13.5" x14ac:dyDescent="0.15"/>
  <cols>
    <col min="1" max="1" width="6.625" customWidth="1"/>
    <col min="2" max="2" width="11.125" customWidth="1"/>
    <col min="3" max="4" width="6.625" customWidth="1"/>
    <col min="5" max="5" width="9.125" customWidth="1"/>
    <col min="6" max="6" width="6.625" customWidth="1"/>
    <col min="7" max="7" width="9.125" customWidth="1"/>
    <col min="8" max="9" width="6.625" customWidth="1"/>
    <col min="10" max="10" width="9.125" customWidth="1"/>
    <col min="11" max="12" width="6.625" customWidth="1"/>
    <col min="13" max="13" width="9.125" customWidth="1"/>
    <col min="14" max="15" width="6.625" customWidth="1"/>
    <col min="16" max="16" width="9.125" customWidth="1"/>
    <col min="17" max="18" width="6.625" customWidth="1"/>
    <col min="19" max="19" width="9.125" customWidth="1"/>
    <col min="20" max="21" width="6.625" customWidth="1"/>
    <col min="22" max="22" width="9.125" customWidth="1"/>
    <col min="23" max="24" width="6.625" customWidth="1"/>
    <col min="25" max="25" width="9.125" customWidth="1"/>
    <col min="26" max="27" width="6.625" customWidth="1"/>
    <col min="28" max="28" width="9.125" customWidth="1"/>
    <col min="29" max="29" width="6.625" customWidth="1"/>
    <col min="30" max="30" width="12.125" customWidth="1"/>
    <col min="31" max="31" width="5.625" customWidth="1"/>
    <col min="32" max="32" width="7.125" customWidth="1"/>
    <col min="33" max="44" width="5.625" customWidth="1"/>
    <col min="45" max="45" width="6.625" customWidth="1"/>
    <col min="46" max="51" width="5.625" customWidth="1"/>
    <col min="52" max="52" width="9.625" customWidth="1"/>
    <col min="53" max="54" width="5.625" customWidth="1"/>
    <col min="55" max="55" width="8.625" customWidth="1"/>
    <col min="56" max="56" width="10.625" customWidth="1"/>
    <col min="57" max="262" width="6.625" customWidth="1"/>
  </cols>
  <sheetData>
    <row r="1" spans="1:57" ht="32.1" customHeight="1" x14ac:dyDescent="0.1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</row>
    <row r="2" spans="1:57" ht="28.7" customHeight="1" x14ac:dyDescent="0.15">
      <c r="A2" s="66" t="s">
        <v>1</v>
      </c>
      <c r="B2" s="66" t="s">
        <v>2</v>
      </c>
      <c r="C2" s="67" t="s">
        <v>3</v>
      </c>
      <c r="D2" s="58" t="s">
        <v>4</v>
      </c>
      <c r="E2" s="58"/>
      <c r="F2" s="59" t="s">
        <v>5</v>
      </c>
      <c r="G2" s="59"/>
      <c r="H2" s="59"/>
      <c r="I2" s="60" t="s">
        <v>6</v>
      </c>
      <c r="J2" s="60"/>
      <c r="K2" s="60"/>
      <c r="L2" s="61" t="s">
        <v>7</v>
      </c>
      <c r="M2" s="61"/>
      <c r="N2" s="61"/>
      <c r="O2" s="62" t="s">
        <v>8</v>
      </c>
      <c r="P2" s="62"/>
      <c r="Q2" s="62"/>
      <c r="R2" s="63" t="s">
        <v>9</v>
      </c>
      <c r="S2" s="63"/>
      <c r="T2" s="63"/>
      <c r="U2" s="60" t="s">
        <v>10</v>
      </c>
      <c r="V2" s="60"/>
      <c r="W2" s="60"/>
      <c r="X2" s="64" t="s">
        <v>11</v>
      </c>
      <c r="Y2" s="64"/>
      <c r="Z2" s="64"/>
      <c r="AA2" s="62" t="s">
        <v>12</v>
      </c>
      <c r="AB2" s="62"/>
      <c r="AC2" s="62"/>
      <c r="AD2" s="68" t="s">
        <v>13</v>
      </c>
      <c r="AE2" s="60" t="s">
        <v>14</v>
      </c>
      <c r="AF2" s="60"/>
      <c r="AG2" s="60"/>
      <c r="AH2" s="61" t="s">
        <v>15</v>
      </c>
      <c r="AI2" s="61"/>
      <c r="AJ2" s="61"/>
      <c r="AK2" s="61"/>
      <c r="AL2" s="60" t="s">
        <v>16</v>
      </c>
      <c r="AM2" s="60"/>
      <c r="AN2" s="60"/>
      <c r="AO2" s="60"/>
      <c r="AP2" s="61" t="s">
        <v>17</v>
      </c>
      <c r="AQ2" s="61"/>
      <c r="AR2" s="61"/>
      <c r="AS2" s="61"/>
      <c r="AT2" s="60" t="s">
        <v>18</v>
      </c>
      <c r="AU2" s="60"/>
      <c r="AV2" s="60"/>
      <c r="AW2" s="60"/>
      <c r="AX2" s="60"/>
      <c r="AY2" s="60"/>
      <c r="AZ2" s="60"/>
      <c r="BA2" s="60"/>
      <c r="BB2" s="60"/>
      <c r="BC2" s="64" t="s">
        <v>19</v>
      </c>
      <c r="BD2" s="64"/>
      <c r="BE2" s="56"/>
    </row>
    <row r="3" spans="1:57" ht="56.1" customHeight="1" x14ac:dyDescent="0.15">
      <c r="A3" s="66"/>
      <c r="B3" s="66"/>
      <c r="C3" s="67"/>
      <c r="D3" s="2" t="s">
        <v>20</v>
      </c>
      <c r="E3" s="3" t="s">
        <v>21</v>
      </c>
      <c r="F3" s="4" t="s">
        <v>20</v>
      </c>
      <c r="G3" s="4" t="s">
        <v>22</v>
      </c>
      <c r="H3" s="5" t="s">
        <v>21</v>
      </c>
      <c r="I3" s="31" t="s">
        <v>20</v>
      </c>
      <c r="J3" s="31" t="s">
        <v>22</v>
      </c>
      <c r="K3" s="3" t="s">
        <v>21</v>
      </c>
      <c r="L3" s="4" t="s">
        <v>20</v>
      </c>
      <c r="M3" s="4" t="s">
        <v>23</v>
      </c>
      <c r="N3" s="5" t="s">
        <v>21</v>
      </c>
      <c r="O3" s="31" t="s">
        <v>20</v>
      </c>
      <c r="P3" s="31" t="s">
        <v>23</v>
      </c>
      <c r="Q3" s="3" t="s">
        <v>21</v>
      </c>
      <c r="R3" s="43" t="s">
        <v>20</v>
      </c>
      <c r="S3" s="43" t="s">
        <v>23</v>
      </c>
      <c r="T3" s="44" t="s">
        <v>21</v>
      </c>
      <c r="U3" s="31" t="s">
        <v>20</v>
      </c>
      <c r="V3" s="31" t="s">
        <v>23</v>
      </c>
      <c r="W3" s="3" t="s">
        <v>21</v>
      </c>
      <c r="X3" s="43" t="s">
        <v>20</v>
      </c>
      <c r="Y3" s="43" t="s">
        <v>23</v>
      </c>
      <c r="Z3" s="44" t="s">
        <v>21</v>
      </c>
      <c r="AA3" s="31" t="s">
        <v>20</v>
      </c>
      <c r="AB3" s="31" t="s">
        <v>23</v>
      </c>
      <c r="AC3" s="3" t="s">
        <v>21</v>
      </c>
      <c r="AD3" s="68"/>
      <c r="AE3" s="2" t="s">
        <v>24</v>
      </c>
      <c r="AF3" s="48" t="s">
        <v>25</v>
      </c>
      <c r="AG3" s="2" t="s">
        <v>26</v>
      </c>
      <c r="AH3" s="50" t="s">
        <v>27</v>
      </c>
      <c r="AI3" s="50" t="s">
        <v>28</v>
      </c>
      <c r="AJ3" s="50" t="s">
        <v>29</v>
      </c>
      <c r="AK3" s="50" t="s">
        <v>26</v>
      </c>
      <c r="AL3" s="2" t="s">
        <v>27</v>
      </c>
      <c r="AM3" s="2" t="s">
        <v>28</v>
      </c>
      <c r="AN3" s="2" t="s">
        <v>29</v>
      </c>
      <c r="AO3" s="2" t="s">
        <v>26</v>
      </c>
      <c r="AP3" s="50" t="s">
        <v>27</v>
      </c>
      <c r="AQ3" s="50" t="s">
        <v>28</v>
      </c>
      <c r="AR3" s="50" t="s">
        <v>29</v>
      </c>
      <c r="AS3" s="50" t="s">
        <v>26</v>
      </c>
      <c r="AT3" s="2" t="s">
        <v>30</v>
      </c>
      <c r="AU3" s="2" t="s">
        <v>31</v>
      </c>
      <c r="AV3" s="2" t="s">
        <v>32</v>
      </c>
      <c r="AW3" s="2" t="s">
        <v>33</v>
      </c>
      <c r="AX3" s="2" t="s">
        <v>34</v>
      </c>
      <c r="AY3" s="2" t="s">
        <v>35</v>
      </c>
      <c r="AZ3" s="2" t="s">
        <v>36</v>
      </c>
      <c r="BA3" s="2" t="s">
        <v>37</v>
      </c>
      <c r="BB3" s="2" t="s">
        <v>38</v>
      </c>
      <c r="BC3" s="53" t="s">
        <v>39</v>
      </c>
      <c r="BD3" s="53" t="s">
        <v>40</v>
      </c>
      <c r="BE3" s="53" t="s">
        <v>26</v>
      </c>
    </row>
    <row r="4" spans="1:57" s="1" customFormat="1" ht="15.95" customHeight="1" x14ac:dyDescent="0.15">
      <c r="A4" s="65" t="s">
        <v>41</v>
      </c>
      <c r="B4" s="65"/>
      <c r="C4" s="65"/>
      <c r="D4" s="65"/>
      <c r="E4" s="65"/>
      <c r="F4" s="6"/>
      <c r="G4" s="6"/>
      <c r="H4" s="7"/>
      <c r="I4" s="6"/>
      <c r="J4" s="6"/>
      <c r="K4" s="7"/>
      <c r="L4" s="6"/>
      <c r="M4" s="6"/>
      <c r="N4" s="7"/>
      <c r="O4" s="6"/>
      <c r="P4" s="6"/>
      <c r="Q4" s="7"/>
      <c r="R4" s="6"/>
      <c r="S4" s="6"/>
      <c r="T4" s="7"/>
      <c r="U4" s="6"/>
      <c r="V4" s="6"/>
      <c r="W4" s="7"/>
      <c r="X4" s="6"/>
      <c r="Y4" s="6"/>
      <c r="Z4" s="7"/>
      <c r="AA4" s="6"/>
      <c r="AB4" s="6"/>
      <c r="AC4" s="7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7" ht="15.95" customHeight="1" x14ac:dyDescent="0.15">
      <c r="A5" s="8">
        <v>4</v>
      </c>
      <c r="B5" s="8">
        <v>34421924</v>
      </c>
      <c r="C5" s="8">
        <v>7</v>
      </c>
      <c r="D5" s="9">
        <v>7</v>
      </c>
      <c r="E5" s="10">
        <f t="shared" ref="E5:E11" si="0">D5/C5*100</f>
        <v>100</v>
      </c>
      <c r="F5" s="11" t="s">
        <v>42</v>
      </c>
      <c r="G5" s="11" t="s">
        <v>42</v>
      </c>
      <c r="H5" s="12" t="s">
        <v>42</v>
      </c>
      <c r="I5" s="32">
        <v>2</v>
      </c>
      <c r="J5" s="32">
        <v>20</v>
      </c>
      <c r="K5" s="33">
        <f t="shared" ref="K5:K11" si="1">I5/J5*100</f>
        <v>10</v>
      </c>
      <c r="L5" s="6">
        <v>2</v>
      </c>
      <c r="M5" s="6">
        <v>7</v>
      </c>
      <c r="N5" s="27">
        <f t="shared" ref="N5:N11" si="2">L5/M5*100</f>
        <v>28.571428571428601</v>
      </c>
      <c r="O5" s="34" t="s">
        <v>42</v>
      </c>
      <c r="P5" s="34" t="s">
        <v>42</v>
      </c>
      <c r="Q5" s="45" t="s">
        <v>42</v>
      </c>
      <c r="R5" s="46" t="s">
        <v>42</v>
      </c>
      <c r="S5" s="46" t="s">
        <v>42</v>
      </c>
      <c r="T5" s="7" t="s">
        <v>42</v>
      </c>
      <c r="U5" s="32">
        <v>2</v>
      </c>
      <c r="V5" s="32">
        <v>7</v>
      </c>
      <c r="W5" s="33">
        <f t="shared" ref="W5:W11" si="3">U5/V5*100</f>
        <v>28.571428571428601</v>
      </c>
      <c r="X5" s="46" t="s">
        <v>42</v>
      </c>
      <c r="Y5" s="46" t="s">
        <v>42</v>
      </c>
      <c r="Z5" s="7" t="s">
        <v>26</v>
      </c>
      <c r="AA5" s="34" t="s">
        <v>42</v>
      </c>
      <c r="AB5" s="34" t="s">
        <v>42</v>
      </c>
      <c r="AC5" s="45" t="s">
        <v>26</v>
      </c>
      <c r="AD5" s="6" t="s">
        <v>43</v>
      </c>
      <c r="AE5" s="32">
        <v>4</v>
      </c>
      <c r="AF5" s="32">
        <v>3</v>
      </c>
      <c r="AG5" s="32">
        <v>0</v>
      </c>
      <c r="AH5" s="8" t="s">
        <v>42</v>
      </c>
      <c r="AI5" s="8" t="s">
        <v>42</v>
      </c>
      <c r="AJ5" s="8" t="s">
        <v>42</v>
      </c>
      <c r="AK5" s="8">
        <v>7</v>
      </c>
      <c r="AL5" s="32">
        <v>0</v>
      </c>
      <c r="AM5" s="32">
        <v>4</v>
      </c>
      <c r="AN5" s="32">
        <v>3</v>
      </c>
      <c r="AO5" s="32">
        <v>0</v>
      </c>
      <c r="AP5" s="8" t="s">
        <v>42</v>
      </c>
      <c r="AQ5" s="8" t="s">
        <v>42</v>
      </c>
      <c r="AR5" s="8" t="s">
        <v>42</v>
      </c>
      <c r="AS5" s="8">
        <v>7</v>
      </c>
      <c r="AT5" s="32">
        <v>3</v>
      </c>
      <c r="AU5" s="32">
        <v>0</v>
      </c>
      <c r="AV5" s="32">
        <v>1</v>
      </c>
      <c r="AW5" s="32">
        <v>0</v>
      </c>
      <c r="AX5" s="32">
        <v>0</v>
      </c>
      <c r="AY5" s="32">
        <v>3</v>
      </c>
      <c r="AZ5" s="32">
        <v>0</v>
      </c>
      <c r="BA5" s="32">
        <v>5</v>
      </c>
      <c r="BB5" s="32">
        <v>2</v>
      </c>
      <c r="BC5" s="6">
        <v>0</v>
      </c>
      <c r="BD5" s="6">
        <v>7</v>
      </c>
      <c r="BE5" s="6">
        <v>0</v>
      </c>
    </row>
    <row r="6" spans="1:57" ht="15.95" customHeight="1" x14ac:dyDescent="0.15">
      <c r="A6" s="8">
        <v>8</v>
      </c>
      <c r="B6" s="8">
        <v>21932386</v>
      </c>
      <c r="C6" s="8">
        <v>50</v>
      </c>
      <c r="D6" s="9">
        <v>19</v>
      </c>
      <c r="E6" s="10">
        <f t="shared" si="0"/>
        <v>38</v>
      </c>
      <c r="F6" s="11" t="s">
        <v>42</v>
      </c>
      <c r="G6" s="11" t="s">
        <v>42</v>
      </c>
      <c r="H6" s="12" t="s">
        <v>42</v>
      </c>
      <c r="I6" s="32">
        <v>2</v>
      </c>
      <c r="J6" s="32">
        <v>19</v>
      </c>
      <c r="K6" s="33">
        <f t="shared" si="1"/>
        <v>10.526315789473699</v>
      </c>
      <c r="L6" s="6" t="s">
        <v>42</v>
      </c>
      <c r="M6" s="6" t="s">
        <v>42</v>
      </c>
      <c r="N6" s="27" t="s">
        <v>26</v>
      </c>
      <c r="O6" s="32" t="s">
        <v>42</v>
      </c>
      <c r="P6" s="32" t="s">
        <v>42</v>
      </c>
      <c r="Q6" s="45" t="s">
        <v>42</v>
      </c>
      <c r="R6" s="6">
        <v>2</v>
      </c>
      <c r="S6" s="6">
        <v>19</v>
      </c>
      <c r="T6" s="27">
        <f t="shared" ref="T6:T11" si="4">R6/S6*100</f>
        <v>10.526315789473699</v>
      </c>
      <c r="U6" s="32">
        <v>1</v>
      </c>
      <c r="V6" s="32">
        <v>19</v>
      </c>
      <c r="W6" s="33">
        <f t="shared" si="3"/>
        <v>5.2631578947368398</v>
      </c>
      <c r="X6" s="6" t="s">
        <v>42</v>
      </c>
      <c r="Y6" s="6" t="s">
        <v>42</v>
      </c>
      <c r="Z6" s="7" t="s">
        <v>26</v>
      </c>
      <c r="AA6" s="32" t="s">
        <v>42</v>
      </c>
      <c r="AB6" s="32" t="s">
        <v>42</v>
      </c>
      <c r="AC6" s="45" t="s">
        <v>26</v>
      </c>
      <c r="AD6" s="6" t="s">
        <v>44</v>
      </c>
      <c r="AE6" s="32">
        <v>24</v>
      </c>
      <c r="AF6" s="32">
        <v>26</v>
      </c>
      <c r="AG6" s="32">
        <v>0</v>
      </c>
      <c r="AH6" s="8">
        <v>3</v>
      </c>
      <c r="AI6" s="8">
        <v>12</v>
      </c>
      <c r="AJ6" s="8">
        <v>25</v>
      </c>
      <c r="AK6" s="8">
        <v>10</v>
      </c>
      <c r="AL6" s="32">
        <v>18</v>
      </c>
      <c r="AM6" s="32">
        <v>13</v>
      </c>
      <c r="AN6" s="32">
        <v>9</v>
      </c>
      <c r="AO6" s="32">
        <v>10</v>
      </c>
      <c r="AP6" s="8" t="s">
        <v>42</v>
      </c>
      <c r="AQ6" s="8" t="s">
        <v>42</v>
      </c>
      <c r="AR6" s="8" t="s">
        <v>42</v>
      </c>
      <c r="AS6" s="8">
        <v>50</v>
      </c>
      <c r="AT6" s="32" t="s">
        <v>42</v>
      </c>
      <c r="AU6" s="32" t="s">
        <v>42</v>
      </c>
      <c r="AV6" s="32" t="s">
        <v>42</v>
      </c>
      <c r="AW6" s="32" t="s">
        <v>42</v>
      </c>
      <c r="AX6" s="32" t="s">
        <v>42</v>
      </c>
      <c r="AY6" s="32" t="s">
        <v>42</v>
      </c>
      <c r="AZ6" s="32" t="s">
        <v>42</v>
      </c>
      <c r="BA6" s="32" t="s">
        <v>42</v>
      </c>
      <c r="BB6" s="32" t="s">
        <v>42</v>
      </c>
      <c r="BC6" s="6">
        <v>18</v>
      </c>
      <c r="BD6" s="6">
        <v>32</v>
      </c>
      <c r="BE6" s="6">
        <v>0</v>
      </c>
    </row>
    <row r="7" spans="1:57" ht="15.95" customHeight="1" x14ac:dyDescent="0.15">
      <c r="A7" s="8">
        <v>13</v>
      </c>
      <c r="B7" s="8">
        <v>24526137</v>
      </c>
      <c r="C7" s="8">
        <v>11</v>
      </c>
      <c r="D7" s="9">
        <v>11</v>
      </c>
      <c r="E7" s="10">
        <f t="shared" si="0"/>
        <v>100</v>
      </c>
      <c r="F7" s="11">
        <v>2</v>
      </c>
      <c r="G7" s="11">
        <v>11</v>
      </c>
      <c r="H7" s="13">
        <f>F7/G7*100</f>
        <v>18.181818181818201</v>
      </c>
      <c r="I7" s="32">
        <v>1</v>
      </c>
      <c r="J7" s="32">
        <v>11</v>
      </c>
      <c r="K7" s="33">
        <f t="shared" si="1"/>
        <v>9.0909090909090899</v>
      </c>
      <c r="L7" s="6" t="s">
        <v>42</v>
      </c>
      <c r="M7" s="6" t="s">
        <v>42</v>
      </c>
      <c r="N7" s="27" t="s">
        <v>26</v>
      </c>
      <c r="O7" s="34" t="s">
        <v>42</v>
      </c>
      <c r="P7" s="34" t="s">
        <v>42</v>
      </c>
      <c r="Q7" s="45" t="s">
        <v>42</v>
      </c>
      <c r="R7" s="46" t="s">
        <v>42</v>
      </c>
      <c r="S7" s="46" t="s">
        <v>42</v>
      </c>
      <c r="T7" s="27" t="s">
        <v>26</v>
      </c>
      <c r="U7" s="32">
        <v>1</v>
      </c>
      <c r="V7" s="32">
        <v>11</v>
      </c>
      <c r="W7" s="33">
        <f t="shared" si="3"/>
        <v>9.0909090909090899</v>
      </c>
      <c r="X7" s="6">
        <v>2</v>
      </c>
      <c r="Y7" s="6">
        <v>11</v>
      </c>
      <c r="Z7" s="27">
        <f t="shared" ref="Z7:Z11" si="5">X7/Y7*100</f>
        <v>18.181818181818201</v>
      </c>
      <c r="AA7" s="34">
        <v>9</v>
      </c>
      <c r="AB7" s="34">
        <v>11</v>
      </c>
      <c r="AC7" s="33">
        <f t="shared" ref="AC7:AC11" si="6">AA7/AB7*100</f>
        <v>81.818181818181799</v>
      </c>
      <c r="AD7" s="6" t="s">
        <v>45</v>
      </c>
      <c r="AE7" s="32">
        <v>9</v>
      </c>
      <c r="AF7" s="32">
        <v>2</v>
      </c>
      <c r="AG7" s="32">
        <v>0</v>
      </c>
      <c r="AH7" s="8">
        <v>0</v>
      </c>
      <c r="AI7" s="8">
        <v>0</v>
      </c>
      <c r="AJ7" s="8">
        <v>0</v>
      </c>
      <c r="AK7" s="8">
        <v>11</v>
      </c>
      <c r="AL7" s="32">
        <v>0</v>
      </c>
      <c r="AM7" s="32">
        <v>0</v>
      </c>
      <c r="AN7" s="32">
        <v>0</v>
      </c>
      <c r="AO7" s="32">
        <v>11</v>
      </c>
      <c r="AP7" s="8">
        <v>0</v>
      </c>
      <c r="AQ7" s="8">
        <v>0</v>
      </c>
      <c r="AR7" s="8">
        <v>0</v>
      </c>
      <c r="AS7" s="8">
        <v>11</v>
      </c>
      <c r="AT7" s="32">
        <v>5</v>
      </c>
      <c r="AU7" s="32">
        <v>6</v>
      </c>
      <c r="AV7" s="32">
        <v>0</v>
      </c>
      <c r="AW7" s="32">
        <v>0</v>
      </c>
      <c r="AX7" s="32">
        <v>0</v>
      </c>
      <c r="AY7" s="32">
        <v>0</v>
      </c>
      <c r="AZ7" s="32">
        <v>0</v>
      </c>
      <c r="BA7" s="32" t="s">
        <v>42</v>
      </c>
      <c r="BB7" s="32" t="s">
        <v>42</v>
      </c>
      <c r="BC7" s="6">
        <v>3</v>
      </c>
      <c r="BD7" s="6">
        <v>8</v>
      </c>
      <c r="BE7" s="6">
        <v>0</v>
      </c>
    </row>
    <row r="8" spans="1:57" ht="15.95" customHeight="1" x14ac:dyDescent="0.15">
      <c r="A8" s="8">
        <v>14</v>
      </c>
      <c r="B8" s="8">
        <v>25640025</v>
      </c>
      <c r="C8" s="8">
        <v>40</v>
      </c>
      <c r="D8" s="9">
        <v>19</v>
      </c>
      <c r="E8" s="10">
        <f t="shared" si="0"/>
        <v>47.5</v>
      </c>
      <c r="F8" s="11" t="s">
        <v>42</v>
      </c>
      <c r="G8" s="11" t="s">
        <v>42</v>
      </c>
      <c r="H8" s="13" t="s">
        <v>26</v>
      </c>
      <c r="I8" s="32">
        <v>7</v>
      </c>
      <c r="J8" s="32">
        <v>31</v>
      </c>
      <c r="K8" s="33">
        <f t="shared" si="1"/>
        <v>22.580645161290299</v>
      </c>
      <c r="L8" s="6">
        <v>2</v>
      </c>
      <c r="M8" s="6">
        <v>26</v>
      </c>
      <c r="N8" s="27">
        <f t="shared" si="2"/>
        <v>7.6923076923076898</v>
      </c>
      <c r="O8" s="34" t="s">
        <v>42</v>
      </c>
      <c r="P8" s="34" t="s">
        <v>42</v>
      </c>
      <c r="Q8" s="45" t="s">
        <v>42</v>
      </c>
      <c r="R8" s="46">
        <v>4</v>
      </c>
      <c r="S8" s="46">
        <v>28</v>
      </c>
      <c r="T8" s="27">
        <f t="shared" si="4"/>
        <v>14.285714285714301</v>
      </c>
      <c r="U8" s="32">
        <v>10</v>
      </c>
      <c r="V8" s="32">
        <v>29</v>
      </c>
      <c r="W8" s="33">
        <f t="shared" si="3"/>
        <v>34.482758620689701</v>
      </c>
      <c r="X8" s="6">
        <v>14</v>
      </c>
      <c r="Y8" s="6">
        <v>26</v>
      </c>
      <c r="Z8" s="27">
        <f t="shared" si="5"/>
        <v>53.846153846153797</v>
      </c>
      <c r="AA8" s="34">
        <v>17</v>
      </c>
      <c r="AB8" s="34">
        <v>29</v>
      </c>
      <c r="AC8" s="33">
        <f t="shared" si="6"/>
        <v>58.620689655172399</v>
      </c>
      <c r="AD8" s="6" t="s">
        <v>46</v>
      </c>
      <c r="AE8" s="32">
        <v>28</v>
      </c>
      <c r="AF8" s="32">
        <v>12</v>
      </c>
      <c r="AG8" s="32">
        <v>0</v>
      </c>
      <c r="AH8" s="8">
        <v>1</v>
      </c>
      <c r="AI8" s="8">
        <v>2</v>
      </c>
      <c r="AJ8" s="8">
        <v>37</v>
      </c>
      <c r="AK8" s="8">
        <v>0</v>
      </c>
      <c r="AL8" s="32">
        <v>10</v>
      </c>
      <c r="AM8" s="32">
        <v>8</v>
      </c>
      <c r="AN8" s="32">
        <v>13</v>
      </c>
      <c r="AO8" s="32">
        <v>9</v>
      </c>
      <c r="AP8" s="8" t="s">
        <v>42</v>
      </c>
      <c r="AQ8" s="8" t="s">
        <v>42</v>
      </c>
      <c r="AR8" s="8" t="s">
        <v>42</v>
      </c>
      <c r="AS8" s="8">
        <v>40</v>
      </c>
      <c r="AT8" s="32">
        <v>19</v>
      </c>
      <c r="AU8" s="32">
        <v>6</v>
      </c>
      <c r="AV8" s="32">
        <v>3</v>
      </c>
      <c r="AW8" s="32">
        <v>0</v>
      </c>
      <c r="AX8" s="32">
        <v>0</v>
      </c>
      <c r="AY8" s="32">
        <v>7</v>
      </c>
      <c r="AZ8" s="32">
        <v>2</v>
      </c>
      <c r="BA8" s="32">
        <v>20</v>
      </c>
      <c r="BB8" s="32">
        <v>18</v>
      </c>
      <c r="BC8" s="6">
        <v>40</v>
      </c>
      <c r="BD8" s="6">
        <v>0</v>
      </c>
      <c r="BE8" s="6">
        <v>0</v>
      </c>
    </row>
    <row r="9" spans="1:57" ht="15.95" customHeight="1" x14ac:dyDescent="0.15">
      <c r="A9" s="8">
        <v>17</v>
      </c>
      <c r="B9" s="8">
        <v>25984534</v>
      </c>
      <c r="C9" s="8">
        <v>14</v>
      </c>
      <c r="D9" s="9">
        <v>8</v>
      </c>
      <c r="E9" s="10">
        <f t="shared" si="0"/>
        <v>57.142857142857103</v>
      </c>
      <c r="F9" s="11" t="s">
        <v>42</v>
      </c>
      <c r="G9" s="11" t="s">
        <v>42</v>
      </c>
      <c r="H9" s="13" t="s">
        <v>26</v>
      </c>
      <c r="I9" s="32">
        <v>0</v>
      </c>
      <c r="J9" s="32">
        <v>8</v>
      </c>
      <c r="K9" s="33">
        <f t="shared" si="1"/>
        <v>0</v>
      </c>
      <c r="L9" s="6">
        <v>0</v>
      </c>
      <c r="M9" s="6">
        <v>8</v>
      </c>
      <c r="N9" s="27">
        <f t="shared" si="2"/>
        <v>0</v>
      </c>
      <c r="O9" s="34" t="s">
        <v>42</v>
      </c>
      <c r="P9" s="34" t="s">
        <v>42</v>
      </c>
      <c r="Q9" s="45" t="s">
        <v>42</v>
      </c>
      <c r="R9" s="46">
        <v>0</v>
      </c>
      <c r="S9" s="46">
        <v>8</v>
      </c>
      <c r="T9" s="27">
        <f t="shared" si="4"/>
        <v>0</v>
      </c>
      <c r="U9" s="32">
        <v>3</v>
      </c>
      <c r="V9" s="32">
        <v>8</v>
      </c>
      <c r="W9" s="33">
        <f t="shared" si="3"/>
        <v>37.5</v>
      </c>
      <c r="X9" s="6">
        <v>4</v>
      </c>
      <c r="Y9" s="6">
        <v>8</v>
      </c>
      <c r="Z9" s="27">
        <f t="shared" si="5"/>
        <v>50</v>
      </c>
      <c r="AA9" s="34">
        <v>4</v>
      </c>
      <c r="AB9" s="34">
        <v>8</v>
      </c>
      <c r="AC9" s="33">
        <f t="shared" si="6"/>
        <v>50</v>
      </c>
      <c r="AD9" s="6" t="s">
        <v>47</v>
      </c>
      <c r="AE9" s="32">
        <v>11</v>
      </c>
      <c r="AF9" s="32">
        <v>3</v>
      </c>
      <c r="AG9" s="32">
        <v>0</v>
      </c>
      <c r="AH9" s="8">
        <v>0</v>
      </c>
      <c r="AI9" s="8">
        <v>0</v>
      </c>
      <c r="AJ9" s="8">
        <v>14</v>
      </c>
      <c r="AK9" s="8">
        <v>0</v>
      </c>
      <c r="AL9" s="32">
        <v>4</v>
      </c>
      <c r="AM9" s="32">
        <v>5</v>
      </c>
      <c r="AN9" s="32">
        <v>5</v>
      </c>
      <c r="AO9" s="32">
        <v>0</v>
      </c>
      <c r="AP9" s="8" t="s">
        <v>42</v>
      </c>
      <c r="AQ9" s="8" t="s">
        <v>42</v>
      </c>
      <c r="AR9" s="8" t="s">
        <v>42</v>
      </c>
      <c r="AS9" s="8">
        <v>14</v>
      </c>
      <c r="AT9" s="32">
        <v>5</v>
      </c>
      <c r="AU9" s="32">
        <v>6</v>
      </c>
      <c r="AV9" s="32">
        <v>0</v>
      </c>
      <c r="AW9" s="32">
        <v>0</v>
      </c>
      <c r="AX9" s="32">
        <v>1</v>
      </c>
      <c r="AY9" s="32">
        <v>2</v>
      </c>
      <c r="AZ9" s="32">
        <v>0</v>
      </c>
      <c r="BA9" s="32" t="s">
        <v>42</v>
      </c>
      <c r="BB9" s="32" t="s">
        <v>42</v>
      </c>
      <c r="BC9" s="6">
        <v>0</v>
      </c>
      <c r="BD9" s="6">
        <v>14</v>
      </c>
      <c r="BE9" s="6">
        <v>0</v>
      </c>
    </row>
    <row r="10" spans="1:57" ht="15.95" customHeight="1" x14ac:dyDescent="0.15">
      <c r="A10" s="8">
        <v>37</v>
      </c>
      <c r="B10" s="8">
        <v>37568580</v>
      </c>
      <c r="C10" s="14">
        <v>9</v>
      </c>
      <c r="D10" s="15">
        <v>9</v>
      </c>
      <c r="E10" s="16">
        <f t="shared" si="0"/>
        <v>100</v>
      </c>
      <c r="F10" s="17" t="s">
        <v>26</v>
      </c>
      <c r="G10" s="17" t="s">
        <v>26</v>
      </c>
      <c r="H10" s="17" t="s">
        <v>26</v>
      </c>
      <c r="I10" s="15">
        <v>1</v>
      </c>
      <c r="J10" s="15">
        <v>9</v>
      </c>
      <c r="K10" s="16">
        <f t="shared" si="1"/>
        <v>11.1111111111111</v>
      </c>
      <c r="L10" s="35">
        <v>2</v>
      </c>
      <c r="M10" s="35">
        <v>9</v>
      </c>
      <c r="N10" s="36">
        <f t="shared" si="2"/>
        <v>22.2222222222222</v>
      </c>
      <c r="O10" s="37" t="s">
        <v>26</v>
      </c>
      <c r="P10" s="37" t="s">
        <v>26</v>
      </c>
      <c r="Q10" s="37" t="s">
        <v>26</v>
      </c>
      <c r="R10" s="47">
        <v>1</v>
      </c>
      <c r="S10" s="35">
        <v>9</v>
      </c>
      <c r="T10" s="36">
        <f t="shared" si="4"/>
        <v>11.1111111111111</v>
      </c>
      <c r="U10" s="15">
        <v>1</v>
      </c>
      <c r="V10" s="15">
        <v>9</v>
      </c>
      <c r="W10" s="16">
        <f t="shared" si="3"/>
        <v>11.1111111111111</v>
      </c>
      <c r="X10" s="35">
        <v>5</v>
      </c>
      <c r="Y10" s="35">
        <v>9</v>
      </c>
      <c r="Z10" s="36">
        <f t="shared" si="5"/>
        <v>55.5555555555556</v>
      </c>
      <c r="AA10" s="37">
        <v>1</v>
      </c>
      <c r="AB10" s="15">
        <v>9</v>
      </c>
      <c r="AC10" s="16">
        <f t="shared" si="6"/>
        <v>11.1111111111111</v>
      </c>
      <c r="AD10" s="6" t="s">
        <v>48</v>
      </c>
      <c r="AE10" s="32">
        <v>6</v>
      </c>
      <c r="AF10" s="32">
        <v>3</v>
      </c>
      <c r="AG10" s="32">
        <v>0</v>
      </c>
      <c r="AH10" s="51" t="s">
        <v>26</v>
      </c>
      <c r="AI10" s="51" t="s">
        <v>26</v>
      </c>
      <c r="AJ10" s="51" t="s">
        <v>26</v>
      </c>
      <c r="AK10" s="51">
        <v>9</v>
      </c>
      <c r="AL10" s="52" t="s">
        <v>26</v>
      </c>
      <c r="AM10" s="52" t="s">
        <v>26</v>
      </c>
      <c r="AN10" s="52" t="s">
        <v>26</v>
      </c>
      <c r="AO10" s="52">
        <v>9</v>
      </c>
      <c r="AP10" s="51" t="s">
        <v>26</v>
      </c>
      <c r="AQ10" s="51" t="s">
        <v>26</v>
      </c>
      <c r="AR10" s="51" t="s">
        <v>26</v>
      </c>
      <c r="AS10" s="51">
        <v>9</v>
      </c>
      <c r="AT10" s="52" t="s">
        <v>26</v>
      </c>
      <c r="AU10" s="52" t="s">
        <v>26</v>
      </c>
      <c r="AV10" s="52" t="s">
        <v>26</v>
      </c>
      <c r="AW10" s="52" t="s">
        <v>26</v>
      </c>
      <c r="AX10" s="52" t="s">
        <v>26</v>
      </c>
      <c r="AY10" s="52" t="s">
        <v>26</v>
      </c>
      <c r="AZ10" s="52" t="s">
        <v>26</v>
      </c>
      <c r="BA10" s="52" t="s">
        <v>26</v>
      </c>
      <c r="BB10" s="52" t="s">
        <v>26</v>
      </c>
      <c r="BC10" s="54">
        <v>6</v>
      </c>
      <c r="BD10" s="54">
        <v>3</v>
      </c>
      <c r="BE10" s="6">
        <v>0</v>
      </c>
    </row>
    <row r="11" spans="1:57" ht="20.100000000000001" customHeight="1" x14ac:dyDescent="0.15">
      <c r="A11" s="18" t="s">
        <v>49</v>
      </c>
      <c r="B11" s="18"/>
      <c r="C11" s="18">
        <f t="shared" ref="C11:G11" si="7">SUM(C5:C10)</f>
        <v>131</v>
      </c>
      <c r="D11" s="19">
        <f t="shared" si="7"/>
        <v>73</v>
      </c>
      <c r="E11" s="20">
        <f t="shared" si="0"/>
        <v>55.725190839694697</v>
      </c>
      <c r="F11" s="18">
        <f t="shared" si="7"/>
        <v>2</v>
      </c>
      <c r="G11" s="18">
        <f t="shared" si="7"/>
        <v>11</v>
      </c>
      <c r="H11" s="21">
        <f>F11/G11*100</f>
        <v>18.181818181818201</v>
      </c>
      <c r="I11" s="19">
        <f t="shared" ref="I11:M11" si="8">SUM(I5:I10)</f>
        <v>13</v>
      </c>
      <c r="J11" s="19">
        <f t="shared" si="8"/>
        <v>98</v>
      </c>
      <c r="K11" s="20">
        <f t="shared" si="1"/>
        <v>13.265306122448999</v>
      </c>
      <c r="L11" s="38">
        <f t="shared" si="8"/>
        <v>6</v>
      </c>
      <c r="M11" s="38">
        <f t="shared" si="8"/>
        <v>50</v>
      </c>
      <c r="N11" s="39">
        <f t="shared" si="2"/>
        <v>12</v>
      </c>
      <c r="O11" s="19" t="s">
        <v>26</v>
      </c>
      <c r="P11" s="19" t="s">
        <v>26</v>
      </c>
      <c r="Q11" s="19" t="s">
        <v>26</v>
      </c>
      <c r="R11" s="38">
        <f t="shared" ref="R11:V11" si="9">SUM(R5:R10)</f>
        <v>7</v>
      </c>
      <c r="S11" s="38">
        <f t="shared" si="9"/>
        <v>64</v>
      </c>
      <c r="T11" s="39">
        <f t="shared" si="4"/>
        <v>10.9375</v>
      </c>
      <c r="U11" s="19">
        <f t="shared" si="9"/>
        <v>18</v>
      </c>
      <c r="V11" s="19">
        <f t="shared" si="9"/>
        <v>83</v>
      </c>
      <c r="W11" s="20">
        <f t="shared" si="3"/>
        <v>21.6867469879518</v>
      </c>
      <c r="X11" s="38">
        <f t="shared" ref="X11:AB11" si="10">SUM(X5:X10)</f>
        <v>25</v>
      </c>
      <c r="Y11" s="38">
        <f t="shared" si="10"/>
        <v>54</v>
      </c>
      <c r="Z11" s="39">
        <f t="shared" si="5"/>
        <v>46.296296296296298</v>
      </c>
      <c r="AA11" s="19">
        <f t="shared" si="10"/>
        <v>31</v>
      </c>
      <c r="AB11" s="19">
        <f t="shared" si="10"/>
        <v>57</v>
      </c>
      <c r="AC11" s="20">
        <f t="shared" si="6"/>
        <v>54.385964912280699</v>
      </c>
      <c r="AD11" s="38" t="s">
        <v>50</v>
      </c>
      <c r="AE11" s="19">
        <f t="shared" ref="AE11:BE11" si="11">SUM(AE5:AE10)</f>
        <v>82</v>
      </c>
      <c r="AF11" s="19">
        <f t="shared" si="11"/>
        <v>49</v>
      </c>
      <c r="AG11" s="19">
        <f t="shared" si="11"/>
        <v>0</v>
      </c>
      <c r="AH11" s="18">
        <f t="shared" si="11"/>
        <v>4</v>
      </c>
      <c r="AI11" s="18">
        <f t="shared" si="11"/>
        <v>14</v>
      </c>
      <c r="AJ11" s="18">
        <f t="shared" si="11"/>
        <v>76</v>
      </c>
      <c r="AK11" s="18">
        <f t="shared" si="11"/>
        <v>37</v>
      </c>
      <c r="AL11" s="19">
        <f t="shared" si="11"/>
        <v>32</v>
      </c>
      <c r="AM11" s="19">
        <f t="shared" si="11"/>
        <v>30</v>
      </c>
      <c r="AN11" s="19">
        <f t="shared" si="11"/>
        <v>30</v>
      </c>
      <c r="AO11" s="19">
        <f t="shared" si="11"/>
        <v>39</v>
      </c>
      <c r="AP11" s="18">
        <f t="shared" si="11"/>
        <v>0</v>
      </c>
      <c r="AQ11" s="18">
        <f t="shared" si="11"/>
        <v>0</v>
      </c>
      <c r="AR11" s="18">
        <f t="shared" si="11"/>
        <v>0</v>
      </c>
      <c r="AS11" s="18">
        <f t="shared" si="11"/>
        <v>131</v>
      </c>
      <c r="AT11" s="19">
        <f t="shared" si="11"/>
        <v>32</v>
      </c>
      <c r="AU11" s="19">
        <f t="shared" si="11"/>
        <v>18</v>
      </c>
      <c r="AV11" s="19">
        <f t="shared" si="11"/>
        <v>4</v>
      </c>
      <c r="AW11" s="19">
        <f t="shared" si="11"/>
        <v>0</v>
      </c>
      <c r="AX11" s="19">
        <f t="shared" si="11"/>
        <v>1</v>
      </c>
      <c r="AY11" s="19">
        <f t="shared" si="11"/>
        <v>12</v>
      </c>
      <c r="AZ11" s="19">
        <f t="shared" si="11"/>
        <v>2</v>
      </c>
      <c r="BA11" s="19">
        <f t="shared" si="11"/>
        <v>25</v>
      </c>
      <c r="BB11" s="19">
        <f t="shared" si="11"/>
        <v>20</v>
      </c>
      <c r="BC11" s="38">
        <f t="shared" si="11"/>
        <v>67</v>
      </c>
      <c r="BD11" s="38">
        <f t="shared" si="11"/>
        <v>64</v>
      </c>
      <c r="BE11" s="38">
        <f t="shared" si="11"/>
        <v>0</v>
      </c>
    </row>
    <row r="12" spans="1:57" ht="20.100000000000001" customHeight="1" x14ac:dyDescent="0.15">
      <c r="A12" s="22" t="s">
        <v>21</v>
      </c>
      <c r="B12" s="22"/>
      <c r="C12" s="22"/>
      <c r="D12" s="23"/>
      <c r="E12" s="24"/>
      <c r="F12" s="22"/>
      <c r="G12" s="22"/>
      <c r="H12" s="25"/>
      <c r="I12" s="23"/>
      <c r="J12" s="23"/>
      <c r="K12" s="24"/>
      <c r="L12" s="40"/>
      <c r="M12" s="40"/>
      <c r="N12" s="41"/>
      <c r="O12" s="23"/>
      <c r="P12" s="23"/>
      <c r="Q12" s="23"/>
      <c r="R12" s="40"/>
      <c r="S12" s="40"/>
      <c r="T12" s="41"/>
      <c r="U12" s="23"/>
      <c r="V12" s="23"/>
      <c r="W12" s="24"/>
      <c r="X12" s="40"/>
      <c r="Y12" s="40"/>
      <c r="Z12" s="41"/>
      <c r="AA12" s="23"/>
      <c r="AB12" s="23"/>
      <c r="AC12" s="24"/>
      <c r="AD12" s="40"/>
      <c r="AE12" s="49">
        <f t="shared" ref="AE12:BE12" si="12">AE11/131*100</f>
        <v>62.595419847328301</v>
      </c>
      <c r="AF12" s="49">
        <f t="shared" si="12"/>
        <v>37.404580152671798</v>
      </c>
      <c r="AG12" s="49">
        <f t="shared" si="12"/>
        <v>0</v>
      </c>
      <c r="AH12" s="25">
        <f t="shared" si="12"/>
        <v>3.0534351145038201</v>
      </c>
      <c r="AI12" s="25">
        <f t="shared" si="12"/>
        <v>10.687022900763401</v>
      </c>
      <c r="AJ12" s="25">
        <f t="shared" si="12"/>
        <v>58.015267175572497</v>
      </c>
      <c r="AK12" s="25">
        <f t="shared" si="12"/>
        <v>28.244274809160299</v>
      </c>
      <c r="AL12" s="49">
        <f t="shared" si="12"/>
        <v>24.4274809160305</v>
      </c>
      <c r="AM12" s="49">
        <f t="shared" si="12"/>
        <v>22.900763358778601</v>
      </c>
      <c r="AN12" s="49">
        <f t="shared" si="12"/>
        <v>22.900763358778601</v>
      </c>
      <c r="AO12" s="49">
        <f t="shared" si="12"/>
        <v>29.770992366412202</v>
      </c>
      <c r="AP12" s="25">
        <f t="shared" si="12"/>
        <v>0</v>
      </c>
      <c r="AQ12" s="25">
        <f t="shared" si="12"/>
        <v>0</v>
      </c>
      <c r="AR12" s="25">
        <f t="shared" si="12"/>
        <v>0</v>
      </c>
      <c r="AS12" s="25">
        <f t="shared" si="12"/>
        <v>100</v>
      </c>
      <c r="AT12" s="49">
        <f t="shared" si="12"/>
        <v>24.4274809160305</v>
      </c>
      <c r="AU12" s="49">
        <f t="shared" si="12"/>
        <v>13.740458015267199</v>
      </c>
      <c r="AV12" s="49">
        <f t="shared" si="12"/>
        <v>3.0534351145038201</v>
      </c>
      <c r="AW12" s="49">
        <f t="shared" si="12"/>
        <v>0</v>
      </c>
      <c r="AX12" s="49">
        <f t="shared" si="12"/>
        <v>0.76335877862595403</v>
      </c>
      <c r="AY12" s="49">
        <f t="shared" si="12"/>
        <v>9.1603053435114496</v>
      </c>
      <c r="AZ12" s="49">
        <f t="shared" si="12"/>
        <v>1.5267175572519101</v>
      </c>
      <c r="BA12" s="49">
        <f t="shared" si="12"/>
        <v>19.083969465648899</v>
      </c>
      <c r="BB12" s="49">
        <f t="shared" si="12"/>
        <v>15.267175572519101</v>
      </c>
      <c r="BC12" s="55">
        <f t="shared" si="12"/>
        <v>51.1450381679389</v>
      </c>
      <c r="BD12" s="55">
        <f t="shared" si="12"/>
        <v>48.8549618320611</v>
      </c>
      <c r="BE12" s="55">
        <f t="shared" si="12"/>
        <v>0</v>
      </c>
    </row>
    <row r="13" spans="1:57" s="1" customFormat="1" ht="15.95" customHeight="1" x14ac:dyDescent="0.15">
      <c r="A13" s="26" t="s">
        <v>51</v>
      </c>
      <c r="B13" s="26"/>
      <c r="C13" s="26"/>
      <c r="D13" s="26"/>
      <c r="E13" s="27"/>
      <c r="F13" s="28"/>
      <c r="G13" s="6"/>
      <c r="H13" s="27"/>
      <c r="I13" s="6"/>
      <c r="J13" s="6"/>
      <c r="K13" s="27"/>
      <c r="L13" s="6"/>
      <c r="M13" s="6"/>
      <c r="N13" s="27"/>
      <c r="O13" s="6"/>
      <c r="P13" s="6"/>
      <c r="Q13" s="7"/>
      <c r="R13" s="6"/>
      <c r="S13" s="6"/>
      <c r="T13" s="27"/>
      <c r="U13" s="6"/>
      <c r="V13" s="6"/>
      <c r="W13" s="27"/>
      <c r="X13" s="6"/>
      <c r="Y13" s="6"/>
      <c r="Z13" s="27"/>
      <c r="AA13" s="6"/>
      <c r="AB13" s="6"/>
      <c r="AC13" s="27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7" ht="15.95" customHeight="1" x14ac:dyDescent="0.15">
      <c r="A14" s="8">
        <v>4</v>
      </c>
      <c r="B14" s="8">
        <v>34421924</v>
      </c>
      <c r="C14" s="8">
        <v>13</v>
      </c>
      <c r="D14" s="9">
        <v>13</v>
      </c>
      <c r="E14" s="10">
        <f t="shared" ref="E14:E20" si="13">D14/C14*100</f>
        <v>100</v>
      </c>
      <c r="F14" s="11" t="s">
        <v>42</v>
      </c>
      <c r="G14" s="11" t="s">
        <v>42</v>
      </c>
      <c r="H14" s="13" t="s">
        <v>26</v>
      </c>
      <c r="I14" s="32">
        <v>1</v>
      </c>
      <c r="J14" s="32">
        <v>21</v>
      </c>
      <c r="K14" s="33">
        <f t="shared" ref="K14:K20" si="14">I14/J14*100</f>
        <v>4.7619047619047601</v>
      </c>
      <c r="L14" s="6">
        <v>5</v>
      </c>
      <c r="M14" s="6">
        <v>13</v>
      </c>
      <c r="N14" s="27">
        <f t="shared" ref="N14:N20" si="15">L14/M14*100</f>
        <v>38.461538461538503</v>
      </c>
      <c r="O14" s="34" t="s">
        <v>42</v>
      </c>
      <c r="P14" s="34" t="s">
        <v>42</v>
      </c>
      <c r="Q14" s="45" t="s">
        <v>42</v>
      </c>
      <c r="R14" s="46" t="s">
        <v>42</v>
      </c>
      <c r="S14" s="46" t="s">
        <v>42</v>
      </c>
      <c r="T14" s="27" t="s">
        <v>26</v>
      </c>
      <c r="U14" s="32">
        <v>2</v>
      </c>
      <c r="V14" s="32">
        <v>13</v>
      </c>
      <c r="W14" s="33">
        <f t="shared" ref="W14:W20" si="16">U14/V14*100</f>
        <v>15.384615384615399</v>
      </c>
      <c r="X14" s="46" t="s">
        <v>42</v>
      </c>
      <c r="Y14" s="46" t="s">
        <v>42</v>
      </c>
      <c r="Z14" s="27" t="s">
        <v>26</v>
      </c>
      <c r="AA14" s="34" t="s">
        <v>42</v>
      </c>
      <c r="AB14" s="34" t="s">
        <v>42</v>
      </c>
      <c r="AC14" s="33" t="s">
        <v>26</v>
      </c>
      <c r="AD14" s="6" t="s">
        <v>52</v>
      </c>
      <c r="AE14" s="32">
        <v>8</v>
      </c>
      <c r="AF14" s="32">
        <v>5</v>
      </c>
      <c r="AG14" s="32">
        <v>0</v>
      </c>
      <c r="AH14" s="8" t="s">
        <v>42</v>
      </c>
      <c r="AI14" s="8" t="s">
        <v>42</v>
      </c>
      <c r="AJ14" s="8" t="s">
        <v>42</v>
      </c>
      <c r="AK14" s="8">
        <v>13</v>
      </c>
      <c r="AL14" s="32">
        <v>1</v>
      </c>
      <c r="AM14" s="32">
        <v>6</v>
      </c>
      <c r="AN14" s="32">
        <v>6</v>
      </c>
      <c r="AO14" s="32">
        <v>0</v>
      </c>
      <c r="AP14" s="8" t="s">
        <v>42</v>
      </c>
      <c r="AQ14" s="8" t="s">
        <v>42</v>
      </c>
      <c r="AR14" s="8" t="s">
        <v>42</v>
      </c>
      <c r="AS14" s="8">
        <v>13</v>
      </c>
      <c r="AT14" s="32">
        <v>8</v>
      </c>
      <c r="AU14" s="32">
        <v>2</v>
      </c>
      <c r="AV14" s="32">
        <v>1</v>
      </c>
      <c r="AW14" s="32">
        <v>0</v>
      </c>
      <c r="AX14" s="32">
        <v>0</v>
      </c>
      <c r="AY14" s="32">
        <v>1</v>
      </c>
      <c r="AZ14" s="32">
        <v>1</v>
      </c>
      <c r="BA14" s="32">
        <v>9</v>
      </c>
      <c r="BB14" s="32">
        <v>3</v>
      </c>
      <c r="BC14" s="6"/>
      <c r="BD14" s="6"/>
      <c r="BE14" s="1"/>
    </row>
    <row r="15" spans="1:57" ht="15.95" customHeight="1" x14ac:dyDescent="0.15">
      <c r="A15" s="8">
        <v>8</v>
      </c>
      <c r="B15" s="8">
        <v>21932386</v>
      </c>
      <c r="C15" s="8">
        <v>50</v>
      </c>
      <c r="D15" s="9">
        <v>20</v>
      </c>
      <c r="E15" s="10">
        <f t="shared" si="13"/>
        <v>40</v>
      </c>
      <c r="F15" s="11" t="s">
        <v>42</v>
      </c>
      <c r="G15" s="11" t="s">
        <v>42</v>
      </c>
      <c r="H15" s="13" t="s">
        <v>26</v>
      </c>
      <c r="I15" s="32">
        <v>2</v>
      </c>
      <c r="J15" s="32">
        <v>20</v>
      </c>
      <c r="K15" s="33">
        <f t="shared" si="14"/>
        <v>10</v>
      </c>
      <c r="L15" s="6" t="s">
        <v>42</v>
      </c>
      <c r="M15" s="6" t="s">
        <v>42</v>
      </c>
      <c r="N15" s="27" t="s">
        <v>26</v>
      </c>
      <c r="O15" s="32" t="s">
        <v>42</v>
      </c>
      <c r="P15" s="32" t="s">
        <v>42</v>
      </c>
      <c r="Q15" s="45" t="s">
        <v>42</v>
      </c>
      <c r="R15" s="6">
        <v>2</v>
      </c>
      <c r="S15" s="6">
        <v>20</v>
      </c>
      <c r="T15" s="27">
        <f t="shared" ref="T15:T20" si="17">R15/S15*100</f>
        <v>10</v>
      </c>
      <c r="U15" s="32">
        <v>2</v>
      </c>
      <c r="V15" s="32">
        <v>20</v>
      </c>
      <c r="W15" s="33">
        <f t="shared" si="16"/>
        <v>10</v>
      </c>
      <c r="X15" s="6" t="s">
        <v>42</v>
      </c>
      <c r="Y15" s="6" t="s">
        <v>42</v>
      </c>
      <c r="Z15" s="27" t="s">
        <v>26</v>
      </c>
      <c r="AA15" s="32" t="s">
        <v>42</v>
      </c>
      <c r="AB15" s="32" t="s">
        <v>42</v>
      </c>
      <c r="AC15" s="33" t="s">
        <v>26</v>
      </c>
      <c r="AD15" s="6" t="s">
        <v>53</v>
      </c>
      <c r="AE15" s="32">
        <v>25</v>
      </c>
      <c r="AF15" s="32">
        <v>25</v>
      </c>
      <c r="AG15" s="32">
        <v>0</v>
      </c>
      <c r="AH15" s="8">
        <v>0</v>
      </c>
      <c r="AI15" s="8">
        <v>15</v>
      </c>
      <c r="AJ15" s="8">
        <v>35</v>
      </c>
      <c r="AK15" s="8">
        <v>0</v>
      </c>
      <c r="AL15" s="32">
        <v>15</v>
      </c>
      <c r="AM15" s="32">
        <v>15</v>
      </c>
      <c r="AN15" s="32">
        <v>20</v>
      </c>
      <c r="AO15" s="32">
        <v>0</v>
      </c>
      <c r="AP15" s="8" t="s">
        <v>42</v>
      </c>
      <c r="AQ15" s="8" t="s">
        <v>42</v>
      </c>
      <c r="AR15" s="8" t="s">
        <v>42</v>
      </c>
      <c r="AS15" s="8">
        <v>50</v>
      </c>
      <c r="AT15" s="32" t="s">
        <v>42</v>
      </c>
      <c r="AU15" s="32" t="s">
        <v>42</v>
      </c>
      <c r="AV15" s="32" t="s">
        <v>42</v>
      </c>
      <c r="AW15" s="32" t="s">
        <v>42</v>
      </c>
      <c r="AX15" s="32" t="s">
        <v>42</v>
      </c>
      <c r="AY15" s="32" t="s">
        <v>42</v>
      </c>
      <c r="AZ15" s="32" t="s">
        <v>42</v>
      </c>
      <c r="BA15" s="32" t="s">
        <v>42</v>
      </c>
      <c r="BB15" s="32" t="s">
        <v>42</v>
      </c>
      <c r="BC15" s="6"/>
      <c r="BD15" s="6"/>
      <c r="BE15" s="1"/>
    </row>
    <row r="16" spans="1:57" ht="15.95" customHeight="1" x14ac:dyDescent="0.15">
      <c r="A16" s="8">
        <v>13</v>
      </c>
      <c r="B16" s="8">
        <v>24526137</v>
      </c>
      <c r="C16" s="8">
        <v>7</v>
      </c>
      <c r="D16" s="9">
        <v>7</v>
      </c>
      <c r="E16" s="10">
        <f t="shared" si="13"/>
        <v>100</v>
      </c>
      <c r="F16" s="11">
        <v>1</v>
      </c>
      <c r="G16" s="11">
        <v>7</v>
      </c>
      <c r="H16" s="13">
        <f>F16/G16*100</f>
        <v>14.285714285714301</v>
      </c>
      <c r="I16" s="32">
        <v>0</v>
      </c>
      <c r="J16" s="32">
        <v>7</v>
      </c>
      <c r="K16" s="33">
        <f t="shared" si="14"/>
        <v>0</v>
      </c>
      <c r="L16" s="6" t="s">
        <v>42</v>
      </c>
      <c r="M16" s="6" t="s">
        <v>42</v>
      </c>
      <c r="N16" s="27" t="s">
        <v>26</v>
      </c>
      <c r="O16" s="34" t="s">
        <v>42</v>
      </c>
      <c r="P16" s="34" t="s">
        <v>42</v>
      </c>
      <c r="Q16" s="45" t="s">
        <v>42</v>
      </c>
      <c r="R16" s="46" t="s">
        <v>42</v>
      </c>
      <c r="S16" s="46" t="s">
        <v>42</v>
      </c>
      <c r="T16" s="27" t="s">
        <v>26</v>
      </c>
      <c r="U16" s="32">
        <v>0</v>
      </c>
      <c r="V16" s="32">
        <v>7</v>
      </c>
      <c r="W16" s="33">
        <f t="shared" si="16"/>
        <v>0</v>
      </c>
      <c r="X16" s="6">
        <v>1</v>
      </c>
      <c r="Y16" s="6">
        <v>7</v>
      </c>
      <c r="Z16" s="27">
        <f t="shared" ref="Z16:Z20" si="18">X16/Y16*100</f>
        <v>14.285714285714301</v>
      </c>
      <c r="AA16" s="34">
        <v>3</v>
      </c>
      <c r="AB16" s="34">
        <v>7</v>
      </c>
      <c r="AC16" s="33">
        <f t="shared" ref="AC16:AC20" si="19">AA16/AB16*100</f>
        <v>42.857142857142897</v>
      </c>
      <c r="AD16" s="6" t="s">
        <v>54</v>
      </c>
      <c r="AE16" s="32">
        <v>4</v>
      </c>
      <c r="AF16" s="32">
        <v>3</v>
      </c>
      <c r="AG16" s="32">
        <v>0</v>
      </c>
      <c r="AH16" s="8">
        <v>0</v>
      </c>
      <c r="AI16" s="8">
        <v>0</v>
      </c>
      <c r="AJ16" s="8">
        <v>0</v>
      </c>
      <c r="AK16" s="8">
        <v>7</v>
      </c>
      <c r="AL16" s="32">
        <v>0</v>
      </c>
      <c r="AM16" s="32">
        <v>0</v>
      </c>
      <c r="AN16" s="32">
        <v>0</v>
      </c>
      <c r="AO16" s="32">
        <v>7</v>
      </c>
      <c r="AP16" s="8">
        <v>0</v>
      </c>
      <c r="AQ16" s="8">
        <v>0</v>
      </c>
      <c r="AR16" s="8">
        <v>0</v>
      </c>
      <c r="AS16" s="8">
        <v>7</v>
      </c>
      <c r="AT16" s="32">
        <v>5</v>
      </c>
      <c r="AU16" s="32">
        <v>0</v>
      </c>
      <c r="AV16" s="32">
        <v>0</v>
      </c>
      <c r="AW16" s="32">
        <v>0</v>
      </c>
      <c r="AX16" s="32">
        <v>0</v>
      </c>
      <c r="AY16" s="32">
        <v>2</v>
      </c>
      <c r="AZ16" s="32">
        <v>0</v>
      </c>
      <c r="BA16" s="32" t="s">
        <v>42</v>
      </c>
      <c r="BB16" s="32" t="s">
        <v>42</v>
      </c>
      <c r="BC16" s="6"/>
      <c r="BD16" s="6"/>
      <c r="BE16" s="1"/>
    </row>
    <row r="17" spans="1:57" ht="15.95" customHeight="1" x14ac:dyDescent="0.15">
      <c r="A17" s="8">
        <v>14</v>
      </c>
      <c r="B17" s="8">
        <v>25640025</v>
      </c>
      <c r="C17" s="8">
        <v>794</v>
      </c>
      <c r="D17" s="9">
        <v>368</v>
      </c>
      <c r="E17" s="10">
        <f t="shared" si="13"/>
        <v>46.347607052896699</v>
      </c>
      <c r="F17" s="11" t="s">
        <v>42</v>
      </c>
      <c r="G17" s="11" t="s">
        <v>42</v>
      </c>
      <c r="H17" s="13" t="s">
        <v>26</v>
      </c>
      <c r="I17" s="32">
        <v>70</v>
      </c>
      <c r="J17" s="32">
        <v>298</v>
      </c>
      <c r="K17" s="33">
        <f t="shared" si="14"/>
        <v>23.489932885906001</v>
      </c>
      <c r="L17" s="6">
        <v>8</v>
      </c>
      <c r="M17" s="6">
        <v>222</v>
      </c>
      <c r="N17" s="27">
        <f t="shared" si="15"/>
        <v>3.6036036036036001</v>
      </c>
      <c r="O17" s="34" t="s">
        <v>42</v>
      </c>
      <c r="P17" s="34" t="s">
        <v>42</v>
      </c>
      <c r="Q17" s="45" t="s">
        <v>42</v>
      </c>
      <c r="R17" s="46">
        <v>54</v>
      </c>
      <c r="S17" s="46">
        <v>228</v>
      </c>
      <c r="T17" s="27">
        <f t="shared" si="17"/>
        <v>23.684210526315798</v>
      </c>
      <c r="U17" s="32">
        <v>29</v>
      </c>
      <c r="V17" s="32">
        <v>243</v>
      </c>
      <c r="W17" s="33">
        <f t="shared" si="16"/>
        <v>11.9341563786008</v>
      </c>
      <c r="X17" s="6">
        <v>110</v>
      </c>
      <c r="Y17" s="6">
        <v>212</v>
      </c>
      <c r="Z17" s="27">
        <f t="shared" si="18"/>
        <v>51.8867924528302</v>
      </c>
      <c r="AA17" s="34">
        <v>118</v>
      </c>
      <c r="AB17" s="34">
        <v>241</v>
      </c>
      <c r="AC17" s="33">
        <f t="shared" si="19"/>
        <v>48.962655601659698</v>
      </c>
      <c r="AD17" s="6" t="s">
        <v>55</v>
      </c>
      <c r="AE17" s="32">
        <v>502</v>
      </c>
      <c r="AF17" s="32">
        <v>292</v>
      </c>
      <c r="AG17" s="32">
        <v>0</v>
      </c>
      <c r="AH17" s="8">
        <v>45</v>
      </c>
      <c r="AI17" s="8">
        <v>83</v>
      </c>
      <c r="AJ17" s="8">
        <v>666</v>
      </c>
      <c r="AK17" s="8">
        <v>0</v>
      </c>
      <c r="AL17" s="32">
        <v>106</v>
      </c>
      <c r="AM17" s="32">
        <v>216</v>
      </c>
      <c r="AN17" s="32">
        <v>251</v>
      </c>
      <c r="AO17" s="32">
        <v>221</v>
      </c>
      <c r="AP17" s="8" t="s">
        <v>42</v>
      </c>
      <c r="AQ17" s="8" t="s">
        <v>42</v>
      </c>
      <c r="AR17" s="8" t="s">
        <v>42</v>
      </c>
      <c r="AS17" s="8">
        <v>794</v>
      </c>
      <c r="AT17" s="32">
        <v>374</v>
      </c>
      <c r="AU17" s="32">
        <v>191</v>
      </c>
      <c r="AV17" s="32">
        <v>20</v>
      </c>
      <c r="AW17" s="32">
        <v>0</v>
      </c>
      <c r="AX17" s="32">
        <v>4</v>
      </c>
      <c r="AY17" s="32">
        <v>155</v>
      </c>
      <c r="AZ17" s="32">
        <v>25</v>
      </c>
      <c r="BA17" s="32">
        <v>393</v>
      </c>
      <c r="BB17" s="32">
        <v>375</v>
      </c>
      <c r="BC17" s="6"/>
      <c r="BD17" s="6"/>
      <c r="BE17" s="1"/>
    </row>
    <row r="18" spans="1:57" ht="15.95" customHeight="1" x14ac:dyDescent="0.15">
      <c r="A18" s="8">
        <v>17</v>
      </c>
      <c r="B18" s="8">
        <v>25984534</v>
      </c>
      <c r="C18" s="8">
        <v>259</v>
      </c>
      <c r="D18" s="9">
        <v>134</v>
      </c>
      <c r="E18" s="10">
        <f t="shared" si="13"/>
        <v>51.7374517374517</v>
      </c>
      <c r="F18" s="11" t="s">
        <v>42</v>
      </c>
      <c r="G18" s="11" t="s">
        <v>42</v>
      </c>
      <c r="H18" s="13" t="s">
        <v>26</v>
      </c>
      <c r="I18" s="32">
        <v>16</v>
      </c>
      <c r="J18" s="32">
        <v>134</v>
      </c>
      <c r="K18" s="33">
        <f t="shared" si="14"/>
        <v>11.9402985074627</v>
      </c>
      <c r="L18" s="6">
        <v>5</v>
      </c>
      <c r="M18" s="6">
        <v>134</v>
      </c>
      <c r="N18" s="27">
        <f t="shared" si="15"/>
        <v>3.7313432835820901</v>
      </c>
      <c r="O18" s="34" t="s">
        <v>42</v>
      </c>
      <c r="P18" s="34" t="s">
        <v>42</v>
      </c>
      <c r="Q18" s="45" t="s">
        <v>42</v>
      </c>
      <c r="R18" s="46">
        <v>28</v>
      </c>
      <c r="S18" s="46">
        <v>134</v>
      </c>
      <c r="T18" s="27">
        <f t="shared" si="17"/>
        <v>20.8955223880597</v>
      </c>
      <c r="U18" s="32">
        <v>17</v>
      </c>
      <c r="V18" s="32">
        <v>134</v>
      </c>
      <c r="W18" s="33">
        <f t="shared" si="16"/>
        <v>12.686567164179101</v>
      </c>
      <c r="X18" s="6">
        <v>43</v>
      </c>
      <c r="Y18" s="6">
        <v>134</v>
      </c>
      <c r="Z18" s="27">
        <f t="shared" si="18"/>
        <v>32.089552238806</v>
      </c>
      <c r="AA18" s="34">
        <v>60</v>
      </c>
      <c r="AB18" s="34">
        <v>134</v>
      </c>
      <c r="AC18" s="33">
        <f t="shared" si="19"/>
        <v>44.776119402985103</v>
      </c>
      <c r="AD18" s="6" t="s">
        <v>42</v>
      </c>
      <c r="AE18" s="32" t="s">
        <v>42</v>
      </c>
      <c r="AF18" s="32" t="s">
        <v>42</v>
      </c>
      <c r="AG18" s="32">
        <v>259</v>
      </c>
      <c r="AH18" s="8" t="s">
        <v>42</v>
      </c>
      <c r="AI18" s="8" t="s">
        <v>42</v>
      </c>
      <c r="AJ18" s="8" t="s">
        <v>42</v>
      </c>
      <c r="AK18" s="8">
        <v>259</v>
      </c>
      <c r="AL18" s="32" t="s">
        <v>42</v>
      </c>
      <c r="AM18" s="32" t="s">
        <v>42</v>
      </c>
      <c r="AN18" s="32" t="s">
        <v>42</v>
      </c>
      <c r="AO18" s="32">
        <v>259</v>
      </c>
      <c r="AP18" s="8" t="s">
        <v>42</v>
      </c>
      <c r="AQ18" s="8" t="s">
        <v>42</v>
      </c>
      <c r="AR18" s="8" t="s">
        <v>42</v>
      </c>
      <c r="AS18" s="8">
        <v>259</v>
      </c>
      <c r="AT18" s="32" t="s">
        <v>42</v>
      </c>
      <c r="AU18" s="32" t="s">
        <v>42</v>
      </c>
      <c r="AV18" s="32" t="s">
        <v>42</v>
      </c>
      <c r="AW18" s="32" t="s">
        <v>42</v>
      </c>
      <c r="AX18" s="32" t="s">
        <v>42</v>
      </c>
      <c r="AY18" s="32" t="s">
        <v>42</v>
      </c>
      <c r="AZ18" s="32" t="s">
        <v>42</v>
      </c>
      <c r="BA18" s="32" t="s">
        <v>42</v>
      </c>
      <c r="BB18" s="32" t="s">
        <v>42</v>
      </c>
      <c r="BC18" s="6"/>
      <c r="BD18" s="6"/>
      <c r="BE18" s="1"/>
    </row>
    <row r="19" spans="1:57" ht="15.95" customHeight="1" x14ac:dyDescent="0.15">
      <c r="A19" s="8">
        <v>37</v>
      </c>
      <c r="B19" s="8">
        <v>37568580</v>
      </c>
      <c r="C19" s="14">
        <v>8</v>
      </c>
      <c r="D19" s="15">
        <v>8</v>
      </c>
      <c r="E19" s="16">
        <f t="shared" si="13"/>
        <v>100</v>
      </c>
      <c r="F19" s="17" t="s">
        <v>26</v>
      </c>
      <c r="G19" s="17" t="s">
        <v>26</v>
      </c>
      <c r="H19" s="17" t="s">
        <v>26</v>
      </c>
      <c r="I19" s="15">
        <v>1</v>
      </c>
      <c r="J19" s="15">
        <v>8</v>
      </c>
      <c r="K19" s="16">
        <f t="shared" si="14"/>
        <v>12.5</v>
      </c>
      <c r="L19" s="35">
        <v>1</v>
      </c>
      <c r="M19" s="35">
        <v>8</v>
      </c>
      <c r="N19" s="36">
        <f t="shared" si="15"/>
        <v>12.5</v>
      </c>
      <c r="O19" s="37" t="s">
        <v>26</v>
      </c>
      <c r="P19" s="37" t="s">
        <v>26</v>
      </c>
      <c r="Q19" s="37" t="s">
        <v>26</v>
      </c>
      <c r="R19" s="47">
        <v>1</v>
      </c>
      <c r="S19" s="35">
        <v>8</v>
      </c>
      <c r="T19" s="36">
        <f t="shared" si="17"/>
        <v>12.5</v>
      </c>
      <c r="U19" s="15">
        <v>3</v>
      </c>
      <c r="V19" s="15">
        <v>8</v>
      </c>
      <c r="W19" s="16">
        <f t="shared" si="16"/>
        <v>37.5</v>
      </c>
      <c r="X19" s="35">
        <v>3</v>
      </c>
      <c r="Y19" s="35">
        <v>8</v>
      </c>
      <c r="Z19" s="36">
        <f t="shared" si="18"/>
        <v>37.5</v>
      </c>
      <c r="AA19" s="37">
        <v>1</v>
      </c>
      <c r="AB19" s="15">
        <v>8</v>
      </c>
      <c r="AC19" s="16">
        <f t="shared" si="19"/>
        <v>12.5</v>
      </c>
      <c r="AD19" s="6" t="s">
        <v>48</v>
      </c>
      <c r="AE19" s="32">
        <v>6</v>
      </c>
      <c r="AF19" s="32">
        <v>2</v>
      </c>
      <c r="AG19" s="32">
        <v>0</v>
      </c>
      <c r="AH19" s="51" t="s">
        <v>26</v>
      </c>
      <c r="AI19" s="51" t="s">
        <v>26</v>
      </c>
      <c r="AJ19" s="51" t="s">
        <v>26</v>
      </c>
      <c r="AK19" s="51">
        <v>8</v>
      </c>
      <c r="AL19" s="52" t="s">
        <v>26</v>
      </c>
      <c r="AM19" s="52" t="s">
        <v>26</v>
      </c>
      <c r="AN19" s="52" t="s">
        <v>26</v>
      </c>
      <c r="AO19" s="52">
        <v>8</v>
      </c>
      <c r="AP19" s="51" t="s">
        <v>26</v>
      </c>
      <c r="AQ19" s="51" t="s">
        <v>26</v>
      </c>
      <c r="AR19" s="51" t="s">
        <v>26</v>
      </c>
      <c r="AS19" s="51">
        <v>8</v>
      </c>
      <c r="AT19" s="52" t="s">
        <v>26</v>
      </c>
      <c r="AU19" s="52" t="s">
        <v>26</v>
      </c>
      <c r="AV19" s="52" t="s">
        <v>26</v>
      </c>
      <c r="AW19" s="52" t="s">
        <v>26</v>
      </c>
      <c r="AX19" s="52" t="s">
        <v>26</v>
      </c>
      <c r="AY19" s="52" t="s">
        <v>26</v>
      </c>
      <c r="AZ19" s="52" t="s">
        <v>26</v>
      </c>
      <c r="BA19" s="52" t="s">
        <v>26</v>
      </c>
      <c r="BB19" s="52" t="s">
        <v>26</v>
      </c>
      <c r="BC19" s="6"/>
      <c r="BD19" s="6"/>
      <c r="BE19" s="1"/>
    </row>
    <row r="20" spans="1:57" ht="20.100000000000001" customHeight="1" x14ac:dyDescent="0.15">
      <c r="A20" s="18" t="s">
        <v>49</v>
      </c>
      <c r="B20" s="18"/>
      <c r="C20" s="18">
        <f t="shared" ref="C20:G20" si="20">SUM(C14:C19)</f>
        <v>1131</v>
      </c>
      <c r="D20" s="19">
        <f t="shared" si="20"/>
        <v>550</v>
      </c>
      <c r="E20" s="20">
        <f t="shared" si="13"/>
        <v>48.629531388152103</v>
      </c>
      <c r="F20" s="18">
        <f t="shared" si="20"/>
        <v>1</v>
      </c>
      <c r="G20" s="18">
        <f t="shared" si="20"/>
        <v>7</v>
      </c>
      <c r="H20" s="21">
        <f>F20/G20*100</f>
        <v>14.285714285714301</v>
      </c>
      <c r="I20" s="19">
        <f t="shared" ref="I20:M20" si="21">SUM(I14:I19)</f>
        <v>90</v>
      </c>
      <c r="J20" s="19">
        <f t="shared" si="21"/>
        <v>488</v>
      </c>
      <c r="K20" s="20">
        <f t="shared" si="14"/>
        <v>18.4426229508197</v>
      </c>
      <c r="L20" s="38">
        <f t="shared" si="21"/>
        <v>19</v>
      </c>
      <c r="M20" s="38">
        <f t="shared" si="21"/>
        <v>377</v>
      </c>
      <c r="N20" s="39">
        <f t="shared" si="15"/>
        <v>5.03978779840849</v>
      </c>
      <c r="O20" s="19" t="s">
        <v>26</v>
      </c>
      <c r="P20" s="19" t="s">
        <v>26</v>
      </c>
      <c r="Q20" s="19" t="s">
        <v>26</v>
      </c>
      <c r="R20" s="38">
        <f t="shared" ref="R20:V20" si="22">SUM(R14:R19)</f>
        <v>85</v>
      </c>
      <c r="S20" s="38">
        <f t="shared" si="22"/>
        <v>390</v>
      </c>
      <c r="T20" s="39">
        <f t="shared" si="17"/>
        <v>21.794871794871799</v>
      </c>
      <c r="U20" s="19">
        <f t="shared" si="22"/>
        <v>53</v>
      </c>
      <c r="V20" s="19">
        <f t="shared" si="22"/>
        <v>425</v>
      </c>
      <c r="W20" s="20">
        <f t="shared" si="16"/>
        <v>12.4705882352941</v>
      </c>
      <c r="X20" s="38">
        <f t="shared" ref="X20:AB20" si="23">SUM(X14:X19)</f>
        <v>157</v>
      </c>
      <c r="Y20" s="38">
        <f t="shared" si="23"/>
        <v>361</v>
      </c>
      <c r="Z20" s="39">
        <f t="shared" si="18"/>
        <v>43.490304709141299</v>
      </c>
      <c r="AA20" s="19">
        <f t="shared" si="23"/>
        <v>182</v>
      </c>
      <c r="AB20" s="19">
        <f t="shared" si="23"/>
        <v>390</v>
      </c>
      <c r="AC20" s="20">
        <f t="shared" si="19"/>
        <v>46.6666666666667</v>
      </c>
      <c r="AD20" s="38" t="s">
        <v>56</v>
      </c>
      <c r="AE20" s="19">
        <f t="shared" ref="AE20:BB20" si="24">SUM(AE14:AE19)</f>
        <v>545</v>
      </c>
      <c r="AF20" s="19">
        <f t="shared" si="24"/>
        <v>327</v>
      </c>
      <c r="AG20" s="19">
        <f t="shared" si="24"/>
        <v>259</v>
      </c>
      <c r="AH20" s="18">
        <f t="shared" si="24"/>
        <v>45</v>
      </c>
      <c r="AI20" s="18">
        <f t="shared" si="24"/>
        <v>98</v>
      </c>
      <c r="AJ20" s="18">
        <f t="shared" si="24"/>
        <v>701</v>
      </c>
      <c r="AK20" s="18">
        <f t="shared" si="24"/>
        <v>287</v>
      </c>
      <c r="AL20" s="19">
        <f t="shared" si="24"/>
        <v>122</v>
      </c>
      <c r="AM20" s="19">
        <f t="shared" si="24"/>
        <v>237</v>
      </c>
      <c r="AN20" s="19">
        <f t="shared" si="24"/>
        <v>277</v>
      </c>
      <c r="AO20" s="19">
        <f t="shared" si="24"/>
        <v>495</v>
      </c>
      <c r="AP20" s="18">
        <f t="shared" si="24"/>
        <v>0</v>
      </c>
      <c r="AQ20" s="18">
        <f t="shared" si="24"/>
        <v>0</v>
      </c>
      <c r="AR20" s="18">
        <f t="shared" si="24"/>
        <v>0</v>
      </c>
      <c r="AS20" s="18">
        <f t="shared" si="24"/>
        <v>1131</v>
      </c>
      <c r="AT20" s="19">
        <f t="shared" si="24"/>
        <v>387</v>
      </c>
      <c r="AU20" s="19">
        <f t="shared" si="24"/>
        <v>193</v>
      </c>
      <c r="AV20" s="19">
        <f t="shared" si="24"/>
        <v>21</v>
      </c>
      <c r="AW20" s="19">
        <f t="shared" si="24"/>
        <v>0</v>
      </c>
      <c r="AX20" s="19">
        <f t="shared" si="24"/>
        <v>4</v>
      </c>
      <c r="AY20" s="19">
        <f t="shared" si="24"/>
        <v>158</v>
      </c>
      <c r="AZ20" s="19">
        <f t="shared" si="24"/>
        <v>26</v>
      </c>
      <c r="BA20" s="19">
        <f t="shared" si="24"/>
        <v>402</v>
      </c>
      <c r="BB20" s="19">
        <f t="shared" si="24"/>
        <v>378</v>
      </c>
      <c r="BC20" s="38"/>
      <c r="BD20" s="38"/>
      <c r="BE20" s="56"/>
    </row>
    <row r="21" spans="1:57" ht="20.100000000000001" customHeight="1" x14ac:dyDescent="0.15">
      <c r="A21" s="29"/>
      <c r="B21" s="29"/>
      <c r="C21" s="29"/>
      <c r="D21" s="30"/>
      <c r="E21" s="30"/>
      <c r="F21" s="29"/>
      <c r="G21" s="29"/>
      <c r="H21" s="29"/>
      <c r="I21" s="30"/>
      <c r="J21" s="30"/>
      <c r="K21" s="30"/>
      <c r="L21" s="42"/>
      <c r="M21" s="42"/>
      <c r="N21" s="42"/>
      <c r="O21" s="30"/>
      <c r="P21" s="30"/>
      <c r="Q21" s="30"/>
      <c r="R21" s="42"/>
      <c r="S21" s="42"/>
      <c r="T21" s="42"/>
      <c r="U21" s="30"/>
      <c r="V21" s="30"/>
      <c r="W21" s="30"/>
      <c r="X21" s="42"/>
      <c r="Y21" s="42"/>
      <c r="Z21" s="42"/>
      <c r="AA21" s="30"/>
      <c r="AB21" s="30"/>
      <c r="AC21" s="30"/>
      <c r="AD21" s="42"/>
      <c r="AE21" s="49">
        <f t="shared" ref="AE21:BB21" si="25">AE20/1131*100</f>
        <v>48.187444739168903</v>
      </c>
      <c r="AF21" s="49">
        <f t="shared" si="25"/>
        <v>28.912466843501299</v>
      </c>
      <c r="AG21" s="49">
        <f t="shared" si="25"/>
        <v>22.900088417329801</v>
      </c>
      <c r="AH21" s="25">
        <f t="shared" si="25"/>
        <v>3.97877984084881</v>
      </c>
      <c r="AI21" s="25">
        <f t="shared" si="25"/>
        <v>8.6648983200707299</v>
      </c>
      <c r="AJ21" s="25">
        <f t="shared" si="25"/>
        <v>61.980548187444697</v>
      </c>
      <c r="AK21" s="25">
        <f t="shared" si="25"/>
        <v>25.375773651635701</v>
      </c>
      <c r="AL21" s="49">
        <f t="shared" si="25"/>
        <v>10.7869142351901</v>
      </c>
      <c r="AM21" s="49">
        <f t="shared" si="25"/>
        <v>20.9549071618037</v>
      </c>
      <c r="AN21" s="49">
        <f t="shared" si="25"/>
        <v>24.491600353669298</v>
      </c>
      <c r="AO21" s="49">
        <f t="shared" si="25"/>
        <v>43.766578249336902</v>
      </c>
      <c r="AP21" s="25">
        <f t="shared" si="25"/>
        <v>0</v>
      </c>
      <c r="AQ21" s="25">
        <f t="shared" si="25"/>
        <v>0</v>
      </c>
      <c r="AR21" s="25">
        <f t="shared" si="25"/>
        <v>0</v>
      </c>
      <c r="AS21" s="25">
        <f t="shared" si="25"/>
        <v>100</v>
      </c>
      <c r="AT21" s="49">
        <f t="shared" si="25"/>
        <v>34.217506631299699</v>
      </c>
      <c r="AU21" s="49">
        <f t="shared" si="25"/>
        <v>17.0645446507515</v>
      </c>
      <c r="AV21" s="49">
        <f t="shared" si="25"/>
        <v>1.8567639257294399</v>
      </c>
      <c r="AW21" s="49">
        <f t="shared" si="25"/>
        <v>0</v>
      </c>
      <c r="AX21" s="49">
        <f t="shared" si="25"/>
        <v>0.35366931918656103</v>
      </c>
      <c r="AY21" s="49">
        <f t="shared" si="25"/>
        <v>13.969938107869099</v>
      </c>
      <c r="AZ21" s="49">
        <f t="shared" si="25"/>
        <v>2.29885057471264</v>
      </c>
      <c r="BA21" s="49">
        <f t="shared" si="25"/>
        <v>35.543766578249297</v>
      </c>
      <c r="BB21" s="49">
        <f t="shared" si="25"/>
        <v>33.421750663129998</v>
      </c>
      <c r="BC21" s="42"/>
      <c r="BD21" s="42"/>
      <c r="BE21" s="42"/>
    </row>
  </sheetData>
  <mergeCells count="21">
    <mergeCell ref="A4:E4"/>
    <mergeCell ref="A2:A3"/>
    <mergeCell ref="B2:B3"/>
    <mergeCell ref="C2:C3"/>
    <mergeCell ref="AD2:AD3"/>
    <mergeCell ref="A1:BE1"/>
    <mergeCell ref="D2:E2"/>
    <mergeCell ref="F2:H2"/>
    <mergeCell ref="I2:K2"/>
    <mergeCell ref="L2:N2"/>
    <mergeCell ref="O2:Q2"/>
    <mergeCell ref="R2:T2"/>
    <mergeCell ref="U2:W2"/>
    <mergeCell ref="X2:Z2"/>
    <mergeCell ref="AA2:AC2"/>
    <mergeCell ref="AE2:AG2"/>
    <mergeCell ref="AH2:AK2"/>
    <mergeCell ref="AL2:AO2"/>
    <mergeCell ref="AP2:AS2"/>
    <mergeCell ref="AT2:BB2"/>
    <mergeCell ref="BC2:BD2"/>
  </mergeCells>
  <phoneticPr fontId="6" type="noConversion"/>
  <pageMargins left="0.7" right="0.7" top="0.75" bottom="0.75" header="0.3" footer="0.3"/>
  <pageSetup paperSize="9" orientation="portrait"/>
  <ignoredErrors>
    <ignoredError sqref="Z20 W20 T20 K20 H20 E20 Z11 W11 T11 K11 H11 E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徐娟</dc:creator>
  <cp:lastModifiedBy>浩男 杨</cp:lastModifiedBy>
  <dcterms:created xsi:type="dcterms:W3CDTF">2023-05-12T11:15:00Z</dcterms:created>
  <dcterms:modified xsi:type="dcterms:W3CDTF">2025-04-04T07:59:22Z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AE1D1F28F13E49188938024FF6B9FBA4_12</vt:lpwstr>
  </property>
</Properties>
</file>