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HN\Desktop\Manuscript_JOURNAL OF CANCER RESEARCH AND CLINICAL ONCOLOGY_20250309\Manuscript_JOURNAL OF CANCER RESEARCH AND CLINICAL ONCOLOGY_20250309\Supporting Information\"/>
    </mc:Choice>
  </mc:AlternateContent>
  <xr:revisionPtr revIDLastSave="0" documentId="13_ncr:1_{EDA36B6A-3085-4AFF-AD8B-6BAF42248F8E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21" i="1" l="1"/>
  <c r="BB40" i="1" l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S39" i="1"/>
  <c r="AR39" i="1"/>
  <c r="AE39" i="1"/>
  <c r="Y39" i="1"/>
  <c r="X39" i="1"/>
  <c r="V39" i="1"/>
  <c r="U39" i="1"/>
  <c r="R39" i="1"/>
  <c r="M39" i="1"/>
  <c r="L39" i="1"/>
  <c r="K39" i="1"/>
  <c r="J39" i="1"/>
  <c r="I39" i="1"/>
  <c r="C39" i="1"/>
  <c r="E39" i="1" s="1"/>
  <c r="D39" i="1"/>
  <c r="AG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F22" i="1"/>
  <c r="AE22" i="1"/>
  <c r="AS21" i="1"/>
  <c r="AR21" i="1"/>
  <c r="AO21" i="1"/>
  <c r="AK21" i="1"/>
  <c r="AG21" i="1"/>
  <c r="AF21" i="1"/>
  <c r="AE21" i="1"/>
  <c r="AA21" i="1"/>
  <c r="AC21" i="1" s="1"/>
  <c r="Y21" i="1"/>
  <c r="X21" i="1"/>
  <c r="V21" i="1"/>
  <c r="U21" i="1"/>
  <c r="M21" i="1"/>
  <c r="L21" i="1"/>
  <c r="J21" i="1"/>
  <c r="I21" i="1"/>
  <c r="K21" i="1" s="1"/>
  <c r="F21" i="1"/>
  <c r="D21" i="1"/>
  <c r="C21" i="1"/>
  <c r="AO39" i="1"/>
  <c r="AK39" i="1"/>
  <c r="AG39" i="1"/>
  <c r="AF39" i="1"/>
  <c r="E38" i="1"/>
  <c r="Z20" i="1"/>
  <c r="W20" i="1"/>
  <c r="E20" i="1"/>
  <c r="BB39" i="1"/>
  <c r="BA39" i="1"/>
  <c r="AZ39" i="1"/>
  <c r="AY39" i="1"/>
  <c r="AX39" i="1"/>
  <c r="AW39" i="1"/>
  <c r="AV39" i="1"/>
  <c r="AU39" i="1"/>
  <c r="AT39" i="1"/>
  <c r="AQ39" i="1"/>
  <c r="AP39" i="1"/>
  <c r="AN39" i="1"/>
  <c r="AM39" i="1"/>
  <c r="AL39" i="1"/>
  <c r="AJ39" i="1"/>
  <c r="AI39" i="1"/>
  <c r="AH39" i="1"/>
  <c r="AB39" i="1"/>
  <c r="AA39" i="1"/>
  <c r="AC39" i="1" s="1"/>
  <c r="W39" i="1"/>
  <c r="S39" i="1"/>
  <c r="T39" i="1"/>
  <c r="G39" i="1"/>
  <c r="F39" i="1"/>
  <c r="H39" i="1" s="1"/>
  <c r="AC37" i="1"/>
  <c r="Z37" i="1"/>
  <c r="W37" i="1"/>
  <c r="T37" i="1"/>
  <c r="N37" i="1"/>
  <c r="K37" i="1"/>
  <c r="E37" i="1"/>
  <c r="AC36" i="1"/>
  <c r="Z36" i="1"/>
  <c r="W36" i="1"/>
  <c r="T36" i="1"/>
  <c r="N36" i="1"/>
  <c r="K36" i="1"/>
  <c r="E36" i="1"/>
  <c r="AC35" i="1"/>
  <c r="Z35" i="1"/>
  <c r="W35" i="1"/>
  <c r="T35" i="1"/>
  <c r="N35" i="1"/>
  <c r="K35" i="1"/>
  <c r="H35" i="1"/>
  <c r="E35" i="1"/>
  <c r="W34" i="1"/>
  <c r="N34" i="1"/>
  <c r="K34" i="1"/>
  <c r="E34" i="1"/>
  <c r="AC33" i="1"/>
  <c r="W33" i="1"/>
  <c r="T33" i="1"/>
  <c r="K33" i="1"/>
  <c r="E33" i="1"/>
  <c r="AC32" i="1"/>
  <c r="Z32" i="1"/>
  <c r="W32" i="1"/>
  <c r="T32" i="1"/>
  <c r="N32" i="1"/>
  <c r="K32" i="1"/>
  <c r="E32" i="1"/>
  <c r="AC31" i="1"/>
  <c r="Z31" i="1"/>
  <c r="W31" i="1"/>
  <c r="T31" i="1"/>
  <c r="N31" i="1"/>
  <c r="K31" i="1"/>
  <c r="E31" i="1"/>
  <c r="AC30" i="1"/>
  <c r="Z30" i="1"/>
  <c r="W30" i="1"/>
  <c r="K30" i="1"/>
  <c r="H30" i="1"/>
  <c r="E30" i="1"/>
  <c r="W29" i="1"/>
  <c r="T29" i="1"/>
  <c r="K29" i="1"/>
  <c r="E29" i="1"/>
  <c r="AC28" i="1"/>
  <c r="Z28" i="1"/>
  <c r="W28" i="1"/>
  <c r="E28" i="1"/>
  <c r="W27" i="1"/>
  <c r="N27" i="1"/>
  <c r="K27" i="1"/>
  <c r="E27" i="1"/>
  <c r="Z26" i="1"/>
  <c r="W26" i="1"/>
  <c r="N26" i="1"/>
  <c r="K26" i="1"/>
  <c r="E26" i="1"/>
  <c r="W25" i="1"/>
  <c r="N25" i="1"/>
  <c r="K25" i="1"/>
  <c r="E25" i="1"/>
  <c r="AC24" i="1"/>
  <c r="Z24" i="1"/>
  <c r="W24" i="1"/>
  <c r="K24" i="1"/>
  <c r="H24" i="1"/>
  <c r="E24" i="1"/>
  <c r="BB21" i="1"/>
  <c r="BA21" i="1"/>
  <c r="AZ21" i="1"/>
  <c r="AY21" i="1"/>
  <c r="AX21" i="1"/>
  <c r="AW21" i="1"/>
  <c r="AV21" i="1"/>
  <c r="AU21" i="1"/>
  <c r="AT21" i="1"/>
  <c r="AQ21" i="1"/>
  <c r="AP21" i="1"/>
  <c r="AN21" i="1"/>
  <c r="AM21" i="1"/>
  <c r="AL21" i="1"/>
  <c r="AJ21" i="1"/>
  <c r="AI21" i="1"/>
  <c r="AH21" i="1"/>
  <c r="AB21" i="1"/>
  <c r="Z21" i="1"/>
  <c r="W21" i="1"/>
  <c r="S21" i="1"/>
  <c r="R21" i="1"/>
  <c r="N21" i="1"/>
  <c r="G21" i="1"/>
  <c r="AC19" i="1"/>
  <c r="Z19" i="1"/>
  <c r="W19" i="1"/>
  <c r="T19" i="1"/>
  <c r="N19" i="1"/>
  <c r="K19" i="1"/>
  <c r="E19" i="1"/>
  <c r="AC18" i="1"/>
  <c r="Z18" i="1"/>
  <c r="W18" i="1"/>
  <c r="T18" i="1"/>
  <c r="N18" i="1"/>
  <c r="K18" i="1"/>
  <c r="E18" i="1"/>
  <c r="AC17" i="1"/>
  <c r="Z17" i="1"/>
  <c r="W17" i="1"/>
  <c r="T17" i="1"/>
  <c r="N17" i="1"/>
  <c r="K17" i="1"/>
  <c r="H17" i="1"/>
  <c r="E17" i="1"/>
  <c r="W16" i="1"/>
  <c r="N16" i="1"/>
  <c r="K16" i="1"/>
  <c r="E16" i="1"/>
  <c r="AC15" i="1"/>
  <c r="W15" i="1"/>
  <c r="T15" i="1"/>
  <c r="N15" i="1"/>
  <c r="K15" i="1"/>
  <c r="E15" i="1"/>
  <c r="AC14" i="1"/>
  <c r="Z14" i="1"/>
  <c r="W14" i="1"/>
  <c r="T14" i="1"/>
  <c r="N14" i="1"/>
  <c r="K14" i="1"/>
  <c r="E14" i="1"/>
  <c r="AC13" i="1"/>
  <c r="Z13" i="1"/>
  <c r="W13" i="1"/>
  <c r="T13" i="1"/>
  <c r="N13" i="1"/>
  <c r="K13" i="1"/>
  <c r="E13" i="1"/>
  <c r="AC12" i="1"/>
  <c r="Z12" i="1"/>
  <c r="W12" i="1"/>
  <c r="K12" i="1"/>
  <c r="H12" i="1"/>
  <c r="E12" i="1"/>
  <c r="W11" i="1"/>
  <c r="T11" i="1"/>
  <c r="K11" i="1"/>
  <c r="E11" i="1"/>
  <c r="AC10" i="1"/>
  <c r="Z10" i="1"/>
  <c r="W10" i="1"/>
  <c r="E10" i="1"/>
  <c r="W9" i="1"/>
  <c r="N9" i="1"/>
  <c r="K9" i="1"/>
  <c r="E9" i="1"/>
  <c r="Z8" i="1"/>
  <c r="W8" i="1"/>
  <c r="N8" i="1"/>
  <c r="K8" i="1"/>
  <c r="E8" i="1"/>
  <c r="W7" i="1"/>
  <c r="N7" i="1"/>
  <c r="K7" i="1"/>
  <c r="E7" i="1"/>
  <c r="AC6" i="1"/>
  <c r="Z6" i="1"/>
  <c r="W6" i="1"/>
  <c r="K6" i="1"/>
  <c r="H6" i="1"/>
  <c r="E6" i="1"/>
  <c r="E21" i="1" l="1"/>
  <c r="T21" i="1"/>
  <c r="N39" i="1"/>
  <c r="Z39" i="1"/>
</calcChain>
</file>

<file path=xl/sharedStrings.xml><?xml version="1.0" encoding="utf-8"?>
<sst xmlns="http://schemas.openxmlformats.org/spreadsheetml/2006/main" count="724" uniqueCount="63">
  <si>
    <t>ID</t>
  </si>
  <si>
    <t>PMID</t>
  </si>
  <si>
    <t>N</t>
  </si>
  <si>
    <t>Cytogenetics</t>
  </si>
  <si>
    <t>Hyperdiploidy</t>
  </si>
  <si>
    <t>t(4;14)</t>
  </si>
  <si>
    <t>t(14;16)</t>
  </si>
  <si>
    <t>t(14;20)</t>
  </si>
  <si>
    <t>t(11;14)</t>
  </si>
  <si>
    <t>del(17p)/del p53</t>
  </si>
  <si>
    <t>1q21+</t>
  </si>
  <si>
    <t>del RB1/del13q</t>
  </si>
  <si>
    <t>Median age
(range)</t>
  </si>
  <si>
    <t>Gender</t>
  </si>
  <si>
    <t>DS stage</t>
  </si>
  <si>
    <t>ISS stage</t>
  </si>
  <si>
    <t>R-ISS stage</t>
  </si>
  <si>
    <t>M protein</t>
  </si>
  <si>
    <t>n</t>
  </si>
  <si>
    <t>%</t>
  </si>
  <si>
    <t>available</t>
  </si>
  <si>
    <t>Male</t>
  </si>
  <si>
    <t>Female</t>
  </si>
  <si>
    <t>NA</t>
  </si>
  <si>
    <t>I</t>
  </si>
  <si>
    <t>II</t>
  </si>
  <si>
    <t>III</t>
  </si>
  <si>
    <t>IgG</t>
  </si>
  <si>
    <t>IgA</t>
  </si>
  <si>
    <t>IgD</t>
  </si>
  <si>
    <t>IgE</t>
  </si>
  <si>
    <t>IgM</t>
  </si>
  <si>
    <t>LC
only</t>
  </si>
  <si>
    <t>non-secretory</t>
  </si>
  <si>
    <t>KAP</t>
  </si>
  <si>
    <t>LAM</t>
  </si>
  <si>
    <t>Patients with EMD</t>
  </si>
  <si>
    <t>54(38~62)</t>
  </si>
  <si>
    <t>58.5(40~73)</t>
  </si>
  <si>
    <t>58(38~73)</t>
  </si>
  <si>
    <t>60(48~78)</t>
  </si>
  <si>
    <t>64(39~82)</t>
  </si>
  <si>
    <t>59(NA)</t>
  </si>
  <si>
    <t>58(26~73)</t>
  </si>
  <si>
    <t>58(39~78)</t>
  </si>
  <si>
    <t>68(60~74)</t>
  </si>
  <si>
    <t>64.5(26~81)</t>
  </si>
  <si>
    <t>65(49~72)</t>
  </si>
  <si>
    <t>Total</t>
  </si>
  <si>
    <t>NA(26~82)</t>
  </si>
  <si>
    <t>Patients without EMD</t>
  </si>
  <si>
    <t>53(41~66)</t>
  </si>
  <si>
    <t>58(42~77)</t>
  </si>
  <si>
    <t>58.5(50~62)</t>
  </si>
  <si>
    <t>62(41~81)</t>
  </si>
  <si>
    <t>61(NA)</t>
  </si>
  <si>
    <t>58(26~86)</t>
  </si>
  <si>
    <t>69(61~74)</t>
  </si>
  <si>
    <t>60(32~85)</t>
  </si>
  <si>
    <t>NA(26~86)</t>
  </si>
  <si>
    <t>62 (55–69)</t>
  </si>
  <si>
    <t>66 (59–71)</t>
  </si>
  <si>
    <r>
      <t>Supplementary Table 6.</t>
    </r>
    <r>
      <rPr>
        <sz val="11"/>
        <rFont val="Arial"/>
        <family val="2"/>
      </rPr>
      <t xml:space="preserve"> Clinical and Cytogenetic Characteristics of Patients With and Without EMD From 15 Comparative Studies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</si>
</sst>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);[Red]\(0.0\)"/>
    <numFmt numFmtId="178" formatCode="0.0_ "/>
  </numFmts>
  <fonts count="8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 wrapText="1"/>
    </xf>
    <xf numFmtId="178" fontId="3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3" borderId="0" xfId="0" applyNumberFormat="1" applyFont="1" applyFill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0" fontId="4" fillId="3" borderId="0" xfId="0" applyNumberFormat="1" applyFont="1" applyFill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10" fontId="3" fillId="3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78" fontId="3" fillId="3" borderId="3" xfId="0" applyNumberFormat="1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78" fontId="2" fillId="0" borderId="0" xfId="0" applyNumberFormat="1" applyFo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0"/>
  <sheetViews>
    <sheetView showGridLines="0" tabSelected="1" zoomScale="70" zoomScaleNormal="70" workbookViewId="0">
      <selection sqref="A1:BB2"/>
    </sheetView>
  </sheetViews>
  <sheetFormatPr defaultColWidth="9" defaultRowHeight="14.25" x14ac:dyDescent="0.15"/>
  <cols>
    <col min="1" max="1" width="5.625" style="1" customWidth="1"/>
    <col min="2" max="2" width="10.625" style="1" customWidth="1"/>
    <col min="3" max="3" width="6.625" style="1" customWidth="1"/>
    <col min="4" max="5" width="7.625" style="1" customWidth="1"/>
    <col min="6" max="6" width="6.625" style="1" customWidth="1"/>
    <col min="7" max="7" width="9.625" style="1" customWidth="1"/>
    <col min="8" max="9" width="6.625" style="1" customWidth="1"/>
    <col min="10" max="10" width="9.625" style="1" customWidth="1"/>
    <col min="11" max="12" width="6.625" style="1" customWidth="1"/>
    <col min="13" max="13" width="9.625" style="1" customWidth="1"/>
    <col min="14" max="15" width="6.625" style="1" customWidth="1"/>
    <col min="16" max="16" width="9.625" style="1" customWidth="1"/>
    <col min="17" max="18" width="6.625" style="1" customWidth="1"/>
    <col min="19" max="19" width="9.625" style="1" customWidth="1"/>
    <col min="20" max="21" width="6.625" style="1" customWidth="1"/>
    <col min="22" max="22" width="9.625" style="1" customWidth="1"/>
    <col min="23" max="24" width="6.625" style="1" customWidth="1"/>
    <col min="25" max="25" width="9.625" style="1" customWidth="1"/>
    <col min="26" max="27" width="6.625" style="1" customWidth="1"/>
    <col min="28" max="28" width="9.625" style="1" customWidth="1"/>
    <col min="29" max="29" width="6.625" style="1" customWidth="1"/>
    <col min="30" max="30" width="12.125" style="1" customWidth="1"/>
    <col min="31" max="31" width="5.625" style="1" customWidth="1"/>
    <col min="32" max="32" width="7.125" style="1" customWidth="1"/>
    <col min="33" max="51" width="5.625" style="1" customWidth="1"/>
    <col min="52" max="52" width="9.625" style="1" customWidth="1"/>
    <col min="53" max="54" width="5.625" style="1" customWidth="1"/>
    <col min="55" max="16384" width="9" style="1"/>
  </cols>
  <sheetData>
    <row r="1" spans="1:54" ht="15.95" customHeight="1" x14ac:dyDescent="0.15">
      <c r="A1" s="70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</row>
    <row r="2" spans="1:54" ht="15.95" customHeight="1" x14ac:dyDescent="0.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</row>
    <row r="3" spans="1:54" s="2" customFormat="1" ht="15.95" customHeight="1" x14ac:dyDescent="0.15">
      <c r="A3" s="72" t="s">
        <v>0</v>
      </c>
      <c r="B3" s="72" t="s">
        <v>1</v>
      </c>
      <c r="C3" s="73" t="s">
        <v>2</v>
      </c>
      <c r="D3" s="66" t="s">
        <v>3</v>
      </c>
      <c r="E3" s="66"/>
      <c r="F3" s="67" t="s">
        <v>4</v>
      </c>
      <c r="G3" s="67"/>
      <c r="H3" s="67"/>
      <c r="I3" s="65" t="s">
        <v>5</v>
      </c>
      <c r="J3" s="65"/>
      <c r="K3" s="65"/>
      <c r="L3" s="68" t="s">
        <v>6</v>
      </c>
      <c r="M3" s="68"/>
      <c r="N3" s="68"/>
      <c r="O3" s="69" t="s">
        <v>7</v>
      </c>
      <c r="P3" s="69"/>
      <c r="Q3" s="69"/>
      <c r="R3" s="67" t="s">
        <v>8</v>
      </c>
      <c r="S3" s="67"/>
      <c r="T3" s="67"/>
      <c r="U3" s="65" t="s">
        <v>9</v>
      </c>
      <c r="V3" s="65"/>
      <c r="W3" s="65"/>
      <c r="X3" s="68" t="s">
        <v>10</v>
      </c>
      <c r="Y3" s="68"/>
      <c r="Z3" s="68"/>
      <c r="AA3" s="69" t="s">
        <v>11</v>
      </c>
      <c r="AB3" s="69"/>
      <c r="AC3" s="69"/>
      <c r="AD3" s="73" t="s">
        <v>12</v>
      </c>
      <c r="AE3" s="65" t="s">
        <v>13</v>
      </c>
      <c r="AF3" s="65"/>
      <c r="AG3" s="65"/>
      <c r="AH3" s="68" t="s">
        <v>14</v>
      </c>
      <c r="AI3" s="68"/>
      <c r="AJ3" s="68"/>
      <c r="AK3" s="68"/>
      <c r="AL3" s="65" t="s">
        <v>15</v>
      </c>
      <c r="AM3" s="65"/>
      <c r="AN3" s="65"/>
      <c r="AO3" s="65"/>
      <c r="AP3" s="68" t="s">
        <v>16</v>
      </c>
      <c r="AQ3" s="68"/>
      <c r="AR3" s="68"/>
      <c r="AS3" s="68"/>
      <c r="AT3" s="65" t="s">
        <v>17</v>
      </c>
      <c r="AU3" s="65"/>
      <c r="AV3" s="65"/>
      <c r="AW3" s="65"/>
      <c r="AX3" s="65"/>
      <c r="AY3" s="65"/>
      <c r="AZ3" s="65"/>
      <c r="BA3" s="65"/>
      <c r="BB3" s="65"/>
    </row>
    <row r="4" spans="1:54" s="2" customFormat="1" ht="32.1" customHeight="1" x14ac:dyDescent="0.15">
      <c r="A4" s="72"/>
      <c r="B4" s="72"/>
      <c r="C4" s="73"/>
      <c r="D4" s="4" t="s">
        <v>18</v>
      </c>
      <c r="E4" s="5" t="s">
        <v>19</v>
      </c>
      <c r="F4" s="6" t="s">
        <v>18</v>
      </c>
      <c r="G4" s="6" t="s">
        <v>20</v>
      </c>
      <c r="H4" s="7" t="s">
        <v>19</v>
      </c>
      <c r="I4" s="33" t="s">
        <v>18</v>
      </c>
      <c r="J4" s="33" t="s">
        <v>20</v>
      </c>
      <c r="K4" s="5" t="s">
        <v>19</v>
      </c>
      <c r="L4" s="6" t="s">
        <v>18</v>
      </c>
      <c r="M4" s="6" t="s">
        <v>20</v>
      </c>
      <c r="N4" s="7" t="s">
        <v>19</v>
      </c>
      <c r="O4" s="33" t="s">
        <v>18</v>
      </c>
      <c r="P4" s="33" t="s">
        <v>20</v>
      </c>
      <c r="Q4" s="5" t="s">
        <v>19</v>
      </c>
      <c r="R4" s="6" t="s">
        <v>18</v>
      </c>
      <c r="S4" s="6" t="s">
        <v>20</v>
      </c>
      <c r="T4" s="7" t="s">
        <v>19</v>
      </c>
      <c r="U4" s="33" t="s">
        <v>18</v>
      </c>
      <c r="V4" s="33" t="s">
        <v>20</v>
      </c>
      <c r="W4" s="5" t="s">
        <v>19</v>
      </c>
      <c r="X4" s="6" t="s">
        <v>18</v>
      </c>
      <c r="Y4" s="6" t="s">
        <v>20</v>
      </c>
      <c r="Z4" s="7" t="s">
        <v>19</v>
      </c>
      <c r="AA4" s="33" t="s">
        <v>18</v>
      </c>
      <c r="AB4" s="33" t="s">
        <v>20</v>
      </c>
      <c r="AC4" s="5" t="s">
        <v>19</v>
      </c>
      <c r="AD4" s="73"/>
      <c r="AE4" s="4" t="s">
        <v>21</v>
      </c>
      <c r="AF4" s="48" t="s">
        <v>22</v>
      </c>
      <c r="AG4" s="4" t="s">
        <v>23</v>
      </c>
      <c r="AH4" s="53" t="s">
        <v>24</v>
      </c>
      <c r="AI4" s="53" t="s">
        <v>25</v>
      </c>
      <c r="AJ4" s="53" t="s">
        <v>26</v>
      </c>
      <c r="AK4" s="53" t="s">
        <v>23</v>
      </c>
      <c r="AL4" s="4" t="s">
        <v>24</v>
      </c>
      <c r="AM4" s="4" t="s">
        <v>25</v>
      </c>
      <c r="AN4" s="4" t="s">
        <v>26</v>
      </c>
      <c r="AO4" s="4" t="s">
        <v>23</v>
      </c>
      <c r="AP4" s="53" t="s">
        <v>24</v>
      </c>
      <c r="AQ4" s="53" t="s">
        <v>25</v>
      </c>
      <c r="AR4" s="53" t="s">
        <v>26</v>
      </c>
      <c r="AS4" s="53" t="s">
        <v>23</v>
      </c>
      <c r="AT4" s="4" t="s">
        <v>27</v>
      </c>
      <c r="AU4" s="4" t="s">
        <v>28</v>
      </c>
      <c r="AV4" s="4" t="s">
        <v>29</v>
      </c>
      <c r="AW4" s="4" t="s">
        <v>30</v>
      </c>
      <c r="AX4" s="4" t="s">
        <v>31</v>
      </c>
      <c r="AY4" s="4" t="s">
        <v>32</v>
      </c>
      <c r="AZ4" s="4" t="s">
        <v>33</v>
      </c>
      <c r="BA4" s="4" t="s">
        <v>34</v>
      </c>
      <c r="BB4" s="4" t="s">
        <v>35</v>
      </c>
    </row>
    <row r="5" spans="1:54" s="3" customFormat="1" ht="15.95" customHeight="1" x14ac:dyDescent="0.15">
      <c r="A5" s="8" t="s">
        <v>36</v>
      </c>
      <c r="B5" s="8"/>
      <c r="C5" s="8"/>
      <c r="D5" s="9"/>
      <c r="E5" s="9"/>
      <c r="F5" s="10"/>
      <c r="G5" s="10"/>
      <c r="H5" s="11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54" ht="15.95" customHeight="1" x14ac:dyDescent="0.15">
      <c r="A6" s="12">
        <v>1</v>
      </c>
      <c r="B6" s="12">
        <v>24038024</v>
      </c>
      <c r="C6" s="12">
        <v>55</v>
      </c>
      <c r="D6" s="13">
        <v>13</v>
      </c>
      <c r="E6" s="14">
        <f t="shared" ref="E6:E21" si="0">D6/C6*100</f>
        <v>23.636363636363637</v>
      </c>
      <c r="F6" s="15">
        <v>0</v>
      </c>
      <c r="G6" s="15">
        <v>4</v>
      </c>
      <c r="H6" s="16">
        <f>F6/G6*100</f>
        <v>0</v>
      </c>
      <c r="I6" s="13">
        <v>4</v>
      </c>
      <c r="J6" s="13">
        <v>12</v>
      </c>
      <c r="K6" s="14">
        <f t="shared" ref="K6:K9" si="1">I6/J6*100</f>
        <v>33.333333333333329</v>
      </c>
      <c r="L6" s="12" t="s">
        <v>23</v>
      </c>
      <c r="M6" s="12" t="s">
        <v>23</v>
      </c>
      <c r="N6" s="34" t="s">
        <v>23</v>
      </c>
      <c r="O6" s="35" t="s">
        <v>23</v>
      </c>
      <c r="P6" s="35" t="s">
        <v>23</v>
      </c>
      <c r="Q6" s="44" t="s">
        <v>23</v>
      </c>
      <c r="R6" s="15" t="s">
        <v>23</v>
      </c>
      <c r="S6" s="15" t="s">
        <v>23</v>
      </c>
      <c r="T6" s="34" t="s">
        <v>23</v>
      </c>
      <c r="U6" s="13">
        <v>2</v>
      </c>
      <c r="V6" s="13">
        <v>6</v>
      </c>
      <c r="W6" s="14">
        <f t="shared" ref="W6:W21" si="2">U6/V6*100</f>
        <v>33.333333333333329</v>
      </c>
      <c r="X6" s="12">
        <v>5</v>
      </c>
      <c r="Y6" s="12">
        <v>9</v>
      </c>
      <c r="Z6" s="36">
        <f t="shared" ref="Z6:Z10" si="3">X6/Y6*100</f>
        <v>55.555555555555557</v>
      </c>
      <c r="AA6" s="35">
        <v>7</v>
      </c>
      <c r="AB6" s="35">
        <v>13</v>
      </c>
      <c r="AC6" s="14">
        <f>AA6/AB6*100</f>
        <v>53.846153846153847</v>
      </c>
      <c r="AD6" s="12" t="s">
        <v>23</v>
      </c>
      <c r="AE6" s="13" t="s">
        <v>23</v>
      </c>
      <c r="AF6" s="13" t="s">
        <v>23</v>
      </c>
      <c r="AG6" s="13">
        <v>55</v>
      </c>
      <c r="AH6" s="12" t="s">
        <v>23</v>
      </c>
      <c r="AI6" s="12" t="s">
        <v>23</v>
      </c>
      <c r="AJ6" s="12" t="s">
        <v>23</v>
      </c>
      <c r="AK6" s="12">
        <v>55</v>
      </c>
      <c r="AL6" s="13" t="s">
        <v>23</v>
      </c>
      <c r="AM6" s="13" t="s">
        <v>23</v>
      </c>
      <c r="AN6" s="13" t="s">
        <v>23</v>
      </c>
      <c r="AO6" s="13">
        <v>55</v>
      </c>
      <c r="AP6" s="12" t="s">
        <v>23</v>
      </c>
      <c r="AQ6" s="12" t="s">
        <v>23</v>
      </c>
      <c r="AR6" s="12" t="s">
        <v>23</v>
      </c>
      <c r="AS6" s="12">
        <v>55</v>
      </c>
      <c r="AT6" s="13" t="s">
        <v>23</v>
      </c>
      <c r="AU6" s="13" t="s">
        <v>23</v>
      </c>
      <c r="AV6" s="13" t="s">
        <v>23</v>
      </c>
      <c r="AW6" s="13" t="s">
        <v>23</v>
      </c>
      <c r="AX6" s="13" t="s">
        <v>23</v>
      </c>
      <c r="AY6" s="13" t="s">
        <v>23</v>
      </c>
      <c r="AZ6" s="13" t="s">
        <v>23</v>
      </c>
      <c r="BA6" s="13" t="s">
        <v>23</v>
      </c>
      <c r="BB6" s="13" t="s">
        <v>23</v>
      </c>
    </row>
    <row r="7" spans="1:54" ht="15.95" customHeight="1" x14ac:dyDescent="0.15">
      <c r="A7" s="12">
        <v>2</v>
      </c>
      <c r="B7" s="12">
        <v>33512480</v>
      </c>
      <c r="C7" s="12">
        <v>5</v>
      </c>
      <c r="D7" s="13">
        <v>5</v>
      </c>
      <c r="E7" s="14">
        <f t="shared" si="0"/>
        <v>100</v>
      </c>
      <c r="F7" s="15" t="s">
        <v>23</v>
      </c>
      <c r="G7" s="15" t="s">
        <v>23</v>
      </c>
      <c r="H7" s="16" t="s">
        <v>23</v>
      </c>
      <c r="I7" s="13">
        <v>2</v>
      </c>
      <c r="J7" s="13">
        <v>5</v>
      </c>
      <c r="K7" s="14">
        <f t="shared" si="1"/>
        <v>40</v>
      </c>
      <c r="L7" s="12">
        <v>0</v>
      </c>
      <c r="M7" s="12">
        <v>5</v>
      </c>
      <c r="N7" s="36">
        <f t="shared" ref="N7:N9" si="4">L7/M7*100</f>
        <v>0</v>
      </c>
      <c r="O7" s="35" t="s">
        <v>23</v>
      </c>
      <c r="P7" s="35" t="s">
        <v>23</v>
      </c>
      <c r="Q7" s="44" t="s">
        <v>23</v>
      </c>
      <c r="R7" s="15" t="s">
        <v>23</v>
      </c>
      <c r="S7" s="15" t="s">
        <v>23</v>
      </c>
      <c r="T7" s="34" t="s">
        <v>23</v>
      </c>
      <c r="U7" s="13">
        <v>1</v>
      </c>
      <c r="V7" s="13">
        <v>5</v>
      </c>
      <c r="W7" s="14">
        <f t="shared" si="2"/>
        <v>20</v>
      </c>
      <c r="X7" s="12" t="s">
        <v>23</v>
      </c>
      <c r="Y7" s="12" t="s">
        <v>23</v>
      </c>
      <c r="Z7" s="36" t="s">
        <v>23</v>
      </c>
      <c r="AA7" s="35" t="s">
        <v>23</v>
      </c>
      <c r="AB7" s="35" t="s">
        <v>23</v>
      </c>
      <c r="AC7" s="14" t="s">
        <v>23</v>
      </c>
      <c r="AD7" s="12" t="s">
        <v>37</v>
      </c>
      <c r="AE7" s="13">
        <v>2</v>
      </c>
      <c r="AF7" s="13">
        <v>3</v>
      </c>
      <c r="AG7" s="13">
        <v>0</v>
      </c>
      <c r="AH7" s="12">
        <v>0</v>
      </c>
      <c r="AI7" s="12">
        <v>0</v>
      </c>
      <c r="AJ7" s="12">
        <v>5</v>
      </c>
      <c r="AK7" s="12">
        <v>0</v>
      </c>
      <c r="AL7" s="13">
        <v>2</v>
      </c>
      <c r="AM7" s="13">
        <v>3</v>
      </c>
      <c r="AN7" s="13">
        <v>0</v>
      </c>
      <c r="AO7" s="13">
        <v>0</v>
      </c>
      <c r="AP7" s="12" t="s">
        <v>23</v>
      </c>
      <c r="AQ7" s="12" t="s">
        <v>23</v>
      </c>
      <c r="AR7" s="12" t="s">
        <v>23</v>
      </c>
      <c r="AS7" s="12">
        <v>5</v>
      </c>
      <c r="AT7" s="13">
        <v>3</v>
      </c>
      <c r="AU7" s="13">
        <v>0</v>
      </c>
      <c r="AV7" s="13">
        <v>0</v>
      </c>
      <c r="AW7" s="13">
        <v>0</v>
      </c>
      <c r="AX7" s="13">
        <v>0</v>
      </c>
      <c r="AY7" s="13">
        <v>2</v>
      </c>
      <c r="AZ7" s="13">
        <v>0</v>
      </c>
      <c r="BA7" s="13">
        <v>3</v>
      </c>
      <c r="BB7" s="13">
        <v>2</v>
      </c>
    </row>
    <row r="8" spans="1:54" ht="15.95" customHeight="1" x14ac:dyDescent="0.15">
      <c r="A8" s="12">
        <v>3</v>
      </c>
      <c r="B8" s="12">
        <v>34314018</v>
      </c>
      <c r="C8" s="12">
        <v>22</v>
      </c>
      <c r="D8" s="13">
        <v>22</v>
      </c>
      <c r="E8" s="14">
        <f t="shared" si="0"/>
        <v>100</v>
      </c>
      <c r="F8" s="15" t="s">
        <v>23</v>
      </c>
      <c r="G8" s="15" t="s">
        <v>23</v>
      </c>
      <c r="H8" s="16" t="s">
        <v>23</v>
      </c>
      <c r="I8" s="13">
        <v>0</v>
      </c>
      <c r="J8" s="13">
        <v>22</v>
      </c>
      <c r="K8" s="14">
        <f t="shared" si="1"/>
        <v>0</v>
      </c>
      <c r="L8" s="12">
        <v>0</v>
      </c>
      <c r="M8" s="12">
        <v>22</v>
      </c>
      <c r="N8" s="36">
        <f t="shared" si="4"/>
        <v>0</v>
      </c>
      <c r="O8" s="35" t="s">
        <v>23</v>
      </c>
      <c r="P8" s="35" t="s">
        <v>23</v>
      </c>
      <c r="Q8" s="44" t="s">
        <v>23</v>
      </c>
      <c r="R8" s="15" t="s">
        <v>23</v>
      </c>
      <c r="S8" s="15" t="s">
        <v>23</v>
      </c>
      <c r="T8" s="34" t="s">
        <v>23</v>
      </c>
      <c r="U8" s="13">
        <v>3</v>
      </c>
      <c r="V8" s="13">
        <v>22</v>
      </c>
      <c r="W8" s="14">
        <f t="shared" si="2"/>
        <v>13.636363636363635</v>
      </c>
      <c r="X8" s="12">
        <v>3</v>
      </c>
      <c r="Y8" s="12">
        <v>22</v>
      </c>
      <c r="Z8" s="36">
        <f t="shared" si="3"/>
        <v>13.636363636363635</v>
      </c>
      <c r="AA8" s="35" t="s">
        <v>23</v>
      </c>
      <c r="AB8" s="35" t="s">
        <v>23</v>
      </c>
      <c r="AC8" s="14" t="s">
        <v>23</v>
      </c>
      <c r="AD8" s="49" t="s">
        <v>38</v>
      </c>
      <c r="AE8" s="50">
        <v>13</v>
      </c>
      <c r="AF8" s="13">
        <v>9</v>
      </c>
      <c r="AG8" s="13">
        <v>0</v>
      </c>
      <c r="AH8" s="49" t="s">
        <v>23</v>
      </c>
      <c r="AI8" s="49" t="s">
        <v>23</v>
      </c>
      <c r="AJ8" s="49" t="s">
        <v>23</v>
      </c>
      <c r="AK8" s="49">
        <v>22</v>
      </c>
      <c r="AL8" s="50">
        <v>3</v>
      </c>
      <c r="AM8" s="50">
        <v>6</v>
      </c>
      <c r="AN8" s="50">
        <v>13</v>
      </c>
      <c r="AO8" s="50">
        <v>0</v>
      </c>
      <c r="AP8" s="49" t="s">
        <v>23</v>
      </c>
      <c r="AQ8" s="49" t="s">
        <v>23</v>
      </c>
      <c r="AR8" s="49" t="s">
        <v>23</v>
      </c>
      <c r="AS8" s="49">
        <v>22</v>
      </c>
      <c r="AT8" s="50" t="s">
        <v>23</v>
      </c>
      <c r="AU8" s="50" t="s">
        <v>23</v>
      </c>
      <c r="AV8" s="50" t="s">
        <v>23</v>
      </c>
      <c r="AW8" s="50" t="s">
        <v>23</v>
      </c>
      <c r="AX8" s="50" t="s">
        <v>23</v>
      </c>
      <c r="AY8" s="50" t="s">
        <v>23</v>
      </c>
      <c r="AZ8" s="50" t="s">
        <v>23</v>
      </c>
      <c r="BA8" s="50" t="s">
        <v>23</v>
      </c>
      <c r="BB8" s="50" t="s">
        <v>23</v>
      </c>
    </row>
    <row r="9" spans="1:54" ht="15.95" customHeight="1" x14ac:dyDescent="0.15">
      <c r="A9" s="12">
        <v>4</v>
      </c>
      <c r="B9" s="12">
        <v>34421924</v>
      </c>
      <c r="C9" s="12">
        <v>7</v>
      </c>
      <c r="D9" s="13">
        <v>7</v>
      </c>
      <c r="E9" s="14">
        <f t="shared" si="0"/>
        <v>100</v>
      </c>
      <c r="F9" s="15" t="s">
        <v>23</v>
      </c>
      <c r="G9" s="15" t="s">
        <v>23</v>
      </c>
      <c r="H9" s="16" t="s">
        <v>23</v>
      </c>
      <c r="I9" s="13">
        <v>2</v>
      </c>
      <c r="J9" s="13">
        <v>20</v>
      </c>
      <c r="K9" s="14">
        <f t="shared" si="1"/>
        <v>10</v>
      </c>
      <c r="L9" s="12">
        <v>2</v>
      </c>
      <c r="M9" s="12">
        <v>7</v>
      </c>
      <c r="N9" s="36">
        <f t="shared" si="4"/>
        <v>28.571428571428569</v>
      </c>
      <c r="O9" s="35" t="s">
        <v>23</v>
      </c>
      <c r="P9" s="35" t="s">
        <v>23</v>
      </c>
      <c r="Q9" s="44" t="s">
        <v>23</v>
      </c>
      <c r="R9" s="15" t="s">
        <v>23</v>
      </c>
      <c r="S9" s="15" t="s">
        <v>23</v>
      </c>
      <c r="T9" s="34" t="s">
        <v>23</v>
      </c>
      <c r="U9" s="13">
        <v>2</v>
      </c>
      <c r="V9" s="13">
        <v>7</v>
      </c>
      <c r="W9" s="14">
        <f t="shared" si="2"/>
        <v>28.571428571428569</v>
      </c>
      <c r="X9" s="15" t="s">
        <v>23</v>
      </c>
      <c r="Y9" s="15" t="s">
        <v>23</v>
      </c>
      <c r="Z9" s="36" t="s">
        <v>23</v>
      </c>
      <c r="AA9" s="35" t="s">
        <v>23</v>
      </c>
      <c r="AB9" s="35" t="s">
        <v>23</v>
      </c>
      <c r="AC9" s="14" t="s">
        <v>23</v>
      </c>
      <c r="AD9" s="12" t="s">
        <v>39</v>
      </c>
      <c r="AE9" s="13">
        <v>4</v>
      </c>
      <c r="AF9" s="13">
        <v>3</v>
      </c>
      <c r="AG9" s="13">
        <v>0</v>
      </c>
      <c r="AH9" s="12" t="s">
        <v>23</v>
      </c>
      <c r="AI9" s="12" t="s">
        <v>23</v>
      </c>
      <c r="AJ9" s="12" t="s">
        <v>23</v>
      </c>
      <c r="AK9" s="12">
        <v>7</v>
      </c>
      <c r="AL9" s="13">
        <v>0</v>
      </c>
      <c r="AM9" s="13">
        <v>4</v>
      </c>
      <c r="AN9" s="13">
        <v>3</v>
      </c>
      <c r="AO9" s="13">
        <v>0</v>
      </c>
      <c r="AP9" s="12" t="s">
        <v>23</v>
      </c>
      <c r="AQ9" s="12" t="s">
        <v>23</v>
      </c>
      <c r="AR9" s="12" t="s">
        <v>23</v>
      </c>
      <c r="AS9" s="12">
        <v>7</v>
      </c>
      <c r="AT9" s="13">
        <v>3</v>
      </c>
      <c r="AU9" s="13">
        <v>0</v>
      </c>
      <c r="AV9" s="13">
        <v>1</v>
      </c>
      <c r="AW9" s="13">
        <v>0</v>
      </c>
      <c r="AX9" s="13">
        <v>0</v>
      </c>
      <c r="AY9" s="13">
        <v>3</v>
      </c>
      <c r="AZ9" s="13">
        <v>0</v>
      </c>
      <c r="BA9" s="13">
        <v>5</v>
      </c>
      <c r="BB9" s="13">
        <v>2</v>
      </c>
    </row>
    <row r="10" spans="1:54" ht="15.95" customHeight="1" x14ac:dyDescent="0.15">
      <c r="A10" s="12">
        <v>5</v>
      </c>
      <c r="B10" s="12">
        <v>34980210</v>
      </c>
      <c r="C10" s="12">
        <v>8</v>
      </c>
      <c r="D10" s="13">
        <v>8</v>
      </c>
      <c r="E10" s="14">
        <f t="shared" si="0"/>
        <v>100</v>
      </c>
      <c r="F10" s="15" t="s">
        <v>23</v>
      </c>
      <c r="G10" s="15" t="s">
        <v>23</v>
      </c>
      <c r="H10" s="16" t="s">
        <v>23</v>
      </c>
      <c r="I10" s="13" t="s">
        <v>23</v>
      </c>
      <c r="J10" s="13" t="s">
        <v>23</v>
      </c>
      <c r="K10" s="14" t="s">
        <v>23</v>
      </c>
      <c r="L10" s="12" t="s">
        <v>23</v>
      </c>
      <c r="M10" s="12" t="s">
        <v>23</v>
      </c>
      <c r="N10" s="36" t="s">
        <v>23</v>
      </c>
      <c r="O10" s="13" t="s">
        <v>23</v>
      </c>
      <c r="P10" s="13" t="s">
        <v>23</v>
      </c>
      <c r="Q10" s="44" t="s">
        <v>23</v>
      </c>
      <c r="R10" s="12" t="s">
        <v>23</v>
      </c>
      <c r="S10" s="12" t="s">
        <v>23</v>
      </c>
      <c r="T10" s="34" t="s">
        <v>23</v>
      </c>
      <c r="U10" s="13">
        <v>1</v>
      </c>
      <c r="V10" s="13">
        <v>8</v>
      </c>
      <c r="W10" s="14">
        <f t="shared" si="2"/>
        <v>12.5</v>
      </c>
      <c r="X10" s="12">
        <v>6</v>
      </c>
      <c r="Y10" s="12">
        <v>8</v>
      </c>
      <c r="Z10" s="36">
        <f t="shared" si="3"/>
        <v>75</v>
      </c>
      <c r="AA10" s="35">
        <v>0</v>
      </c>
      <c r="AB10" s="35">
        <v>8</v>
      </c>
      <c r="AC10" s="14">
        <f t="shared" ref="AC10:AC15" si="5">AA10/AB10*100</f>
        <v>0</v>
      </c>
      <c r="AD10" s="12" t="s">
        <v>40</v>
      </c>
      <c r="AE10" s="13" t="s">
        <v>23</v>
      </c>
      <c r="AF10" s="13" t="s">
        <v>23</v>
      </c>
      <c r="AG10" s="13">
        <v>8</v>
      </c>
      <c r="AH10" s="12" t="s">
        <v>23</v>
      </c>
      <c r="AI10" s="12" t="s">
        <v>23</v>
      </c>
      <c r="AJ10" s="12" t="s">
        <v>23</v>
      </c>
      <c r="AK10" s="12">
        <v>8</v>
      </c>
      <c r="AL10" s="13">
        <v>0</v>
      </c>
      <c r="AM10" s="13">
        <v>1</v>
      </c>
      <c r="AN10" s="13">
        <v>7</v>
      </c>
      <c r="AO10" s="13">
        <v>0</v>
      </c>
      <c r="AP10" s="12" t="s">
        <v>23</v>
      </c>
      <c r="AQ10" s="12" t="s">
        <v>23</v>
      </c>
      <c r="AR10" s="12" t="s">
        <v>23</v>
      </c>
      <c r="AS10" s="12">
        <v>8</v>
      </c>
      <c r="AT10" s="13">
        <v>4</v>
      </c>
      <c r="AU10" s="13">
        <v>3</v>
      </c>
      <c r="AV10" s="13">
        <v>0</v>
      </c>
      <c r="AW10" s="13">
        <v>0</v>
      </c>
      <c r="AX10" s="13">
        <v>0</v>
      </c>
      <c r="AY10" s="13">
        <v>1</v>
      </c>
      <c r="AZ10" s="13">
        <v>0</v>
      </c>
      <c r="BA10" s="13">
        <v>3</v>
      </c>
      <c r="BB10" s="13">
        <v>5</v>
      </c>
    </row>
    <row r="11" spans="1:54" ht="15.95" customHeight="1" x14ac:dyDescent="0.15">
      <c r="A11" s="12">
        <v>8</v>
      </c>
      <c r="B11" s="12">
        <v>21932386</v>
      </c>
      <c r="C11" s="12">
        <v>50</v>
      </c>
      <c r="D11" s="13">
        <v>19</v>
      </c>
      <c r="E11" s="14">
        <f t="shared" si="0"/>
        <v>38</v>
      </c>
      <c r="F11" s="15" t="s">
        <v>23</v>
      </c>
      <c r="G11" s="15" t="s">
        <v>23</v>
      </c>
      <c r="H11" s="16" t="s">
        <v>23</v>
      </c>
      <c r="I11" s="13">
        <v>2</v>
      </c>
      <c r="J11" s="13">
        <v>19</v>
      </c>
      <c r="K11" s="14">
        <f t="shared" ref="K11:K21" si="6">I11/J11*100</f>
        <v>10.526315789473683</v>
      </c>
      <c r="L11" s="12" t="s">
        <v>23</v>
      </c>
      <c r="M11" s="12" t="s">
        <v>23</v>
      </c>
      <c r="N11" s="36" t="s">
        <v>23</v>
      </c>
      <c r="O11" s="13" t="s">
        <v>23</v>
      </c>
      <c r="P11" s="13" t="s">
        <v>23</v>
      </c>
      <c r="Q11" s="44" t="s">
        <v>23</v>
      </c>
      <c r="R11" s="12">
        <v>2</v>
      </c>
      <c r="S11" s="12">
        <v>19</v>
      </c>
      <c r="T11" s="36">
        <f t="shared" ref="T11:T15" si="7">R11/S11*100</f>
        <v>10.526315789473683</v>
      </c>
      <c r="U11" s="13">
        <v>1</v>
      </c>
      <c r="V11" s="13">
        <v>19</v>
      </c>
      <c r="W11" s="14">
        <f t="shared" si="2"/>
        <v>5.2631578947368416</v>
      </c>
      <c r="X11" s="12" t="s">
        <v>23</v>
      </c>
      <c r="Y11" s="12" t="s">
        <v>23</v>
      </c>
      <c r="Z11" s="36" t="s">
        <v>23</v>
      </c>
      <c r="AA11" s="13" t="s">
        <v>23</v>
      </c>
      <c r="AB11" s="13" t="s">
        <v>23</v>
      </c>
      <c r="AC11" s="14" t="s">
        <v>23</v>
      </c>
      <c r="AD11" s="12" t="s">
        <v>41</v>
      </c>
      <c r="AE11" s="13">
        <v>24</v>
      </c>
      <c r="AF11" s="13">
        <v>26</v>
      </c>
      <c r="AG11" s="13">
        <v>0</v>
      </c>
      <c r="AH11" s="12">
        <v>3</v>
      </c>
      <c r="AI11" s="12">
        <v>12</v>
      </c>
      <c r="AJ11" s="12">
        <v>25</v>
      </c>
      <c r="AK11" s="12">
        <v>10</v>
      </c>
      <c r="AL11" s="13">
        <v>18</v>
      </c>
      <c r="AM11" s="13">
        <v>13</v>
      </c>
      <c r="AN11" s="13">
        <v>9</v>
      </c>
      <c r="AO11" s="13">
        <v>10</v>
      </c>
      <c r="AP11" s="12" t="s">
        <v>23</v>
      </c>
      <c r="AQ11" s="12" t="s">
        <v>23</v>
      </c>
      <c r="AR11" s="12" t="s">
        <v>23</v>
      </c>
      <c r="AS11" s="12">
        <v>50</v>
      </c>
      <c r="AT11" s="13" t="s">
        <v>23</v>
      </c>
      <c r="AU11" s="13" t="s">
        <v>23</v>
      </c>
      <c r="AV11" s="13" t="s">
        <v>23</v>
      </c>
      <c r="AW11" s="13" t="s">
        <v>23</v>
      </c>
      <c r="AX11" s="13" t="s">
        <v>23</v>
      </c>
      <c r="AY11" s="13" t="s">
        <v>23</v>
      </c>
      <c r="AZ11" s="13" t="s">
        <v>23</v>
      </c>
      <c r="BA11" s="13" t="s">
        <v>23</v>
      </c>
      <c r="BB11" s="13" t="s">
        <v>23</v>
      </c>
    </row>
    <row r="12" spans="1:54" ht="15.95" customHeight="1" x14ac:dyDescent="0.15">
      <c r="A12" s="12">
        <v>13</v>
      </c>
      <c r="B12" s="12">
        <v>24526137</v>
      </c>
      <c r="C12" s="12">
        <v>11</v>
      </c>
      <c r="D12" s="13">
        <v>11</v>
      </c>
      <c r="E12" s="14">
        <f t="shared" si="0"/>
        <v>100</v>
      </c>
      <c r="F12" s="15">
        <v>2</v>
      </c>
      <c r="G12" s="15">
        <v>11</v>
      </c>
      <c r="H12" s="16">
        <f>F12/G12*100</f>
        <v>18.181818181818183</v>
      </c>
      <c r="I12" s="13">
        <v>1</v>
      </c>
      <c r="J12" s="13">
        <v>11</v>
      </c>
      <c r="K12" s="14">
        <f t="shared" si="6"/>
        <v>9.0909090909090917</v>
      </c>
      <c r="L12" s="12" t="s">
        <v>23</v>
      </c>
      <c r="M12" s="12" t="s">
        <v>23</v>
      </c>
      <c r="N12" s="36" t="s">
        <v>23</v>
      </c>
      <c r="O12" s="35" t="s">
        <v>23</v>
      </c>
      <c r="P12" s="35" t="s">
        <v>23</v>
      </c>
      <c r="Q12" s="44" t="s">
        <v>23</v>
      </c>
      <c r="R12" s="15" t="s">
        <v>23</v>
      </c>
      <c r="S12" s="15" t="s">
        <v>23</v>
      </c>
      <c r="T12" s="36" t="s">
        <v>23</v>
      </c>
      <c r="U12" s="13">
        <v>1</v>
      </c>
      <c r="V12" s="13">
        <v>11</v>
      </c>
      <c r="W12" s="14">
        <f t="shared" si="2"/>
        <v>9.0909090909090917</v>
      </c>
      <c r="X12" s="12">
        <v>2</v>
      </c>
      <c r="Y12" s="12">
        <v>11</v>
      </c>
      <c r="Z12" s="36">
        <f t="shared" ref="Z12:Z14" si="8">X12/Y12*100</f>
        <v>18.181818181818183</v>
      </c>
      <c r="AA12" s="35">
        <v>9</v>
      </c>
      <c r="AB12" s="35">
        <v>11</v>
      </c>
      <c r="AC12" s="14">
        <f t="shared" si="5"/>
        <v>81.818181818181827</v>
      </c>
      <c r="AD12" s="12" t="s">
        <v>42</v>
      </c>
      <c r="AE12" s="13">
        <v>9</v>
      </c>
      <c r="AF12" s="13">
        <v>2</v>
      </c>
      <c r="AG12" s="13">
        <v>0</v>
      </c>
      <c r="AH12" s="12" t="s">
        <v>23</v>
      </c>
      <c r="AI12" s="12" t="s">
        <v>23</v>
      </c>
      <c r="AJ12" s="12" t="s">
        <v>23</v>
      </c>
      <c r="AK12" s="12">
        <v>11</v>
      </c>
      <c r="AL12" s="13" t="s">
        <v>23</v>
      </c>
      <c r="AM12" s="13" t="s">
        <v>23</v>
      </c>
      <c r="AN12" s="13" t="s">
        <v>23</v>
      </c>
      <c r="AO12" s="13">
        <v>11</v>
      </c>
      <c r="AP12" s="12" t="s">
        <v>23</v>
      </c>
      <c r="AQ12" s="12" t="s">
        <v>23</v>
      </c>
      <c r="AR12" s="12" t="s">
        <v>23</v>
      </c>
      <c r="AS12" s="12">
        <v>11</v>
      </c>
      <c r="AT12" s="13">
        <v>5</v>
      </c>
      <c r="AU12" s="13">
        <v>6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 t="s">
        <v>23</v>
      </c>
      <c r="BB12" s="13" t="s">
        <v>23</v>
      </c>
    </row>
    <row r="13" spans="1:54" ht="15.95" customHeight="1" x14ac:dyDescent="0.15">
      <c r="A13" s="12">
        <v>14</v>
      </c>
      <c r="B13" s="12">
        <v>25640025</v>
      </c>
      <c r="C13" s="12">
        <v>40</v>
      </c>
      <c r="D13" s="13">
        <v>19</v>
      </c>
      <c r="E13" s="14">
        <f t="shared" si="0"/>
        <v>47.5</v>
      </c>
      <c r="F13" s="15" t="s">
        <v>23</v>
      </c>
      <c r="G13" s="15" t="s">
        <v>23</v>
      </c>
      <c r="H13" s="16" t="s">
        <v>23</v>
      </c>
      <c r="I13" s="13">
        <v>7</v>
      </c>
      <c r="J13" s="13">
        <v>31</v>
      </c>
      <c r="K13" s="14">
        <f t="shared" si="6"/>
        <v>22.58064516129032</v>
      </c>
      <c r="L13" s="12">
        <v>2</v>
      </c>
      <c r="M13" s="12">
        <v>26</v>
      </c>
      <c r="N13" s="36">
        <f t="shared" ref="N13:N21" si="9">L13/M13*100</f>
        <v>7.6923076923076925</v>
      </c>
      <c r="O13" s="35" t="s">
        <v>23</v>
      </c>
      <c r="P13" s="35" t="s">
        <v>23</v>
      </c>
      <c r="Q13" s="44" t="s">
        <v>23</v>
      </c>
      <c r="R13" s="15">
        <v>4</v>
      </c>
      <c r="S13" s="15">
        <v>28</v>
      </c>
      <c r="T13" s="36">
        <f t="shared" si="7"/>
        <v>14.285714285714285</v>
      </c>
      <c r="U13" s="13">
        <v>10</v>
      </c>
      <c r="V13" s="13">
        <v>29</v>
      </c>
      <c r="W13" s="14">
        <f t="shared" si="2"/>
        <v>34.482758620689658</v>
      </c>
      <c r="X13" s="12">
        <v>14</v>
      </c>
      <c r="Y13" s="12">
        <v>26</v>
      </c>
      <c r="Z13" s="36">
        <f t="shared" si="8"/>
        <v>53.846153846153847</v>
      </c>
      <c r="AA13" s="35">
        <v>17</v>
      </c>
      <c r="AB13" s="35">
        <v>29</v>
      </c>
      <c r="AC13" s="14">
        <f t="shared" si="5"/>
        <v>58.620689655172406</v>
      </c>
      <c r="AD13" s="12" t="s">
        <v>43</v>
      </c>
      <c r="AE13" s="13">
        <v>28</v>
      </c>
      <c r="AF13" s="13">
        <v>12</v>
      </c>
      <c r="AG13" s="13">
        <v>0</v>
      </c>
      <c r="AH13" s="12">
        <v>1</v>
      </c>
      <c r="AI13" s="12">
        <v>2</v>
      </c>
      <c r="AJ13" s="12">
        <v>37</v>
      </c>
      <c r="AK13" s="12">
        <v>0</v>
      </c>
      <c r="AL13" s="13">
        <v>10</v>
      </c>
      <c r="AM13" s="13">
        <v>8</v>
      </c>
      <c r="AN13" s="13">
        <v>13</v>
      </c>
      <c r="AO13" s="13">
        <v>9</v>
      </c>
      <c r="AP13" s="12" t="s">
        <v>23</v>
      </c>
      <c r="AQ13" s="12" t="s">
        <v>23</v>
      </c>
      <c r="AR13" s="12" t="s">
        <v>23</v>
      </c>
      <c r="AS13" s="12">
        <v>40</v>
      </c>
      <c r="AT13" s="13">
        <v>19</v>
      </c>
      <c r="AU13" s="13">
        <v>6</v>
      </c>
      <c r="AV13" s="13">
        <v>3</v>
      </c>
      <c r="AW13" s="13">
        <v>0</v>
      </c>
      <c r="AX13" s="13">
        <v>0</v>
      </c>
      <c r="AY13" s="13">
        <v>7</v>
      </c>
      <c r="AZ13" s="13">
        <v>2</v>
      </c>
      <c r="BA13" s="13">
        <v>20</v>
      </c>
      <c r="BB13" s="13">
        <v>18</v>
      </c>
    </row>
    <row r="14" spans="1:54" ht="15.95" customHeight="1" x14ac:dyDescent="0.15">
      <c r="A14" s="12">
        <v>17</v>
      </c>
      <c r="B14" s="12">
        <v>25984534</v>
      </c>
      <c r="C14" s="12">
        <v>41</v>
      </c>
      <c r="D14" s="13">
        <v>29</v>
      </c>
      <c r="E14" s="14">
        <f t="shared" si="0"/>
        <v>70.731707317073173</v>
      </c>
      <c r="F14" s="15" t="s">
        <v>23</v>
      </c>
      <c r="G14" s="15" t="s">
        <v>23</v>
      </c>
      <c r="H14" s="16" t="s">
        <v>23</v>
      </c>
      <c r="I14" s="13">
        <v>4</v>
      </c>
      <c r="J14" s="13">
        <v>29</v>
      </c>
      <c r="K14" s="14">
        <f t="shared" si="6"/>
        <v>13.793103448275861</v>
      </c>
      <c r="L14" s="12">
        <v>0</v>
      </c>
      <c r="M14" s="12">
        <v>29</v>
      </c>
      <c r="N14" s="36">
        <f t="shared" si="9"/>
        <v>0</v>
      </c>
      <c r="O14" s="35" t="s">
        <v>23</v>
      </c>
      <c r="P14" s="35" t="s">
        <v>23</v>
      </c>
      <c r="Q14" s="44" t="s">
        <v>23</v>
      </c>
      <c r="R14" s="15">
        <v>0</v>
      </c>
      <c r="S14" s="15">
        <v>29</v>
      </c>
      <c r="T14" s="36">
        <f t="shared" si="7"/>
        <v>0</v>
      </c>
      <c r="U14" s="13">
        <v>9</v>
      </c>
      <c r="V14" s="13">
        <v>29</v>
      </c>
      <c r="W14" s="14">
        <f t="shared" si="2"/>
        <v>31.03448275862069</v>
      </c>
      <c r="X14" s="12">
        <v>16</v>
      </c>
      <c r="Y14" s="12">
        <v>29</v>
      </c>
      <c r="Z14" s="36">
        <f t="shared" si="8"/>
        <v>55.172413793103445</v>
      </c>
      <c r="AA14" s="35">
        <v>16</v>
      </c>
      <c r="AB14" s="35">
        <v>29</v>
      </c>
      <c r="AC14" s="14">
        <f t="shared" si="5"/>
        <v>55.172413793103445</v>
      </c>
      <c r="AD14" s="12" t="s">
        <v>44</v>
      </c>
      <c r="AE14" s="13">
        <v>27</v>
      </c>
      <c r="AF14" s="13">
        <v>14</v>
      </c>
      <c r="AG14" s="13">
        <v>0</v>
      </c>
      <c r="AH14" s="12">
        <v>1</v>
      </c>
      <c r="AI14" s="12">
        <v>3</v>
      </c>
      <c r="AJ14" s="12">
        <v>37</v>
      </c>
      <c r="AK14" s="12">
        <v>0</v>
      </c>
      <c r="AL14" s="13">
        <v>14</v>
      </c>
      <c r="AM14" s="13">
        <v>15</v>
      </c>
      <c r="AN14" s="13">
        <v>12</v>
      </c>
      <c r="AO14" s="13">
        <v>0</v>
      </c>
      <c r="AP14" s="12" t="s">
        <v>23</v>
      </c>
      <c r="AQ14" s="12" t="s">
        <v>23</v>
      </c>
      <c r="AR14" s="12" t="s">
        <v>23</v>
      </c>
      <c r="AS14" s="12">
        <v>41</v>
      </c>
      <c r="AT14" s="13">
        <v>21</v>
      </c>
      <c r="AU14" s="13">
        <v>12</v>
      </c>
      <c r="AV14" s="13">
        <v>0</v>
      </c>
      <c r="AW14" s="13">
        <v>0</v>
      </c>
      <c r="AX14" s="13">
        <v>1</v>
      </c>
      <c r="AY14" s="13">
        <v>7</v>
      </c>
      <c r="AZ14" s="13">
        <v>0</v>
      </c>
      <c r="BA14" s="13" t="s">
        <v>23</v>
      </c>
      <c r="BB14" s="13" t="s">
        <v>23</v>
      </c>
    </row>
    <row r="15" spans="1:54" ht="15.95" customHeight="1" x14ac:dyDescent="0.15">
      <c r="A15" s="12">
        <v>20</v>
      </c>
      <c r="B15" s="12">
        <v>28770558</v>
      </c>
      <c r="C15" s="12">
        <v>44</v>
      </c>
      <c r="D15" s="13">
        <v>40</v>
      </c>
      <c r="E15" s="14">
        <f t="shared" si="0"/>
        <v>90.909090909090907</v>
      </c>
      <c r="F15" s="15" t="s">
        <v>23</v>
      </c>
      <c r="G15" s="15" t="s">
        <v>23</v>
      </c>
      <c r="H15" s="16" t="s">
        <v>23</v>
      </c>
      <c r="I15" s="35">
        <v>8</v>
      </c>
      <c r="J15" s="35">
        <v>41</v>
      </c>
      <c r="K15" s="14">
        <f t="shared" si="6"/>
        <v>19.512195121951219</v>
      </c>
      <c r="L15" s="15">
        <v>1</v>
      </c>
      <c r="M15" s="15">
        <v>18</v>
      </c>
      <c r="N15" s="36">
        <f t="shared" si="9"/>
        <v>5.5555555555555554</v>
      </c>
      <c r="O15" s="35" t="s">
        <v>23</v>
      </c>
      <c r="P15" s="35" t="s">
        <v>23</v>
      </c>
      <c r="Q15" s="44" t="s">
        <v>23</v>
      </c>
      <c r="R15" s="15">
        <v>8</v>
      </c>
      <c r="S15" s="15">
        <v>37</v>
      </c>
      <c r="T15" s="36">
        <f t="shared" si="7"/>
        <v>21.621621621621621</v>
      </c>
      <c r="U15" s="35">
        <v>14</v>
      </c>
      <c r="V15" s="35">
        <v>35</v>
      </c>
      <c r="W15" s="14">
        <f t="shared" si="2"/>
        <v>40</v>
      </c>
      <c r="X15" s="15" t="s">
        <v>23</v>
      </c>
      <c r="Y15" s="15" t="s">
        <v>23</v>
      </c>
      <c r="Z15" s="36" t="s">
        <v>23</v>
      </c>
      <c r="AA15" s="35">
        <v>27</v>
      </c>
      <c r="AB15" s="35">
        <v>36</v>
      </c>
      <c r="AC15" s="14">
        <f t="shared" si="5"/>
        <v>75</v>
      </c>
      <c r="AD15" s="12" t="s">
        <v>23</v>
      </c>
      <c r="AE15" s="13">
        <v>29</v>
      </c>
      <c r="AF15" s="13">
        <v>15</v>
      </c>
      <c r="AG15" s="13">
        <v>0</v>
      </c>
      <c r="AH15" s="12">
        <v>5</v>
      </c>
      <c r="AI15" s="12">
        <v>7</v>
      </c>
      <c r="AJ15" s="12">
        <v>27</v>
      </c>
      <c r="AK15" s="12">
        <v>5</v>
      </c>
      <c r="AL15" s="13">
        <v>9</v>
      </c>
      <c r="AM15" s="13">
        <v>19</v>
      </c>
      <c r="AN15" s="13">
        <v>13</v>
      </c>
      <c r="AO15" s="13">
        <v>3</v>
      </c>
      <c r="AP15" s="12" t="s">
        <v>23</v>
      </c>
      <c r="AQ15" s="12" t="s">
        <v>23</v>
      </c>
      <c r="AR15" s="12" t="s">
        <v>23</v>
      </c>
      <c r="AS15" s="12">
        <v>44</v>
      </c>
      <c r="AT15" s="13">
        <v>29</v>
      </c>
      <c r="AU15" s="13">
        <v>6</v>
      </c>
      <c r="AV15" s="13">
        <v>0</v>
      </c>
      <c r="AW15" s="13">
        <v>0</v>
      </c>
      <c r="AX15" s="13">
        <v>1</v>
      </c>
      <c r="AY15" s="13">
        <v>7</v>
      </c>
      <c r="AZ15" s="13">
        <v>1</v>
      </c>
      <c r="BA15" s="13">
        <v>26</v>
      </c>
      <c r="BB15" s="13">
        <v>17</v>
      </c>
    </row>
    <row r="16" spans="1:54" ht="15.95" customHeight="1" x14ac:dyDescent="0.15">
      <c r="A16" s="12">
        <v>22</v>
      </c>
      <c r="B16" s="12">
        <v>31221778</v>
      </c>
      <c r="C16" s="12">
        <v>267</v>
      </c>
      <c r="D16" s="13">
        <v>166</v>
      </c>
      <c r="E16" s="14">
        <f t="shared" si="0"/>
        <v>62.172284644194754</v>
      </c>
      <c r="F16" s="15" t="s">
        <v>23</v>
      </c>
      <c r="G16" s="15" t="s">
        <v>23</v>
      </c>
      <c r="H16" s="16" t="s">
        <v>23</v>
      </c>
      <c r="I16" s="35">
        <v>22</v>
      </c>
      <c r="J16" s="13">
        <v>166</v>
      </c>
      <c r="K16" s="14">
        <f t="shared" si="6"/>
        <v>13.253012048192772</v>
      </c>
      <c r="L16" s="15">
        <v>6</v>
      </c>
      <c r="M16" s="12">
        <v>166</v>
      </c>
      <c r="N16" s="36">
        <f t="shared" si="9"/>
        <v>3.6144578313253009</v>
      </c>
      <c r="O16" s="35" t="s">
        <v>23</v>
      </c>
      <c r="P16" s="35" t="s">
        <v>23</v>
      </c>
      <c r="Q16" s="44" t="s">
        <v>23</v>
      </c>
      <c r="R16" s="15" t="s">
        <v>23</v>
      </c>
      <c r="S16" s="15" t="s">
        <v>23</v>
      </c>
      <c r="T16" s="36" t="s">
        <v>23</v>
      </c>
      <c r="U16" s="35">
        <v>32</v>
      </c>
      <c r="V16" s="13">
        <v>166</v>
      </c>
      <c r="W16" s="14">
        <f t="shared" si="2"/>
        <v>19.277108433734941</v>
      </c>
      <c r="X16" s="15" t="s">
        <v>23</v>
      </c>
      <c r="Y16" s="15" t="s">
        <v>23</v>
      </c>
      <c r="Z16" s="36" t="s">
        <v>23</v>
      </c>
      <c r="AA16" s="35" t="s">
        <v>23</v>
      </c>
      <c r="AB16" s="35" t="s">
        <v>23</v>
      </c>
      <c r="AC16" s="14" t="s">
        <v>23</v>
      </c>
      <c r="AD16" s="12" t="s">
        <v>45</v>
      </c>
      <c r="AE16" s="13" t="s">
        <v>23</v>
      </c>
      <c r="AF16" s="13" t="s">
        <v>23</v>
      </c>
      <c r="AG16" s="13">
        <v>267</v>
      </c>
      <c r="AH16" s="12" t="s">
        <v>23</v>
      </c>
      <c r="AI16" s="12" t="s">
        <v>23</v>
      </c>
      <c r="AJ16" s="12" t="s">
        <v>23</v>
      </c>
      <c r="AK16" s="12">
        <v>267</v>
      </c>
      <c r="AL16" s="13">
        <v>119</v>
      </c>
      <c r="AM16" s="13">
        <v>85</v>
      </c>
      <c r="AN16" s="13">
        <v>38</v>
      </c>
      <c r="AO16" s="13">
        <v>25</v>
      </c>
      <c r="AP16" s="12">
        <v>38</v>
      </c>
      <c r="AQ16" s="12">
        <v>125</v>
      </c>
      <c r="AR16" s="12">
        <v>17</v>
      </c>
      <c r="AS16" s="12">
        <v>87</v>
      </c>
      <c r="AT16" s="13" t="s">
        <v>23</v>
      </c>
      <c r="AU16" s="13" t="s">
        <v>23</v>
      </c>
      <c r="AV16" s="13" t="s">
        <v>23</v>
      </c>
      <c r="AW16" s="13" t="s">
        <v>23</v>
      </c>
      <c r="AX16" s="13" t="s">
        <v>23</v>
      </c>
      <c r="AY16" s="13" t="s">
        <v>23</v>
      </c>
      <c r="AZ16" s="13" t="s">
        <v>23</v>
      </c>
      <c r="BA16" s="13" t="s">
        <v>23</v>
      </c>
      <c r="BB16" s="13" t="s">
        <v>23</v>
      </c>
    </row>
    <row r="17" spans="1:64" ht="15.95" customHeight="1" x14ac:dyDescent="0.15">
      <c r="A17" s="12">
        <v>31</v>
      </c>
      <c r="B17" s="12">
        <v>34726261</v>
      </c>
      <c r="C17" s="12">
        <v>234</v>
      </c>
      <c r="D17" s="13">
        <v>59</v>
      </c>
      <c r="E17" s="14">
        <f t="shared" si="0"/>
        <v>25.213675213675213</v>
      </c>
      <c r="F17" s="15">
        <v>12</v>
      </c>
      <c r="G17" s="15">
        <v>41</v>
      </c>
      <c r="H17" s="16">
        <f>F17/G17*100</f>
        <v>29.268292682926827</v>
      </c>
      <c r="I17" s="13">
        <v>15</v>
      </c>
      <c r="J17" s="13">
        <v>47</v>
      </c>
      <c r="K17" s="14">
        <f t="shared" si="6"/>
        <v>31.914893617021278</v>
      </c>
      <c r="L17" s="12">
        <v>0</v>
      </c>
      <c r="M17" s="12">
        <v>30</v>
      </c>
      <c r="N17" s="36">
        <f t="shared" si="9"/>
        <v>0</v>
      </c>
      <c r="O17" s="35" t="s">
        <v>23</v>
      </c>
      <c r="P17" s="35" t="s">
        <v>23</v>
      </c>
      <c r="Q17" s="44" t="s">
        <v>23</v>
      </c>
      <c r="R17" s="15">
        <v>6</v>
      </c>
      <c r="S17" s="15">
        <v>32</v>
      </c>
      <c r="T17" s="36">
        <f t="shared" ref="T17:T21" si="10">R17/S17*100</f>
        <v>18.75</v>
      </c>
      <c r="U17" s="13">
        <v>3</v>
      </c>
      <c r="V17" s="13">
        <v>42</v>
      </c>
      <c r="W17" s="14">
        <f t="shared" si="2"/>
        <v>7.1428571428571423</v>
      </c>
      <c r="X17" s="12">
        <v>35</v>
      </c>
      <c r="Y17" s="12">
        <v>49</v>
      </c>
      <c r="Z17" s="36">
        <f t="shared" ref="Z17:Z21" si="11">X17/Y17*100</f>
        <v>71.428571428571431</v>
      </c>
      <c r="AA17" s="35">
        <v>43</v>
      </c>
      <c r="AB17" s="35">
        <v>55</v>
      </c>
      <c r="AC17" s="14">
        <f t="shared" ref="AC17:AC21" si="12">AA17/AB17*100</f>
        <v>78.181818181818187</v>
      </c>
      <c r="AD17" s="49" t="s">
        <v>23</v>
      </c>
      <c r="AE17" s="50">
        <v>133</v>
      </c>
      <c r="AF17" s="13">
        <v>101</v>
      </c>
      <c r="AG17" s="13">
        <v>0</v>
      </c>
      <c r="AH17" s="49">
        <v>23</v>
      </c>
      <c r="AI17" s="49">
        <v>45</v>
      </c>
      <c r="AJ17" s="49">
        <v>162</v>
      </c>
      <c r="AK17" s="49">
        <v>4</v>
      </c>
      <c r="AL17" s="50">
        <v>81</v>
      </c>
      <c r="AM17" s="50">
        <v>67</v>
      </c>
      <c r="AN17" s="50">
        <v>57</v>
      </c>
      <c r="AO17" s="50">
        <v>29</v>
      </c>
      <c r="AP17" s="49" t="s">
        <v>23</v>
      </c>
      <c r="AQ17" s="49" t="s">
        <v>23</v>
      </c>
      <c r="AR17" s="49" t="s">
        <v>23</v>
      </c>
      <c r="AS17" s="49">
        <v>234</v>
      </c>
      <c r="AT17" s="50">
        <v>123</v>
      </c>
      <c r="AU17" s="50">
        <v>65</v>
      </c>
      <c r="AV17" s="50" t="s">
        <v>23</v>
      </c>
      <c r="AW17" s="50" t="s">
        <v>23</v>
      </c>
      <c r="AX17" s="50" t="s">
        <v>23</v>
      </c>
      <c r="AY17" s="50">
        <v>31</v>
      </c>
      <c r="AZ17" s="50">
        <v>9</v>
      </c>
      <c r="BA17" s="50">
        <v>132</v>
      </c>
      <c r="BB17" s="50">
        <v>91</v>
      </c>
    </row>
    <row r="18" spans="1:64" ht="15.95" customHeight="1" x14ac:dyDescent="0.15">
      <c r="A18" s="12">
        <v>32</v>
      </c>
      <c r="B18" s="12">
        <v>35248783</v>
      </c>
      <c r="C18" s="12">
        <v>66</v>
      </c>
      <c r="D18" s="13">
        <v>66</v>
      </c>
      <c r="E18" s="14">
        <f t="shared" si="0"/>
        <v>100</v>
      </c>
      <c r="F18" s="15" t="s">
        <v>23</v>
      </c>
      <c r="G18" s="15" t="s">
        <v>23</v>
      </c>
      <c r="H18" s="16" t="s">
        <v>23</v>
      </c>
      <c r="I18" s="13">
        <v>5</v>
      </c>
      <c r="J18" s="13">
        <v>66</v>
      </c>
      <c r="K18" s="14">
        <f t="shared" si="6"/>
        <v>7.5757575757575761</v>
      </c>
      <c r="L18" s="12">
        <v>3</v>
      </c>
      <c r="M18" s="12">
        <v>66</v>
      </c>
      <c r="N18" s="36">
        <f t="shared" si="9"/>
        <v>4.5454545454545459</v>
      </c>
      <c r="O18" s="35" t="s">
        <v>23</v>
      </c>
      <c r="P18" s="35" t="s">
        <v>23</v>
      </c>
      <c r="Q18" s="44" t="s">
        <v>23</v>
      </c>
      <c r="R18" s="15">
        <v>4</v>
      </c>
      <c r="S18" s="12">
        <v>66</v>
      </c>
      <c r="T18" s="36">
        <f t="shared" si="10"/>
        <v>6.0606060606060606</v>
      </c>
      <c r="U18" s="13">
        <v>6</v>
      </c>
      <c r="V18" s="13">
        <v>66</v>
      </c>
      <c r="W18" s="14">
        <f t="shared" si="2"/>
        <v>9.0909090909090917</v>
      </c>
      <c r="X18" s="12">
        <v>15</v>
      </c>
      <c r="Y18" s="12">
        <v>66</v>
      </c>
      <c r="Z18" s="36">
        <f t="shared" si="11"/>
        <v>22.727272727272727</v>
      </c>
      <c r="AA18" s="35">
        <v>15</v>
      </c>
      <c r="AB18" s="13">
        <v>66</v>
      </c>
      <c r="AC18" s="14">
        <f t="shared" si="12"/>
        <v>22.727272727272727</v>
      </c>
      <c r="AD18" s="49" t="s">
        <v>46</v>
      </c>
      <c r="AE18" s="50">
        <v>41</v>
      </c>
      <c r="AF18" s="13">
        <v>25</v>
      </c>
      <c r="AG18" s="13">
        <v>0</v>
      </c>
      <c r="AH18" s="49">
        <v>6</v>
      </c>
      <c r="AI18" s="49">
        <v>6</v>
      </c>
      <c r="AJ18" s="49">
        <v>54</v>
      </c>
      <c r="AK18" s="49">
        <v>0</v>
      </c>
      <c r="AL18" s="50">
        <v>26</v>
      </c>
      <c r="AM18" s="50">
        <v>17</v>
      </c>
      <c r="AN18" s="50">
        <v>23</v>
      </c>
      <c r="AO18" s="50">
        <v>0</v>
      </c>
      <c r="AP18" s="49" t="s">
        <v>23</v>
      </c>
      <c r="AQ18" s="49" t="s">
        <v>23</v>
      </c>
      <c r="AR18" s="49" t="s">
        <v>23</v>
      </c>
      <c r="AS18" s="49">
        <v>66</v>
      </c>
      <c r="AT18" s="50">
        <v>34</v>
      </c>
      <c r="AU18" s="50">
        <v>11</v>
      </c>
      <c r="AV18" s="50">
        <v>1</v>
      </c>
      <c r="AW18" s="50">
        <v>0</v>
      </c>
      <c r="AX18" s="50">
        <v>0</v>
      </c>
      <c r="AY18" s="50">
        <v>19</v>
      </c>
      <c r="AZ18" s="50">
        <v>1</v>
      </c>
      <c r="BA18" s="50">
        <v>31</v>
      </c>
      <c r="BB18" s="50">
        <v>35</v>
      </c>
    </row>
    <row r="19" spans="1:64" ht="15.95" customHeight="1" x14ac:dyDescent="0.15">
      <c r="A19" s="12">
        <v>37</v>
      </c>
      <c r="B19" s="12">
        <v>37568580</v>
      </c>
      <c r="C19" s="17">
        <v>9</v>
      </c>
      <c r="D19" s="18">
        <v>9</v>
      </c>
      <c r="E19" s="19">
        <f t="shared" si="0"/>
        <v>100</v>
      </c>
      <c r="F19" s="20" t="s">
        <v>23</v>
      </c>
      <c r="G19" s="20" t="s">
        <v>23</v>
      </c>
      <c r="H19" s="20" t="s">
        <v>23</v>
      </c>
      <c r="I19" s="18">
        <v>1</v>
      </c>
      <c r="J19" s="18">
        <v>9</v>
      </c>
      <c r="K19" s="19">
        <f t="shared" si="6"/>
        <v>11.111111111111111</v>
      </c>
      <c r="L19" s="17">
        <v>2</v>
      </c>
      <c r="M19" s="17">
        <v>9</v>
      </c>
      <c r="N19" s="37">
        <f t="shared" si="9"/>
        <v>22.222222222222221</v>
      </c>
      <c r="O19" s="38" t="s">
        <v>23</v>
      </c>
      <c r="P19" s="38" t="s">
        <v>23</v>
      </c>
      <c r="Q19" s="38" t="s">
        <v>23</v>
      </c>
      <c r="R19" s="20">
        <v>1</v>
      </c>
      <c r="S19" s="17">
        <v>9</v>
      </c>
      <c r="T19" s="37">
        <f t="shared" si="10"/>
        <v>11.111111111111111</v>
      </c>
      <c r="U19" s="18">
        <v>1</v>
      </c>
      <c r="V19" s="18">
        <v>9</v>
      </c>
      <c r="W19" s="19">
        <f t="shared" si="2"/>
        <v>11.111111111111111</v>
      </c>
      <c r="X19" s="17">
        <v>5</v>
      </c>
      <c r="Y19" s="17">
        <v>9</v>
      </c>
      <c r="Z19" s="37">
        <f t="shared" si="11"/>
        <v>55.555555555555557</v>
      </c>
      <c r="AA19" s="38">
        <v>1</v>
      </c>
      <c r="AB19" s="18">
        <v>9</v>
      </c>
      <c r="AC19" s="19">
        <f t="shared" si="12"/>
        <v>11.111111111111111</v>
      </c>
      <c r="AD19" s="10" t="s">
        <v>47</v>
      </c>
      <c r="AE19" s="13">
        <v>6</v>
      </c>
      <c r="AF19" s="13">
        <v>3</v>
      </c>
      <c r="AG19" s="13">
        <v>0</v>
      </c>
      <c r="AH19" s="54" t="s">
        <v>23</v>
      </c>
      <c r="AI19" s="54" t="s">
        <v>23</v>
      </c>
      <c r="AJ19" s="54" t="s">
        <v>23</v>
      </c>
      <c r="AK19" s="54">
        <v>9</v>
      </c>
      <c r="AL19" s="55" t="s">
        <v>23</v>
      </c>
      <c r="AM19" s="55" t="s">
        <v>23</v>
      </c>
      <c r="AN19" s="55" t="s">
        <v>23</v>
      </c>
      <c r="AO19" s="55">
        <v>9</v>
      </c>
      <c r="AP19" s="54" t="s">
        <v>23</v>
      </c>
      <c r="AQ19" s="54" t="s">
        <v>23</v>
      </c>
      <c r="AR19" s="54" t="s">
        <v>23</v>
      </c>
      <c r="AS19" s="54">
        <v>9</v>
      </c>
      <c r="AT19" s="55" t="s">
        <v>23</v>
      </c>
      <c r="AU19" s="55" t="s">
        <v>23</v>
      </c>
      <c r="AV19" s="55" t="s">
        <v>23</v>
      </c>
      <c r="AW19" s="55" t="s">
        <v>23</v>
      </c>
      <c r="AX19" s="55" t="s">
        <v>23</v>
      </c>
      <c r="AY19" s="55" t="s">
        <v>23</v>
      </c>
      <c r="AZ19" s="55" t="s">
        <v>23</v>
      </c>
      <c r="BA19" s="55" t="s">
        <v>23</v>
      </c>
      <c r="BB19" s="55" t="s">
        <v>23</v>
      </c>
      <c r="BC19" s="59"/>
      <c r="BD19" s="59"/>
      <c r="BE19" s="59"/>
      <c r="BF19" s="50"/>
      <c r="BG19" s="50"/>
      <c r="BH19" s="50"/>
      <c r="BI19" s="59"/>
      <c r="BJ19" s="59"/>
    </row>
    <row r="20" spans="1:64" ht="15.95" customHeight="1" x14ac:dyDescent="0.15">
      <c r="A20" s="12">
        <v>41</v>
      </c>
      <c r="B20" s="17">
        <v>38845015</v>
      </c>
      <c r="C20" s="17">
        <v>84</v>
      </c>
      <c r="D20" s="18">
        <v>73</v>
      </c>
      <c r="E20" s="19">
        <f t="shared" si="0"/>
        <v>86.904761904761912</v>
      </c>
      <c r="F20" s="20" t="s">
        <v>23</v>
      </c>
      <c r="G20" s="20" t="s">
        <v>23</v>
      </c>
      <c r="H20" s="62" t="s">
        <v>23</v>
      </c>
      <c r="I20" s="17">
        <v>5</v>
      </c>
      <c r="J20" s="17">
        <v>73</v>
      </c>
      <c r="K20" s="37">
        <v>7</v>
      </c>
      <c r="L20" s="18">
        <v>1</v>
      </c>
      <c r="M20" s="18">
        <v>73</v>
      </c>
      <c r="N20" s="19">
        <v>1.4</v>
      </c>
      <c r="O20" s="35" t="s">
        <v>23</v>
      </c>
      <c r="P20" s="35" t="s">
        <v>23</v>
      </c>
      <c r="Q20" s="44" t="s">
        <v>23</v>
      </c>
      <c r="R20" s="20" t="s">
        <v>23</v>
      </c>
      <c r="S20" s="20" t="s">
        <v>23</v>
      </c>
      <c r="T20" s="37" t="s">
        <v>23</v>
      </c>
      <c r="U20" s="17">
        <v>16</v>
      </c>
      <c r="V20" s="17">
        <v>73</v>
      </c>
      <c r="W20" s="37">
        <f t="shared" si="2"/>
        <v>21.917808219178081</v>
      </c>
      <c r="X20" s="18">
        <v>34</v>
      </c>
      <c r="Y20" s="18">
        <v>73</v>
      </c>
      <c r="Z20" s="19">
        <f t="shared" si="11"/>
        <v>46.575342465753423</v>
      </c>
      <c r="AA20" s="20" t="s">
        <v>23</v>
      </c>
      <c r="AB20" s="20" t="s">
        <v>23</v>
      </c>
      <c r="AC20" s="37" t="s">
        <v>23</v>
      </c>
      <c r="AD20" s="63" t="s">
        <v>60</v>
      </c>
      <c r="AE20" s="64">
        <v>46</v>
      </c>
      <c r="AF20" s="64">
        <v>38</v>
      </c>
      <c r="AG20" s="64">
        <v>0</v>
      </c>
      <c r="AH20" s="17" t="s">
        <v>23</v>
      </c>
      <c r="AI20" s="17" t="s">
        <v>23</v>
      </c>
      <c r="AJ20" s="17" t="s">
        <v>23</v>
      </c>
      <c r="AK20" s="57">
        <v>84</v>
      </c>
      <c r="AL20" s="17" t="s">
        <v>23</v>
      </c>
      <c r="AM20" s="17" t="s">
        <v>23</v>
      </c>
      <c r="AN20" s="17" t="s">
        <v>23</v>
      </c>
      <c r="AO20" s="57">
        <v>84</v>
      </c>
      <c r="AP20" s="17" t="s">
        <v>23</v>
      </c>
      <c r="AQ20" s="17" t="s">
        <v>23</v>
      </c>
      <c r="AR20" s="57">
        <v>11</v>
      </c>
      <c r="AS20" s="57">
        <v>73</v>
      </c>
      <c r="AT20" s="55" t="s">
        <v>23</v>
      </c>
      <c r="AU20" s="55" t="s">
        <v>23</v>
      </c>
      <c r="AV20" s="55" t="s">
        <v>23</v>
      </c>
      <c r="AW20" s="55" t="s">
        <v>23</v>
      </c>
      <c r="AX20" s="55" t="s">
        <v>23</v>
      </c>
      <c r="AY20" s="55" t="s">
        <v>23</v>
      </c>
      <c r="AZ20" s="55" t="s">
        <v>23</v>
      </c>
      <c r="BA20" s="55" t="s">
        <v>23</v>
      </c>
      <c r="BB20" s="55" t="s">
        <v>23</v>
      </c>
      <c r="BC20" s="59"/>
      <c r="BD20" s="59"/>
      <c r="BE20" s="59"/>
      <c r="BF20" s="50"/>
      <c r="BG20" s="50"/>
      <c r="BH20" s="50"/>
      <c r="BI20" s="59"/>
      <c r="BJ20" s="59"/>
    </row>
    <row r="21" spans="1:64" s="2" customFormat="1" ht="20.100000000000001" customHeight="1" x14ac:dyDescent="0.15">
      <c r="A21" s="21" t="s">
        <v>48</v>
      </c>
      <c r="B21" s="21"/>
      <c r="C21" s="21">
        <f>SUM(C6:C20)</f>
        <v>943</v>
      </c>
      <c r="D21" s="22">
        <f>SUM(D6:D20)</f>
        <v>546</v>
      </c>
      <c r="E21" s="23">
        <f t="shared" si="0"/>
        <v>57.900318133616111</v>
      </c>
      <c r="F21" s="61">
        <f>SUM(F6:F19)</f>
        <v>14</v>
      </c>
      <c r="G21" s="21">
        <f t="shared" ref="G21" si="13">SUM(G6:G19)</f>
        <v>56</v>
      </c>
      <c r="H21" s="23">
        <f t="shared" ref="H21" si="14">F21/G21*100</f>
        <v>25</v>
      </c>
      <c r="I21" s="22">
        <f>SUM(I6:I20)</f>
        <v>78</v>
      </c>
      <c r="J21" s="22">
        <f>SUM(J6:J20)</f>
        <v>551</v>
      </c>
      <c r="K21" s="23">
        <f t="shared" si="6"/>
        <v>14.156079854809436</v>
      </c>
      <c r="L21" s="21">
        <f>SUM(L6:L20)</f>
        <v>17</v>
      </c>
      <c r="M21" s="21">
        <f>SUM(M6:M20)</f>
        <v>451</v>
      </c>
      <c r="N21" s="39">
        <f t="shared" si="9"/>
        <v>3.7694013303769403</v>
      </c>
      <c r="O21" s="32" t="s">
        <v>23</v>
      </c>
      <c r="P21" s="32" t="s">
        <v>23</v>
      </c>
      <c r="Q21" s="45" t="s">
        <v>23</v>
      </c>
      <c r="R21" s="21">
        <f t="shared" ref="R21:S21" si="15">SUM(R6:R19)</f>
        <v>25</v>
      </c>
      <c r="S21" s="21">
        <f t="shared" si="15"/>
        <v>220</v>
      </c>
      <c r="T21" s="39">
        <f t="shared" si="10"/>
        <v>11.363636363636363</v>
      </c>
      <c r="U21" s="22">
        <f>SUM(U6:U20)</f>
        <v>102</v>
      </c>
      <c r="V21" s="22">
        <f>SUM(V6:V20)</f>
        <v>527</v>
      </c>
      <c r="W21" s="23">
        <f t="shared" si="2"/>
        <v>19.35483870967742</v>
      </c>
      <c r="X21" s="21">
        <f>SUM(X6:X20)</f>
        <v>135</v>
      </c>
      <c r="Y21" s="21">
        <f>SUM(Y6:Y20)</f>
        <v>302</v>
      </c>
      <c r="Z21" s="39">
        <f t="shared" si="11"/>
        <v>44.701986754966889</v>
      </c>
      <c r="AA21" s="32">
        <f>SUM(AA6:AA19)</f>
        <v>135</v>
      </c>
      <c r="AB21" s="22">
        <f t="shared" ref="AB21" si="16">SUM(AB6:AB19)</f>
        <v>256</v>
      </c>
      <c r="AC21" s="23">
        <f t="shared" si="12"/>
        <v>52.734375</v>
      </c>
      <c r="AD21" s="21" t="s">
        <v>49</v>
      </c>
      <c r="AE21" s="22">
        <f>SUM(AE7:AE20)</f>
        <v>362</v>
      </c>
      <c r="AF21" s="22">
        <f>SUM(AF7:AF20)</f>
        <v>251</v>
      </c>
      <c r="AG21" s="22">
        <f>SUM(AG6:AG20)</f>
        <v>330</v>
      </c>
      <c r="AH21" s="21">
        <f t="shared" ref="AH21:BB21" si="17">SUM(AH6:AH19)</f>
        <v>39</v>
      </c>
      <c r="AI21" s="21">
        <f t="shared" si="17"/>
        <v>75</v>
      </c>
      <c r="AJ21" s="21">
        <f t="shared" si="17"/>
        <v>347</v>
      </c>
      <c r="AK21" s="21">
        <f>SUM(AK6:AK20)</f>
        <v>482</v>
      </c>
      <c r="AL21" s="22">
        <f t="shared" si="17"/>
        <v>282</v>
      </c>
      <c r="AM21" s="22">
        <f t="shared" si="17"/>
        <v>238</v>
      </c>
      <c r="AN21" s="22">
        <f t="shared" si="17"/>
        <v>188</v>
      </c>
      <c r="AO21" s="22">
        <f>SUM(AO6:AO20)</f>
        <v>235</v>
      </c>
      <c r="AP21" s="21">
        <f t="shared" si="17"/>
        <v>38</v>
      </c>
      <c r="AQ21" s="21">
        <f t="shared" si="17"/>
        <v>125</v>
      </c>
      <c r="AR21" s="21">
        <f>SUM(AR6:AR20)</f>
        <v>28</v>
      </c>
      <c r="AS21" s="21">
        <f>SUM(AS6:AS20)</f>
        <v>752</v>
      </c>
      <c r="AT21" s="22">
        <f t="shared" si="17"/>
        <v>241</v>
      </c>
      <c r="AU21" s="22">
        <f t="shared" si="17"/>
        <v>109</v>
      </c>
      <c r="AV21" s="22">
        <f t="shared" si="17"/>
        <v>5</v>
      </c>
      <c r="AW21" s="22">
        <f t="shared" si="17"/>
        <v>0</v>
      </c>
      <c r="AX21" s="22">
        <f t="shared" si="17"/>
        <v>2</v>
      </c>
      <c r="AY21" s="22">
        <f t="shared" si="17"/>
        <v>77</v>
      </c>
      <c r="AZ21" s="22">
        <f t="shared" si="17"/>
        <v>13</v>
      </c>
      <c r="BA21" s="22">
        <f t="shared" si="17"/>
        <v>220</v>
      </c>
      <c r="BB21" s="22">
        <f t="shared" si="17"/>
        <v>170</v>
      </c>
    </row>
    <row r="22" spans="1:64" s="2" customFormat="1" ht="20.100000000000001" customHeight="1" x14ac:dyDescent="0.15">
      <c r="A22" s="24" t="s">
        <v>19</v>
      </c>
      <c r="B22" s="24"/>
      <c r="C22" s="24"/>
      <c r="D22" s="25"/>
      <c r="E22" s="26"/>
      <c r="F22" s="24"/>
      <c r="G22" s="24"/>
      <c r="H22" s="27"/>
      <c r="I22" s="25"/>
      <c r="J22" s="25"/>
      <c r="K22" s="26"/>
      <c r="L22" s="24"/>
      <c r="M22" s="24"/>
      <c r="N22" s="40"/>
      <c r="O22" s="41"/>
      <c r="P22" s="41"/>
      <c r="Q22" s="46"/>
      <c r="R22" s="24"/>
      <c r="S22" s="24"/>
      <c r="T22" s="40"/>
      <c r="U22" s="25"/>
      <c r="V22" s="25"/>
      <c r="W22" s="26"/>
      <c r="X22" s="24"/>
      <c r="Y22" s="24"/>
      <c r="Z22" s="40"/>
      <c r="AA22" s="25"/>
      <c r="AB22" s="25"/>
      <c r="AC22" s="26"/>
      <c r="AD22" s="24"/>
      <c r="AE22" s="51">
        <f t="shared" ref="AE22:BB22" si="18">AE21/943*100</f>
        <v>38.388123011664902</v>
      </c>
      <c r="AF22" s="51">
        <f t="shared" si="18"/>
        <v>26.617179215270415</v>
      </c>
      <c r="AG22" s="51">
        <f t="shared" si="18"/>
        <v>34.994697773064686</v>
      </c>
      <c r="AH22" s="56">
        <f t="shared" si="18"/>
        <v>4.135737009544008</v>
      </c>
      <c r="AI22" s="56">
        <f t="shared" si="18"/>
        <v>7.9533404029692472</v>
      </c>
      <c r="AJ22" s="56">
        <f t="shared" si="18"/>
        <v>36.797454931071051</v>
      </c>
      <c r="AK22" s="56">
        <f t="shared" si="18"/>
        <v>51.113467656415693</v>
      </c>
      <c r="AL22" s="51">
        <f t="shared" si="18"/>
        <v>29.90455991516437</v>
      </c>
      <c r="AM22" s="51">
        <f t="shared" si="18"/>
        <v>25.238600212089079</v>
      </c>
      <c r="AN22" s="51">
        <f t="shared" si="18"/>
        <v>19.936373276776244</v>
      </c>
      <c r="AO22" s="51">
        <f t="shared" si="18"/>
        <v>24.920466595970307</v>
      </c>
      <c r="AP22" s="56">
        <f t="shared" si="18"/>
        <v>4.0296924708377517</v>
      </c>
      <c r="AQ22" s="56">
        <f t="shared" si="18"/>
        <v>13.255567338282079</v>
      </c>
      <c r="AR22" s="56">
        <f t="shared" si="18"/>
        <v>2.9692470837751856</v>
      </c>
      <c r="AS22" s="56">
        <f t="shared" si="18"/>
        <v>79.745493107104977</v>
      </c>
      <c r="AT22" s="51">
        <f t="shared" si="18"/>
        <v>25.556733828207847</v>
      </c>
      <c r="AU22" s="51">
        <f t="shared" si="18"/>
        <v>11.558854718981973</v>
      </c>
      <c r="AV22" s="51">
        <f t="shared" si="18"/>
        <v>0.53022269353128315</v>
      </c>
      <c r="AW22" s="51">
        <f t="shared" si="18"/>
        <v>0</v>
      </c>
      <c r="AX22" s="51">
        <f t="shared" si="18"/>
        <v>0.21208907741251329</v>
      </c>
      <c r="AY22" s="51">
        <f t="shared" si="18"/>
        <v>8.1654294803817606</v>
      </c>
      <c r="AZ22" s="51">
        <f t="shared" si="18"/>
        <v>1.3785790031813361</v>
      </c>
      <c r="BA22" s="51">
        <f t="shared" si="18"/>
        <v>23.329798515376456</v>
      </c>
      <c r="BB22" s="51">
        <f t="shared" si="18"/>
        <v>18.027571580063626</v>
      </c>
      <c r="BD22" s="60"/>
      <c r="BE22" s="60"/>
      <c r="BF22" s="60"/>
      <c r="BG22" s="60"/>
      <c r="BH22" s="60"/>
      <c r="BI22" s="60"/>
      <c r="BJ22" s="60"/>
      <c r="BK22" s="60"/>
      <c r="BL22" s="60"/>
    </row>
    <row r="23" spans="1:64" s="3" customFormat="1" ht="15.95" customHeight="1" x14ac:dyDescent="0.15">
      <c r="A23" s="8" t="s">
        <v>50</v>
      </c>
      <c r="B23" s="8"/>
      <c r="C23" s="8"/>
      <c r="D23" s="9"/>
      <c r="E23" s="9"/>
      <c r="F23" s="10"/>
      <c r="G23" s="10"/>
      <c r="H23" s="11"/>
      <c r="I23" s="10"/>
      <c r="J23" s="10"/>
      <c r="K23" s="42"/>
      <c r="L23" s="10"/>
      <c r="M23" s="10"/>
      <c r="N23" s="42"/>
      <c r="O23" s="10"/>
      <c r="P23" s="10"/>
      <c r="Q23" s="10"/>
      <c r="R23" s="10"/>
      <c r="S23" s="10"/>
      <c r="T23" s="47"/>
      <c r="U23" s="10"/>
      <c r="V23" s="10"/>
      <c r="W23" s="42"/>
      <c r="X23" s="10"/>
      <c r="Y23" s="10"/>
      <c r="Z23" s="42"/>
      <c r="AA23" s="10"/>
      <c r="AB23" s="10"/>
      <c r="AC23" s="42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1:64" ht="15.95" customHeight="1" x14ac:dyDescent="0.15">
      <c r="A24" s="12">
        <v>1</v>
      </c>
      <c r="B24" s="12">
        <v>24038024</v>
      </c>
      <c r="C24" s="12">
        <v>171</v>
      </c>
      <c r="D24" s="13">
        <v>38</v>
      </c>
      <c r="E24" s="14">
        <f t="shared" ref="E24:E39" si="19">D24/C24*100</f>
        <v>22.222222222222221</v>
      </c>
      <c r="F24" s="15">
        <v>5</v>
      </c>
      <c r="G24" s="15">
        <v>14</v>
      </c>
      <c r="H24" s="16">
        <f>F24/G24*100</f>
        <v>35.714285714285715</v>
      </c>
      <c r="I24" s="13">
        <v>8</v>
      </c>
      <c r="J24" s="13">
        <v>26</v>
      </c>
      <c r="K24" s="14">
        <f t="shared" ref="K24:K27" si="20">I24/J24*100</f>
        <v>30.76923076923077</v>
      </c>
      <c r="L24" s="12" t="s">
        <v>23</v>
      </c>
      <c r="M24" s="12" t="s">
        <v>23</v>
      </c>
      <c r="N24" s="36" t="s">
        <v>23</v>
      </c>
      <c r="O24" s="35" t="s">
        <v>23</v>
      </c>
      <c r="P24" s="35" t="s">
        <v>23</v>
      </c>
      <c r="Q24" s="44" t="s">
        <v>23</v>
      </c>
      <c r="R24" s="15" t="s">
        <v>23</v>
      </c>
      <c r="S24" s="15" t="s">
        <v>23</v>
      </c>
      <c r="T24" s="34" t="s">
        <v>23</v>
      </c>
      <c r="U24" s="13">
        <v>2</v>
      </c>
      <c r="V24" s="13">
        <v>25</v>
      </c>
      <c r="W24" s="14">
        <f t="shared" ref="W24:W39" si="21">U24/V24*100</f>
        <v>8</v>
      </c>
      <c r="X24" s="12">
        <v>14</v>
      </c>
      <c r="Y24" s="12">
        <v>28</v>
      </c>
      <c r="Z24" s="36">
        <f t="shared" ref="Z24:Z28" si="22">X24/Y24*100</f>
        <v>50</v>
      </c>
      <c r="AA24" s="35">
        <v>23</v>
      </c>
      <c r="AB24" s="35">
        <v>37</v>
      </c>
      <c r="AC24" s="14">
        <f>AA24/AB24*100</f>
        <v>62.162162162162161</v>
      </c>
      <c r="AD24" s="12" t="s">
        <v>23</v>
      </c>
      <c r="AE24" s="13" t="s">
        <v>23</v>
      </c>
      <c r="AF24" s="13" t="s">
        <v>23</v>
      </c>
      <c r="AG24" s="13">
        <v>171</v>
      </c>
      <c r="AH24" s="12" t="s">
        <v>23</v>
      </c>
      <c r="AI24" s="12" t="s">
        <v>23</v>
      </c>
      <c r="AJ24" s="12" t="s">
        <v>23</v>
      </c>
      <c r="AK24" s="12">
        <v>171</v>
      </c>
      <c r="AL24" s="13" t="s">
        <v>23</v>
      </c>
      <c r="AM24" s="13" t="s">
        <v>23</v>
      </c>
      <c r="AN24" s="13" t="s">
        <v>23</v>
      </c>
      <c r="AO24" s="13">
        <v>171</v>
      </c>
      <c r="AP24" s="12" t="s">
        <v>23</v>
      </c>
      <c r="AQ24" s="12" t="s">
        <v>23</v>
      </c>
      <c r="AR24" s="12" t="s">
        <v>23</v>
      </c>
      <c r="AS24" s="12">
        <v>171</v>
      </c>
      <c r="AT24" s="13" t="s">
        <v>23</v>
      </c>
      <c r="AU24" s="13" t="s">
        <v>23</v>
      </c>
      <c r="AV24" s="13" t="s">
        <v>23</v>
      </c>
      <c r="AW24" s="13" t="s">
        <v>23</v>
      </c>
      <c r="AX24" s="13" t="s">
        <v>23</v>
      </c>
      <c r="AY24" s="13" t="s">
        <v>23</v>
      </c>
      <c r="AZ24" s="13" t="s">
        <v>23</v>
      </c>
      <c r="BA24" s="13" t="s">
        <v>23</v>
      </c>
      <c r="BB24" s="13" t="s">
        <v>23</v>
      </c>
      <c r="BD24"/>
    </row>
    <row r="25" spans="1:64" ht="15.95" customHeight="1" x14ac:dyDescent="0.15">
      <c r="A25" s="12">
        <v>2</v>
      </c>
      <c r="B25" s="12">
        <v>33512480</v>
      </c>
      <c r="C25" s="12">
        <v>13</v>
      </c>
      <c r="D25" s="13">
        <v>13</v>
      </c>
      <c r="E25" s="14">
        <f t="shared" si="19"/>
        <v>100</v>
      </c>
      <c r="F25" s="15" t="s">
        <v>23</v>
      </c>
      <c r="G25" s="15" t="s">
        <v>23</v>
      </c>
      <c r="H25" s="16" t="s">
        <v>23</v>
      </c>
      <c r="I25" s="13">
        <v>1</v>
      </c>
      <c r="J25" s="13">
        <v>13</v>
      </c>
      <c r="K25" s="14">
        <f t="shared" si="20"/>
        <v>7.6923076923076925</v>
      </c>
      <c r="L25" s="12">
        <v>0</v>
      </c>
      <c r="M25" s="12">
        <v>13</v>
      </c>
      <c r="N25" s="36">
        <f t="shared" ref="N25:N27" si="23">L25/M25*100</f>
        <v>0</v>
      </c>
      <c r="O25" s="35" t="s">
        <v>23</v>
      </c>
      <c r="P25" s="35" t="s">
        <v>23</v>
      </c>
      <c r="Q25" s="44" t="s">
        <v>23</v>
      </c>
      <c r="R25" s="15" t="s">
        <v>23</v>
      </c>
      <c r="S25" s="15" t="s">
        <v>23</v>
      </c>
      <c r="T25" s="34" t="s">
        <v>23</v>
      </c>
      <c r="U25" s="13">
        <v>3</v>
      </c>
      <c r="V25" s="13">
        <v>13</v>
      </c>
      <c r="W25" s="14">
        <f t="shared" si="21"/>
        <v>23.076923076923077</v>
      </c>
      <c r="X25" s="12" t="s">
        <v>23</v>
      </c>
      <c r="Y25" s="12" t="s">
        <v>23</v>
      </c>
      <c r="Z25" s="36" t="s">
        <v>23</v>
      </c>
      <c r="AA25" s="35" t="s">
        <v>23</v>
      </c>
      <c r="AB25" s="35" t="s">
        <v>23</v>
      </c>
      <c r="AC25" s="14" t="s">
        <v>23</v>
      </c>
      <c r="AD25" s="12" t="s">
        <v>51</v>
      </c>
      <c r="AE25" s="13">
        <v>8</v>
      </c>
      <c r="AF25" s="13">
        <v>5</v>
      </c>
      <c r="AG25" s="13">
        <v>0</v>
      </c>
      <c r="AH25" s="12">
        <v>0</v>
      </c>
      <c r="AI25" s="12">
        <v>1</v>
      </c>
      <c r="AJ25" s="12">
        <v>12</v>
      </c>
      <c r="AK25" s="12">
        <v>0</v>
      </c>
      <c r="AL25" s="13">
        <v>8</v>
      </c>
      <c r="AM25" s="13">
        <v>5</v>
      </c>
      <c r="AN25" s="13">
        <v>0</v>
      </c>
      <c r="AO25" s="13">
        <v>0</v>
      </c>
      <c r="AP25" s="12" t="s">
        <v>23</v>
      </c>
      <c r="AQ25" s="12" t="s">
        <v>23</v>
      </c>
      <c r="AR25" s="12" t="s">
        <v>23</v>
      </c>
      <c r="AS25" s="12">
        <v>13</v>
      </c>
      <c r="AT25" s="13">
        <v>5</v>
      </c>
      <c r="AU25" s="13">
        <v>1</v>
      </c>
      <c r="AV25" s="13">
        <v>1</v>
      </c>
      <c r="AW25" s="13">
        <v>0</v>
      </c>
      <c r="AX25" s="13">
        <v>0</v>
      </c>
      <c r="AY25" s="13">
        <v>3</v>
      </c>
      <c r="AZ25" s="13">
        <v>3</v>
      </c>
      <c r="BA25" s="13">
        <v>5</v>
      </c>
      <c r="BB25" s="13">
        <v>5</v>
      </c>
      <c r="BD25"/>
    </row>
    <row r="26" spans="1:64" ht="15.95" customHeight="1" x14ac:dyDescent="0.15">
      <c r="A26" s="12">
        <v>3</v>
      </c>
      <c r="B26" s="12">
        <v>34314018</v>
      </c>
      <c r="C26" s="12">
        <v>75</v>
      </c>
      <c r="D26" s="13">
        <v>75</v>
      </c>
      <c r="E26" s="14">
        <f t="shared" si="19"/>
        <v>100</v>
      </c>
      <c r="F26" s="15" t="s">
        <v>23</v>
      </c>
      <c r="G26" s="15" t="s">
        <v>23</v>
      </c>
      <c r="H26" s="16" t="s">
        <v>23</v>
      </c>
      <c r="I26" s="13">
        <v>11</v>
      </c>
      <c r="J26" s="13">
        <v>75</v>
      </c>
      <c r="K26" s="14">
        <f t="shared" si="20"/>
        <v>14.666666666666666</v>
      </c>
      <c r="L26" s="12">
        <v>7</v>
      </c>
      <c r="M26" s="12">
        <v>75</v>
      </c>
      <c r="N26" s="36">
        <f t="shared" si="23"/>
        <v>9.3333333333333339</v>
      </c>
      <c r="O26" s="35" t="s">
        <v>23</v>
      </c>
      <c r="P26" s="35" t="s">
        <v>23</v>
      </c>
      <c r="Q26" s="44" t="s">
        <v>23</v>
      </c>
      <c r="R26" s="15" t="s">
        <v>23</v>
      </c>
      <c r="S26" s="15" t="s">
        <v>23</v>
      </c>
      <c r="T26" s="34" t="s">
        <v>23</v>
      </c>
      <c r="U26" s="13">
        <v>13</v>
      </c>
      <c r="V26" s="13">
        <v>75</v>
      </c>
      <c r="W26" s="14">
        <f t="shared" si="21"/>
        <v>17.333333333333336</v>
      </c>
      <c r="X26" s="12">
        <v>22</v>
      </c>
      <c r="Y26" s="12">
        <v>75</v>
      </c>
      <c r="Z26" s="36">
        <f t="shared" si="22"/>
        <v>29.333333333333332</v>
      </c>
      <c r="AA26" s="35" t="s">
        <v>23</v>
      </c>
      <c r="AB26" s="35" t="s">
        <v>23</v>
      </c>
      <c r="AC26" s="14" t="s">
        <v>23</v>
      </c>
      <c r="AD26" s="49" t="s">
        <v>23</v>
      </c>
      <c r="AE26" s="50">
        <v>38</v>
      </c>
      <c r="AF26" s="13">
        <v>37</v>
      </c>
      <c r="AG26" s="13">
        <v>0</v>
      </c>
      <c r="AH26" s="49" t="s">
        <v>23</v>
      </c>
      <c r="AI26" s="49" t="s">
        <v>23</v>
      </c>
      <c r="AJ26" s="49" t="s">
        <v>23</v>
      </c>
      <c r="AK26" s="49">
        <v>75</v>
      </c>
      <c r="AL26" s="50">
        <v>18</v>
      </c>
      <c r="AM26" s="50">
        <v>27</v>
      </c>
      <c r="AN26" s="50">
        <v>29</v>
      </c>
      <c r="AO26" s="50">
        <v>1</v>
      </c>
      <c r="AP26" s="49" t="s">
        <v>23</v>
      </c>
      <c r="AQ26" s="49" t="s">
        <v>23</v>
      </c>
      <c r="AR26" s="49" t="s">
        <v>23</v>
      </c>
      <c r="AS26" s="49">
        <v>75</v>
      </c>
      <c r="AT26" s="50" t="s">
        <v>23</v>
      </c>
      <c r="AU26" s="50" t="s">
        <v>23</v>
      </c>
      <c r="AV26" s="50" t="s">
        <v>23</v>
      </c>
      <c r="AW26" s="50" t="s">
        <v>23</v>
      </c>
      <c r="AX26" s="50" t="s">
        <v>23</v>
      </c>
      <c r="AY26" s="50" t="s">
        <v>23</v>
      </c>
      <c r="AZ26" s="50" t="s">
        <v>23</v>
      </c>
      <c r="BA26" s="50" t="s">
        <v>23</v>
      </c>
      <c r="BB26" s="50" t="s">
        <v>23</v>
      </c>
      <c r="BD26"/>
    </row>
    <row r="27" spans="1:64" ht="15.95" customHeight="1" x14ac:dyDescent="0.15">
      <c r="A27" s="12">
        <v>4</v>
      </c>
      <c r="B27" s="12">
        <v>34421924</v>
      </c>
      <c r="C27" s="12">
        <v>13</v>
      </c>
      <c r="D27" s="13">
        <v>13</v>
      </c>
      <c r="E27" s="14">
        <f t="shared" si="19"/>
        <v>100</v>
      </c>
      <c r="F27" s="15" t="s">
        <v>23</v>
      </c>
      <c r="G27" s="15" t="s">
        <v>23</v>
      </c>
      <c r="H27" s="16" t="s">
        <v>23</v>
      </c>
      <c r="I27" s="13">
        <v>1</v>
      </c>
      <c r="J27" s="13">
        <v>21</v>
      </c>
      <c r="K27" s="14">
        <f t="shared" si="20"/>
        <v>4.7619047619047619</v>
      </c>
      <c r="L27" s="12">
        <v>5</v>
      </c>
      <c r="M27" s="12">
        <v>13</v>
      </c>
      <c r="N27" s="36">
        <f t="shared" si="23"/>
        <v>38.461538461538467</v>
      </c>
      <c r="O27" s="35" t="s">
        <v>23</v>
      </c>
      <c r="P27" s="35" t="s">
        <v>23</v>
      </c>
      <c r="Q27" s="44" t="s">
        <v>23</v>
      </c>
      <c r="R27" s="15" t="s">
        <v>23</v>
      </c>
      <c r="S27" s="15" t="s">
        <v>23</v>
      </c>
      <c r="T27" s="34" t="s">
        <v>23</v>
      </c>
      <c r="U27" s="13">
        <v>2</v>
      </c>
      <c r="V27" s="13">
        <v>13</v>
      </c>
      <c r="W27" s="14">
        <f t="shared" si="21"/>
        <v>15.384615384615385</v>
      </c>
      <c r="X27" s="15" t="s">
        <v>23</v>
      </c>
      <c r="Y27" s="15" t="s">
        <v>23</v>
      </c>
      <c r="Z27" s="36" t="s">
        <v>23</v>
      </c>
      <c r="AA27" s="35" t="s">
        <v>23</v>
      </c>
      <c r="AB27" s="35" t="s">
        <v>23</v>
      </c>
      <c r="AC27" s="14" t="s">
        <v>23</v>
      </c>
      <c r="AD27" s="12" t="s">
        <v>52</v>
      </c>
      <c r="AE27" s="13">
        <v>8</v>
      </c>
      <c r="AF27" s="13">
        <v>5</v>
      </c>
      <c r="AG27" s="13">
        <v>0</v>
      </c>
      <c r="AH27" s="12" t="s">
        <v>23</v>
      </c>
      <c r="AI27" s="12" t="s">
        <v>23</v>
      </c>
      <c r="AJ27" s="12" t="s">
        <v>23</v>
      </c>
      <c r="AK27" s="12">
        <v>13</v>
      </c>
      <c r="AL27" s="13">
        <v>1</v>
      </c>
      <c r="AM27" s="13">
        <v>6</v>
      </c>
      <c r="AN27" s="13">
        <v>6</v>
      </c>
      <c r="AO27" s="13">
        <v>0</v>
      </c>
      <c r="AP27" s="12" t="s">
        <v>23</v>
      </c>
      <c r="AQ27" s="12" t="s">
        <v>23</v>
      </c>
      <c r="AR27" s="12" t="s">
        <v>23</v>
      </c>
      <c r="AS27" s="12">
        <v>13</v>
      </c>
      <c r="AT27" s="13">
        <v>8</v>
      </c>
      <c r="AU27" s="13">
        <v>2</v>
      </c>
      <c r="AV27" s="13">
        <v>1</v>
      </c>
      <c r="AW27" s="13">
        <v>0</v>
      </c>
      <c r="AX27" s="13">
        <v>0</v>
      </c>
      <c r="AY27" s="13">
        <v>1</v>
      </c>
      <c r="AZ27" s="13">
        <v>1</v>
      </c>
      <c r="BA27" s="13">
        <v>9</v>
      </c>
      <c r="BB27" s="13">
        <v>3</v>
      </c>
      <c r="BD27"/>
    </row>
    <row r="28" spans="1:64" ht="15.95" customHeight="1" x14ac:dyDescent="0.15">
      <c r="A28" s="12">
        <v>5</v>
      </c>
      <c r="B28" s="12">
        <v>34980210</v>
      </c>
      <c r="C28" s="12">
        <v>8</v>
      </c>
      <c r="D28" s="13">
        <v>8</v>
      </c>
      <c r="E28" s="14">
        <f t="shared" si="19"/>
        <v>100</v>
      </c>
      <c r="F28" s="15" t="s">
        <v>23</v>
      </c>
      <c r="G28" s="15" t="s">
        <v>23</v>
      </c>
      <c r="H28" s="16" t="s">
        <v>23</v>
      </c>
      <c r="I28" s="13" t="s">
        <v>23</v>
      </c>
      <c r="J28" s="13" t="s">
        <v>23</v>
      </c>
      <c r="K28" s="14" t="s">
        <v>23</v>
      </c>
      <c r="L28" s="12" t="s">
        <v>23</v>
      </c>
      <c r="M28" s="12" t="s">
        <v>23</v>
      </c>
      <c r="N28" s="36" t="s">
        <v>23</v>
      </c>
      <c r="O28" s="13" t="s">
        <v>23</v>
      </c>
      <c r="P28" s="13" t="s">
        <v>23</v>
      </c>
      <c r="Q28" s="44" t="s">
        <v>23</v>
      </c>
      <c r="R28" s="12" t="s">
        <v>23</v>
      </c>
      <c r="S28" s="12" t="s">
        <v>23</v>
      </c>
      <c r="T28" s="34" t="s">
        <v>23</v>
      </c>
      <c r="U28" s="13">
        <v>2</v>
      </c>
      <c r="V28" s="13">
        <v>8</v>
      </c>
      <c r="W28" s="14">
        <f t="shared" si="21"/>
        <v>25</v>
      </c>
      <c r="X28" s="12">
        <v>4</v>
      </c>
      <c r="Y28" s="12">
        <v>8</v>
      </c>
      <c r="Z28" s="36">
        <f t="shared" si="22"/>
        <v>50</v>
      </c>
      <c r="AA28" s="35">
        <v>1</v>
      </c>
      <c r="AB28" s="35">
        <v>8</v>
      </c>
      <c r="AC28" s="14">
        <f t="shared" ref="AC28:AC33" si="24">AA28/AB28*100</f>
        <v>12.5</v>
      </c>
      <c r="AD28" s="12" t="s">
        <v>53</v>
      </c>
      <c r="AE28" s="13" t="s">
        <v>23</v>
      </c>
      <c r="AF28" s="13" t="s">
        <v>23</v>
      </c>
      <c r="AG28" s="13">
        <v>8</v>
      </c>
      <c r="AH28" s="12" t="s">
        <v>23</v>
      </c>
      <c r="AI28" s="12" t="s">
        <v>23</v>
      </c>
      <c r="AJ28" s="12" t="s">
        <v>23</v>
      </c>
      <c r="AK28" s="12">
        <v>8</v>
      </c>
      <c r="AL28" s="13">
        <v>2</v>
      </c>
      <c r="AM28" s="13">
        <v>0</v>
      </c>
      <c r="AN28" s="13">
        <v>6</v>
      </c>
      <c r="AO28" s="13">
        <v>0</v>
      </c>
      <c r="AP28" s="12" t="s">
        <v>23</v>
      </c>
      <c r="AQ28" s="12" t="s">
        <v>23</v>
      </c>
      <c r="AR28" s="12" t="s">
        <v>23</v>
      </c>
      <c r="AS28" s="12">
        <v>8</v>
      </c>
      <c r="AT28" s="13">
        <v>2</v>
      </c>
      <c r="AU28" s="13">
        <v>3</v>
      </c>
      <c r="AV28" s="13">
        <v>0</v>
      </c>
      <c r="AW28" s="13">
        <v>0</v>
      </c>
      <c r="AX28" s="13">
        <v>0</v>
      </c>
      <c r="AY28" s="13">
        <v>3</v>
      </c>
      <c r="AZ28" s="13">
        <v>0</v>
      </c>
      <c r="BA28" s="13">
        <v>6</v>
      </c>
      <c r="BB28" s="13">
        <v>2</v>
      </c>
      <c r="BD28"/>
    </row>
    <row r="29" spans="1:64" ht="15.95" customHeight="1" x14ac:dyDescent="0.15">
      <c r="A29" s="12">
        <v>8</v>
      </c>
      <c r="B29" s="12">
        <v>21932386</v>
      </c>
      <c r="C29" s="12">
        <v>50</v>
      </c>
      <c r="D29" s="13">
        <v>20</v>
      </c>
      <c r="E29" s="14">
        <f t="shared" si="19"/>
        <v>40</v>
      </c>
      <c r="F29" s="15" t="s">
        <v>23</v>
      </c>
      <c r="G29" s="15" t="s">
        <v>23</v>
      </c>
      <c r="H29" s="16" t="s">
        <v>23</v>
      </c>
      <c r="I29" s="13">
        <v>2</v>
      </c>
      <c r="J29" s="13">
        <v>20</v>
      </c>
      <c r="K29" s="14">
        <f t="shared" ref="K29:K37" si="25">I29/J29*100</f>
        <v>10</v>
      </c>
      <c r="L29" s="12" t="s">
        <v>23</v>
      </c>
      <c r="M29" s="12" t="s">
        <v>23</v>
      </c>
      <c r="N29" s="36" t="s">
        <v>23</v>
      </c>
      <c r="O29" s="13" t="s">
        <v>23</v>
      </c>
      <c r="P29" s="13" t="s">
        <v>23</v>
      </c>
      <c r="Q29" s="44" t="s">
        <v>23</v>
      </c>
      <c r="R29" s="12">
        <v>2</v>
      </c>
      <c r="S29" s="12">
        <v>20</v>
      </c>
      <c r="T29" s="36">
        <f t="shared" ref="T29:T33" si="26">R29/S29*100</f>
        <v>10</v>
      </c>
      <c r="U29" s="13">
        <v>2</v>
      </c>
      <c r="V29" s="13">
        <v>20</v>
      </c>
      <c r="W29" s="14">
        <f t="shared" si="21"/>
        <v>10</v>
      </c>
      <c r="X29" s="12" t="s">
        <v>23</v>
      </c>
      <c r="Y29" s="12" t="s">
        <v>23</v>
      </c>
      <c r="Z29" s="36" t="s">
        <v>23</v>
      </c>
      <c r="AA29" s="13" t="s">
        <v>23</v>
      </c>
      <c r="AB29" s="13" t="s">
        <v>23</v>
      </c>
      <c r="AC29" s="14" t="s">
        <v>23</v>
      </c>
      <c r="AD29" s="12" t="s">
        <v>54</v>
      </c>
      <c r="AE29" s="13">
        <v>25</v>
      </c>
      <c r="AF29" s="13">
        <v>25</v>
      </c>
      <c r="AG29" s="13">
        <v>0</v>
      </c>
      <c r="AH29" s="12">
        <v>0</v>
      </c>
      <c r="AI29" s="12">
        <v>15</v>
      </c>
      <c r="AJ29" s="12">
        <v>35</v>
      </c>
      <c r="AK29" s="12">
        <v>0</v>
      </c>
      <c r="AL29" s="13">
        <v>15</v>
      </c>
      <c r="AM29" s="13">
        <v>15</v>
      </c>
      <c r="AN29" s="13">
        <v>20</v>
      </c>
      <c r="AO29" s="13">
        <v>0</v>
      </c>
      <c r="AP29" s="12" t="s">
        <v>23</v>
      </c>
      <c r="AQ29" s="12" t="s">
        <v>23</v>
      </c>
      <c r="AR29" s="12" t="s">
        <v>23</v>
      </c>
      <c r="AS29" s="12">
        <v>50</v>
      </c>
      <c r="AT29" s="13" t="s">
        <v>23</v>
      </c>
      <c r="AU29" s="13" t="s">
        <v>23</v>
      </c>
      <c r="AV29" s="13" t="s">
        <v>23</v>
      </c>
      <c r="AW29" s="13" t="s">
        <v>23</v>
      </c>
      <c r="AX29" s="13" t="s">
        <v>23</v>
      </c>
      <c r="AY29" s="13" t="s">
        <v>23</v>
      </c>
      <c r="AZ29" s="13" t="s">
        <v>23</v>
      </c>
      <c r="BA29" s="13" t="s">
        <v>23</v>
      </c>
      <c r="BB29" s="13" t="s">
        <v>23</v>
      </c>
      <c r="BD29"/>
    </row>
    <row r="30" spans="1:64" ht="15.95" customHeight="1" x14ac:dyDescent="0.15">
      <c r="A30" s="12">
        <v>13</v>
      </c>
      <c r="B30" s="12">
        <v>24526137</v>
      </c>
      <c r="C30" s="12">
        <v>7</v>
      </c>
      <c r="D30" s="13">
        <v>7</v>
      </c>
      <c r="E30" s="14">
        <f t="shared" si="19"/>
        <v>100</v>
      </c>
      <c r="F30" s="15">
        <v>1</v>
      </c>
      <c r="G30" s="15">
        <v>7</v>
      </c>
      <c r="H30" s="16">
        <f>F30/G30*100</f>
        <v>14.285714285714285</v>
      </c>
      <c r="I30" s="13">
        <v>0</v>
      </c>
      <c r="J30" s="13">
        <v>7</v>
      </c>
      <c r="K30" s="14">
        <f t="shared" si="25"/>
        <v>0</v>
      </c>
      <c r="L30" s="12" t="s">
        <v>23</v>
      </c>
      <c r="M30" s="12" t="s">
        <v>23</v>
      </c>
      <c r="N30" s="36" t="s">
        <v>23</v>
      </c>
      <c r="O30" s="35" t="s">
        <v>23</v>
      </c>
      <c r="P30" s="35" t="s">
        <v>23</v>
      </c>
      <c r="Q30" s="44" t="s">
        <v>23</v>
      </c>
      <c r="R30" s="15" t="s">
        <v>23</v>
      </c>
      <c r="S30" s="15" t="s">
        <v>23</v>
      </c>
      <c r="T30" s="36" t="s">
        <v>23</v>
      </c>
      <c r="U30" s="13">
        <v>0</v>
      </c>
      <c r="V30" s="13">
        <v>7</v>
      </c>
      <c r="W30" s="14">
        <f t="shared" si="21"/>
        <v>0</v>
      </c>
      <c r="X30" s="12">
        <v>1</v>
      </c>
      <c r="Y30" s="12">
        <v>7</v>
      </c>
      <c r="Z30" s="36">
        <f t="shared" ref="Z30:Z32" si="27">X30/Y30*100</f>
        <v>14.285714285714285</v>
      </c>
      <c r="AA30" s="35">
        <v>3</v>
      </c>
      <c r="AB30" s="35">
        <v>7</v>
      </c>
      <c r="AC30" s="14">
        <f t="shared" si="24"/>
        <v>42.857142857142854</v>
      </c>
      <c r="AD30" s="12" t="s">
        <v>55</v>
      </c>
      <c r="AE30" s="13">
        <v>4</v>
      </c>
      <c r="AF30" s="13">
        <v>3</v>
      </c>
      <c r="AG30" s="13">
        <v>0</v>
      </c>
      <c r="AH30" s="12" t="s">
        <v>23</v>
      </c>
      <c r="AI30" s="12" t="s">
        <v>23</v>
      </c>
      <c r="AJ30" s="12" t="s">
        <v>23</v>
      </c>
      <c r="AK30" s="12">
        <v>7</v>
      </c>
      <c r="AL30" s="13" t="s">
        <v>23</v>
      </c>
      <c r="AM30" s="13" t="s">
        <v>23</v>
      </c>
      <c r="AN30" s="13" t="s">
        <v>23</v>
      </c>
      <c r="AO30" s="13">
        <v>7</v>
      </c>
      <c r="AP30" s="12" t="s">
        <v>23</v>
      </c>
      <c r="AQ30" s="12" t="s">
        <v>23</v>
      </c>
      <c r="AR30" s="12" t="s">
        <v>23</v>
      </c>
      <c r="AS30" s="12">
        <v>7</v>
      </c>
      <c r="AT30" s="13">
        <v>5</v>
      </c>
      <c r="AU30" s="13">
        <v>0</v>
      </c>
      <c r="AV30" s="13">
        <v>0</v>
      </c>
      <c r="AW30" s="13">
        <v>0</v>
      </c>
      <c r="AX30" s="13">
        <v>0</v>
      </c>
      <c r="AY30" s="13">
        <v>2</v>
      </c>
      <c r="AZ30" s="13">
        <v>0</v>
      </c>
      <c r="BA30" s="13" t="s">
        <v>23</v>
      </c>
      <c r="BB30" s="13" t="s">
        <v>23</v>
      </c>
      <c r="BD30"/>
    </row>
    <row r="31" spans="1:64" ht="15.95" customHeight="1" x14ac:dyDescent="0.15">
      <c r="A31" s="12">
        <v>14</v>
      </c>
      <c r="B31" s="12">
        <v>25640025</v>
      </c>
      <c r="C31" s="12">
        <v>794</v>
      </c>
      <c r="D31" s="13">
        <v>368</v>
      </c>
      <c r="E31" s="14">
        <f t="shared" si="19"/>
        <v>46.347607052896727</v>
      </c>
      <c r="F31" s="15" t="s">
        <v>23</v>
      </c>
      <c r="G31" s="15" t="s">
        <v>23</v>
      </c>
      <c r="H31" s="16" t="s">
        <v>23</v>
      </c>
      <c r="I31" s="13">
        <v>70</v>
      </c>
      <c r="J31" s="13">
        <v>298</v>
      </c>
      <c r="K31" s="14">
        <f t="shared" si="25"/>
        <v>23.48993288590604</v>
      </c>
      <c r="L31" s="12">
        <v>8</v>
      </c>
      <c r="M31" s="12">
        <v>222</v>
      </c>
      <c r="N31" s="36">
        <f t="shared" ref="N31:N39" si="28">L31/M31*100</f>
        <v>3.6036036036036037</v>
      </c>
      <c r="O31" s="35" t="s">
        <v>23</v>
      </c>
      <c r="P31" s="35" t="s">
        <v>23</v>
      </c>
      <c r="Q31" s="44" t="s">
        <v>23</v>
      </c>
      <c r="R31" s="15">
        <v>54</v>
      </c>
      <c r="S31" s="15">
        <v>228</v>
      </c>
      <c r="T31" s="36">
        <f t="shared" si="26"/>
        <v>23.684210526315788</v>
      </c>
      <c r="U31" s="13">
        <v>29</v>
      </c>
      <c r="V31" s="13">
        <v>243</v>
      </c>
      <c r="W31" s="14">
        <f t="shared" si="21"/>
        <v>11.934156378600823</v>
      </c>
      <c r="X31" s="12">
        <v>110</v>
      </c>
      <c r="Y31" s="12">
        <v>212</v>
      </c>
      <c r="Z31" s="36">
        <f t="shared" si="27"/>
        <v>51.886792452830186</v>
      </c>
      <c r="AA31" s="35">
        <v>118</v>
      </c>
      <c r="AB31" s="35">
        <v>241</v>
      </c>
      <c r="AC31" s="14">
        <f t="shared" si="24"/>
        <v>48.962655601659748</v>
      </c>
      <c r="AD31" s="12" t="s">
        <v>56</v>
      </c>
      <c r="AE31" s="13">
        <v>502</v>
      </c>
      <c r="AF31" s="13">
        <v>292</v>
      </c>
      <c r="AG31" s="13">
        <v>0</v>
      </c>
      <c r="AH31" s="12">
        <v>45</v>
      </c>
      <c r="AI31" s="12">
        <v>83</v>
      </c>
      <c r="AJ31" s="12">
        <v>666</v>
      </c>
      <c r="AK31" s="12">
        <v>0</v>
      </c>
      <c r="AL31" s="13">
        <v>106</v>
      </c>
      <c r="AM31" s="13">
        <v>216</v>
      </c>
      <c r="AN31" s="13">
        <v>251</v>
      </c>
      <c r="AO31" s="13">
        <v>221</v>
      </c>
      <c r="AP31" s="12" t="s">
        <v>23</v>
      </c>
      <c r="AQ31" s="12" t="s">
        <v>23</v>
      </c>
      <c r="AR31" s="12" t="s">
        <v>23</v>
      </c>
      <c r="AS31" s="12">
        <v>794</v>
      </c>
      <c r="AT31" s="13">
        <v>374</v>
      </c>
      <c r="AU31" s="13">
        <v>191</v>
      </c>
      <c r="AV31" s="13">
        <v>20</v>
      </c>
      <c r="AW31" s="13">
        <v>0</v>
      </c>
      <c r="AX31" s="13">
        <v>4</v>
      </c>
      <c r="AY31" s="13">
        <v>155</v>
      </c>
      <c r="AZ31" s="13">
        <v>25</v>
      </c>
      <c r="BA31" s="13">
        <v>393</v>
      </c>
      <c r="BB31" s="13">
        <v>375</v>
      </c>
      <c r="BD31"/>
    </row>
    <row r="32" spans="1:64" ht="15.95" customHeight="1" x14ac:dyDescent="0.15">
      <c r="A32" s="12">
        <v>17</v>
      </c>
      <c r="B32" s="12">
        <v>25984534</v>
      </c>
      <c r="C32" s="12">
        <v>259</v>
      </c>
      <c r="D32" s="13">
        <v>134</v>
      </c>
      <c r="E32" s="14">
        <f t="shared" si="19"/>
        <v>51.737451737451735</v>
      </c>
      <c r="F32" s="15" t="s">
        <v>23</v>
      </c>
      <c r="G32" s="15" t="s">
        <v>23</v>
      </c>
      <c r="H32" s="16" t="s">
        <v>23</v>
      </c>
      <c r="I32" s="13">
        <v>16</v>
      </c>
      <c r="J32" s="13">
        <v>134</v>
      </c>
      <c r="K32" s="14">
        <f t="shared" si="25"/>
        <v>11.940298507462686</v>
      </c>
      <c r="L32" s="12">
        <v>5</v>
      </c>
      <c r="M32" s="12">
        <v>134</v>
      </c>
      <c r="N32" s="36">
        <f t="shared" si="28"/>
        <v>3.7313432835820892</v>
      </c>
      <c r="O32" s="35" t="s">
        <v>23</v>
      </c>
      <c r="P32" s="35" t="s">
        <v>23</v>
      </c>
      <c r="Q32" s="44" t="s">
        <v>23</v>
      </c>
      <c r="R32" s="15">
        <v>28</v>
      </c>
      <c r="S32" s="15">
        <v>134</v>
      </c>
      <c r="T32" s="36">
        <f t="shared" si="26"/>
        <v>20.8955223880597</v>
      </c>
      <c r="U32" s="13">
        <v>17</v>
      </c>
      <c r="V32" s="13">
        <v>134</v>
      </c>
      <c r="W32" s="14">
        <f t="shared" si="21"/>
        <v>12.686567164179104</v>
      </c>
      <c r="X32" s="12">
        <v>43</v>
      </c>
      <c r="Y32" s="12">
        <v>134</v>
      </c>
      <c r="Z32" s="36">
        <f t="shared" si="27"/>
        <v>32.089552238805972</v>
      </c>
      <c r="AA32" s="35">
        <v>60</v>
      </c>
      <c r="AB32" s="35">
        <v>134</v>
      </c>
      <c r="AC32" s="14">
        <f t="shared" si="24"/>
        <v>44.776119402985074</v>
      </c>
      <c r="AD32" s="12" t="s">
        <v>23</v>
      </c>
      <c r="AE32" s="13" t="s">
        <v>23</v>
      </c>
      <c r="AF32" s="13" t="s">
        <v>23</v>
      </c>
      <c r="AG32" s="13">
        <v>259</v>
      </c>
      <c r="AH32" s="12" t="s">
        <v>23</v>
      </c>
      <c r="AI32" s="12" t="s">
        <v>23</v>
      </c>
      <c r="AJ32" s="12" t="s">
        <v>23</v>
      </c>
      <c r="AK32" s="12">
        <v>259</v>
      </c>
      <c r="AL32" s="13" t="s">
        <v>23</v>
      </c>
      <c r="AM32" s="13" t="s">
        <v>23</v>
      </c>
      <c r="AN32" s="13" t="s">
        <v>23</v>
      </c>
      <c r="AO32" s="13">
        <v>259</v>
      </c>
      <c r="AP32" s="12" t="s">
        <v>23</v>
      </c>
      <c r="AQ32" s="12" t="s">
        <v>23</v>
      </c>
      <c r="AR32" s="12" t="s">
        <v>23</v>
      </c>
      <c r="AS32" s="12">
        <v>259</v>
      </c>
      <c r="AT32" s="13" t="s">
        <v>23</v>
      </c>
      <c r="AU32" s="13" t="s">
        <v>23</v>
      </c>
      <c r="AV32" s="13" t="s">
        <v>23</v>
      </c>
      <c r="AW32" s="13" t="s">
        <v>23</v>
      </c>
      <c r="AX32" s="13" t="s">
        <v>23</v>
      </c>
      <c r="AY32" s="13" t="s">
        <v>23</v>
      </c>
      <c r="AZ32" s="13" t="s">
        <v>23</v>
      </c>
      <c r="BA32" s="13" t="s">
        <v>23</v>
      </c>
      <c r="BB32" s="13" t="s">
        <v>23</v>
      </c>
      <c r="BD32"/>
    </row>
    <row r="33" spans="1:54" ht="15.95" customHeight="1" x14ac:dyDescent="0.15">
      <c r="A33" s="12">
        <v>20</v>
      </c>
      <c r="B33" s="12">
        <v>28770558</v>
      </c>
      <c r="C33" s="12">
        <v>70</v>
      </c>
      <c r="D33" s="13">
        <v>66</v>
      </c>
      <c r="E33" s="14">
        <f t="shared" si="19"/>
        <v>94.285714285714278</v>
      </c>
      <c r="F33" s="15" t="s">
        <v>23</v>
      </c>
      <c r="G33" s="15" t="s">
        <v>23</v>
      </c>
      <c r="H33" s="16" t="s">
        <v>23</v>
      </c>
      <c r="I33" s="35">
        <v>13</v>
      </c>
      <c r="J33" s="35">
        <v>63</v>
      </c>
      <c r="K33" s="14">
        <f t="shared" si="25"/>
        <v>20.634920634920633</v>
      </c>
      <c r="L33" s="15">
        <v>0</v>
      </c>
      <c r="M33" s="15" t="s">
        <v>23</v>
      </c>
      <c r="N33" s="36" t="s">
        <v>23</v>
      </c>
      <c r="O33" s="35" t="s">
        <v>23</v>
      </c>
      <c r="P33" s="35" t="s">
        <v>23</v>
      </c>
      <c r="Q33" s="44" t="s">
        <v>23</v>
      </c>
      <c r="R33" s="15">
        <v>18</v>
      </c>
      <c r="S33" s="15">
        <v>58</v>
      </c>
      <c r="T33" s="36">
        <f t="shared" si="26"/>
        <v>31.03448275862069</v>
      </c>
      <c r="U33" s="35">
        <v>6</v>
      </c>
      <c r="V33" s="35">
        <v>46</v>
      </c>
      <c r="W33" s="14">
        <f t="shared" si="21"/>
        <v>13.043478260869565</v>
      </c>
      <c r="X33" s="15" t="s">
        <v>23</v>
      </c>
      <c r="Y33" s="15" t="s">
        <v>23</v>
      </c>
      <c r="Z33" s="36" t="s">
        <v>23</v>
      </c>
      <c r="AA33" s="35">
        <v>35</v>
      </c>
      <c r="AB33" s="35">
        <v>55</v>
      </c>
      <c r="AC33" s="14">
        <f t="shared" si="24"/>
        <v>63.636363636363633</v>
      </c>
      <c r="AD33" s="12" t="s">
        <v>23</v>
      </c>
      <c r="AE33" s="13">
        <v>32</v>
      </c>
      <c r="AF33" s="13">
        <v>38</v>
      </c>
      <c r="AG33" s="13">
        <v>0</v>
      </c>
      <c r="AH33" s="12">
        <v>12</v>
      </c>
      <c r="AI33" s="12">
        <v>15</v>
      </c>
      <c r="AJ33" s="12">
        <v>33</v>
      </c>
      <c r="AK33" s="12">
        <v>10</v>
      </c>
      <c r="AL33" s="13">
        <v>16</v>
      </c>
      <c r="AM33" s="13">
        <v>31</v>
      </c>
      <c r="AN33" s="13">
        <v>15</v>
      </c>
      <c r="AO33" s="13">
        <v>8</v>
      </c>
      <c r="AP33" s="12" t="s">
        <v>23</v>
      </c>
      <c r="AQ33" s="12" t="s">
        <v>23</v>
      </c>
      <c r="AR33" s="12" t="s">
        <v>23</v>
      </c>
      <c r="AS33" s="12">
        <v>70</v>
      </c>
      <c r="AT33" s="13">
        <v>41</v>
      </c>
      <c r="AU33" s="13">
        <v>17</v>
      </c>
      <c r="AV33" s="13">
        <v>2</v>
      </c>
      <c r="AW33" s="13">
        <v>0</v>
      </c>
      <c r="AX33" s="13">
        <v>2</v>
      </c>
      <c r="AY33" s="13">
        <v>8</v>
      </c>
      <c r="AZ33" s="13">
        <v>0</v>
      </c>
      <c r="BA33" s="13">
        <v>41</v>
      </c>
      <c r="BB33" s="13">
        <v>29</v>
      </c>
    </row>
    <row r="34" spans="1:54" ht="15.95" customHeight="1" x14ac:dyDescent="0.15">
      <c r="A34" s="12">
        <v>22</v>
      </c>
      <c r="B34" s="12">
        <v>31221778</v>
      </c>
      <c r="C34" s="12">
        <v>2065</v>
      </c>
      <c r="D34" s="13">
        <v>1528</v>
      </c>
      <c r="E34" s="14">
        <f t="shared" si="19"/>
        <v>73.995157384987891</v>
      </c>
      <c r="F34" s="15" t="s">
        <v>23</v>
      </c>
      <c r="G34" s="15" t="s">
        <v>23</v>
      </c>
      <c r="H34" s="16" t="s">
        <v>23</v>
      </c>
      <c r="I34" s="35">
        <v>219</v>
      </c>
      <c r="J34" s="13">
        <v>1528</v>
      </c>
      <c r="K34" s="14">
        <f t="shared" si="25"/>
        <v>14.332460732984293</v>
      </c>
      <c r="L34" s="15">
        <v>69</v>
      </c>
      <c r="M34" s="12">
        <v>1528</v>
      </c>
      <c r="N34" s="36">
        <f t="shared" si="28"/>
        <v>4.5157068062827221</v>
      </c>
      <c r="O34" s="35" t="s">
        <v>23</v>
      </c>
      <c r="P34" s="35" t="s">
        <v>23</v>
      </c>
      <c r="Q34" s="44" t="s">
        <v>23</v>
      </c>
      <c r="R34" s="15" t="s">
        <v>23</v>
      </c>
      <c r="S34" s="15" t="s">
        <v>23</v>
      </c>
      <c r="T34" s="36" t="s">
        <v>23</v>
      </c>
      <c r="U34" s="35">
        <v>220</v>
      </c>
      <c r="V34" s="13">
        <v>1528</v>
      </c>
      <c r="W34" s="14">
        <f t="shared" si="21"/>
        <v>14.397905759162304</v>
      </c>
      <c r="X34" s="15" t="s">
        <v>23</v>
      </c>
      <c r="Y34" s="15" t="s">
        <v>23</v>
      </c>
      <c r="Z34" s="36" t="s">
        <v>23</v>
      </c>
      <c r="AA34" s="35" t="s">
        <v>23</v>
      </c>
      <c r="AB34" s="35" t="s">
        <v>23</v>
      </c>
      <c r="AC34" s="14" t="s">
        <v>23</v>
      </c>
      <c r="AD34" s="12" t="s">
        <v>57</v>
      </c>
      <c r="AE34" s="13" t="s">
        <v>23</v>
      </c>
      <c r="AF34" s="13" t="s">
        <v>23</v>
      </c>
      <c r="AG34" s="13">
        <v>2065</v>
      </c>
      <c r="AH34" s="12" t="s">
        <v>23</v>
      </c>
      <c r="AI34" s="12" t="s">
        <v>23</v>
      </c>
      <c r="AJ34" s="12" t="s">
        <v>23</v>
      </c>
      <c r="AK34" s="12">
        <v>2065</v>
      </c>
      <c r="AL34" s="13">
        <v>682</v>
      </c>
      <c r="AM34" s="13">
        <v>782</v>
      </c>
      <c r="AN34" s="13">
        <v>509</v>
      </c>
      <c r="AO34" s="13">
        <v>92</v>
      </c>
      <c r="AP34" s="12">
        <v>294</v>
      </c>
      <c r="AQ34" s="12">
        <v>1132</v>
      </c>
      <c r="AR34" s="12">
        <v>173</v>
      </c>
      <c r="AS34" s="12">
        <v>466</v>
      </c>
      <c r="AT34" s="13" t="s">
        <v>23</v>
      </c>
      <c r="AU34" s="13" t="s">
        <v>23</v>
      </c>
      <c r="AV34" s="13" t="s">
        <v>23</v>
      </c>
      <c r="AW34" s="13" t="s">
        <v>23</v>
      </c>
      <c r="AX34" s="13" t="s">
        <v>23</v>
      </c>
      <c r="AY34" s="13" t="s">
        <v>23</v>
      </c>
      <c r="AZ34" s="13" t="s">
        <v>23</v>
      </c>
      <c r="BA34" s="13" t="s">
        <v>23</v>
      </c>
      <c r="BB34" s="13" t="s">
        <v>23</v>
      </c>
    </row>
    <row r="35" spans="1:54" ht="15.95" customHeight="1" x14ac:dyDescent="0.15">
      <c r="A35" s="12">
        <v>31</v>
      </c>
      <c r="B35" s="12">
        <v>34726261</v>
      </c>
      <c r="C35" s="12">
        <v>2092</v>
      </c>
      <c r="D35" s="13">
        <v>570</v>
      </c>
      <c r="E35" s="14">
        <f t="shared" si="19"/>
        <v>27.246653919694076</v>
      </c>
      <c r="F35" s="15">
        <v>172</v>
      </c>
      <c r="G35" s="15">
        <v>411</v>
      </c>
      <c r="H35" s="16">
        <f>F35/G35*100</f>
        <v>41.849148418491481</v>
      </c>
      <c r="I35" s="13">
        <v>85</v>
      </c>
      <c r="J35" s="13">
        <v>434</v>
      </c>
      <c r="K35" s="14">
        <f t="shared" si="25"/>
        <v>19.585253456221199</v>
      </c>
      <c r="L35" s="12">
        <v>20</v>
      </c>
      <c r="M35" s="12">
        <v>320</v>
      </c>
      <c r="N35" s="36">
        <f t="shared" si="28"/>
        <v>6.25</v>
      </c>
      <c r="O35" s="35" t="s">
        <v>23</v>
      </c>
      <c r="P35" s="35" t="s">
        <v>23</v>
      </c>
      <c r="Q35" s="44" t="s">
        <v>23</v>
      </c>
      <c r="R35" s="15">
        <v>53</v>
      </c>
      <c r="S35" s="15">
        <v>338</v>
      </c>
      <c r="T35" s="36">
        <f t="shared" ref="T35:T39" si="29">R35/S35*100</f>
        <v>15.680473372781064</v>
      </c>
      <c r="U35" s="13">
        <v>61</v>
      </c>
      <c r="V35" s="13">
        <v>423</v>
      </c>
      <c r="W35" s="14">
        <f t="shared" si="21"/>
        <v>14.420803782505912</v>
      </c>
      <c r="X35" s="12">
        <v>197</v>
      </c>
      <c r="Y35" s="12">
        <v>446</v>
      </c>
      <c r="Z35" s="36">
        <f t="shared" ref="Z35:Z39" si="30">X35/Y35*100</f>
        <v>44.170403587443943</v>
      </c>
      <c r="AA35" s="35">
        <v>242</v>
      </c>
      <c r="AB35" s="35">
        <v>501</v>
      </c>
      <c r="AC35" s="14">
        <f t="shared" ref="AC35:AC39" si="31">AA35/AB35*100</f>
        <v>48.303393213572853</v>
      </c>
      <c r="AD35" s="49" t="s">
        <v>23</v>
      </c>
      <c r="AE35" s="50">
        <v>1078</v>
      </c>
      <c r="AF35" s="13">
        <v>1014</v>
      </c>
      <c r="AG35" s="13">
        <v>0</v>
      </c>
      <c r="AH35" s="49">
        <v>374</v>
      </c>
      <c r="AI35" s="49">
        <v>429</v>
      </c>
      <c r="AJ35" s="49">
        <v>1267</v>
      </c>
      <c r="AK35" s="49">
        <v>22</v>
      </c>
      <c r="AL35" s="50">
        <v>613</v>
      </c>
      <c r="AM35" s="50">
        <v>597</v>
      </c>
      <c r="AN35" s="50">
        <v>665</v>
      </c>
      <c r="AO35" s="50">
        <v>217</v>
      </c>
      <c r="AP35" s="12" t="s">
        <v>23</v>
      </c>
      <c r="AQ35" s="12" t="s">
        <v>23</v>
      </c>
      <c r="AR35" s="12" t="s">
        <v>23</v>
      </c>
      <c r="AS35" s="49">
        <v>2092</v>
      </c>
      <c r="AT35" s="50">
        <v>1274</v>
      </c>
      <c r="AU35" s="50">
        <v>439</v>
      </c>
      <c r="AV35" s="50" t="s">
        <v>23</v>
      </c>
      <c r="AW35" s="50" t="s">
        <v>23</v>
      </c>
      <c r="AX35" s="50" t="s">
        <v>23</v>
      </c>
      <c r="AY35" s="50">
        <v>290</v>
      </c>
      <c r="AZ35" s="50">
        <v>33</v>
      </c>
      <c r="BA35" s="50">
        <v>1283</v>
      </c>
      <c r="BB35" s="50">
        <v>760</v>
      </c>
    </row>
    <row r="36" spans="1:54" ht="15.95" customHeight="1" x14ac:dyDescent="0.15">
      <c r="A36" s="12">
        <v>32</v>
      </c>
      <c r="B36" s="12">
        <v>35248783</v>
      </c>
      <c r="C36" s="12">
        <v>160</v>
      </c>
      <c r="D36" s="13">
        <v>160</v>
      </c>
      <c r="E36" s="14">
        <f t="shared" si="19"/>
        <v>100</v>
      </c>
      <c r="F36" s="15" t="s">
        <v>23</v>
      </c>
      <c r="G36" s="15" t="s">
        <v>23</v>
      </c>
      <c r="H36" s="16" t="s">
        <v>23</v>
      </c>
      <c r="I36" s="13">
        <v>4</v>
      </c>
      <c r="J36" s="13">
        <v>160</v>
      </c>
      <c r="K36" s="14">
        <f t="shared" si="25"/>
        <v>2.5</v>
      </c>
      <c r="L36" s="12">
        <v>2</v>
      </c>
      <c r="M36" s="12">
        <v>160</v>
      </c>
      <c r="N36" s="36">
        <f t="shared" si="28"/>
        <v>1.25</v>
      </c>
      <c r="O36" s="35" t="s">
        <v>23</v>
      </c>
      <c r="P36" s="35" t="s">
        <v>23</v>
      </c>
      <c r="Q36" s="44" t="s">
        <v>23</v>
      </c>
      <c r="R36" s="15">
        <v>11</v>
      </c>
      <c r="S36" s="12">
        <v>160</v>
      </c>
      <c r="T36" s="36">
        <f t="shared" si="29"/>
        <v>6.8750000000000009</v>
      </c>
      <c r="U36" s="13">
        <v>9</v>
      </c>
      <c r="V36" s="13">
        <v>160</v>
      </c>
      <c r="W36" s="14">
        <f t="shared" si="21"/>
        <v>5.625</v>
      </c>
      <c r="X36" s="12">
        <v>22</v>
      </c>
      <c r="Y36" s="12">
        <v>160</v>
      </c>
      <c r="Z36" s="36">
        <f t="shared" si="30"/>
        <v>13.750000000000002</v>
      </c>
      <c r="AA36" s="35">
        <v>39</v>
      </c>
      <c r="AB36" s="13">
        <v>160</v>
      </c>
      <c r="AC36" s="14">
        <f t="shared" si="31"/>
        <v>24.375</v>
      </c>
      <c r="AD36" s="49" t="s">
        <v>58</v>
      </c>
      <c r="AE36" s="50">
        <v>103</v>
      </c>
      <c r="AF36" s="13">
        <v>57</v>
      </c>
      <c r="AG36" s="13">
        <v>0</v>
      </c>
      <c r="AH36" s="49">
        <v>15</v>
      </c>
      <c r="AI36" s="49">
        <v>20</v>
      </c>
      <c r="AJ36" s="49">
        <v>125</v>
      </c>
      <c r="AK36" s="49">
        <v>0</v>
      </c>
      <c r="AL36" s="50">
        <v>51</v>
      </c>
      <c r="AM36" s="50">
        <v>34</v>
      </c>
      <c r="AN36" s="50">
        <v>75</v>
      </c>
      <c r="AO36" s="50">
        <v>0</v>
      </c>
      <c r="AP36" s="12" t="s">
        <v>23</v>
      </c>
      <c r="AQ36" s="12" t="s">
        <v>23</v>
      </c>
      <c r="AR36" s="12" t="s">
        <v>23</v>
      </c>
      <c r="AS36" s="49">
        <v>160</v>
      </c>
      <c r="AT36" s="50">
        <v>63</v>
      </c>
      <c r="AU36" s="50">
        <v>36</v>
      </c>
      <c r="AV36" s="50">
        <v>4</v>
      </c>
      <c r="AW36" s="50">
        <v>0</v>
      </c>
      <c r="AX36" s="50">
        <v>0</v>
      </c>
      <c r="AY36" s="50">
        <v>50</v>
      </c>
      <c r="AZ36" s="50">
        <v>7</v>
      </c>
      <c r="BA36" s="50">
        <v>69</v>
      </c>
      <c r="BB36" s="50">
        <v>91</v>
      </c>
    </row>
    <row r="37" spans="1:54" ht="15.95" customHeight="1" x14ac:dyDescent="0.15">
      <c r="A37" s="12">
        <v>37</v>
      </c>
      <c r="B37" s="12">
        <v>37568580</v>
      </c>
      <c r="C37" s="12">
        <v>8</v>
      </c>
      <c r="D37" s="13">
        <v>8</v>
      </c>
      <c r="E37" s="14">
        <f t="shared" si="19"/>
        <v>100</v>
      </c>
      <c r="F37" s="15" t="s">
        <v>23</v>
      </c>
      <c r="G37" s="15" t="s">
        <v>23</v>
      </c>
      <c r="H37" s="16" t="s">
        <v>23</v>
      </c>
      <c r="I37" s="13">
        <v>1</v>
      </c>
      <c r="J37" s="13">
        <v>8</v>
      </c>
      <c r="K37" s="14">
        <f t="shared" si="25"/>
        <v>12.5</v>
      </c>
      <c r="L37" s="12">
        <v>1</v>
      </c>
      <c r="M37" s="12">
        <v>8</v>
      </c>
      <c r="N37" s="36">
        <f t="shared" si="28"/>
        <v>12.5</v>
      </c>
      <c r="O37" s="35" t="s">
        <v>23</v>
      </c>
      <c r="P37" s="35" t="s">
        <v>23</v>
      </c>
      <c r="Q37" s="44" t="s">
        <v>23</v>
      </c>
      <c r="R37" s="15">
        <v>1</v>
      </c>
      <c r="S37" s="12">
        <v>8</v>
      </c>
      <c r="T37" s="36">
        <f t="shared" si="29"/>
        <v>12.5</v>
      </c>
      <c r="U37" s="13">
        <v>3</v>
      </c>
      <c r="V37" s="13">
        <v>8</v>
      </c>
      <c r="W37" s="14">
        <f t="shared" si="21"/>
        <v>37.5</v>
      </c>
      <c r="X37" s="12">
        <v>3</v>
      </c>
      <c r="Y37" s="12">
        <v>8</v>
      </c>
      <c r="Z37" s="36">
        <f t="shared" si="30"/>
        <v>37.5</v>
      </c>
      <c r="AA37" s="35">
        <v>1</v>
      </c>
      <c r="AB37" s="13">
        <v>8</v>
      </c>
      <c r="AC37" s="14">
        <f t="shared" si="31"/>
        <v>12.5</v>
      </c>
      <c r="AD37" s="49" t="s">
        <v>47</v>
      </c>
      <c r="AE37" s="50">
        <v>6</v>
      </c>
      <c r="AF37" s="13">
        <v>2</v>
      </c>
      <c r="AG37" s="13">
        <v>0</v>
      </c>
      <c r="AH37" s="57" t="s">
        <v>23</v>
      </c>
      <c r="AI37" s="57" t="s">
        <v>23</v>
      </c>
      <c r="AJ37" s="57" t="s">
        <v>23</v>
      </c>
      <c r="AK37" s="57">
        <v>8</v>
      </c>
      <c r="AL37" s="55" t="s">
        <v>23</v>
      </c>
      <c r="AM37" s="55" t="s">
        <v>23</v>
      </c>
      <c r="AN37" s="55" t="s">
        <v>23</v>
      </c>
      <c r="AO37" s="55">
        <v>8</v>
      </c>
      <c r="AP37" s="57" t="s">
        <v>23</v>
      </c>
      <c r="AQ37" s="57" t="s">
        <v>23</v>
      </c>
      <c r="AR37" s="57" t="s">
        <v>23</v>
      </c>
      <c r="AS37" s="57">
        <v>8</v>
      </c>
      <c r="AT37" s="55" t="s">
        <v>23</v>
      </c>
      <c r="AU37" s="55" t="s">
        <v>23</v>
      </c>
      <c r="AV37" s="55" t="s">
        <v>23</v>
      </c>
      <c r="AW37" s="55" t="s">
        <v>23</v>
      </c>
      <c r="AX37" s="55" t="s">
        <v>23</v>
      </c>
      <c r="AY37" s="55" t="s">
        <v>23</v>
      </c>
      <c r="AZ37" s="55" t="s">
        <v>23</v>
      </c>
      <c r="BA37" s="55" t="s">
        <v>23</v>
      </c>
      <c r="BB37" s="55" t="s">
        <v>23</v>
      </c>
    </row>
    <row r="38" spans="1:54" ht="15.95" customHeight="1" x14ac:dyDescent="0.15">
      <c r="A38" s="12">
        <v>41</v>
      </c>
      <c r="B38" s="17">
        <v>38845015</v>
      </c>
      <c r="C38" s="12">
        <v>267</v>
      </c>
      <c r="D38" s="13">
        <v>242</v>
      </c>
      <c r="E38" s="14">
        <f t="shared" si="19"/>
        <v>90.636704119850179</v>
      </c>
      <c r="F38" s="20" t="s">
        <v>23</v>
      </c>
      <c r="G38" s="20" t="s">
        <v>23</v>
      </c>
      <c r="H38" s="62" t="s">
        <v>23</v>
      </c>
      <c r="I38" s="17">
        <v>29</v>
      </c>
      <c r="J38" s="17">
        <v>242</v>
      </c>
      <c r="K38" s="37">
        <v>14</v>
      </c>
      <c r="L38" s="18">
        <v>9</v>
      </c>
      <c r="M38" s="18">
        <v>242</v>
      </c>
      <c r="N38" s="19">
        <v>4</v>
      </c>
      <c r="O38" s="35" t="s">
        <v>23</v>
      </c>
      <c r="P38" s="35" t="s">
        <v>23</v>
      </c>
      <c r="Q38" s="44" t="s">
        <v>23</v>
      </c>
      <c r="R38" s="20" t="s">
        <v>23</v>
      </c>
      <c r="S38" s="20" t="s">
        <v>23</v>
      </c>
      <c r="T38" s="37" t="s">
        <v>23</v>
      </c>
      <c r="U38" s="17">
        <v>58</v>
      </c>
      <c r="V38" s="17">
        <v>242</v>
      </c>
      <c r="W38" s="37">
        <v>24</v>
      </c>
      <c r="X38" s="18">
        <v>107</v>
      </c>
      <c r="Y38" s="18">
        <v>242</v>
      </c>
      <c r="Z38" s="19">
        <v>45</v>
      </c>
      <c r="AA38" s="20" t="s">
        <v>23</v>
      </c>
      <c r="AB38" s="20" t="s">
        <v>23</v>
      </c>
      <c r="AC38" s="37" t="s">
        <v>23</v>
      </c>
      <c r="AD38" s="49" t="s">
        <v>61</v>
      </c>
      <c r="AE38" s="50">
        <v>156</v>
      </c>
      <c r="AF38" s="13">
        <v>111</v>
      </c>
      <c r="AG38" s="13">
        <v>0</v>
      </c>
      <c r="AH38" s="17" t="s">
        <v>23</v>
      </c>
      <c r="AI38" s="17" t="s">
        <v>23</v>
      </c>
      <c r="AJ38" s="17" t="s">
        <v>23</v>
      </c>
      <c r="AK38" s="57">
        <v>267</v>
      </c>
      <c r="AL38" s="55" t="s">
        <v>23</v>
      </c>
      <c r="AM38" s="55" t="s">
        <v>23</v>
      </c>
      <c r="AN38" s="55" t="s">
        <v>23</v>
      </c>
      <c r="AO38" s="55">
        <v>267</v>
      </c>
      <c r="AP38" s="57" t="s">
        <v>23</v>
      </c>
      <c r="AQ38" s="57" t="s">
        <v>23</v>
      </c>
      <c r="AR38" s="57">
        <v>42</v>
      </c>
      <c r="AS38" s="57">
        <v>225</v>
      </c>
      <c r="AT38" s="55" t="s">
        <v>23</v>
      </c>
      <c r="AU38" s="55" t="s">
        <v>23</v>
      </c>
      <c r="AV38" s="55" t="s">
        <v>23</v>
      </c>
      <c r="AW38" s="55" t="s">
        <v>23</v>
      </c>
      <c r="AX38" s="55" t="s">
        <v>23</v>
      </c>
      <c r="AY38" s="55" t="s">
        <v>23</v>
      </c>
      <c r="AZ38" s="55" t="s">
        <v>23</v>
      </c>
      <c r="BA38" s="55" t="s">
        <v>23</v>
      </c>
      <c r="BB38" s="55" t="s">
        <v>23</v>
      </c>
    </row>
    <row r="39" spans="1:54" s="2" customFormat="1" ht="20.100000000000001" customHeight="1" x14ac:dyDescent="0.15">
      <c r="A39" s="21" t="s">
        <v>48</v>
      </c>
      <c r="B39" s="21"/>
      <c r="C39" s="21">
        <f>SUM(C24:C38)</f>
        <v>6052</v>
      </c>
      <c r="D39" s="22">
        <f>SUM(D24:D38)</f>
        <v>3250</v>
      </c>
      <c r="E39" s="28">
        <f t="shared" si="19"/>
        <v>53.701255783212162</v>
      </c>
      <c r="F39" s="21">
        <f t="shared" ref="F39:G39" si="32">SUM(F24:F37)</f>
        <v>178</v>
      </c>
      <c r="G39" s="21">
        <f t="shared" si="32"/>
        <v>432</v>
      </c>
      <c r="H39" s="21">
        <f>F39/G39*100</f>
        <v>41.203703703703702</v>
      </c>
      <c r="I39" s="22">
        <f>SUM(I24:I38)</f>
        <v>460</v>
      </c>
      <c r="J39" s="22">
        <f>SUM(J24:J38)</f>
        <v>3029</v>
      </c>
      <c r="K39" s="28">
        <f>I39/J39*100</f>
        <v>15.186530207989435</v>
      </c>
      <c r="L39" s="21">
        <f>SUM(L24:L38)</f>
        <v>126</v>
      </c>
      <c r="M39" s="21">
        <f>SUM(M24:M38)</f>
        <v>2715</v>
      </c>
      <c r="N39" s="43">
        <f t="shared" si="28"/>
        <v>4.6408839779005531</v>
      </c>
      <c r="O39" s="22" t="s">
        <v>23</v>
      </c>
      <c r="P39" s="22" t="s">
        <v>23</v>
      </c>
      <c r="Q39" s="22" t="s">
        <v>23</v>
      </c>
      <c r="R39" s="61">
        <f>SUM(R24:R37)</f>
        <v>167</v>
      </c>
      <c r="S39" s="21">
        <f t="shared" ref="S39" si="33">SUM(S24:S37)</f>
        <v>946</v>
      </c>
      <c r="T39" s="43">
        <f t="shared" si="29"/>
        <v>17.653276955602536</v>
      </c>
      <c r="U39" s="22">
        <f>SUM(U24:U38)</f>
        <v>427</v>
      </c>
      <c r="V39" s="22">
        <f>SUM(V24:V38)</f>
        <v>2945</v>
      </c>
      <c r="W39" s="28">
        <f t="shared" si="21"/>
        <v>14.499151103565367</v>
      </c>
      <c r="X39" s="21">
        <f>SUM(X24:X38)</f>
        <v>523</v>
      </c>
      <c r="Y39" s="21">
        <f>SUM(Y24:Y38)</f>
        <v>1320</v>
      </c>
      <c r="Z39" s="43">
        <f t="shared" si="30"/>
        <v>39.621212121212125</v>
      </c>
      <c r="AA39" s="22">
        <f t="shared" ref="AA39:AB39" si="34">SUM(AA24:AA37)</f>
        <v>522</v>
      </c>
      <c r="AB39" s="22">
        <f t="shared" si="34"/>
        <v>1151</v>
      </c>
      <c r="AC39" s="28">
        <f t="shared" si="31"/>
        <v>45.35186794092094</v>
      </c>
      <c r="AD39" s="21" t="s">
        <v>59</v>
      </c>
      <c r="AE39" s="22">
        <f>SUM(AE25:AE38)</f>
        <v>1960</v>
      </c>
      <c r="AF39" s="22">
        <f>SUM(AF25:AF38)</f>
        <v>1589</v>
      </c>
      <c r="AG39" s="22">
        <f>SUM(AG24:AG38)</f>
        <v>2503</v>
      </c>
      <c r="AH39" s="21">
        <f t="shared" ref="AH39:BB39" si="35">SUM(AH24:AH37)</f>
        <v>446</v>
      </c>
      <c r="AI39" s="21">
        <f t="shared" si="35"/>
        <v>563</v>
      </c>
      <c r="AJ39" s="21">
        <f t="shared" si="35"/>
        <v>2138</v>
      </c>
      <c r="AK39" s="21">
        <f>SUM(AK24:AK38)</f>
        <v>2905</v>
      </c>
      <c r="AL39" s="22">
        <f t="shared" si="35"/>
        <v>1512</v>
      </c>
      <c r="AM39" s="22">
        <f t="shared" si="35"/>
        <v>1713</v>
      </c>
      <c r="AN39" s="22">
        <f t="shared" si="35"/>
        <v>1576</v>
      </c>
      <c r="AO39" s="22">
        <f>SUM(AO24:AO38)</f>
        <v>1251</v>
      </c>
      <c r="AP39" s="21">
        <f t="shared" si="35"/>
        <v>294</v>
      </c>
      <c r="AQ39" s="21">
        <f t="shared" si="35"/>
        <v>1132</v>
      </c>
      <c r="AR39" s="21">
        <f>SUM(AR24:AR38)</f>
        <v>215</v>
      </c>
      <c r="AS39" s="21">
        <f>SUM(AS24:AS38)</f>
        <v>4411</v>
      </c>
      <c r="AT39" s="22">
        <f t="shared" si="35"/>
        <v>1772</v>
      </c>
      <c r="AU39" s="22">
        <f t="shared" si="35"/>
        <v>689</v>
      </c>
      <c r="AV39" s="22">
        <f t="shared" si="35"/>
        <v>28</v>
      </c>
      <c r="AW39" s="22">
        <f t="shared" si="35"/>
        <v>0</v>
      </c>
      <c r="AX39" s="22">
        <f t="shared" si="35"/>
        <v>6</v>
      </c>
      <c r="AY39" s="22">
        <f t="shared" si="35"/>
        <v>512</v>
      </c>
      <c r="AZ39" s="22">
        <f t="shared" si="35"/>
        <v>69</v>
      </c>
      <c r="BA39" s="22">
        <f t="shared" si="35"/>
        <v>1806</v>
      </c>
      <c r="BB39" s="22">
        <f t="shared" si="35"/>
        <v>1265</v>
      </c>
    </row>
    <row r="40" spans="1:54" ht="20.100000000000001" customHeight="1" x14ac:dyDescent="0.15">
      <c r="A40" s="29" t="s">
        <v>19</v>
      </c>
      <c r="B40" s="30"/>
      <c r="C40" s="30"/>
      <c r="D40" s="31"/>
      <c r="E40" s="31"/>
      <c r="F40" s="30"/>
      <c r="G40" s="30"/>
      <c r="H40" s="30"/>
      <c r="I40" s="31"/>
      <c r="J40" s="31"/>
      <c r="K40" s="31"/>
      <c r="L40" s="30"/>
      <c r="M40" s="30"/>
      <c r="N40" s="30"/>
      <c r="O40" s="31"/>
      <c r="P40" s="31"/>
      <c r="Q40" s="31"/>
      <c r="R40" s="30"/>
      <c r="S40" s="30"/>
      <c r="T40" s="30"/>
      <c r="U40" s="31"/>
      <c r="V40" s="31"/>
      <c r="W40" s="31"/>
      <c r="X40" s="30"/>
      <c r="Y40" s="30"/>
      <c r="Z40" s="30"/>
      <c r="AA40" s="31"/>
      <c r="AB40" s="31"/>
      <c r="AC40" s="31"/>
      <c r="AD40" s="30"/>
      <c r="AE40" s="52">
        <f t="shared" ref="AE40:BB40" si="36">AE39/6052*100</f>
        <v>32.385988103106413</v>
      </c>
      <c r="AF40" s="52">
        <f t="shared" si="36"/>
        <v>26.255783212161273</v>
      </c>
      <c r="AG40" s="52">
        <f t="shared" si="36"/>
        <v>41.358228684732318</v>
      </c>
      <c r="AH40" s="58">
        <f t="shared" si="36"/>
        <v>7.3694646397884993</v>
      </c>
      <c r="AI40" s="58">
        <f t="shared" si="36"/>
        <v>9.3027098479841381</v>
      </c>
      <c r="AJ40" s="58">
        <f t="shared" si="36"/>
        <v>35.327164573694645</v>
      </c>
      <c r="AK40" s="58">
        <f t="shared" si="36"/>
        <v>48.000660938532718</v>
      </c>
      <c r="AL40" s="52">
        <f t="shared" si="36"/>
        <v>24.98347653668209</v>
      </c>
      <c r="AM40" s="52">
        <f t="shared" si="36"/>
        <v>28.304692663582287</v>
      </c>
      <c r="AN40" s="52">
        <f t="shared" si="36"/>
        <v>26.040978189028419</v>
      </c>
      <c r="AO40" s="52">
        <f t="shared" si="36"/>
        <v>20.670852610707204</v>
      </c>
      <c r="AP40" s="58">
        <f t="shared" si="36"/>
        <v>4.857898215465962</v>
      </c>
      <c r="AQ40" s="58">
        <f t="shared" si="36"/>
        <v>18.704560475875741</v>
      </c>
      <c r="AR40" s="58">
        <f t="shared" si="36"/>
        <v>3.5525446133509582</v>
      </c>
      <c r="AS40" s="58">
        <f t="shared" si="36"/>
        <v>72.884996695307336</v>
      </c>
      <c r="AT40" s="52">
        <f t="shared" si="36"/>
        <v>29.279576999339064</v>
      </c>
      <c r="AU40" s="52">
        <f t="shared" si="36"/>
        <v>11.384666226040977</v>
      </c>
      <c r="AV40" s="52">
        <f t="shared" si="36"/>
        <v>0.46265697290152019</v>
      </c>
      <c r="AW40" s="52">
        <f t="shared" si="36"/>
        <v>0</v>
      </c>
      <c r="AX40" s="52">
        <f t="shared" si="36"/>
        <v>9.9140779907468612E-2</v>
      </c>
      <c r="AY40" s="52">
        <f t="shared" si="36"/>
        <v>8.4600132187706532</v>
      </c>
      <c r="AZ40" s="52">
        <f t="shared" si="36"/>
        <v>1.140118968935889</v>
      </c>
      <c r="BA40" s="52">
        <f t="shared" si="36"/>
        <v>29.841374752148049</v>
      </c>
      <c r="BB40" s="52">
        <f t="shared" si="36"/>
        <v>20.902181097157964</v>
      </c>
    </row>
  </sheetData>
  <mergeCells count="19">
    <mergeCell ref="A1:BB2"/>
    <mergeCell ref="AH3:AK3"/>
    <mergeCell ref="AL3:AO3"/>
    <mergeCell ref="AP3:AS3"/>
    <mergeCell ref="AT3:BB3"/>
    <mergeCell ref="A3:A4"/>
    <mergeCell ref="B3:B4"/>
    <mergeCell ref="C3:C4"/>
    <mergeCell ref="AD3:AD4"/>
    <mergeCell ref="R3:T3"/>
    <mergeCell ref="U3:W3"/>
    <mergeCell ref="X3:Z3"/>
    <mergeCell ref="AA3:AC3"/>
    <mergeCell ref="AE3:AG3"/>
    <mergeCell ref="D3:E3"/>
    <mergeCell ref="F3:H3"/>
    <mergeCell ref="I3:K3"/>
    <mergeCell ref="L3:N3"/>
    <mergeCell ref="O3:Q3"/>
  </mergeCells>
  <phoneticPr fontId="6" type="noConversion"/>
  <pageMargins left="0.7" right="0.7" top="0.75" bottom="0.75" header="0.3" footer="0.3"/>
  <pageSetup paperSize="9" orientation="portrait"/>
  <ignoredErrors>
    <ignoredError sqref="Z39 W39 T39 H39 E39 Z21 W21 T21 K21 E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徐娟</dc:creator>
  <cp:lastModifiedBy>浩男 杨</cp:lastModifiedBy>
  <dcterms:created xsi:type="dcterms:W3CDTF">2023-05-12T11:15:00Z</dcterms:created>
  <dcterms:modified xsi:type="dcterms:W3CDTF">2025-04-09T05:48:57Z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433DF37F28BD4676AFD497A2A57519F0_12</vt:lpwstr>
  </property>
</Properties>
</file>