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06C7ABB0-B0FB-4913-9473-9761B44E52B0}" xr6:coauthVersionLast="47" xr6:coauthVersionMax="47" xr10:uidLastSave="{00000000-0000-0000-0000-000000000000}"/>
  <bookViews>
    <workbookView xWindow="-110" yWindow="-110" windowWidth="21820" windowHeight="13900" tabRatio="499" firstSheet="3" activeTab="1" xr2:uid="{00000000-000D-0000-FFFF-FFFF00000000}"/>
  </bookViews>
  <sheets>
    <sheet name="Extended Data table. 1" sheetId="8" r:id="rId1"/>
    <sheet name="Extended Data table. 2" sheetId="5" r:id="rId2"/>
    <sheet name="Extended Data table. 3" sheetId="6" r:id="rId3"/>
    <sheet name="Extended Data table. 4 " sheetId="3" r:id="rId4"/>
    <sheet name="Extended Data table. 5  " sheetId="1" r:id="rId5"/>
    <sheet name="Extended Data table. 6 " sheetId="7" r:id="rId6"/>
  </sheets>
  <definedNames>
    <definedName name="_xlnm._FilterDatabase" localSheetId="3" hidden="1">'Extended Data table. 4 '!$A$3:$Q$3</definedName>
    <definedName name="_Hlk77255508" localSheetId="1">'Extended Data table. 2'!$A$2</definedName>
    <definedName name="_Hlk77255508" localSheetId="2">'Extended Data table. 3'!$A$2</definedName>
    <definedName name="_xlnm.Print_Area" localSheetId="3">'Extended Data table. 4 '!$A$1:$Q$63</definedName>
    <definedName name="_xlnm.Print_Area" localSheetId="4">'Extended Data table. 5  '!$A$1:$F$20</definedName>
  </definedNames>
  <calcPr calcId="191029"/>
</workbook>
</file>

<file path=xl/calcChain.xml><?xml version="1.0" encoding="utf-8"?>
<calcChain xmlns="http://schemas.openxmlformats.org/spreadsheetml/2006/main">
  <c r="Q61" i="3" l="1"/>
  <c r="P61" i="3"/>
  <c r="O61" i="3"/>
  <c r="N61" i="3"/>
  <c r="Q60" i="3"/>
  <c r="P60" i="3"/>
  <c r="O60" i="3"/>
  <c r="N60" i="3"/>
  <c r="Q59" i="3"/>
  <c r="P59" i="3"/>
  <c r="O59" i="3"/>
  <c r="N59" i="3"/>
  <c r="Q58" i="3"/>
  <c r="P58" i="3"/>
  <c r="O58" i="3"/>
  <c r="N58" i="3"/>
  <c r="Q57" i="3"/>
  <c r="P57" i="3"/>
  <c r="O57" i="3"/>
  <c r="N57" i="3"/>
  <c r="Q56" i="3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Q49" i="3"/>
  <c r="P49" i="3"/>
  <c r="O49" i="3"/>
  <c r="N49" i="3"/>
  <c r="Q48" i="3"/>
  <c r="P48" i="3"/>
  <c r="O48" i="3"/>
  <c r="N48" i="3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Q36" i="3"/>
  <c r="P36" i="3"/>
  <c r="O36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Q30" i="3"/>
  <c r="P30" i="3"/>
  <c r="O30" i="3"/>
  <c r="N30" i="3"/>
  <c r="Q29" i="3"/>
  <c r="P29" i="3"/>
  <c r="O29" i="3"/>
  <c r="N29" i="3"/>
  <c r="Q28" i="3"/>
  <c r="P28" i="3"/>
  <c r="O28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P4" i="3"/>
  <c r="O4" i="3"/>
  <c r="N4" i="3"/>
  <c r="F4" i="1"/>
</calcChain>
</file>

<file path=xl/sharedStrings.xml><?xml version="1.0" encoding="utf-8"?>
<sst xmlns="http://schemas.openxmlformats.org/spreadsheetml/2006/main" count="754" uniqueCount="532">
  <si>
    <t>Taget</t>
    <phoneticPr fontId="2" type="noConversion"/>
  </si>
  <si>
    <t>Compound</t>
    <phoneticPr fontId="2" type="noConversion"/>
  </si>
  <si>
    <t>Score</t>
    <phoneticPr fontId="2" type="noConversion"/>
  </si>
  <si>
    <t>Bioactivity Type</t>
    <phoneticPr fontId="2" type="noConversion"/>
  </si>
  <si>
    <t>Value</t>
    <phoneticPr fontId="2" type="noConversion"/>
  </si>
  <si>
    <t>Acrosin
Search 
QuartataWeb
Find Assays 
Nearby</t>
    <phoneticPr fontId="2" type="noConversion"/>
  </si>
  <si>
    <t>Inhibition</t>
  </si>
  <si>
    <t>CHEMBL1159525</t>
    <phoneticPr fontId="2" type="noConversion"/>
  </si>
  <si>
    <t>CHEMBL402001</t>
    <phoneticPr fontId="2" type="noConversion"/>
  </si>
  <si>
    <t>Insulin-like 
growth factor II 
receptor
Search 
QuartataWeb
Find Assays 
Nearby</t>
    <phoneticPr fontId="2" type="noConversion"/>
  </si>
  <si>
    <t>IC50</t>
  </si>
  <si>
    <t>=11.5uM</t>
  </si>
  <si>
    <t>=2.310'-5M</t>
  </si>
  <si>
    <t>Cation-dependent mannose-6-phosphate 
receptor
Search 
QuartataWeb
Find Assays 
Nearby</t>
    <phoneticPr fontId="2" type="noConversion"/>
  </si>
  <si>
    <t>ADMET</t>
  </si>
  <si>
    <t>&gt;10.uM</t>
  </si>
  <si>
    <t>CHEMBL257975</t>
    <phoneticPr fontId="2" type="noConversion"/>
  </si>
  <si>
    <t>Insulin-like 
growth factor II 
receptor
Search 
QuartataWeb
Find Assays 
Nearby</t>
    <phoneticPr fontId="2" type="noConversion"/>
  </si>
  <si>
    <t>Ki</t>
  </si>
  <si>
    <t>=31000.uM</t>
  </si>
  <si>
    <t>Solute carrier 
organic anion 
transporter family member 2A1
Search QuartataWeb
Find Assays Nearby</t>
    <phoneticPr fontId="2" type="noConversion"/>
  </si>
  <si>
    <t>Unchecked</t>
  </si>
  <si>
    <t>&gt;50.uM</t>
  </si>
  <si>
    <t>CHEMBL606030</t>
    <phoneticPr fontId="2" type="noConversion"/>
  </si>
  <si>
    <t>Unchecked</t>
    <phoneticPr fontId="2" type="noConversion"/>
  </si>
  <si>
    <t>=27.7uM</t>
  </si>
  <si>
    <t>CHEMBL43797</t>
    <phoneticPr fontId="2" type="noConversion"/>
  </si>
  <si>
    <t>CHEMBL75583</t>
    <phoneticPr fontId="2" type="noConversion"/>
  </si>
  <si>
    <t xml:space="preserve">Mannose-6-phosphate isomerase
Search QuartataWeb
Find Assays Nearby
</t>
    <phoneticPr fontId="2" type="noConversion"/>
  </si>
  <si>
    <t>EC50</t>
  </si>
  <si>
    <t>=25190.nM</t>
  </si>
  <si>
    <t>CHEMBL2030678</t>
    <phoneticPr fontId="2" type="noConversion"/>
  </si>
  <si>
    <t>Inositol 1,4,5-trisphosphate receptor type 1
Search QuartataWeb
Find Assays Nearby</t>
    <phoneticPr fontId="2" type="noConversion"/>
  </si>
  <si>
    <t>Km</t>
  </si>
  <si>
    <t>=0.6uM</t>
  </si>
  <si>
    <t>CHEMBL481560</t>
    <phoneticPr fontId="2" type="noConversion"/>
  </si>
  <si>
    <t>Binding energy</t>
  </si>
  <si>
    <t>=5.7kCal mol-1</t>
  </si>
  <si>
    <t>CHEMBL604196</t>
    <phoneticPr fontId="2" type="noConversion"/>
  </si>
  <si>
    <t>=10.2kCal mol-1</t>
  </si>
  <si>
    <t>CHEMBL97893</t>
    <phoneticPr fontId="2" type="noConversion"/>
  </si>
  <si>
    <t>CHEMBL1089962</t>
    <phoneticPr fontId="2" type="noConversion"/>
  </si>
  <si>
    <t>Pyruvate kinase isozymes M1/M2
Search QuartataWeb
Find Assays Nearby</t>
    <phoneticPr fontId="2" type="noConversion"/>
  </si>
  <si>
    <t>Km</t>
    <phoneticPr fontId="2" type="noConversion"/>
  </si>
  <si>
    <t xml:space="preserve">	=0.1mM</t>
    <phoneticPr fontId="2" type="noConversion"/>
  </si>
  <si>
    <t>CHEMBL67622</t>
    <phoneticPr fontId="2" type="noConversion"/>
  </si>
  <si>
    <t>Human immunodeficiency virus type 1 integrase
Search QuartataWeb
Find Assays Nearby</t>
    <phoneticPr fontId="2" type="noConversion"/>
  </si>
  <si>
    <t>Inhibition</t>
    <phoneticPr fontId="2" type="noConversion"/>
  </si>
  <si>
    <t xml:space="preserve">	&lt;50.%</t>
    <phoneticPr fontId="2" type="noConversion"/>
  </si>
  <si>
    <t>Cytochrome P450 2C9
Search QuartataWeb
Find Assays Nearby</t>
    <phoneticPr fontId="2" type="noConversion"/>
  </si>
  <si>
    <t>AC50</t>
    <phoneticPr fontId="2" type="noConversion"/>
  </si>
  <si>
    <t xml:space="preserve">	inactive</t>
    <phoneticPr fontId="2" type="noConversion"/>
  </si>
  <si>
    <t>CHEMBL2017787</t>
    <phoneticPr fontId="2" type="noConversion"/>
  </si>
  <si>
    <t>IC50</t>
    <phoneticPr fontId="2" type="noConversion"/>
  </si>
  <si>
    <t xml:space="preserve"> =51.uM</t>
    <phoneticPr fontId="2" type="noConversion"/>
  </si>
  <si>
    <t>Fructose-bisphosphate aldoloase, glycosomal
Search QuartataWeb
Find Assays Nearby</t>
    <phoneticPr fontId="2" type="noConversion"/>
  </si>
  <si>
    <t>CHEMBL291890</t>
    <phoneticPr fontId="2" type="noConversion"/>
  </si>
  <si>
    <t>No.</t>
    <phoneticPr fontId="2" type="noConversion"/>
  </si>
  <si>
    <t>F1P</t>
    <phoneticPr fontId="2" type="noConversion"/>
  </si>
  <si>
    <t>reference: Wang L, Ma C, Wipf P, Liu H, Su W, Xie XQ. TargetHunter: an in silico target identification tool for predicting therapeutic potential of small organic molecules based on chemogenomic database. AAPS J. 2013 Apr;15(2):395-406. doi: 10.1208/s12248-012-9449-z. Epub 2013 Jan 5. PMID: 23292636; PMCID: PMC3675739.</t>
    <phoneticPr fontId="2" type="noConversion"/>
  </si>
  <si>
    <t>https://pubchem.ncbi.nlm.nih.gov/compound/9547924</t>
    <phoneticPr fontId="2" type="noConversion"/>
  </si>
  <si>
    <t>=100.uM</t>
    <phoneticPr fontId="2" type="noConversion"/>
  </si>
  <si>
    <r>
      <t xml:space="preserve">Candidate Proteins for F1P interaction identified from </t>
    </r>
    <r>
      <rPr>
        <b/>
        <i/>
        <sz val="22"/>
        <color theme="1"/>
        <rFont val="Arial"/>
        <family val="2"/>
      </rPr>
      <t>TargetHunter</t>
    </r>
    <r>
      <rPr>
        <b/>
        <sz val="22"/>
        <color theme="1"/>
        <rFont val="Arial"/>
        <family val="2"/>
      </rPr>
      <t xml:space="preserve"> based on chemogenomic database</t>
    </r>
    <phoneticPr fontId="2" type="noConversion"/>
  </si>
  <si>
    <r>
      <rPr>
        <b/>
        <sz val="22"/>
        <color theme="1"/>
        <rFont val="Arial"/>
        <family val="2"/>
      </rPr>
      <t>beta-D-fructopyranose 1-phosphate</t>
    </r>
    <r>
      <rPr>
        <sz val="22"/>
        <color theme="1"/>
        <rFont val="Arial"/>
        <family val="2"/>
      </rPr>
      <t xml:space="preserve">
C1[C@H]([C@H]([C@@H]([C@](O1)(COP(=O)(O)O)O)O)O)O</t>
    </r>
    <phoneticPr fontId="2" type="noConversion"/>
  </si>
  <si>
    <t xml:space="preserve">Candidate Peptides and Proteins for F1P interaction identified from LIP-SMap Analysis, Related to Figure  </t>
    <phoneticPr fontId="2" type="noConversion"/>
  </si>
  <si>
    <t>LFQ.intensity:control</t>
    <phoneticPr fontId="13" type="noConversion"/>
  </si>
  <si>
    <t>LFQ.intensity:low</t>
    <phoneticPr fontId="13" type="noConversion"/>
  </si>
  <si>
    <t>LFQ.intensity:high</t>
    <phoneticPr fontId="13" type="noConversion"/>
  </si>
  <si>
    <t>low</t>
    <phoneticPr fontId="13" type="noConversion"/>
  </si>
  <si>
    <t>high</t>
    <phoneticPr fontId="13" type="noConversion"/>
  </si>
  <si>
    <t>con-1</t>
    <phoneticPr fontId="13" type="noConversion"/>
  </si>
  <si>
    <t>con-2</t>
  </si>
  <si>
    <t>con-3</t>
  </si>
  <si>
    <t>low-1</t>
    <phoneticPr fontId="13" type="noConversion"/>
  </si>
  <si>
    <t>low-2</t>
  </si>
  <si>
    <t>low-3</t>
  </si>
  <si>
    <t>high-1</t>
    <phoneticPr fontId="13" type="noConversion"/>
  </si>
  <si>
    <t>high-2</t>
  </si>
  <si>
    <t>high-3</t>
  </si>
  <si>
    <t>Sequence</t>
    <phoneticPr fontId="13" type="noConversion"/>
  </si>
  <si>
    <t>Proteins</t>
  </si>
  <si>
    <t>Gene</t>
    <phoneticPr fontId="13" type="noConversion"/>
  </si>
  <si>
    <r>
      <t>log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FC</t>
    </r>
    <r>
      <rPr>
        <sz val="14"/>
        <color theme="1"/>
        <rFont val="等线"/>
        <family val="2"/>
        <charset val="134"/>
      </rPr>
      <t>（</t>
    </r>
    <r>
      <rPr>
        <sz val="14"/>
        <color theme="1"/>
        <rFont val="Arial"/>
        <family val="2"/>
      </rPr>
      <t>low/control</t>
    </r>
    <r>
      <rPr>
        <sz val="14"/>
        <color theme="1"/>
        <rFont val="等线"/>
        <family val="2"/>
        <charset val="134"/>
      </rPr>
      <t>）</t>
    </r>
    <phoneticPr fontId="13" type="noConversion"/>
  </si>
  <si>
    <r>
      <t>P.Value</t>
    </r>
    <r>
      <rPr>
        <sz val="14"/>
        <color theme="1"/>
        <rFont val="等线"/>
        <family val="2"/>
        <charset val="134"/>
      </rPr>
      <t>（</t>
    </r>
    <r>
      <rPr>
        <sz val="14"/>
        <color theme="1"/>
        <rFont val="Arial"/>
        <family val="2"/>
      </rPr>
      <t>low/control</t>
    </r>
    <r>
      <rPr>
        <sz val="14"/>
        <color theme="1"/>
        <rFont val="等线"/>
        <family val="2"/>
        <charset val="134"/>
      </rPr>
      <t>）</t>
    </r>
    <phoneticPr fontId="13" type="noConversion"/>
  </si>
  <si>
    <r>
      <t>log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FC(high/control)</t>
    </r>
    <phoneticPr fontId="13" type="noConversion"/>
  </si>
  <si>
    <t>P.Value(high/control)</t>
  </si>
  <si>
    <t>GILAADESVGTMGNR</t>
  </si>
  <si>
    <t>P05062</t>
  </si>
  <si>
    <t>ALDOB</t>
  </si>
  <si>
    <t>QRGGNASNSCTVL</t>
  </si>
  <si>
    <t>P50053</t>
  </si>
  <si>
    <t>KHK</t>
  </si>
  <si>
    <t>AVLSLYASGR</t>
  </si>
  <si>
    <t>P60709</t>
    <phoneticPr fontId="13" type="noConversion"/>
  </si>
  <si>
    <t>ACTB</t>
  </si>
  <si>
    <t>NVGSHCDLSLK</t>
  </si>
  <si>
    <t>P21333</t>
  </si>
  <si>
    <t>FLNA</t>
  </si>
  <si>
    <t>AIFAGYKR</t>
  </si>
  <si>
    <t>P18077</t>
  </si>
  <si>
    <t>RPL35A</t>
  </si>
  <si>
    <t>EVFEDAAEIR</t>
  </si>
  <si>
    <t>P19338</t>
  </si>
  <si>
    <t>NCL</t>
  </si>
  <si>
    <t>GGSSEPCALCSLHSIGK</t>
  </si>
  <si>
    <t>P14174</t>
  </si>
  <si>
    <t>MIF</t>
  </si>
  <si>
    <t>SISGDPEIDKK</t>
  </si>
  <si>
    <t>Q9BY44</t>
  </si>
  <si>
    <t>EIF2A</t>
  </si>
  <si>
    <t>KRLEEPEEPK</t>
  </si>
  <si>
    <t>O75822</t>
  </si>
  <si>
    <t>EIF3J</t>
  </si>
  <si>
    <t>GDCVECMACSDNTVRAGLTPK</t>
  </si>
  <si>
    <t>P34949</t>
  </si>
  <si>
    <t>MPI</t>
  </si>
  <si>
    <t>GLNLVASGGTAK</t>
  </si>
  <si>
    <t>P31939</t>
  </si>
  <si>
    <t>ATIC</t>
  </si>
  <si>
    <t>TLTGTVIDSGDGVTHVIPVAEGY</t>
  </si>
  <si>
    <t>P61158</t>
  </si>
  <si>
    <t>ACTR3</t>
  </si>
  <si>
    <t>TTVGVDGSLYK</t>
  </si>
  <si>
    <t>P19367</t>
  </si>
  <si>
    <t>HK1</t>
  </si>
  <si>
    <t>TFDQLTPEESKER</t>
  </si>
  <si>
    <t>O43852</t>
  </si>
  <si>
    <t>CALU</t>
  </si>
  <si>
    <t>TGQAAELGGLLK</t>
  </si>
  <si>
    <t>O00231</t>
  </si>
  <si>
    <t>PSMD11</t>
  </si>
  <si>
    <t>ILVTGGSGLVGK</t>
  </si>
  <si>
    <t>Q13630</t>
  </si>
  <si>
    <t>GFUS</t>
  </si>
  <si>
    <t>AFVLNPAIGPEGLSGSSR</t>
  </si>
  <si>
    <t>Q14397</t>
  </si>
  <si>
    <t>GCKR</t>
  </si>
  <si>
    <t>SAPSIPKENFSCLTR</t>
  </si>
  <si>
    <t>P40925</t>
  </si>
  <si>
    <t>MDH1</t>
  </si>
  <si>
    <t>TSEVPYAGINIGPVHKK</t>
  </si>
  <si>
    <t>O60841</t>
  </si>
  <si>
    <t>EIF5B</t>
  </si>
  <si>
    <t>IVAVTGAEAQK</t>
  </si>
  <si>
    <t>P49588</t>
  </si>
  <si>
    <t>AARS1</t>
  </si>
  <si>
    <t>VKELQAEQEDR</t>
  </si>
  <si>
    <t>Q00341</t>
  </si>
  <si>
    <t>HDLBP</t>
  </si>
  <si>
    <t>EALGDAQQSVR</t>
  </si>
  <si>
    <t>Q99615</t>
  </si>
  <si>
    <t>DNAJC7</t>
  </si>
  <si>
    <t>VFQVEYAMK</t>
  </si>
  <si>
    <t>P25788</t>
  </si>
  <si>
    <t>PSMA3</t>
  </si>
  <si>
    <t>LAGVTLGQR</t>
  </si>
  <si>
    <t>P26358</t>
  </si>
  <si>
    <t>DNMT1</t>
  </si>
  <si>
    <t>TREEECHFYAGGQ</t>
  </si>
  <si>
    <t>Q13162</t>
  </si>
  <si>
    <t>PRDX4</t>
  </si>
  <si>
    <t>AGGEAGVTLGQPHLSR</t>
  </si>
  <si>
    <t>P41091</t>
    <phoneticPr fontId="13" type="noConversion"/>
  </si>
  <si>
    <t>EIF2S3</t>
  </si>
  <si>
    <t>SSQEVVDFIQSK</t>
  </si>
  <si>
    <t>O15355</t>
  </si>
  <si>
    <t>PPM1G</t>
  </si>
  <si>
    <t>TLGDFAAEYAK</t>
  </si>
  <si>
    <t>P09874</t>
  </si>
  <si>
    <t>PARP1</t>
  </si>
  <si>
    <t>YAGKDGYNYTLSK</t>
  </si>
  <si>
    <t>P31949</t>
  </si>
  <si>
    <t>S100A11</t>
  </si>
  <si>
    <t>AGEARPGPTAESA</t>
  </si>
  <si>
    <t>Q13501</t>
  </si>
  <si>
    <t>SQSTM1</t>
  </si>
  <si>
    <t>SLADELALVDVLEDKLK</t>
  </si>
  <si>
    <t>P07195</t>
  </si>
  <si>
    <t>LDHB</t>
  </si>
  <si>
    <t>SGETEDTFIADLVVGLCTGQIK</t>
  </si>
  <si>
    <t>P06733</t>
    <phoneticPr fontId="13" type="noConversion"/>
  </si>
  <si>
    <t>ENO1</t>
  </si>
  <si>
    <t>EALTYDGALLGDR</t>
  </si>
  <si>
    <t>Q15056</t>
  </si>
  <si>
    <t>EIF4H</t>
  </si>
  <si>
    <t>NTGIICTIGPASR</t>
  </si>
  <si>
    <t>P14618</t>
  </si>
  <si>
    <t>PKM</t>
  </si>
  <si>
    <t>KAAAPAPEEEMDECE</t>
  </si>
  <si>
    <t>P26641</t>
  </si>
  <si>
    <t>EEF1G</t>
  </si>
  <si>
    <t>SQNKEDYAGLK</t>
  </si>
  <si>
    <t>P78417</t>
  </si>
  <si>
    <t>GSTO1</t>
  </si>
  <si>
    <t>ISGGSVVEMQGDEMTR</t>
  </si>
  <si>
    <t>O75874</t>
  </si>
  <si>
    <t>IDH1</t>
  </si>
  <si>
    <t>EEIIPLGNQE</t>
  </si>
  <si>
    <t>P55884</t>
  </si>
  <si>
    <t>EIF3B</t>
  </si>
  <si>
    <t>SGGQSEEEASINLNAINK</t>
  </si>
  <si>
    <t>P04075</t>
  </si>
  <si>
    <t>ALDOA</t>
  </si>
  <si>
    <t>GEDLGADYNLSQVCDGK</t>
  </si>
  <si>
    <t>P49327</t>
  </si>
  <si>
    <t>FASN</t>
  </si>
  <si>
    <t>LGIPEQEYSCVVK</t>
  </si>
  <si>
    <t>P12004</t>
  </si>
  <si>
    <t>PCNA</t>
  </si>
  <si>
    <t>LQFHDVAGDIFHQQCK</t>
  </si>
  <si>
    <t>P11413</t>
  </si>
  <si>
    <t>G6PD</t>
  </si>
  <si>
    <t>VLEDSDLKKSDIDEIVLVGGSTR</t>
  </si>
  <si>
    <t>P11021</t>
  </si>
  <si>
    <t>HSPA5</t>
  </si>
  <si>
    <t>LSGGQSEEEASINLNAINK</t>
  </si>
  <si>
    <t>KMKDTDSEEEIREAF</t>
  </si>
  <si>
    <t>P0DP25</t>
    <phoneticPr fontId="13" type="noConversion"/>
  </si>
  <si>
    <t>CALM1</t>
  </si>
  <si>
    <t>IFDDVIEHCSPASFK</t>
  </si>
  <si>
    <t>O00410</t>
  </si>
  <si>
    <t>IPO5</t>
  </si>
  <si>
    <t>MKDTDSEEEIREAF</t>
  </si>
  <si>
    <t>VELLPDTQTPSWLGLPNNAER</t>
  </si>
  <si>
    <t>Q14204</t>
  </si>
  <si>
    <t>DYNC1H1</t>
  </si>
  <si>
    <t>ESAAPAAGEEPSKEEGEPK</t>
  </si>
  <si>
    <t>P80723</t>
  </si>
  <si>
    <t>BASP1</t>
  </si>
  <si>
    <t>QFQESDDADEDYGR</t>
  </si>
  <si>
    <t>Q9H1E3</t>
  </si>
  <si>
    <t>NUCKS1</t>
  </si>
  <si>
    <t>VDHQTGPIVWGEPGTNGQHA</t>
  </si>
  <si>
    <t>P06744</t>
  </si>
  <si>
    <t>GPI</t>
  </si>
  <si>
    <t>LDVPVPVAR</t>
  </si>
  <si>
    <t>O00429</t>
  </si>
  <si>
    <t>DNM1L</t>
  </si>
  <si>
    <t>LVGPFAPGITEK</t>
  </si>
  <si>
    <t>O60664</t>
  </si>
  <si>
    <t>PLIN3</t>
  </si>
  <si>
    <t>DTILPPTRPTDKPLR</t>
  </si>
  <si>
    <t>Q05639</t>
  </si>
  <si>
    <t>EEF1A2</t>
  </si>
  <si>
    <t>QDATAEEEEDFGEEAEEEA</t>
  </si>
  <si>
    <t>P07437</t>
  </si>
  <si>
    <t>TUBB</t>
  </si>
  <si>
    <t>NKDQEVNFQEY</t>
  </si>
  <si>
    <t>P06703</t>
  </si>
  <si>
    <t>S100A6</t>
  </si>
  <si>
    <t>VSSSLPDICYR</t>
  </si>
  <si>
    <t>P62633</t>
  </si>
  <si>
    <t>CNBP</t>
  </si>
  <si>
    <t>SIGHTPADAR</t>
  </si>
  <si>
    <t>P15559</t>
  </si>
  <si>
    <t>NQO1</t>
  </si>
  <si>
    <t>The red marks indicate the interacting proteins that have already been reported, while the purple marks represent the proteins studied in this article</t>
    <phoneticPr fontId="13" type="noConversion"/>
  </si>
  <si>
    <t>ALDOB (n=183)</t>
  </si>
  <si>
    <t>Variable</t>
  </si>
  <si>
    <t>Low expression (91)</t>
  </si>
  <si>
    <t>High expression (91)</t>
  </si>
  <si>
    <t>p-value</t>
  </si>
  <si>
    <t>Background</t>
  </si>
  <si>
    <t>male</t>
  </si>
  <si>
    <t>85(93.4%)</t>
  </si>
  <si>
    <t>Age (y)</t>
  </si>
  <si>
    <t>HBsAg (positive)</t>
  </si>
  <si>
    <t>85 (92.4%)</t>
  </si>
  <si>
    <t>86 (94.5%)</t>
  </si>
  <si>
    <t>HBeAg (positive)</t>
  </si>
  <si>
    <t>25 (27.5%)</t>
  </si>
  <si>
    <t>29 (31.9%)</t>
  </si>
  <si>
    <t>Anti-HBcAg (positive)</t>
  </si>
  <si>
    <t>89 (97.8%)</t>
  </si>
  <si>
    <t>90 (98.9%)</t>
  </si>
  <si>
    <t>Liver cirrhosis</t>
  </si>
  <si>
    <t>81 (89.0%)</t>
  </si>
  <si>
    <t>87 (95.6%)</t>
  </si>
  <si>
    <t>AFP (ng/ml) &gt;400</t>
  </si>
  <si>
    <t>39 (42.9%)</t>
  </si>
  <si>
    <t>32 (35.2%)</t>
  </si>
  <si>
    <t>Liver Function</t>
  </si>
  <si>
    <t>ALT (U/L) &gt;32</t>
  </si>
  <si>
    <t>58 (63.7%)</t>
  </si>
  <si>
    <t>AST (U/L) &gt;30.5</t>
  </si>
  <si>
    <t>59 (64.8%)</t>
  </si>
  <si>
    <t>60 (65.9%)</t>
  </si>
  <si>
    <t>Total Bilirubin (μmol/L) &gt;11.6</t>
  </si>
  <si>
    <t>Albumin (g/L) &gt;41.45</t>
  </si>
  <si>
    <t>48 (52.7%)</t>
  </si>
  <si>
    <t>52 (57.1%)</t>
  </si>
  <si>
    <t>PT (s) &gt;11.55</t>
  </si>
  <si>
    <t>78 (58.7%)</t>
  </si>
  <si>
    <t>64 (70.3%)</t>
  </si>
  <si>
    <t>Tumor Factors</t>
  </si>
  <si>
    <t>Tumor Size (cm)</t>
  </si>
  <si>
    <t>6.72 (1, 19)</t>
  </si>
  <si>
    <t>6.34 (1.3, 16)</t>
  </si>
  <si>
    <t>No. tumor</t>
  </si>
  <si>
    <t>Solitary</t>
  </si>
  <si>
    <t>Multiple</t>
  </si>
  <si>
    <t>10 (11.0%)</t>
  </si>
  <si>
    <t>Pathologic factors</t>
  </si>
  <si>
    <t>Tumor capsule</t>
  </si>
  <si>
    <t>54 (59.3%)</t>
  </si>
  <si>
    <t>55 (60.4%)</t>
  </si>
  <si>
    <t>Micro-vascular invasion</t>
  </si>
  <si>
    <t>40 (44.0%)</t>
  </si>
  <si>
    <t>37 (40.7%)</t>
  </si>
  <si>
    <t>Differentiation (III)</t>
  </si>
  <si>
    <t>67 (73.6%)</t>
  </si>
  <si>
    <t>68 (74.7%)</t>
  </si>
  <si>
    <t>Recurrence</t>
  </si>
  <si>
    <t>65 (71.4%)</t>
  </si>
  <si>
    <t>49 (53.8%)</t>
  </si>
  <si>
    <t>Overall survival</t>
  </si>
  <si>
    <t>62 (68.1%)</t>
  </si>
  <si>
    <r>
      <t>82</t>
    </r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90.1%)</t>
    </r>
  </si>
  <si>
    <r>
      <t>48.49</t>
    </r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±9.23</t>
    </r>
    <r>
      <rPr>
        <sz val="12"/>
        <color theme="1"/>
        <rFont val="等线"/>
        <family val="3"/>
        <charset val="134"/>
      </rPr>
      <t>）</t>
    </r>
  </si>
  <si>
    <r>
      <t>49.22</t>
    </r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±9.77</t>
    </r>
    <r>
      <rPr>
        <sz val="12"/>
        <color theme="1"/>
        <rFont val="等线"/>
        <family val="3"/>
        <charset val="134"/>
      </rPr>
      <t>）</t>
    </r>
  </si>
  <si>
    <t>Clinical characters of HCC patients according to ALDOB expression</t>
    <phoneticPr fontId="2" type="noConversion"/>
  </si>
  <si>
    <t>KHK (n=182)</t>
  </si>
  <si>
    <t>82 (90.1%)</t>
  </si>
  <si>
    <t>85 (93.4%)</t>
  </si>
  <si>
    <t>48.73（±9.42）</t>
  </si>
  <si>
    <t>48.99（±9.60）</t>
  </si>
  <si>
    <t>88 (96.7%)</t>
  </si>
  <si>
    <t>23 (25.3%)</t>
  </si>
  <si>
    <t>31 (34.1%)</t>
  </si>
  <si>
    <t>91 (100.0%)</t>
  </si>
  <si>
    <t>34 (37.4%)</t>
  </si>
  <si>
    <t>56 (61.5%)</t>
  </si>
  <si>
    <t>63 (69.2%)</t>
  </si>
  <si>
    <t>57 (62.6%)</t>
  </si>
  <si>
    <t>51 (56.0%)</t>
  </si>
  <si>
    <t>70 (76.9%)</t>
  </si>
  <si>
    <t>72 (79.1%)</t>
  </si>
  <si>
    <t>6.86 (1, 19)</t>
  </si>
  <si>
    <t>6.20 (1.3, 15)</t>
  </si>
  <si>
    <t>83 (91.2%)</t>
  </si>
  <si>
    <t>8 (8.8%)</t>
  </si>
  <si>
    <t>6 (6.6%)</t>
  </si>
  <si>
    <t>35 (38.5%)</t>
  </si>
  <si>
    <t>66 (72.5%)</t>
  </si>
  <si>
    <t>Clinical characters of HCC patients according to KHK expression</t>
    <phoneticPr fontId="2" type="noConversion"/>
  </si>
  <si>
    <t>Patient ID</t>
    <phoneticPr fontId="23" type="noConversion"/>
  </si>
  <si>
    <t>Gender
 (M= 1, F = 0)</t>
    <phoneticPr fontId="23" type="noConversion"/>
  </si>
  <si>
    <t>Age</t>
    <phoneticPr fontId="23" type="noConversion"/>
  </si>
  <si>
    <t>Hepatitis B Surface Antigen</t>
    <phoneticPr fontId="23" type="noConversion"/>
  </si>
  <si>
    <t>Hepatitis B 
e Antigen</t>
    <phoneticPr fontId="23" type="noConversion"/>
  </si>
  <si>
    <t>Hepatitis B Core Antibody</t>
    <phoneticPr fontId="23" type="noConversion"/>
  </si>
  <si>
    <t>Degree of Liver Cirrhosis</t>
    <phoneticPr fontId="23" type="noConversion"/>
  </si>
  <si>
    <t>AFP(ug/L)</t>
    <phoneticPr fontId="23" type="noConversion"/>
  </si>
  <si>
    <t>ALT(U/L)</t>
    <phoneticPr fontId="23" type="noConversion"/>
  </si>
  <si>
    <t>AST(U/L)</t>
    <phoneticPr fontId="23" type="noConversion"/>
  </si>
  <si>
    <t>TB(umol/L)</t>
    <phoneticPr fontId="23" type="noConversion"/>
  </si>
  <si>
    <t>ALB(g/L)</t>
    <phoneticPr fontId="23" type="noConversion"/>
  </si>
  <si>
    <t>PT(S)</t>
    <phoneticPr fontId="23" type="noConversion"/>
  </si>
  <si>
    <t>Surgical Date</t>
    <phoneticPr fontId="23" type="noConversion"/>
  </si>
  <si>
    <t>Number of Tumors</t>
    <phoneticPr fontId="23" type="noConversion"/>
  </si>
  <si>
    <t>Portal Vein Tumor Thrombus</t>
    <phoneticPr fontId="23" type="noConversion"/>
  </si>
  <si>
    <t>Microvascular Invasion/Micrometastases</t>
    <phoneticPr fontId="23" type="noConversion"/>
  </si>
  <si>
    <t>Histological Grade</t>
    <phoneticPr fontId="23" type="noConversion"/>
  </si>
  <si>
    <t>Recurrence Status</t>
    <phoneticPr fontId="23" type="noConversion"/>
  </si>
  <si>
    <t>Mortality Status</t>
    <phoneticPr fontId="23" type="noConversion"/>
  </si>
  <si>
    <t>Date of Death</t>
    <phoneticPr fontId="23" type="noConversion"/>
  </si>
  <si>
    <t>Small Nodular Type</t>
  </si>
  <si>
    <t>&gt;1210</t>
  </si>
  <si>
    <t>6×5×7</t>
  </si>
  <si>
    <t>M0</t>
  </si>
  <si>
    <t>III</t>
  </si>
  <si>
    <t>Mixed Nodular Type</t>
  </si>
  <si>
    <t>3.5×3</t>
  </si>
  <si>
    <t>12.5*12.3</t>
    <phoneticPr fontId="23" type="noConversion"/>
  </si>
  <si>
    <t>M1</t>
    <phoneticPr fontId="23" type="noConversion"/>
  </si>
  <si>
    <t>5.5×4</t>
  </si>
  <si>
    <t>10×6</t>
  </si>
  <si>
    <t>M2</t>
  </si>
  <si>
    <t>III-IV</t>
  </si>
  <si>
    <t>7×5</t>
  </si>
  <si>
    <t>8×5</t>
  </si>
  <si>
    <t>5×3.5×2.5</t>
  </si>
  <si>
    <t>M1</t>
  </si>
  <si>
    <t>4.5×4</t>
  </si>
  <si>
    <t>Large Nodular Type</t>
  </si>
  <si>
    <t>4×3.2</t>
  </si>
  <si>
    <t>11.8×12.6</t>
  </si>
  <si>
    <t>Early-stage Cirrhosis</t>
    <phoneticPr fontId="23" type="noConversion"/>
  </si>
  <si>
    <t>3.6×3.5</t>
  </si>
  <si>
    <t>6×4</t>
  </si>
  <si>
    <t>II</t>
  </si>
  <si>
    <t>4.5×3.5</t>
  </si>
  <si>
    <t>6.3×5</t>
  </si>
  <si>
    <t>16×13×10</t>
  </si>
  <si>
    <t>4×3.6</t>
  </si>
  <si>
    <t>3.7×2.9</t>
  </si>
  <si>
    <t>3.2×2.6×2.4</t>
  </si>
  <si>
    <t>+/0.007</t>
  </si>
  <si>
    <t>2.1×1.6</t>
  </si>
  <si>
    <t>21.5×17.2×10.5</t>
  </si>
  <si>
    <t>Post-hepatitic Cirrhosis</t>
  </si>
  <si>
    <t>11.5×8.2×6.3</t>
  </si>
  <si>
    <t>13×9.5</t>
  </si>
  <si>
    <t>5.5×4.3</t>
  </si>
  <si>
    <t>10×7</t>
  </si>
  <si>
    <t>3×2.2</t>
  </si>
  <si>
    <t>7.9×5.8×5.2</t>
  </si>
  <si>
    <t>4×2.5</t>
  </si>
  <si>
    <t>5.3×3.8×3.5</t>
  </si>
  <si>
    <t>14×10</t>
  </si>
  <si>
    <t>9.5×9</t>
  </si>
  <si>
    <t>2.3×1.5</t>
  </si>
  <si>
    <t>II-III</t>
  </si>
  <si>
    <t>2.5×2</t>
  </si>
  <si>
    <t>13.2×4.4</t>
  </si>
  <si>
    <t>4.5×2.6</t>
  </si>
  <si>
    <t>4×3</t>
  </si>
  <si>
    <t>11.5×7.2</t>
  </si>
  <si>
    <t>3×2.6</t>
  </si>
  <si>
    <t>F</t>
  </si>
  <si>
    <t>M</t>
  </si>
  <si>
    <t>Largest Tumor 
Diameter (cm)</t>
    <phoneticPr fontId="23" type="noConversion"/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</si>
  <si>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/6187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</si>
  <si>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/0.249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</si>
  <si>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/0.01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</si>
  <si>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/5185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</si>
  <si>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/2.19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</si>
  <si>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/0.011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</si>
  <si>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/7437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</si>
  <si>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/0.114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</si>
  <si>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/482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</si>
  <si>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/0.087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</si>
  <si>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/0.008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</si>
  <si>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/8065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</si>
  <si>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/33.63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</si>
  <si>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/0.009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</si>
  <si>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/7074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</si>
  <si>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/0.857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</si>
  <si>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/5969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</si>
  <si>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/6.54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</si>
  <si>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/3066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</si>
  <si>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/78.32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</si>
  <si>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/6849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</si>
  <si>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/13.7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</si>
  <si>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/1118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</si>
  <si>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/0.233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</si>
  <si>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/6790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</si>
  <si>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/5.23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</si>
  <si>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/6952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</si>
  <si>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/1.64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</si>
  <si>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/0.007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</si>
  <si>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/6374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</si>
  <si>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/0.117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</si>
  <si>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</si>
  <si>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/0.102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</si>
  <si>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/1.01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</si>
  <si>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/6675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</si>
  <si>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/0.963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</si>
  <si>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/0.49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</si>
  <si>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/0.096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</si>
  <si>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/6087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</si>
  <si>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/0.512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</si>
  <si>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/6514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</si>
  <si>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/2.25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</si>
  <si>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/0.006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</si>
  <si>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/6785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</si>
  <si>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/0.981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</si>
  <si>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/462.5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</si>
  <si>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/80.19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</si>
  <si>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/6919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</si>
  <si>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/0.357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</si>
  <si>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/5564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</si>
  <si>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/0.128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</si>
  <si>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/0.42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</si>
  <si>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/0.107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</si>
  <si>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/0.58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</si>
  <si>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/0.115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</si>
  <si>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/5031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</si>
  <si>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/8.31</t>
    </r>
  </si>
  <si>
    <r>
      <rPr>
        <sz val="9"/>
        <rFont val="华文楷体"/>
        <family val="3"/>
        <charset val="134"/>
      </rPr>
      <t>多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</si>
  <si>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/6554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</si>
  <si>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/1.53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</si>
  <si>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/2901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</si>
  <si>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/6114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</si>
  <si>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/0.125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</si>
  <si>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/8055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</si>
  <si>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/0.093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</si>
  <si>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/5301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</si>
  <si>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/4046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</si>
  <si>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/124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</si>
  <si>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/0.54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</si>
  <si>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/0.112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</si>
  <si>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/2.31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</si>
  <si>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/5743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</si>
  <si>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/0.634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</si>
  <si>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/7580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</si>
  <si>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/15.09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</si>
  <si>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/0.44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</si>
  <si>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/0.088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</si>
  <si>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/2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</si>
  <si>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/0.74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</si>
  <si>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/8.28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</si>
  <si>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</si>
  <si>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/5217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</si>
  <si>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/19.43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</si>
  <si>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/4495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</si>
  <si>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/6.31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</si>
  <si>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/7876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</si>
  <si>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/0.111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</si>
  <si>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/7483</t>
    </r>
  </si>
  <si>
    <r>
      <rPr>
        <sz val="9"/>
        <rFont val="华文楷体"/>
        <family val="3"/>
        <charset val="134"/>
      </rPr>
      <t>－</t>
    </r>
    <r>
      <rPr>
        <sz val="9"/>
        <rFont val="Arial"/>
        <family val="2"/>
      </rPr>
      <t>/0.15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</si>
  <si>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/7594</t>
    </r>
  </si>
  <si>
    <r>
      <rPr>
        <sz val="9"/>
        <rFont val="华文楷体"/>
        <family val="3"/>
        <charset val="134"/>
      </rPr>
      <t>＋</t>
    </r>
    <r>
      <rPr>
        <sz val="9"/>
        <rFont val="Arial"/>
        <family val="2"/>
      </rPr>
      <t>/2.88</t>
    </r>
  </si>
  <si>
    <t>Male</t>
    <phoneticPr fontId="23" type="noConversion"/>
  </si>
  <si>
    <t>Age (y)</t>
    <phoneticPr fontId="23" type="noConversion"/>
  </si>
  <si>
    <t>HBV infection</t>
    <phoneticPr fontId="23" type="noConversion"/>
  </si>
  <si>
    <t>Liver cirrhosis</t>
    <phoneticPr fontId="23" type="noConversion"/>
  </si>
  <si>
    <t>AFP (ng/ml) &gt;400</t>
    <phoneticPr fontId="23" type="noConversion"/>
  </si>
  <si>
    <t>ALT (U/L) &gt;32</t>
    <phoneticPr fontId="23" type="noConversion"/>
  </si>
  <si>
    <t>AST (U/L) &gt;30.5</t>
    <phoneticPr fontId="23" type="noConversion"/>
  </si>
  <si>
    <t>Total Bilirubin (μmol/L) &gt;11.6</t>
    <phoneticPr fontId="23" type="noConversion"/>
  </si>
  <si>
    <t>Albumin (g/L) &gt;41.45</t>
    <phoneticPr fontId="23" type="noConversion"/>
  </si>
  <si>
    <t>PT (s) &gt;11.55</t>
    <phoneticPr fontId="23" type="noConversion"/>
  </si>
  <si>
    <t>Tumor Size (cm)</t>
    <phoneticPr fontId="23" type="noConversion"/>
  </si>
  <si>
    <t>No. tumor</t>
    <phoneticPr fontId="23" type="noConversion"/>
  </si>
  <si>
    <t>Tumor capsule</t>
    <phoneticPr fontId="23" type="noConversion"/>
  </si>
  <si>
    <t>Micro-vascular invasion</t>
    <phoneticPr fontId="23" type="noConversion"/>
  </si>
  <si>
    <t>Differentiation (III)</t>
    <phoneticPr fontId="23" type="noConversion"/>
  </si>
  <si>
    <t>Recurrence</t>
    <phoneticPr fontId="23" type="noConversion"/>
  </si>
  <si>
    <t>Overall survival</t>
    <phoneticPr fontId="23" type="noConversion"/>
  </si>
  <si>
    <t>Clinical information from 8 paired HCC tumor tissues and adjacent normal tissues were used for metabolic flux analysis and single-cell sequencing as shown in Fig. 1</t>
    <phoneticPr fontId="23" type="noConversion"/>
  </si>
  <si>
    <t>Clinical information from 8 paired HCC tumor tissues and adjacent normal tissues were used for Western blot analysis (Extended Data Fig. 9) and metabolite detection (Fig.4)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</si>
</sst>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yyyy/m/d;@"/>
  </numFmts>
  <fonts count="3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6"/>
      <color theme="1"/>
      <name val="Arial"/>
      <family val="2"/>
    </font>
    <font>
      <sz val="20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i/>
      <sz val="22"/>
      <color theme="1"/>
      <name val="Arial"/>
      <family val="2"/>
    </font>
    <font>
      <sz val="22"/>
      <color theme="1"/>
      <name val="Arial"/>
      <family val="2"/>
    </font>
    <font>
      <u/>
      <sz val="22"/>
      <color theme="10"/>
      <name val="宋体"/>
      <family val="2"/>
      <scheme val="minor"/>
    </font>
    <font>
      <sz val="22"/>
      <color rgb="FF000000"/>
      <name val="Arial"/>
      <family val="2"/>
    </font>
    <font>
      <b/>
      <sz val="22"/>
      <color rgb="FFFF0000"/>
      <name val="Arial"/>
      <family val="2"/>
    </font>
    <font>
      <sz val="9"/>
      <name val="宋体"/>
      <family val="2"/>
      <charset val="134"/>
      <scheme val="minor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sz val="14"/>
      <color theme="1"/>
      <name val="等线"/>
      <family val="2"/>
      <charset val="134"/>
    </font>
    <font>
      <sz val="14"/>
      <color rgb="FFFF0000"/>
      <name val="Arial"/>
      <family val="2"/>
    </font>
    <font>
      <b/>
      <sz val="14"/>
      <color rgb="FF7030A0"/>
      <name val="Arial"/>
      <family val="2"/>
    </font>
    <font>
      <sz val="12"/>
      <color theme="1"/>
      <name val="宋体"/>
      <family val="2"/>
      <scheme val="minor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</font>
    <font>
      <b/>
      <sz val="12"/>
      <color theme="1"/>
      <name val="Arial"/>
      <family val="2"/>
    </font>
    <font>
      <sz val="9"/>
      <name val="宋体"/>
      <family val="3"/>
      <charset val="134"/>
    </font>
    <font>
      <sz val="1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9"/>
      <color rgb="FF800080"/>
      <name val="Arial"/>
      <family val="2"/>
    </font>
    <font>
      <sz val="9"/>
      <name val="华文楷体"/>
      <family val="3"/>
      <charset val="134"/>
    </font>
    <font>
      <sz val="20"/>
      <color theme="1"/>
      <name val="宋体"/>
      <family val="2"/>
      <scheme val="minor"/>
    </font>
    <font>
      <sz val="12"/>
      <color indexed="8"/>
      <name val="Arial"/>
      <family val="2"/>
    </font>
    <font>
      <u/>
      <sz val="20"/>
      <color rgb="FF800080"/>
      <name val="Times New Roman"/>
      <family val="1"/>
    </font>
    <font>
      <sz val="18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>
      <alignment vertical="center"/>
    </xf>
  </cellStyleXfs>
  <cellXfs count="82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center" vertical="center"/>
    </xf>
    <xf numFmtId="0" fontId="17" fillId="6" borderId="1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8" fillId="6" borderId="1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/>
    <xf numFmtId="0" fontId="26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176" fontId="28" fillId="7" borderId="1" xfId="0" applyNumberFormat="1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9" fillId="0" borderId="1" xfId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76" fontId="28" fillId="0" borderId="1" xfId="0" applyNumberFormat="1" applyFont="1" applyBorder="1" applyAlignment="1">
      <alignment horizontal="center" vertical="center" wrapText="1"/>
    </xf>
    <xf numFmtId="177" fontId="28" fillId="0" borderId="1" xfId="0" applyNumberFormat="1" applyFont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3" fillId="0" borderId="1" xfId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4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DDDFCAD3-D1CA-4ECE-968B-06CCE91074E9}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577118</xdr:colOff>
      <xdr:row>3</xdr:row>
      <xdr:rowOff>105357</xdr:rowOff>
    </xdr:from>
    <xdr:to>
      <xdr:col>2</xdr:col>
      <xdr:colOff>2150863</xdr:colOff>
      <xdr:row>3</xdr:row>
      <xdr:rowOff>1317625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51" t="6903" r="7770" b="7298"/>
        <a:stretch/>
      </xdr:blipFill>
      <xdr:spPr>
        <a:xfrm rot="5400000">
          <a:off x="2535857" y="3178993"/>
          <a:ext cx="1212268" cy="1573745"/>
        </a:xfrm>
        <a:prstGeom prst="rect">
          <a:avLst/>
        </a:prstGeom>
      </xdr:spPr>
    </xdr:pic>
    <xdr:clientData/>
  </xdr:twoCellAnchor>
  <xdr:twoCellAnchor editAs="oneCell">
    <xdr:from>
      <xdr:col>2</xdr:col>
      <xdr:colOff>220993</xdr:colOff>
      <xdr:row>4</xdr:row>
      <xdr:rowOff>98137</xdr:rowOff>
    </xdr:from>
    <xdr:to>
      <xdr:col>2</xdr:col>
      <xdr:colOff>2427431</xdr:colOff>
      <xdr:row>4</xdr:row>
      <xdr:rowOff>1587500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9" t="18427" r="5864" b="16106"/>
        <a:stretch/>
      </xdr:blipFill>
      <xdr:spPr>
        <a:xfrm>
          <a:off x="1998993" y="5257512"/>
          <a:ext cx="2206438" cy="1489363"/>
        </a:xfrm>
        <a:prstGeom prst="rect">
          <a:avLst/>
        </a:prstGeom>
      </xdr:spPr>
    </xdr:pic>
    <xdr:clientData/>
  </xdr:twoCellAnchor>
  <xdr:twoCellAnchor editAs="oneCell">
    <xdr:from>
      <xdr:col>2</xdr:col>
      <xdr:colOff>362559</xdr:colOff>
      <xdr:row>6</xdr:row>
      <xdr:rowOff>197716</xdr:rowOff>
    </xdr:from>
    <xdr:to>
      <xdr:col>2</xdr:col>
      <xdr:colOff>2505362</xdr:colOff>
      <xdr:row>6</xdr:row>
      <xdr:rowOff>1381126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3" t="16968" r="4345" b="17372"/>
        <a:stretch/>
      </xdr:blipFill>
      <xdr:spPr>
        <a:xfrm>
          <a:off x="2140559" y="9103591"/>
          <a:ext cx="2142803" cy="1183410"/>
        </a:xfrm>
        <a:prstGeom prst="rect">
          <a:avLst/>
        </a:prstGeom>
      </xdr:spPr>
    </xdr:pic>
    <xdr:clientData/>
  </xdr:twoCellAnchor>
  <xdr:twoCellAnchor editAs="oneCell">
    <xdr:from>
      <xdr:col>2</xdr:col>
      <xdr:colOff>691844</xdr:colOff>
      <xdr:row>8</xdr:row>
      <xdr:rowOff>93027</xdr:rowOff>
    </xdr:from>
    <xdr:to>
      <xdr:col>2</xdr:col>
      <xdr:colOff>2438978</xdr:colOff>
      <xdr:row>8</xdr:row>
      <xdr:rowOff>1524001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" t="8238" r="6686" b="9903"/>
        <a:stretch/>
      </xdr:blipFill>
      <xdr:spPr>
        <a:xfrm>
          <a:off x="2469844" y="12269152"/>
          <a:ext cx="1747134" cy="1430974"/>
        </a:xfrm>
        <a:prstGeom prst="rect">
          <a:avLst/>
        </a:prstGeom>
      </xdr:spPr>
    </xdr:pic>
    <xdr:clientData/>
  </xdr:twoCellAnchor>
  <xdr:twoCellAnchor editAs="oneCell">
    <xdr:from>
      <xdr:col>2</xdr:col>
      <xdr:colOff>719432</xdr:colOff>
      <xdr:row>9</xdr:row>
      <xdr:rowOff>206375</xdr:rowOff>
    </xdr:from>
    <xdr:to>
      <xdr:col>2</xdr:col>
      <xdr:colOff>2483575</xdr:colOff>
      <xdr:row>9</xdr:row>
      <xdr:rowOff>1460500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8" t="10505" r="6418" b="12727"/>
        <a:stretch/>
      </xdr:blipFill>
      <xdr:spPr>
        <a:xfrm>
          <a:off x="2497432" y="14287500"/>
          <a:ext cx="1764143" cy="1254125"/>
        </a:xfrm>
        <a:prstGeom prst="rect">
          <a:avLst/>
        </a:prstGeom>
      </xdr:spPr>
    </xdr:pic>
    <xdr:clientData/>
  </xdr:twoCellAnchor>
  <xdr:twoCellAnchor editAs="oneCell">
    <xdr:from>
      <xdr:col>2</xdr:col>
      <xdr:colOff>398657</xdr:colOff>
      <xdr:row>10</xdr:row>
      <xdr:rowOff>79033</xdr:rowOff>
    </xdr:from>
    <xdr:to>
      <xdr:col>2</xdr:col>
      <xdr:colOff>2551545</xdr:colOff>
      <xdr:row>10</xdr:row>
      <xdr:rowOff>1524000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3" t="17254" r="5808" b="15686"/>
        <a:stretch/>
      </xdr:blipFill>
      <xdr:spPr>
        <a:xfrm>
          <a:off x="2176657" y="16065158"/>
          <a:ext cx="2152888" cy="1444967"/>
        </a:xfrm>
        <a:prstGeom prst="rect">
          <a:avLst/>
        </a:prstGeom>
      </xdr:spPr>
    </xdr:pic>
    <xdr:clientData/>
  </xdr:twoCellAnchor>
  <xdr:twoCellAnchor editAs="oneCell">
    <xdr:from>
      <xdr:col>2</xdr:col>
      <xdr:colOff>274982</xdr:colOff>
      <xdr:row>11</xdr:row>
      <xdr:rowOff>301624</xdr:rowOff>
    </xdr:from>
    <xdr:to>
      <xdr:col>2</xdr:col>
      <xdr:colOff>2526877</xdr:colOff>
      <xdr:row>11</xdr:row>
      <xdr:rowOff>1508125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6" t="14286" r="4990" b="14433"/>
        <a:stretch/>
      </xdr:blipFill>
      <xdr:spPr>
        <a:xfrm>
          <a:off x="2052982" y="18192749"/>
          <a:ext cx="2251895" cy="1206501"/>
        </a:xfrm>
        <a:prstGeom prst="rect">
          <a:avLst/>
        </a:prstGeom>
      </xdr:spPr>
    </xdr:pic>
    <xdr:clientData/>
  </xdr:twoCellAnchor>
  <xdr:twoCellAnchor editAs="oneCell">
    <xdr:from>
      <xdr:col>2</xdr:col>
      <xdr:colOff>331572</xdr:colOff>
      <xdr:row>12</xdr:row>
      <xdr:rowOff>238125</xdr:rowOff>
    </xdr:from>
    <xdr:to>
      <xdr:col>2</xdr:col>
      <xdr:colOff>2101273</xdr:colOff>
      <xdr:row>12</xdr:row>
      <xdr:rowOff>1539875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0" t="6709" r="5169" b="9889"/>
        <a:stretch/>
      </xdr:blipFill>
      <xdr:spPr>
        <a:xfrm>
          <a:off x="2109572" y="20034250"/>
          <a:ext cx="1769701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207648</xdr:colOff>
      <xdr:row>13</xdr:row>
      <xdr:rowOff>122669</xdr:rowOff>
    </xdr:from>
    <xdr:to>
      <xdr:col>2</xdr:col>
      <xdr:colOff>2555875</xdr:colOff>
      <xdr:row>13</xdr:row>
      <xdr:rowOff>1577396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7" t="23685" r="-233" b="20834"/>
        <a:stretch/>
      </xdr:blipFill>
      <xdr:spPr>
        <a:xfrm>
          <a:off x="1985648" y="21823794"/>
          <a:ext cx="2348227" cy="1454727"/>
        </a:xfrm>
        <a:prstGeom prst="rect">
          <a:avLst/>
        </a:prstGeom>
      </xdr:spPr>
    </xdr:pic>
    <xdr:clientData/>
  </xdr:twoCellAnchor>
  <xdr:twoCellAnchor editAs="oneCell">
    <xdr:from>
      <xdr:col>2</xdr:col>
      <xdr:colOff>176493</xdr:colOff>
      <xdr:row>14</xdr:row>
      <xdr:rowOff>120463</xdr:rowOff>
    </xdr:from>
    <xdr:to>
      <xdr:col>2</xdr:col>
      <xdr:colOff>2619375</xdr:colOff>
      <xdr:row>14</xdr:row>
      <xdr:rowOff>1626465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7" t="26715" r="4369" b="22655"/>
        <a:stretch/>
      </xdr:blipFill>
      <xdr:spPr>
        <a:xfrm>
          <a:off x="1954493" y="23726588"/>
          <a:ext cx="2442882" cy="1506002"/>
        </a:xfrm>
        <a:prstGeom prst="rect">
          <a:avLst/>
        </a:prstGeom>
      </xdr:spPr>
    </xdr:pic>
    <xdr:clientData/>
  </xdr:twoCellAnchor>
  <xdr:twoCellAnchor editAs="oneCell">
    <xdr:from>
      <xdr:col>2</xdr:col>
      <xdr:colOff>198039</xdr:colOff>
      <xdr:row>15</xdr:row>
      <xdr:rowOff>253999</xdr:rowOff>
    </xdr:from>
    <xdr:to>
      <xdr:col>2</xdr:col>
      <xdr:colOff>2444750</xdr:colOff>
      <xdr:row>15</xdr:row>
      <xdr:rowOff>1524000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81895CA-DBD1-81FB-2C95-AD4172EEA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20567"/>
        <a:stretch/>
      </xdr:blipFill>
      <xdr:spPr>
        <a:xfrm>
          <a:off x="1976039" y="25765124"/>
          <a:ext cx="2246711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389582</xdr:colOff>
      <xdr:row>17</xdr:row>
      <xdr:rowOff>150812</xdr:rowOff>
    </xdr:from>
    <xdr:to>
      <xdr:col>2</xdr:col>
      <xdr:colOff>2547938</xdr:colOff>
      <xdr:row>17</xdr:row>
      <xdr:rowOff>1525723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7F5DDC9-9DD7-F0A3-7CD1-0B3F38CD1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7665" b="11217"/>
        <a:stretch/>
      </xdr:blipFill>
      <xdr:spPr>
        <a:xfrm>
          <a:off x="2342207" y="29440187"/>
          <a:ext cx="2158356" cy="1374911"/>
        </a:xfrm>
        <a:prstGeom prst="rect">
          <a:avLst/>
        </a:prstGeom>
      </xdr:spPr>
    </xdr:pic>
    <xdr:clientData/>
  </xdr:twoCellAnchor>
  <xdr:twoCellAnchor editAs="oneCell">
    <xdr:from>
      <xdr:col>2</xdr:col>
      <xdr:colOff>202725</xdr:colOff>
      <xdr:row>18</xdr:row>
      <xdr:rowOff>222250</xdr:rowOff>
    </xdr:from>
    <xdr:to>
      <xdr:col>2</xdr:col>
      <xdr:colOff>2643186</xdr:colOff>
      <xdr:row>18</xdr:row>
      <xdr:rowOff>1640100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5F81F7B-E8AE-030C-B85D-0E6764030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6442" b="10833"/>
        <a:stretch/>
      </xdr:blipFill>
      <xdr:spPr>
        <a:xfrm>
          <a:off x="2155350" y="31416625"/>
          <a:ext cx="2440461" cy="1417850"/>
        </a:xfrm>
        <a:prstGeom prst="rect">
          <a:avLst/>
        </a:prstGeom>
      </xdr:spPr>
    </xdr:pic>
    <xdr:clientData/>
  </xdr:twoCellAnchor>
  <xdr:twoCellAnchor editAs="oneCell">
    <xdr:from>
      <xdr:col>2</xdr:col>
      <xdr:colOff>275071</xdr:colOff>
      <xdr:row>16</xdr:row>
      <xdr:rowOff>174625</xdr:rowOff>
    </xdr:from>
    <xdr:to>
      <xdr:col>2</xdr:col>
      <xdr:colOff>2492375</xdr:colOff>
      <xdr:row>16</xdr:row>
      <xdr:rowOff>1539875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C86453C-3237-2277-B4E8-822D866A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3071" y="27590750"/>
          <a:ext cx="2217304" cy="1365250"/>
        </a:xfrm>
        <a:prstGeom prst="rect">
          <a:avLst/>
        </a:prstGeom>
      </xdr:spPr>
    </xdr:pic>
    <xdr:clientData/>
  </xdr:twoCellAnchor>
  <xdr:twoCellAnchor editAs="oneCell">
    <xdr:from>
      <xdr:col>2</xdr:col>
      <xdr:colOff>265545</xdr:colOff>
      <xdr:row>1</xdr:row>
      <xdr:rowOff>138546</xdr:rowOff>
    </xdr:from>
    <xdr:to>
      <xdr:col>2</xdr:col>
      <xdr:colOff>2465545</xdr:colOff>
      <xdr:row>1</xdr:row>
      <xdr:rowOff>1662356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24CB923D-3BC8-C636-7968-00B75810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55090" y="738910"/>
          <a:ext cx="2200000" cy="15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ubchem.ncbi.nlm.nih.gov/compound/9547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F498-4677-4C0F-AF4F-802C6AFBB109}">
  <dimension ref="A1:R10"/>
  <sheetViews>
    <sheetView zoomScale="55" zoomScaleNormal="55" workbookViewId="0">
      <selection activeCell="S2" sqref="S2"/>
    </sheetView>
  </sheetViews>
  <sheetFormatPr defaultRowHeight="14" x14ac:dyDescent="0.25"/>
  <cols>
    <col min="1" max="18" width="17.36328125" customWidth="1"/>
  </cols>
  <sheetData>
    <row r="1" spans="1:18" ht="139.5" customHeight="1" x14ac:dyDescent="0.25">
      <c r="A1" s="62" t="s">
        <v>530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56" customHeight="1" x14ac:dyDescent="0.25">
      <c r="A2" s="58" t="s">
        <v>345</v>
      </c>
      <c r="B2" s="58" t="s">
        <v>513</v>
      </c>
      <c r="C2" s="58" t="s">
        <v>514</v>
      </c>
      <c r="D2" s="58" t="s">
        <v>515</v>
      </c>
      <c r="E2" s="58" t="s">
        <v>516</v>
      </c>
      <c r="F2" s="58" t="s">
        <v>517</v>
      </c>
      <c r="G2" s="58" t="s">
        <v>518</v>
      </c>
      <c r="H2" s="58" t="s">
        <v>519</v>
      </c>
      <c r="I2" s="58" t="s">
        <v>520</v>
      </c>
      <c r="J2" s="58" t="s">
        <v>521</v>
      </c>
      <c r="K2" s="58" t="s">
        <v>522</v>
      </c>
      <c r="L2" s="58" t="s">
        <v>523</v>
      </c>
      <c r="M2" s="58" t="s">
        <v>524</v>
      </c>
      <c r="N2" s="58" t="s">
        <v>525</v>
      </c>
      <c r="O2" s="58" t="s">
        <v>526</v>
      </c>
      <c r="P2" s="58" t="s">
        <v>527</v>
      </c>
      <c r="Q2" s="58" t="s">
        <v>528</v>
      </c>
      <c r="R2" s="58" t="s">
        <v>529</v>
      </c>
    </row>
    <row r="3" spans="1:18" s="61" customFormat="1" ht="56" customHeight="1" x14ac:dyDescent="0.45">
      <c r="A3" s="59">
        <v>1</v>
      </c>
      <c r="B3" s="60" t="s">
        <v>419</v>
      </c>
      <c r="C3" s="60">
        <v>53</v>
      </c>
      <c r="D3" s="60">
        <v>1</v>
      </c>
      <c r="E3" s="60">
        <v>0</v>
      </c>
      <c r="F3" s="60">
        <v>1</v>
      </c>
      <c r="G3" s="60">
        <v>1</v>
      </c>
      <c r="H3" s="60">
        <v>1</v>
      </c>
      <c r="I3" s="60">
        <v>1</v>
      </c>
      <c r="J3" s="60">
        <v>1</v>
      </c>
      <c r="K3" s="60">
        <v>1</v>
      </c>
      <c r="L3" s="60">
        <v>16</v>
      </c>
      <c r="M3" s="60" t="s">
        <v>299</v>
      </c>
      <c r="N3" s="60">
        <v>1</v>
      </c>
      <c r="O3" s="60">
        <v>1</v>
      </c>
      <c r="P3" s="60">
        <v>0</v>
      </c>
      <c r="Q3" s="60">
        <v>1</v>
      </c>
      <c r="R3" s="60">
        <v>0</v>
      </c>
    </row>
    <row r="4" spans="1:18" s="61" customFormat="1" ht="56" customHeight="1" x14ac:dyDescent="0.45">
      <c r="A4" s="59">
        <v>2</v>
      </c>
      <c r="B4" s="60" t="s">
        <v>420</v>
      </c>
      <c r="C4" s="60">
        <v>42</v>
      </c>
      <c r="D4" s="60">
        <v>1</v>
      </c>
      <c r="E4" s="60">
        <v>0</v>
      </c>
      <c r="F4" s="60">
        <v>1</v>
      </c>
      <c r="G4" s="60">
        <v>0</v>
      </c>
      <c r="H4" s="60">
        <v>1</v>
      </c>
      <c r="I4" s="60">
        <v>1</v>
      </c>
      <c r="J4" s="60">
        <v>1</v>
      </c>
      <c r="K4" s="60">
        <v>0</v>
      </c>
      <c r="L4" s="60">
        <v>13</v>
      </c>
      <c r="M4" s="60" t="s">
        <v>299</v>
      </c>
      <c r="N4" s="60">
        <v>1</v>
      </c>
      <c r="O4" s="60">
        <v>1</v>
      </c>
      <c r="P4" s="60">
        <v>1</v>
      </c>
      <c r="Q4" s="60">
        <v>0</v>
      </c>
      <c r="R4" s="60">
        <v>0</v>
      </c>
    </row>
    <row r="5" spans="1:18" s="61" customFormat="1" ht="56" customHeight="1" x14ac:dyDescent="0.45">
      <c r="A5" s="59">
        <v>3</v>
      </c>
      <c r="B5" s="60" t="s">
        <v>420</v>
      </c>
      <c r="C5" s="60">
        <v>60</v>
      </c>
      <c r="D5" s="60">
        <v>1</v>
      </c>
      <c r="E5" s="60">
        <v>1</v>
      </c>
      <c r="F5" s="60">
        <v>0</v>
      </c>
      <c r="G5" s="60">
        <v>1</v>
      </c>
      <c r="H5" s="60">
        <v>1</v>
      </c>
      <c r="I5" s="60">
        <v>1</v>
      </c>
      <c r="J5" s="60">
        <v>0</v>
      </c>
      <c r="K5" s="60">
        <v>1</v>
      </c>
      <c r="L5" s="60">
        <v>5.5</v>
      </c>
      <c r="M5" s="60" t="s">
        <v>300</v>
      </c>
      <c r="N5" s="60">
        <v>0</v>
      </c>
      <c r="O5" s="60">
        <v>1</v>
      </c>
      <c r="P5" s="60">
        <v>1</v>
      </c>
      <c r="Q5" s="60">
        <v>1</v>
      </c>
      <c r="R5" s="60">
        <v>1</v>
      </c>
    </row>
    <row r="6" spans="1:18" s="61" customFormat="1" ht="56" customHeight="1" x14ac:dyDescent="0.45">
      <c r="A6" s="59">
        <v>4</v>
      </c>
      <c r="B6" s="60" t="s">
        <v>420</v>
      </c>
      <c r="C6" s="60">
        <v>49</v>
      </c>
      <c r="D6" s="60">
        <v>1</v>
      </c>
      <c r="E6" s="60">
        <v>1</v>
      </c>
      <c r="F6" s="60">
        <v>0</v>
      </c>
      <c r="G6" s="60">
        <v>0</v>
      </c>
      <c r="H6" s="60">
        <v>0</v>
      </c>
      <c r="I6" s="60">
        <v>1</v>
      </c>
      <c r="J6" s="60">
        <v>0</v>
      </c>
      <c r="K6" s="60">
        <v>1</v>
      </c>
      <c r="L6" s="60">
        <v>6.5</v>
      </c>
      <c r="M6" s="60" t="s">
        <v>299</v>
      </c>
      <c r="N6" s="60">
        <v>0</v>
      </c>
      <c r="O6" s="60">
        <v>1</v>
      </c>
      <c r="P6" s="60">
        <v>0</v>
      </c>
      <c r="Q6" s="60">
        <v>1</v>
      </c>
      <c r="R6" s="60">
        <v>1</v>
      </c>
    </row>
    <row r="7" spans="1:18" s="61" customFormat="1" ht="56" customHeight="1" x14ac:dyDescent="0.45">
      <c r="A7" s="59">
        <v>5</v>
      </c>
      <c r="B7" s="60" t="s">
        <v>419</v>
      </c>
      <c r="C7" s="60">
        <v>71</v>
      </c>
      <c r="D7" s="60">
        <v>0</v>
      </c>
      <c r="E7" s="60">
        <v>0</v>
      </c>
      <c r="F7" s="60">
        <v>0</v>
      </c>
      <c r="G7" s="60">
        <v>1</v>
      </c>
      <c r="H7" s="60">
        <v>1</v>
      </c>
      <c r="I7" s="60">
        <v>0</v>
      </c>
      <c r="J7" s="60">
        <v>0</v>
      </c>
      <c r="K7" s="60">
        <v>0</v>
      </c>
      <c r="L7" s="60">
        <v>8</v>
      </c>
      <c r="M7" s="60" t="s">
        <v>299</v>
      </c>
      <c r="N7" s="60">
        <v>1</v>
      </c>
      <c r="O7" s="60">
        <v>0</v>
      </c>
      <c r="P7" s="60">
        <v>1</v>
      </c>
      <c r="Q7" s="60">
        <v>0</v>
      </c>
      <c r="R7" s="60">
        <v>0</v>
      </c>
    </row>
    <row r="8" spans="1:18" s="61" customFormat="1" ht="56" customHeight="1" x14ac:dyDescent="0.45">
      <c r="A8" s="59">
        <v>6</v>
      </c>
      <c r="B8" s="60" t="s">
        <v>420</v>
      </c>
      <c r="C8" s="60">
        <v>41</v>
      </c>
      <c r="D8" s="60">
        <v>1</v>
      </c>
      <c r="E8" s="60">
        <v>0</v>
      </c>
      <c r="F8" s="60">
        <v>0</v>
      </c>
      <c r="G8" s="60">
        <v>1</v>
      </c>
      <c r="H8" s="60">
        <v>0</v>
      </c>
      <c r="I8" s="60">
        <v>0</v>
      </c>
      <c r="J8" s="60">
        <v>0</v>
      </c>
      <c r="K8" s="60">
        <v>0</v>
      </c>
      <c r="L8" s="60">
        <v>5.5</v>
      </c>
      <c r="M8" s="60" t="s">
        <v>299</v>
      </c>
      <c r="N8" s="60">
        <v>1</v>
      </c>
      <c r="O8" s="60">
        <v>0</v>
      </c>
      <c r="P8" s="60">
        <v>0</v>
      </c>
      <c r="Q8" s="60">
        <v>0</v>
      </c>
      <c r="R8" s="60">
        <v>0</v>
      </c>
    </row>
    <row r="9" spans="1:18" s="61" customFormat="1" ht="56" customHeight="1" x14ac:dyDescent="0.45">
      <c r="A9" s="59">
        <v>7</v>
      </c>
      <c r="B9" s="60" t="s">
        <v>420</v>
      </c>
      <c r="C9" s="60">
        <v>62</v>
      </c>
      <c r="D9" s="60">
        <v>1</v>
      </c>
      <c r="E9" s="60">
        <v>0</v>
      </c>
      <c r="F9" s="60">
        <v>0</v>
      </c>
      <c r="G9" s="60">
        <v>1</v>
      </c>
      <c r="H9" s="60">
        <v>0</v>
      </c>
      <c r="I9" s="60">
        <v>0</v>
      </c>
      <c r="J9" s="60">
        <v>1</v>
      </c>
      <c r="K9" s="60">
        <v>0</v>
      </c>
      <c r="L9" s="60">
        <v>5.5</v>
      </c>
      <c r="M9" s="60" t="s">
        <v>299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</row>
    <row r="10" spans="1:18" s="61" customFormat="1" ht="56" customHeight="1" x14ac:dyDescent="0.45">
      <c r="A10" s="59">
        <v>8</v>
      </c>
      <c r="B10" s="60" t="s">
        <v>420</v>
      </c>
      <c r="C10" s="60">
        <v>51</v>
      </c>
      <c r="D10" s="60">
        <v>1</v>
      </c>
      <c r="E10" s="60">
        <v>1</v>
      </c>
      <c r="F10" s="60">
        <v>0</v>
      </c>
      <c r="G10" s="60">
        <v>0</v>
      </c>
      <c r="H10" s="60">
        <v>1</v>
      </c>
      <c r="I10" s="60">
        <v>1</v>
      </c>
      <c r="J10" s="60">
        <v>0</v>
      </c>
      <c r="K10" s="60">
        <v>0</v>
      </c>
      <c r="L10" s="60">
        <v>12</v>
      </c>
      <c r="M10" s="60" t="s">
        <v>299</v>
      </c>
      <c r="N10" s="60">
        <v>0</v>
      </c>
      <c r="O10" s="60">
        <v>1</v>
      </c>
      <c r="P10" s="60">
        <v>0</v>
      </c>
      <c r="Q10" s="60">
        <v>0</v>
      </c>
      <c r="R10" s="60">
        <v>0</v>
      </c>
    </row>
  </sheetData>
  <mergeCells count="1">
    <mergeCell ref="A1:R1"/>
  </mergeCells>
  <phoneticPr fontId="23" type="noConversion"/>
  <hyperlinks>
    <hyperlink ref="A3" location="'患者标本数量+位置'!A6" display="1" xr:uid="{7AD62BFB-2B5E-4A18-87AD-39D658024D72}"/>
    <hyperlink ref="A4" location="'患者标本数量+位置'!A6" display="2" xr:uid="{EADDFA28-178B-4267-BBAD-B91BC96520D1}"/>
    <hyperlink ref="A5" location="'患者标本数量+位置'!A6" display="3" xr:uid="{AA6760D7-213F-43AF-9AB8-829308F8DB83}"/>
    <hyperlink ref="A6" location="'患者标本数量+位置'!A6" display="4" xr:uid="{BF92578A-20D8-446F-8679-73F3F0ECDF2E}"/>
    <hyperlink ref="A7" location="'患者标本数量+位置'!A6" display="5" xr:uid="{85301B51-804C-4BB5-8E70-01801584F42E}"/>
    <hyperlink ref="A8" location="'患者标本数量+位置'!A6" display="6" xr:uid="{07D1EECF-29E5-472B-963C-E5C74F98B14A}"/>
    <hyperlink ref="A9" location="'患者标本数量+位置'!A6" display="7" xr:uid="{AB525BD6-C8A1-4BDC-9777-A43EE2227EFA}"/>
    <hyperlink ref="A10" location="'患者标本数量+位置'!A6" display="8" xr:uid="{1F38A879-EC99-4031-8F5E-AB03407C9E97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9BE3-AFF8-452B-88BF-BAD0936CA95C}">
  <dimension ref="A1:D29"/>
  <sheetViews>
    <sheetView tabSelected="1" view="pageBreakPreview" zoomScaleNormal="100" zoomScaleSheetLayoutView="100" workbookViewId="0">
      <selection sqref="A1:XFD1048576"/>
    </sheetView>
  </sheetViews>
  <sheetFormatPr defaultColWidth="9" defaultRowHeight="15" x14ac:dyDescent="0.25"/>
  <cols>
    <col min="1" max="1" width="22.7265625" style="40" customWidth="1"/>
    <col min="2" max="2" width="24.08984375" style="40" customWidth="1"/>
    <col min="3" max="3" width="29.90625" style="40" customWidth="1"/>
    <col min="4" max="4" width="14.90625" style="40" customWidth="1"/>
    <col min="5" max="16384" width="9" style="41"/>
  </cols>
  <sheetData>
    <row r="1" spans="1:4" ht="28.5" customHeight="1" thickBot="1" x14ac:dyDescent="0.3">
      <c r="A1" s="64" t="s">
        <v>320</v>
      </c>
      <c r="B1" s="64"/>
      <c r="C1" s="64"/>
      <c r="D1" s="64"/>
    </row>
    <row r="2" spans="1:4" ht="16.5" thickTop="1" thickBot="1" x14ac:dyDescent="0.3">
      <c r="A2" s="42"/>
      <c r="B2" s="65" t="s">
        <v>257</v>
      </c>
      <c r="C2" s="65"/>
      <c r="D2" s="42"/>
    </row>
    <row r="3" spans="1:4" ht="16" thickBot="1" x14ac:dyDescent="0.3">
      <c r="A3" s="44" t="s">
        <v>258</v>
      </c>
      <c r="B3" s="44" t="s">
        <v>259</v>
      </c>
      <c r="C3" s="45" t="s">
        <v>260</v>
      </c>
      <c r="D3" s="44" t="s">
        <v>261</v>
      </c>
    </row>
    <row r="4" spans="1:4" ht="24.75" customHeight="1" thickTop="1" x14ac:dyDescent="0.25">
      <c r="A4" s="66" t="s">
        <v>262</v>
      </c>
      <c r="B4" s="66"/>
      <c r="C4" s="66"/>
      <c r="D4" s="66"/>
    </row>
    <row r="5" spans="1:4" ht="24.75" customHeight="1" x14ac:dyDescent="0.25">
      <c r="A5" s="46" t="s">
        <v>263</v>
      </c>
      <c r="B5" s="46" t="s">
        <v>317</v>
      </c>
      <c r="C5" s="46" t="s">
        <v>264</v>
      </c>
      <c r="D5" s="46"/>
    </row>
    <row r="6" spans="1:4" ht="24.75" customHeight="1" x14ac:dyDescent="0.25">
      <c r="A6" s="46" t="s">
        <v>265</v>
      </c>
      <c r="B6" s="46" t="s">
        <v>318</v>
      </c>
      <c r="C6" s="46" t="s">
        <v>319</v>
      </c>
      <c r="D6" s="46"/>
    </row>
    <row r="7" spans="1:4" ht="24.75" customHeight="1" x14ac:dyDescent="0.25">
      <c r="A7" s="46" t="s">
        <v>266</v>
      </c>
      <c r="B7" s="46" t="s">
        <v>267</v>
      </c>
      <c r="C7" s="46" t="s">
        <v>268</v>
      </c>
      <c r="D7" s="46"/>
    </row>
    <row r="8" spans="1:4" ht="24.75" customHeight="1" x14ac:dyDescent="0.25">
      <c r="A8" s="46" t="s">
        <v>269</v>
      </c>
      <c r="B8" s="46" t="s">
        <v>270</v>
      </c>
      <c r="C8" s="46" t="s">
        <v>271</v>
      </c>
      <c r="D8" s="46"/>
    </row>
    <row r="9" spans="1:4" ht="24.75" customHeight="1" x14ac:dyDescent="0.25">
      <c r="A9" s="46" t="s">
        <v>272</v>
      </c>
      <c r="B9" s="46" t="s">
        <v>273</v>
      </c>
      <c r="C9" s="46" t="s">
        <v>274</v>
      </c>
      <c r="D9" s="46"/>
    </row>
    <row r="10" spans="1:4" ht="24.75" customHeight="1" x14ac:dyDescent="0.25">
      <c r="A10" s="46" t="s">
        <v>275</v>
      </c>
      <c r="B10" s="46" t="s">
        <v>276</v>
      </c>
      <c r="C10" s="46" t="s">
        <v>277</v>
      </c>
      <c r="D10" s="46"/>
    </row>
    <row r="11" spans="1:4" ht="24.75" customHeight="1" x14ac:dyDescent="0.25">
      <c r="A11" s="46" t="s">
        <v>278</v>
      </c>
      <c r="B11" s="46" t="s">
        <v>279</v>
      </c>
      <c r="C11" s="46" t="s">
        <v>280</v>
      </c>
      <c r="D11" s="46"/>
    </row>
    <row r="12" spans="1:4" ht="24.75" customHeight="1" x14ac:dyDescent="0.25">
      <c r="A12" s="63" t="s">
        <v>281</v>
      </c>
      <c r="B12" s="63"/>
      <c r="C12" s="63"/>
      <c r="D12" s="63"/>
    </row>
    <row r="13" spans="1:4" ht="24.75" customHeight="1" x14ac:dyDescent="0.25">
      <c r="A13" s="46" t="s">
        <v>282</v>
      </c>
      <c r="B13" s="46" t="s">
        <v>283</v>
      </c>
      <c r="C13" s="46" t="s">
        <v>283</v>
      </c>
      <c r="D13" s="46"/>
    </row>
    <row r="14" spans="1:4" ht="24.75" customHeight="1" x14ac:dyDescent="0.25">
      <c r="A14" s="46" t="s">
        <v>284</v>
      </c>
      <c r="B14" s="46" t="s">
        <v>285</v>
      </c>
      <c r="C14" s="46" t="s">
        <v>286</v>
      </c>
      <c r="D14" s="46"/>
    </row>
    <row r="15" spans="1:4" ht="24.75" customHeight="1" x14ac:dyDescent="0.25">
      <c r="A15" s="46" t="s">
        <v>287</v>
      </c>
      <c r="B15" s="46" t="s">
        <v>285</v>
      </c>
      <c r="C15" s="46" t="s">
        <v>283</v>
      </c>
      <c r="D15" s="46"/>
    </row>
    <row r="16" spans="1:4" ht="24.75" customHeight="1" x14ac:dyDescent="0.25">
      <c r="A16" s="46" t="s">
        <v>288</v>
      </c>
      <c r="B16" s="46" t="s">
        <v>289</v>
      </c>
      <c r="C16" s="46" t="s">
        <v>290</v>
      </c>
      <c r="D16" s="46"/>
    </row>
    <row r="17" spans="1:4" ht="24.75" customHeight="1" x14ac:dyDescent="0.25">
      <c r="A17" s="46" t="s">
        <v>291</v>
      </c>
      <c r="B17" s="46" t="s">
        <v>292</v>
      </c>
      <c r="C17" s="46" t="s">
        <v>293</v>
      </c>
      <c r="D17" s="46"/>
    </row>
    <row r="18" spans="1:4" ht="24.75" customHeight="1" x14ac:dyDescent="0.25">
      <c r="A18" s="63" t="s">
        <v>294</v>
      </c>
      <c r="B18" s="63"/>
      <c r="C18" s="63"/>
      <c r="D18" s="63"/>
    </row>
    <row r="19" spans="1:4" ht="24.75" customHeight="1" x14ac:dyDescent="0.25">
      <c r="A19" s="46" t="s">
        <v>295</v>
      </c>
      <c r="B19" s="46" t="s">
        <v>296</v>
      </c>
      <c r="C19" s="46" t="s">
        <v>297</v>
      </c>
      <c r="D19" s="46"/>
    </row>
    <row r="20" spans="1:4" ht="24.75" customHeight="1" x14ac:dyDescent="0.25">
      <c r="A20" s="63" t="s">
        <v>298</v>
      </c>
      <c r="B20" s="63"/>
      <c r="C20" s="63"/>
      <c r="D20" s="63"/>
    </row>
    <row r="21" spans="1:4" ht="24.75" customHeight="1" x14ac:dyDescent="0.25">
      <c r="A21" s="46" t="s">
        <v>299</v>
      </c>
      <c r="B21" s="46" t="s">
        <v>276</v>
      </c>
      <c r="C21" s="46" t="s">
        <v>276</v>
      </c>
      <c r="D21" s="63"/>
    </row>
    <row r="22" spans="1:4" ht="24.75" customHeight="1" x14ac:dyDescent="0.25">
      <c r="A22" s="46" t="s">
        <v>300</v>
      </c>
      <c r="B22" s="46" t="s">
        <v>301</v>
      </c>
      <c r="C22" s="46" t="s">
        <v>301</v>
      </c>
      <c r="D22" s="63"/>
    </row>
    <row r="23" spans="1:4" ht="24.75" customHeight="1" x14ac:dyDescent="0.25">
      <c r="A23" s="63" t="s">
        <v>302</v>
      </c>
      <c r="B23" s="63"/>
      <c r="C23" s="63"/>
      <c r="D23" s="63"/>
    </row>
    <row r="24" spans="1:4" ht="24.75" customHeight="1" x14ac:dyDescent="0.25">
      <c r="A24" s="46" t="s">
        <v>303</v>
      </c>
      <c r="B24" s="46" t="s">
        <v>304</v>
      </c>
      <c r="C24" s="46" t="s">
        <v>305</v>
      </c>
      <c r="D24" s="46"/>
    </row>
    <row r="25" spans="1:4" ht="24.75" customHeight="1" x14ac:dyDescent="0.25">
      <c r="A25" s="46" t="s">
        <v>306</v>
      </c>
      <c r="B25" s="46" t="s">
        <v>307</v>
      </c>
      <c r="C25" s="46" t="s">
        <v>308</v>
      </c>
      <c r="D25" s="46"/>
    </row>
    <row r="26" spans="1:4" ht="24.75" customHeight="1" x14ac:dyDescent="0.25">
      <c r="A26" s="46" t="s">
        <v>309</v>
      </c>
      <c r="B26" s="46" t="s">
        <v>310</v>
      </c>
      <c r="C26" s="46" t="s">
        <v>311</v>
      </c>
      <c r="D26" s="46"/>
    </row>
    <row r="27" spans="1:4" ht="24.75" customHeight="1" x14ac:dyDescent="0.25">
      <c r="A27" s="46" t="s">
        <v>312</v>
      </c>
      <c r="B27" s="46" t="s">
        <v>313</v>
      </c>
      <c r="C27" s="46" t="s">
        <v>314</v>
      </c>
      <c r="D27" s="46"/>
    </row>
    <row r="28" spans="1:4" ht="24.75" customHeight="1" thickBot="1" x14ac:dyDescent="0.3">
      <c r="A28" s="44" t="s">
        <v>315</v>
      </c>
      <c r="B28" s="44" t="s">
        <v>316</v>
      </c>
      <c r="C28" s="44" t="s">
        <v>283</v>
      </c>
      <c r="D28" s="44"/>
    </row>
    <row r="29" spans="1:4" ht="15.5" thickTop="1" x14ac:dyDescent="0.25"/>
  </sheetData>
  <mergeCells count="8">
    <mergeCell ref="A23:D23"/>
    <mergeCell ref="A1:D1"/>
    <mergeCell ref="B2:C2"/>
    <mergeCell ref="A4:D4"/>
    <mergeCell ref="A12:D12"/>
    <mergeCell ref="A18:D18"/>
    <mergeCell ref="A20:D20"/>
    <mergeCell ref="D21:D22"/>
  </mergeCells>
  <phoneticPr fontId="2" type="noConversion"/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0359-2289-4548-921C-F91A00BBBE54}">
  <dimension ref="A1:D29"/>
  <sheetViews>
    <sheetView view="pageBreakPreview" zoomScaleNormal="100" zoomScaleSheetLayoutView="100" workbookViewId="0">
      <selection activeCell="B23" sqref="B23"/>
    </sheetView>
  </sheetViews>
  <sheetFormatPr defaultColWidth="9" defaultRowHeight="15" x14ac:dyDescent="0.25"/>
  <cols>
    <col min="1" max="1" width="22.7265625" style="40" customWidth="1"/>
    <col min="2" max="2" width="24.08984375" style="40" customWidth="1"/>
    <col min="3" max="3" width="29.90625" style="40" customWidth="1"/>
    <col min="4" max="4" width="14.90625" style="40" customWidth="1"/>
    <col min="5" max="16384" width="9" style="41"/>
  </cols>
  <sheetData>
    <row r="1" spans="1:4" ht="28.5" customHeight="1" thickBot="1" x14ac:dyDescent="0.3">
      <c r="A1" s="64" t="s">
        <v>344</v>
      </c>
      <c r="B1" s="64"/>
      <c r="C1" s="64"/>
      <c r="D1" s="64"/>
    </row>
    <row r="2" spans="1:4" ht="16.5" thickTop="1" thickBot="1" x14ac:dyDescent="0.3">
      <c r="A2" s="42"/>
      <c r="B2" s="43" t="s">
        <v>321</v>
      </c>
      <c r="C2" s="43"/>
      <c r="D2" s="42"/>
    </row>
    <row r="3" spans="1:4" ht="16" thickBot="1" x14ac:dyDescent="0.3">
      <c r="A3" s="44" t="s">
        <v>258</v>
      </c>
      <c r="B3" s="44" t="s">
        <v>259</v>
      </c>
      <c r="C3" s="45" t="s">
        <v>260</v>
      </c>
      <c r="D3" s="44" t="s">
        <v>261</v>
      </c>
    </row>
    <row r="4" spans="1:4" ht="24.75" customHeight="1" thickTop="1" x14ac:dyDescent="0.25">
      <c r="A4" s="42" t="s">
        <v>262</v>
      </c>
      <c r="B4" s="42"/>
      <c r="C4" s="42"/>
      <c r="D4" s="42"/>
    </row>
    <row r="5" spans="1:4" ht="24.75" customHeight="1" x14ac:dyDescent="0.25">
      <c r="A5" s="46" t="s">
        <v>263</v>
      </c>
      <c r="B5" s="46" t="s">
        <v>322</v>
      </c>
      <c r="C5" s="46" t="s">
        <v>323</v>
      </c>
      <c r="D5" s="46"/>
    </row>
    <row r="6" spans="1:4" ht="24.75" customHeight="1" x14ac:dyDescent="0.25">
      <c r="A6" s="46" t="s">
        <v>265</v>
      </c>
      <c r="B6" s="46" t="s">
        <v>324</v>
      </c>
      <c r="C6" s="46" t="s">
        <v>325</v>
      </c>
      <c r="D6" s="46"/>
    </row>
    <row r="7" spans="1:4" ht="24.75" customHeight="1" x14ac:dyDescent="0.25">
      <c r="A7" s="46" t="s">
        <v>266</v>
      </c>
      <c r="B7" s="46" t="s">
        <v>322</v>
      </c>
      <c r="C7" s="46" t="s">
        <v>326</v>
      </c>
      <c r="D7" s="46"/>
    </row>
    <row r="8" spans="1:4" ht="24.75" customHeight="1" x14ac:dyDescent="0.25">
      <c r="A8" s="46" t="s">
        <v>269</v>
      </c>
      <c r="B8" s="46" t="s">
        <v>327</v>
      </c>
      <c r="C8" s="46" t="s">
        <v>328</v>
      </c>
      <c r="D8" s="46"/>
    </row>
    <row r="9" spans="1:4" ht="24.75" customHeight="1" x14ac:dyDescent="0.25">
      <c r="A9" s="46" t="s">
        <v>272</v>
      </c>
      <c r="B9" s="46" t="s">
        <v>326</v>
      </c>
      <c r="C9" s="46" t="s">
        <v>329</v>
      </c>
      <c r="D9" s="46"/>
    </row>
    <row r="10" spans="1:4" ht="24.75" customHeight="1" x14ac:dyDescent="0.25">
      <c r="A10" s="46" t="s">
        <v>275</v>
      </c>
      <c r="B10" s="46" t="s">
        <v>276</v>
      </c>
      <c r="C10" s="46" t="s">
        <v>277</v>
      </c>
      <c r="D10" s="46"/>
    </row>
    <row r="11" spans="1:4" ht="24.75" customHeight="1" x14ac:dyDescent="0.25">
      <c r="A11" s="46" t="s">
        <v>278</v>
      </c>
      <c r="B11" s="46" t="s">
        <v>308</v>
      </c>
      <c r="C11" s="46" t="s">
        <v>330</v>
      </c>
      <c r="D11" s="46"/>
    </row>
    <row r="12" spans="1:4" ht="24.75" customHeight="1" x14ac:dyDescent="0.25">
      <c r="A12" s="46" t="s">
        <v>281</v>
      </c>
      <c r="B12" s="46"/>
      <c r="C12" s="46"/>
      <c r="D12" s="46"/>
    </row>
    <row r="13" spans="1:4" ht="24.75" customHeight="1" x14ac:dyDescent="0.25">
      <c r="A13" s="46" t="s">
        <v>282</v>
      </c>
      <c r="B13" s="46" t="s">
        <v>331</v>
      </c>
      <c r="C13" s="46" t="s">
        <v>286</v>
      </c>
      <c r="D13" s="46"/>
    </row>
    <row r="14" spans="1:4" ht="24.75" customHeight="1" x14ac:dyDescent="0.25">
      <c r="A14" s="46" t="s">
        <v>284</v>
      </c>
      <c r="B14" s="46" t="s">
        <v>331</v>
      </c>
      <c r="C14" s="46" t="s">
        <v>332</v>
      </c>
      <c r="D14" s="46"/>
    </row>
    <row r="15" spans="1:4" ht="24.75" customHeight="1" x14ac:dyDescent="0.25">
      <c r="A15" s="46" t="s">
        <v>287</v>
      </c>
      <c r="B15" s="46" t="s">
        <v>333</v>
      </c>
      <c r="C15" s="46" t="s">
        <v>286</v>
      </c>
      <c r="D15" s="46"/>
    </row>
    <row r="16" spans="1:4" ht="24.75" customHeight="1" x14ac:dyDescent="0.25">
      <c r="A16" s="46" t="s">
        <v>288</v>
      </c>
      <c r="B16" s="46" t="s">
        <v>314</v>
      </c>
      <c r="C16" s="46" t="s">
        <v>334</v>
      </c>
      <c r="D16" s="46"/>
    </row>
    <row r="17" spans="1:4" ht="24.75" customHeight="1" x14ac:dyDescent="0.25">
      <c r="A17" s="46" t="s">
        <v>291</v>
      </c>
      <c r="B17" s="46" t="s">
        <v>335</v>
      </c>
      <c r="C17" s="46" t="s">
        <v>336</v>
      </c>
      <c r="D17" s="46"/>
    </row>
    <row r="18" spans="1:4" ht="24.75" customHeight="1" x14ac:dyDescent="0.25">
      <c r="A18" s="46" t="s">
        <v>294</v>
      </c>
      <c r="B18" s="46"/>
      <c r="C18" s="46"/>
      <c r="D18" s="46"/>
    </row>
    <row r="19" spans="1:4" ht="24.75" customHeight="1" x14ac:dyDescent="0.25">
      <c r="A19" s="46" t="s">
        <v>295</v>
      </c>
      <c r="B19" s="46" t="s">
        <v>337</v>
      </c>
      <c r="C19" s="46" t="s">
        <v>338</v>
      </c>
      <c r="D19" s="46"/>
    </row>
    <row r="20" spans="1:4" ht="24.75" customHeight="1" x14ac:dyDescent="0.25">
      <c r="A20" s="46" t="s">
        <v>298</v>
      </c>
      <c r="B20" s="46"/>
      <c r="C20" s="46"/>
      <c r="D20" s="46"/>
    </row>
    <row r="21" spans="1:4" ht="24.75" customHeight="1" x14ac:dyDescent="0.25">
      <c r="A21" s="46" t="s">
        <v>299</v>
      </c>
      <c r="B21" s="46" t="s">
        <v>339</v>
      </c>
      <c r="C21" s="46" t="s">
        <v>323</v>
      </c>
      <c r="D21" s="46"/>
    </row>
    <row r="22" spans="1:4" ht="24.75" customHeight="1" x14ac:dyDescent="0.25">
      <c r="A22" s="46" t="s">
        <v>300</v>
      </c>
      <c r="B22" s="46" t="s">
        <v>340</v>
      </c>
      <c r="C22" s="46" t="s">
        <v>341</v>
      </c>
      <c r="D22" s="46"/>
    </row>
    <row r="23" spans="1:4" ht="24.75" customHeight="1" x14ac:dyDescent="0.25">
      <c r="A23" s="46" t="s">
        <v>302</v>
      </c>
      <c r="B23" s="46"/>
      <c r="C23" s="46"/>
      <c r="D23" s="46"/>
    </row>
    <row r="24" spans="1:4" ht="24.75" customHeight="1" x14ac:dyDescent="0.25">
      <c r="A24" s="46" t="s">
        <v>303</v>
      </c>
      <c r="B24" s="46" t="s">
        <v>334</v>
      </c>
      <c r="C24" s="46" t="s">
        <v>286</v>
      </c>
      <c r="D24" s="46"/>
    </row>
    <row r="25" spans="1:4" ht="24.75" customHeight="1" x14ac:dyDescent="0.25">
      <c r="A25" s="46" t="s">
        <v>306</v>
      </c>
      <c r="B25" s="46" t="s">
        <v>314</v>
      </c>
      <c r="C25" s="46" t="s">
        <v>342</v>
      </c>
      <c r="D25" s="46"/>
    </row>
    <row r="26" spans="1:4" ht="24.75" customHeight="1" x14ac:dyDescent="0.25">
      <c r="A26" s="46" t="s">
        <v>309</v>
      </c>
      <c r="B26" s="46" t="s">
        <v>313</v>
      </c>
      <c r="C26" s="46" t="s">
        <v>335</v>
      </c>
      <c r="D26" s="46"/>
    </row>
    <row r="27" spans="1:4" ht="24.75" customHeight="1" x14ac:dyDescent="0.25">
      <c r="A27" s="46" t="s">
        <v>312</v>
      </c>
      <c r="B27" s="46" t="s">
        <v>343</v>
      </c>
      <c r="C27" s="46" t="s">
        <v>332</v>
      </c>
      <c r="D27" s="46"/>
    </row>
    <row r="28" spans="1:4" ht="24.75" customHeight="1" thickBot="1" x14ac:dyDescent="0.3">
      <c r="A28" s="44" t="s">
        <v>315</v>
      </c>
      <c r="B28" s="44" t="s">
        <v>285</v>
      </c>
      <c r="C28" s="44" t="s">
        <v>304</v>
      </c>
      <c r="D28" s="44"/>
    </row>
    <row r="29" spans="1:4" ht="15.5" thickTop="1" x14ac:dyDescent="0.25"/>
  </sheetData>
  <mergeCells count="1">
    <mergeCell ref="A1:D1"/>
  </mergeCells>
  <phoneticPr fontId="2" type="noConversion"/>
  <pageMargins left="0.7" right="0.7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1954-0546-43BB-94EA-19B090B48A90}">
  <dimension ref="A1:CY63"/>
  <sheetViews>
    <sheetView view="pageBreakPreview" zoomScale="55" zoomScaleNormal="100" zoomScaleSheetLayoutView="55" workbookViewId="0">
      <selection activeCell="M29" sqref="M29"/>
    </sheetView>
  </sheetViews>
  <sheetFormatPr defaultColWidth="8.6328125" defaultRowHeight="17.5" x14ac:dyDescent="0.25"/>
  <cols>
    <col min="1" max="1" width="4.08984375" style="13" customWidth="1"/>
    <col min="2" max="4" width="12.90625" style="13" customWidth="1"/>
    <col min="5" max="10" width="16.6328125" style="13" customWidth="1"/>
    <col min="11" max="11" width="46.6328125" style="13" customWidth="1"/>
    <col min="12" max="12" width="21.26953125" style="13" customWidth="1"/>
    <col min="13" max="13" width="18.90625" style="13" customWidth="1"/>
    <col min="14" max="17" width="27.26953125" style="13" customWidth="1"/>
    <col min="18" max="16384" width="8.6328125" style="13"/>
  </cols>
  <sheetData>
    <row r="1" spans="1:103" ht="35.15" customHeight="1" x14ac:dyDescent="0.25">
      <c r="A1" s="69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03" ht="23.5" customHeight="1" x14ac:dyDescent="0.25">
      <c r="A2" s="14"/>
      <c r="B2" s="72" t="s">
        <v>65</v>
      </c>
      <c r="C2" s="72"/>
      <c r="D2" s="72"/>
      <c r="E2" s="73" t="s">
        <v>66</v>
      </c>
      <c r="F2" s="73"/>
      <c r="G2" s="73"/>
      <c r="H2" s="74" t="s">
        <v>67</v>
      </c>
      <c r="I2" s="74"/>
      <c r="J2" s="74"/>
      <c r="K2" s="14"/>
      <c r="L2" s="14"/>
      <c r="M2" s="14"/>
      <c r="N2" s="75" t="s">
        <v>68</v>
      </c>
      <c r="O2" s="75"/>
      <c r="P2" s="76" t="s">
        <v>69</v>
      </c>
      <c r="Q2" s="76"/>
    </row>
    <row r="3" spans="1:103" ht="23.5" customHeight="1" x14ac:dyDescent="0.25">
      <c r="A3" s="14"/>
      <c r="B3" s="15" t="s">
        <v>70</v>
      </c>
      <c r="C3" s="15" t="s">
        <v>71</v>
      </c>
      <c r="D3" s="15" t="s">
        <v>72</v>
      </c>
      <c r="E3" s="16" t="s">
        <v>73</v>
      </c>
      <c r="F3" s="16" t="s">
        <v>74</v>
      </c>
      <c r="G3" s="16" t="s">
        <v>75</v>
      </c>
      <c r="H3" s="17" t="s">
        <v>76</v>
      </c>
      <c r="I3" s="17" t="s">
        <v>77</v>
      </c>
      <c r="J3" s="17" t="s">
        <v>78</v>
      </c>
      <c r="K3" s="14" t="s">
        <v>79</v>
      </c>
      <c r="L3" s="14" t="s">
        <v>80</v>
      </c>
      <c r="M3" s="14" t="s">
        <v>81</v>
      </c>
      <c r="N3" s="18" t="s">
        <v>82</v>
      </c>
      <c r="O3" s="18" t="s">
        <v>83</v>
      </c>
      <c r="P3" s="19" t="s">
        <v>84</v>
      </c>
      <c r="Q3" s="19" t="s">
        <v>85</v>
      </c>
    </row>
    <row r="4" spans="1:103" ht="23.5" customHeight="1" x14ac:dyDescent="0.25">
      <c r="A4" s="20">
        <v>1</v>
      </c>
      <c r="B4" s="21">
        <v>1</v>
      </c>
      <c r="C4" s="21">
        <v>1</v>
      </c>
      <c r="D4" s="21">
        <v>1</v>
      </c>
      <c r="E4" s="22">
        <v>263770000</v>
      </c>
      <c r="F4" s="22">
        <v>184860000</v>
      </c>
      <c r="G4" s="22">
        <v>260790000</v>
      </c>
      <c r="H4" s="23">
        <v>730430000</v>
      </c>
      <c r="I4" s="23">
        <v>731230000</v>
      </c>
      <c r="J4" s="23">
        <v>732167000</v>
      </c>
      <c r="K4" s="20" t="s">
        <v>86</v>
      </c>
      <c r="L4" s="20" t="s">
        <v>87</v>
      </c>
      <c r="M4" s="20" t="s">
        <v>88</v>
      </c>
      <c r="N4" s="24">
        <f t="shared" ref="N4:N61" si="0">LOG(AVERAGE(E4:G4)/AVERAGE(B4:D4),2)</f>
        <v>27.817102261746548</v>
      </c>
      <c r="O4" s="24">
        <f t="shared" ref="O4:O61" si="1">_xlfn.T.TEST(E4:G4,B4:D4,1,3)</f>
        <v>5.856907307383941E-3</v>
      </c>
      <c r="P4" s="25">
        <f t="shared" ref="P4:P61" si="2">LOG(AVERAGE(H4:J4)/AVERAGE(B4:D4),2)</f>
        <v>29.445840115978541</v>
      </c>
      <c r="Q4" s="25">
        <f t="shared" ref="Q4:Q61" si="3">_xlfn.T.TEST(H4:J4,B4:D4,1,3)</f>
        <v>2.3557296893200134E-7</v>
      </c>
    </row>
    <row r="5" spans="1:103" s="26" customFormat="1" ht="23.5" customHeight="1" x14ac:dyDescent="0.25">
      <c r="A5" s="20">
        <v>2</v>
      </c>
      <c r="B5" s="21">
        <v>1</v>
      </c>
      <c r="C5" s="21">
        <v>1</v>
      </c>
      <c r="D5" s="21">
        <v>1</v>
      </c>
      <c r="E5" s="22">
        <v>209100000</v>
      </c>
      <c r="F5" s="22">
        <v>240170000</v>
      </c>
      <c r="G5" s="22">
        <v>237260000</v>
      </c>
      <c r="H5" s="23">
        <v>233880000</v>
      </c>
      <c r="I5" s="23">
        <v>195460000</v>
      </c>
      <c r="J5" s="23">
        <v>171047000</v>
      </c>
      <c r="K5" s="20" t="s">
        <v>89</v>
      </c>
      <c r="L5" s="20" t="s">
        <v>90</v>
      </c>
      <c r="M5" s="20" t="s">
        <v>91</v>
      </c>
      <c r="N5" s="24">
        <f t="shared" si="0"/>
        <v>27.769785023040829</v>
      </c>
      <c r="O5" s="24">
        <f t="shared" si="1"/>
        <v>9.345211139336119E-4</v>
      </c>
      <c r="P5" s="25">
        <f t="shared" si="2"/>
        <v>27.576354997430649</v>
      </c>
      <c r="Q5" s="25">
        <f t="shared" si="3"/>
        <v>4.1236411479725846E-3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</row>
    <row r="6" spans="1:103" ht="23.5" customHeight="1" x14ac:dyDescent="0.25">
      <c r="A6" s="27">
        <v>3</v>
      </c>
      <c r="B6" s="28">
        <v>1</v>
      </c>
      <c r="C6" s="28">
        <v>1</v>
      </c>
      <c r="D6" s="28">
        <v>1</v>
      </c>
      <c r="E6" s="29">
        <v>137380000</v>
      </c>
      <c r="F6" s="29">
        <v>139730000</v>
      </c>
      <c r="G6" s="29">
        <v>159500000</v>
      </c>
      <c r="H6" s="30">
        <v>139180000</v>
      </c>
      <c r="I6" s="30">
        <v>131610000</v>
      </c>
      <c r="J6" s="30">
        <v>116446700</v>
      </c>
      <c r="K6" s="27" t="s">
        <v>92</v>
      </c>
      <c r="L6" s="27" t="s">
        <v>93</v>
      </c>
      <c r="M6" s="27" t="s">
        <v>94</v>
      </c>
      <c r="N6" s="31">
        <f t="shared" si="0"/>
        <v>27.116807432190626</v>
      </c>
      <c r="O6" s="31">
        <f t="shared" si="1"/>
        <v>1.1574823820763142E-3</v>
      </c>
      <c r="P6" s="32">
        <f t="shared" si="2"/>
        <v>26.94367794755772</v>
      </c>
      <c r="Q6" s="32">
        <f t="shared" si="3"/>
        <v>1.3351157565047035E-3</v>
      </c>
    </row>
    <row r="7" spans="1:103" ht="23.5" customHeight="1" x14ac:dyDescent="0.25">
      <c r="A7" s="14">
        <v>4</v>
      </c>
      <c r="B7" s="15">
        <v>1</v>
      </c>
      <c r="C7" s="15">
        <v>1</v>
      </c>
      <c r="D7" s="15">
        <v>1</v>
      </c>
      <c r="E7" s="16">
        <v>121520000</v>
      </c>
      <c r="F7" s="16">
        <v>98014000</v>
      </c>
      <c r="G7" s="16">
        <v>121740000</v>
      </c>
      <c r="H7" s="17">
        <v>83431000</v>
      </c>
      <c r="I7" s="17">
        <v>81419000</v>
      </c>
      <c r="J7" s="17">
        <v>81159000</v>
      </c>
      <c r="K7" s="14" t="s">
        <v>95</v>
      </c>
      <c r="L7" s="14" t="s">
        <v>96</v>
      </c>
      <c r="M7" s="14" t="s">
        <v>97</v>
      </c>
      <c r="N7" s="18">
        <f t="shared" si="0"/>
        <v>26.761392765109036</v>
      </c>
      <c r="O7" s="18">
        <f t="shared" si="1"/>
        <v>2.3773793393032992E-3</v>
      </c>
      <c r="P7" s="19">
        <f t="shared" si="2"/>
        <v>26.289173354502655</v>
      </c>
      <c r="Q7" s="19">
        <f t="shared" si="3"/>
        <v>3.8320373616039893E-5</v>
      </c>
    </row>
    <row r="8" spans="1:103" ht="23.5" customHeight="1" x14ac:dyDescent="0.25">
      <c r="A8" s="14">
        <v>5</v>
      </c>
      <c r="B8" s="15">
        <v>1</v>
      </c>
      <c r="C8" s="15">
        <v>1</v>
      </c>
      <c r="D8" s="15">
        <v>1</v>
      </c>
      <c r="E8" s="16">
        <v>57335000</v>
      </c>
      <c r="F8" s="16">
        <v>76636000</v>
      </c>
      <c r="G8" s="16">
        <v>71674000</v>
      </c>
      <c r="H8" s="17">
        <v>169470000</v>
      </c>
      <c r="I8" s="17">
        <v>110140000</v>
      </c>
      <c r="J8" s="17">
        <v>113553200</v>
      </c>
      <c r="K8" s="14" t="s">
        <v>98</v>
      </c>
      <c r="L8" s="14" t="s">
        <v>99</v>
      </c>
      <c r="M8" s="14" t="s">
        <v>100</v>
      </c>
      <c r="N8" s="18">
        <f t="shared" si="0"/>
        <v>26.030618253323762</v>
      </c>
      <c r="O8" s="18">
        <f t="shared" si="1"/>
        <v>3.5256038346286813E-3</v>
      </c>
      <c r="P8" s="19">
        <f t="shared" si="2"/>
        <v>26.965590550396801</v>
      </c>
      <c r="Q8" s="19">
        <f t="shared" si="3"/>
        <v>1.0432841757584273E-2</v>
      </c>
    </row>
    <row r="9" spans="1:103" ht="23.5" customHeight="1" x14ac:dyDescent="0.25">
      <c r="A9" s="14">
        <v>6</v>
      </c>
      <c r="B9" s="15">
        <v>1</v>
      </c>
      <c r="C9" s="15">
        <v>1</v>
      </c>
      <c r="D9" s="15">
        <v>1</v>
      </c>
      <c r="E9" s="16">
        <v>45503000</v>
      </c>
      <c r="F9" s="16">
        <v>78680000</v>
      </c>
      <c r="G9" s="16">
        <v>74523000</v>
      </c>
      <c r="H9" s="17">
        <v>47113000</v>
      </c>
      <c r="I9" s="17">
        <v>46170000</v>
      </c>
      <c r="J9" s="17">
        <v>10246000</v>
      </c>
      <c r="K9" s="14" t="s">
        <v>101</v>
      </c>
      <c r="L9" s="14" t="s">
        <v>102</v>
      </c>
      <c r="M9" s="14" t="s">
        <v>103</v>
      </c>
      <c r="N9" s="18">
        <f t="shared" si="0"/>
        <v>25.981097694324944</v>
      </c>
      <c r="O9" s="18">
        <f t="shared" si="1"/>
        <v>1.1967264821404139E-2</v>
      </c>
      <c r="P9" s="19">
        <f t="shared" si="2"/>
        <v>25.040497202874288</v>
      </c>
      <c r="Q9" s="19">
        <f t="shared" si="3"/>
        <v>5.23022062151276E-2</v>
      </c>
    </row>
    <row r="10" spans="1:103" ht="23.5" customHeight="1" x14ac:dyDescent="0.25">
      <c r="A10" s="14">
        <v>7</v>
      </c>
      <c r="B10" s="15">
        <v>1</v>
      </c>
      <c r="C10" s="15">
        <v>1</v>
      </c>
      <c r="D10" s="15">
        <v>1</v>
      </c>
      <c r="E10" s="16">
        <v>40981000</v>
      </c>
      <c r="F10" s="16">
        <v>57541000</v>
      </c>
      <c r="G10" s="16">
        <v>89740000</v>
      </c>
      <c r="H10" s="17">
        <v>316390000</v>
      </c>
      <c r="I10" s="17">
        <v>321110000</v>
      </c>
      <c r="J10" s="17">
        <v>303160000</v>
      </c>
      <c r="K10" s="14" t="s">
        <v>104</v>
      </c>
      <c r="L10" s="14" t="s">
        <v>105</v>
      </c>
      <c r="M10" s="14" t="s">
        <v>106</v>
      </c>
      <c r="N10" s="18">
        <f t="shared" si="0"/>
        <v>25.903204084968049</v>
      </c>
      <c r="O10" s="18">
        <f t="shared" si="1"/>
        <v>2.4147853754973456E-2</v>
      </c>
      <c r="P10" s="19">
        <f t="shared" si="2"/>
        <v>28.224135615814681</v>
      </c>
      <c r="Q10" s="19">
        <f t="shared" si="3"/>
        <v>1.4671704058947174E-4</v>
      </c>
    </row>
    <row r="11" spans="1:103" ht="23.5" customHeight="1" x14ac:dyDescent="0.25">
      <c r="A11" s="14">
        <v>8</v>
      </c>
      <c r="B11" s="15">
        <v>1</v>
      </c>
      <c r="C11" s="15">
        <v>1</v>
      </c>
      <c r="D11" s="15">
        <v>1</v>
      </c>
      <c r="E11" s="16">
        <v>65382000</v>
      </c>
      <c r="F11" s="16">
        <v>62779000</v>
      </c>
      <c r="G11" s="16">
        <v>46115000</v>
      </c>
      <c r="H11" s="17">
        <v>42963000</v>
      </c>
      <c r="I11" s="17">
        <v>42748000</v>
      </c>
      <c r="J11" s="17">
        <v>40390000</v>
      </c>
      <c r="K11" s="14" t="s">
        <v>107</v>
      </c>
      <c r="L11" s="14" t="s">
        <v>108</v>
      </c>
      <c r="M11" s="14" t="s">
        <v>109</v>
      </c>
      <c r="N11" s="18">
        <f t="shared" si="0"/>
        <v>25.791836164244099</v>
      </c>
      <c r="O11" s="18">
        <f t="shared" si="1"/>
        <v>5.3112270223951282E-3</v>
      </c>
      <c r="P11" s="19">
        <f t="shared" si="2"/>
        <v>25.325041974879092</v>
      </c>
      <c r="Q11" s="19">
        <f t="shared" si="3"/>
        <v>1.921155433789727E-4</v>
      </c>
    </row>
    <row r="12" spans="1:103" ht="23.5" customHeight="1" x14ac:dyDescent="0.25">
      <c r="A12" s="14">
        <v>9</v>
      </c>
      <c r="B12" s="15">
        <v>1</v>
      </c>
      <c r="C12" s="15">
        <v>1</v>
      </c>
      <c r="D12" s="15">
        <v>1</v>
      </c>
      <c r="E12" s="16">
        <v>57552000</v>
      </c>
      <c r="F12" s="16">
        <v>44667000</v>
      </c>
      <c r="G12" s="16">
        <v>52087000</v>
      </c>
      <c r="H12" s="17">
        <v>53149000</v>
      </c>
      <c r="I12" s="17">
        <v>36471000</v>
      </c>
      <c r="J12" s="17">
        <v>30594000</v>
      </c>
      <c r="K12" s="14" t="s">
        <v>110</v>
      </c>
      <c r="L12" s="14" t="s">
        <v>111</v>
      </c>
      <c r="M12" s="14" t="s">
        <v>112</v>
      </c>
      <c r="N12" s="18">
        <f t="shared" si="0"/>
        <v>25.61625641880843</v>
      </c>
      <c r="O12" s="18">
        <f t="shared" si="1"/>
        <v>2.6141951122227794E-3</v>
      </c>
      <c r="P12" s="19">
        <f t="shared" si="2"/>
        <v>25.25606717900607</v>
      </c>
      <c r="Q12" s="19">
        <f t="shared" si="3"/>
        <v>1.3631642629835416E-2</v>
      </c>
    </row>
    <row r="13" spans="1:103" s="39" customFormat="1" ht="23.5" customHeight="1" x14ac:dyDescent="0.25">
      <c r="A13" s="33">
        <v>10</v>
      </c>
      <c r="B13" s="34">
        <v>1</v>
      </c>
      <c r="C13" s="34">
        <v>1</v>
      </c>
      <c r="D13" s="34">
        <v>1</v>
      </c>
      <c r="E13" s="35">
        <v>46647000</v>
      </c>
      <c r="F13" s="35">
        <v>50565000</v>
      </c>
      <c r="G13" s="35">
        <v>54522000</v>
      </c>
      <c r="H13" s="36">
        <v>111680000</v>
      </c>
      <c r="I13" s="36">
        <v>116580000</v>
      </c>
      <c r="J13" s="36">
        <v>119342000</v>
      </c>
      <c r="K13" s="33" t="s">
        <v>113</v>
      </c>
      <c r="L13" s="33" t="s">
        <v>114</v>
      </c>
      <c r="M13" s="33" t="s">
        <v>115</v>
      </c>
      <c r="N13" s="37">
        <f t="shared" si="0"/>
        <v>25.592006654017563</v>
      </c>
      <c r="O13" s="37">
        <f t="shared" si="1"/>
        <v>1.0070627159339989E-3</v>
      </c>
      <c r="P13" s="38">
        <f t="shared" si="2"/>
        <v>26.787898641398243</v>
      </c>
      <c r="Q13" s="38">
        <f t="shared" si="3"/>
        <v>1.8682526296501695E-4</v>
      </c>
    </row>
    <row r="14" spans="1:103" ht="23.5" customHeight="1" x14ac:dyDescent="0.25">
      <c r="A14" s="14">
        <v>11</v>
      </c>
      <c r="B14" s="15">
        <v>1</v>
      </c>
      <c r="C14" s="15">
        <v>1</v>
      </c>
      <c r="D14" s="15">
        <v>1</v>
      </c>
      <c r="E14" s="16">
        <v>38141000</v>
      </c>
      <c r="F14" s="16">
        <v>55200000</v>
      </c>
      <c r="G14" s="16">
        <v>56412000</v>
      </c>
      <c r="H14" s="17">
        <v>93914000</v>
      </c>
      <c r="I14" s="17">
        <v>96193000</v>
      </c>
      <c r="J14" s="17">
        <v>48250000</v>
      </c>
      <c r="K14" s="14" t="s">
        <v>116</v>
      </c>
      <c r="L14" s="14" t="s">
        <v>117</v>
      </c>
      <c r="M14" s="14" t="s">
        <v>118</v>
      </c>
      <c r="N14" s="18">
        <f t="shared" si="0"/>
        <v>25.573047163173243</v>
      </c>
      <c r="O14" s="18">
        <f t="shared" si="1"/>
        <v>6.8390309920744801E-3</v>
      </c>
      <c r="P14" s="19">
        <f t="shared" si="2"/>
        <v>26.243586253061583</v>
      </c>
      <c r="Q14" s="19">
        <f t="shared" si="3"/>
        <v>1.8261217150197739E-2</v>
      </c>
    </row>
    <row r="15" spans="1:103" ht="23.5" customHeight="1" x14ac:dyDescent="0.25">
      <c r="A15" s="14">
        <v>12</v>
      </c>
      <c r="B15" s="15">
        <v>1</v>
      </c>
      <c r="C15" s="15">
        <v>1</v>
      </c>
      <c r="D15" s="15">
        <v>1</v>
      </c>
      <c r="E15" s="16">
        <v>70032000</v>
      </c>
      <c r="F15" s="16">
        <v>37422000</v>
      </c>
      <c r="G15" s="16">
        <v>37106000</v>
      </c>
      <c r="H15" s="17">
        <v>2041300</v>
      </c>
      <c r="I15" s="17">
        <v>2243300</v>
      </c>
      <c r="J15" s="17">
        <v>1432200</v>
      </c>
      <c r="K15" s="14" t="s">
        <v>119</v>
      </c>
      <c r="L15" s="14" t="s">
        <v>120</v>
      </c>
      <c r="M15" s="14" t="s">
        <v>121</v>
      </c>
      <c r="N15" s="18">
        <f t="shared" si="0"/>
        <v>25.522130669692892</v>
      </c>
      <c r="O15" s="18">
        <f t="shared" si="1"/>
        <v>2.3867696386632414E-2</v>
      </c>
      <c r="P15" s="19">
        <f t="shared" si="2"/>
        <v>20.861813887638839</v>
      </c>
      <c r="Q15" s="19">
        <f t="shared" si="3"/>
        <v>7.9870809636539454E-3</v>
      </c>
    </row>
    <row r="16" spans="1:103" ht="23.5" customHeight="1" x14ac:dyDescent="0.25">
      <c r="A16" s="14">
        <v>13</v>
      </c>
      <c r="B16" s="15">
        <v>1</v>
      </c>
      <c r="C16" s="15">
        <v>1</v>
      </c>
      <c r="D16" s="15">
        <v>1</v>
      </c>
      <c r="E16" s="16">
        <v>42049000</v>
      </c>
      <c r="F16" s="16">
        <v>47903000</v>
      </c>
      <c r="G16" s="16">
        <v>41549000</v>
      </c>
      <c r="H16" s="17">
        <v>33420000</v>
      </c>
      <c r="I16" s="17">
        <v>30696000</v>
      </c>
      <c r="J16" s="17">
        <v>31632000</v>
      </c>
      <c r="K16" s="14" t="s">
        <v>122</v>
      </c>
      <c r="L16" s="14" t="s">
        <v>123</v>
      </c>
      <c r="M16" s="14" t="s">
        <v>124</v>
      </c>
      <c r="N16" s="18">
        <f t="shared" si="0"/>
        <v>25.385536028918555</v>
      </c>
      <c r="O16" s="18">
        <f t="shared" si="1"/>
        <v>1.0792278151111766E-3</v>
      </c>
      <c r="P16" s="19">
        <f t="shared" si="2"/>
        <v>24.927776515590985</v>
      </c>
      <c r="Q16" s="19">
        <f t="shared" si="3"/>
        <v>3.131223526423025E-4</v>
      </c>
    </row>
    <row r="17" spans="1:17" ht="23.5" customHeight="1" x14ac:dyDescent="0.25">
      <c r="A17" s="14">
        <v>14</v>
      </c>
      <c r="B17" s="15">
        <v>1</v>
      </c>
      <c r="C17" s="15">
        <v>1</v>
      </c>
      <c r="D17" s="15">
        <v>1</v>
      </c>
      <c r="E17" s="16">
        <v>31353000</v>
      </c>
      <c r="F17" s="16">
        <v>48688000</v>
      </c>
      <c r="G17" s="16">
        <v>38350000</v>
      </c>
      <c r="H17" s="17">
        <v>73541000</v>
      </c>
      <c r="I17" s="17">
        <v>60297000</v>
      </c>
      <c r="J17" s="17">
        <v>74089000</v>
      </c>
      <c r="K17" s="14" t="s">
        <v>125</v>
      </c>
      <c r="L17" s="14" t="s">
        <v>126</v>
      </c>
      <c r="M17" s="14" t="s">
        <v>127</v>
      </c>
      <c r="N17" s="18">
        <f t="shared" si="0"/>
        <v>25.234021670857423</v>
      </c>
      <c r="O17" s="18">
        <f t="shared" si="1"/>
        <v>7.9457782761207588E-3</v>
      </c>
      <c r="P17" s="19">
        <f t="shared" si="2"/>
        <v>26.046539367400975</v>
      </c>
      <c r="Q17" s="19">
        <f t="shared" si="3"/>
        <v>2.102625182173756E-3</v>
      </c>
    </row>
    <row r="18" spans="1:17" ht="23.5" customHeight="1" x14ac:dyDescent="0.25">
      <c r="A18" s="14">
        <v>15</v>
      </c>
      <c r="B18" s="15">
        <v>1</v>
      </c>
      <c r="C18" s="15">
        <v>1</v>
      </c>
      <c r="D18" s="15">
        <v>1</v>
      </c>
      <c r="E18" s="16">
        <v>41963000</v>
      </c>
      <c r="F18" s="16">
        <v>38267000</v>
      </c>
      <c r="G18" s="16">
        <v>29521000</v>
      </c>
      <c r="H18" s="17">
        <v>117190000</v>
      </c>
      <c r="I18" s="17">
        <v>115160000</v>
      </c>
      <c r="J18" s="17">
        <v>10810000</v>
      </c>
      <c r="K18" s="14" t="s">
        <v>128</v>
      </c>
      <c r="L18" s="14" t="s">
        <v>129</v>
      </c>
      <c r="M18" s="14" t="s">
        <v>130</v>
      </c>
      <c r="N18" s="18">
        <f t="shared" si="0"/>
        <v>25.124696343363599</v>
      </c>
      <c r="O18" s="18">
        <f t="shared" si="1"/>
        <v>5.0078195017992447E-3</v>
      </c>
      <c r="P18" s="19">
        <f t="shared" si="2"/>
        <v>26.272368182274935</v>
      </c>
      <c r="Q18" s="19">
        <f t="shared" si="3"/>
        <v>7.3696097544522166E-2</v>
      </c>
    </row>
    <row r="19" spans="1:17" ht="23.5" customHeight="1" x14ac:dyDescent="0.25">
      <c r="A19" s="14">
        <v>16</v>
      </c>
      <c r="B19" s="15">
        <v>1</v>
      </c>
      <c r="C19" s="15">
        <v>1</v>
      </c>
      <c r="D19" s="15">
        <v>1</v>
      </c>
      <c r="E19" s="16">
        <v>37071000</v>
      </c>
      <c r="F19" s="16">
        <v>37348000</v>
      </c>
      <c r="G19" s="16">
        <v>33835000</v>
      </c>
      <c r="H19" s="17">
        <v>64089000</v>
      </c>
      <c r="I19" s="17">
        <v>51601000</v>
      </c>
      <c r="J19" s="17">
        <v>4319400</v>
      </c>
      <c r="K19" s="14" t="s">
        <v>131</v>
      </c>
      <c r="L19" s="14" t="s">
        <v>132</v>
      </c>
      <c r="M19" s="14" t="s">
        <v>133</v>
      </c>
      <c r="N19" s="18">
        <f t="shared" si="0"/>
        <v>25.104882592092299</v>
      </c>
      <c r="O19" s="18">
        <f t="shared" si="1"/>
        <v>4.8758976737232109E-4</v>
      </c>
      <c r="P19" s="19">
        <f t="shared" si="2"/>
        <v>25.253609670897038</v>
      </c>
      <c r="Q19" s="19">
        <f t="shared" si="3"/>
        <v>7.9534197727252676E-2</v>
      </c>
    </row>
    <row r="20" spans="1:17" s="26" customFormat="1" ht="23.5" customHeight="1" x14ac:dyDescent="0.25">
      <c r="A20" s="20">
        <v>17</v>
      </c>
      <c r="B20" s="21">
        <v>1</v>
      </c>
      <c r="C20" s="21">
        <v>1</v>
      </c>
      <c r="D20" s="21">
        <v>1</v>
      </c>
      <c r="E20" s="22">
        <v>30634000</v>
      </c>
      <c r="F20" s="22">
        <v>25116000</v>
      </c>
      <c r="G20" s="22">
        <v>26212000</v>
      </c>
      <c r="H20" s="23">
        <v>25966000</v>
      </c>
      <c r="I20" s="23">
        <v>29568000</v>
      </c>
      <c r="J20" s="23">
        <v>14726000</v>
      </c>
      <c r="K20" s="20" t="s">
        <v>134</v>
      </c>
      <c r="L20" s="20" t="s">
        <v>135</v>
      </c>
      <c r="M20" s="20" t="s">
        <v>136</v>
      </c>
      <c r="N20" s="24">
        <f t="shared" si="0"/>
        <v>24.703489352267034</v>
      </c>
      <c r="O20" s="24">
        <f t="shared" si="1"/>
        <v>1.8947049699321406E-3</v>
      </c>
      <c r="P20" s="25">
        <f t="shared" si="2"/>
        <v>24.481237740050666</v>
      </c>
      <c r="Q20" s="25">
        <f t="shared" si="3"/>
        <v>1.7273086310482751E-2</v>
      </c>
    </row>
    <row r="21" spans="1:17" ht="23.5" customHeight="1" x14ac:dyDescent="0.25">
      <c r="A21" s="14">
        <v>18</v>
      </c>
      <c r="B21" s="15">
        <v>1</v>
      </c>
      <c r="C21" s="15">
        <v>1</v>
      </c>
      <c r="D21" s="15">
        <v>1</v>
      </c>
      <c r="E21" s="16">
        <v>26447000</v>
      </c>
      <c r="F21" s="16">
        <v>28884000</v>
      </c>
      <c r="G21" s="16">
        <v>24572000</v>
      </c>
      <c r="H21" s="17">
        <v>17251000</v>
      </c>
      <c r="I21" s="17">
        <v>14066000</v>
      </c>
      <c r="J21" s="17">
        <v>5696000</v>
      </c>
      <c r="K21" s="14" t="s">
        <v>137</v>
      </c>
      <c r="L21" s="14" t="s">
        <v>138</v>
      </c>
      <c r="M21" s="14" t="s">
        <v>139</v>
      </c>
      <c r="N21" s="18">
        <f t="shared" si="0"/>
        <v>24.666783834401723</v>
      </c>
      <c r="O21" s="18">
        <f t="shared" si="1"/>
        <v>1.0946788967040794E-3</v>
      </c>
      <c r="P21" s="19">
        <f t="shared" si="2"/>
        <v>23.556566238056281</v>
      </c>
      <c r="Q21" s="19">
        <f t="shared" si="3"/>
        <v>3.4959914404545878E-2</v>
      </c>
    </row>
    <row r="22" spans="1:17" ht="23.5" customHeight="1" x14ac:dyDescent="0.25">
      <c r="A22" s="14">
        <v>19</v>
      </c>
      <c r="B22" s="15">
        <v>1</v>
      </c>
      <c r="C22" s="15">
        <v>1</v>
      </c>
      <c r="D22" s="15">
        <v>1</v>
      </c>
      <c r="E22" s="16">
        <v>32369000</v>
      </c>
      <c r="F22" s="16">
        <v>29678000</v>
      </c>
      <c r="G22" s="16">
        <v>16058000</v>
      </c>
      <c r="H22" s="17">
        <v>20280000</v>
      </c>
      <c r="I22" s="17">
        <v>18497000</v>
      </c>
      <c r="J22" s="17">
        <v>14120000</v>
      </c>
      <c r="K22" s="14" t="s">
        <v>140</v>
      </c>
      <c r="L22" s="14" t="s">
        <v>141</v>
      </c>
      <c r="M22" s="14" t="s">
        <v>142</v>
      </c>
      <c r="N22" s="18">
        <f t="shared" si="0"/>
        <v>24.633949070939703</v>
      </c>
      <c r="O22" s="18">
        <f t="shared" si="1"/>
        <v>1.7803693990664667E-2</v>
      </c>
      <c r="P22" s="19">
        <f t="shared" si="2"/>
        <v>24.071720067155731</v>
      </c>
      <c r="Q22" s="19">
        <f t="shared" si="3"/>
        <v>5.3005686468780844E-3</v>
      </c>
    </row>
    <row r="23" spans="1:17" ht="23.5" customHeight="1" x14ac:dyDescent="0.25">
      <c r="A23" s="14">
        <v>20</v>
      </c>
      <c r="B23" s="15">
        <v>1</v>
      </c>
      <c r="C23" s="15">
        <v>1</v>
      </c>
      <c r="D23" s="15">
        <v>1</v>
      </c>
      <c r="E23" s="16">
        <v>24894000</v>
      </c>
      <c r="F23" s="16">
        <v>20055000</v>
      </c>
      <c r="G23" s="16">
        <v>26100000</v>
      </c>
      <c r="H23" s="17">
        <v>21650000</v>
      </c>
      <c r="I23" s="17">
        <v>21120000</v>
      </c>
      <c r="J23" s="17">
        <v>29506000</v>
      </c>
      <c r="K23" s="14" t="s">
        <v>143</v>
      </c>
      <c r="L23" s="14" t="s">
        <v>144</v>
      </c>
      <c r="M23" s="14" t="s">
        <v>145</v>
      </c>
      <c r="N23" s="18">
        <f t="shared" si="0"/>
        <v>24.497348507466622</v>
      </c>
      <c r="O23" s="18">
        <f t="shared" si="1"/>
        <v>3.013972779128864E-3</v>
      </c>
      <c r="P23" s="19">
        <f t="shared" si="2"/>
        <v>24.522050828245082</v>
      </c>
      <c r="Q23" s="19">
        <f t="shared" si="3"/>
        <v>6.2148337678373635E-3</v>
      </c>
    </row>
    <row r="24" spans="1:17" ht="23.5" customHeight="1" x14ac:dyDescent="0.25">
      <c r="A24" s="14">
        <v>21</v>
      </c>
      <c r="B24" s="15">
        <v>1</v>
      </c>
      <c r="C24" s="15">
        <v>1</v>
      </c>
      <c r="D24" s="15">
        <v>1</v>
      </c>
      <c r="E24" s="16">
        <v>24996000</v>
      </c>
      <c r="F24" s="16">
        <v>27724000</v>
      </c>
      <c r="G24" s="16">
        <v>16306000</v>
      </c>
      <c r="H24" s="17">
        <v>18312000</v>
      </c>
      <c r="I24" s="17">
        <v>15452000</v>
      </c>
      <c r="J24" s="17">
        <v>6431900</v>
      </c>
      <c r="K24" s="14" t="s">
        <v>146</v>
      </c>
      <c r="L24" s="14" t="s">
        <v>147</v>
      </c>
      <c r="M24" s="14" t="s">
        <v>148</v>
      </c>
      <c r="N24" s="18">
        <f t="shared" si="0"/>
        <v>24.455674047203264</v>
      </c>
      <c r="O24" s="18">
        <f t="shared" si="1"/>
        <v>1.0831070729892575E-2</v>
      </c>
      <c r="P24" s="19">
        <f t="shared" si="2"/>
        <v>23.675582516851641</v>
      </c>
      <c r="Q24" s="19">
        <f t="shared" si="3"/>
        <v>3.2275455838948919E-2</v>
      </c>
    </row>
    <row r="25" spans="1:17" ht="23.5" customHeight="1" x14ac:dyDescent="0.25">
      <c r="A25" s="14">
        <v>22</v>
      </c>
      <c r="B25" s="15">
        <v>1</v>
      </c>
      <c r="C25" s="15">
        <v>1</v>
      </c>
      <c r="D25" s="15">
        <v>1</v>
      </c>
      <c r="E25" s="16">
        <v>15603000</v>
      </c>
      <c r="F25" s="16">
        <v>32134000</v>
      </c>
      <c r="G25" s="16">
        <v>16361000</v>
      </c>
      <c r="H25" s="17">
        <v>21369000</v>
      </c>
      <c r="I25" s="17">
        <v>11405000</v>
      </c>
      <c r="J25" s="17">
        <v>20116000</v>
      </c>
      <c r="K25" s="14" t="s">
        <v>149</v>
      </c>
      <c r="L25" s="14" t="s">
        <v>150</v>
      </c>
      <c r="M25" s="14" t="s">
        <v>151</v>
      </c>
      <c r="N25" s="18">
        <f t="shared" si="0"/>
        <v>24.34881350574631</v>
      </c>
      <c r="O25" s="18">
        <f t="shared" si="1"/>
        <v>2.9057161098479334E-2</v>
      </c>
      <c r="P25" s="19">
        <f t="shared" si="2"/>
        <v>24.071529138869632</v>
      </c>
      <c r="Q25" s="19">
        <f t="shared" si="3"/>
        <v>1.5083583609466506E-2</v>
      </c>
    </row>
    <row r="26" spans="1:17" ht="23.5" customHeight="1" x14ac:dyDescent="0.25">
      <c r="A26" s="14">
        <v>23</v>
      </c>
      <c r="B26" s="15">
        <v>1</v>
      </c>
      <c r="C26" s="15">
        <v>1</v>
      </c>
      <c r="D26" s="15">
        <v>1</v>
      </c>
      <c r="E26" s="16">
        <v>17851000</v>
      </c>
      <c r="F26" s="16">
        <v>22013000</v>
      </c>
      <c r="G26" s="16">
        <v>24032000</v>
      </c>
      <c r="H26" s="17">
        <v>91856000</v>
      </c>
      <c r="I26" s="17">
        <v>58333000</v>
      </c>
      <c r="J26" s="17">
        <v>57756600</v>
      </c>
      <c r="K26" s="14" t="s">
        <v>152</v>
      </c>
      <c r="L26" s="14" t="s">
        <v>153</v>
      </c>
      <c r="M26" s="14" t="s">
        <v>154</v>
      </c>
      <c r="N26" s="18">
        <f t="shared" si="0"/>
        <v>24.344259782287221</v>
      </c>
      <c r="O26" s="18">
        <f t="shared" si="1"/>
        <v>3.6102711069121072E-3</v>
      </c>
      <c r="P26" s="19">
        <f t="shared" si="2"/>
        <v>26.046668417152166</v>
      </c>
      <c r="Q26" s="19">
        <f t="shared" si="3"/>
        <v>1.2719325936969089E-2</v>
      </c>
    </row>
    <row r="27" spans="1:17" ht="23.5" customHeight="1" x14ac:dyDescent="0.25">
      <c r="A27" s="14">
        <v>24</v>
      </c>
      <c r="B27" s="15">
        <v>1</v>
      </c>
      <c r="C27" s="15">
        <v>1</v>
      </c>
      <c r="D27" s="15">
        <v>1</v>
      </c>
      <c r="E27" s="16">
        <v>19504000</v>
      </c>
      <c r="F27" s="16">
        <v>20256000</v>
      </c>
      <c r="G27" s="16">
        <v>22027000</v>
      </c>
      <c r="H27" s="17">
        <v>37509000</v>
      </c>
      <c r="I27" s="17">
        <v>38418000</v>
      </c>
      <c r="J27" s="17">
        <v>13485000</v>
      </c>
      <c r="K27" s="14" t="s">
        <v>155</v>
      </c>
      <c r="L27" s="14" t="s">
        <v>156</v>
      </c>
      <c r="M27" s="14" t="s">
        <v>157</v>
      </c>
      <c r="N27" s="18">
        <f t="shared" si="0"/>
        <v>24.295837490156842</v>
      </c>
      <c r="O27" s="18">
        <f t="shared" si="1"/>
        <v>6.5797353827863202E-4</v>
      </c>
      <c r="P27" s="19">
        <f t="shared" si="2"/>
        <v>24.829002632244528</v>
      </c>
      <c r="Q27" s="19">
        <f t="shared" si="3"/>
        <v>3.3759198020392123E-2</v>
      </c>
    </row>
    <row r="28" spans="1:17" ht="23.5" customHeight="1" x14ac:dyDescent="0.25">
      <c r="A28" s="14">
        <v>25</v>
      </c>
      <c r="B28" s="15">
        <v>1</v>
      </c>
      <c r="C28" s="15">
        <v>1</v>
      </c>
      <c r="D28" s="15">
        <v>1</v>
      </c>
      <c r="E28" s="16">
        <v>22329000</v>
      </c>
      <c r="F28" s="16">
        <v>15565000</v>
      </c>
      <c r="G28" s="16">
        <v>22383000</v>
      </c>
      <c r="H28" s="17">
        <v>30042000</v>
      </c>
      <c r="I28" s="17">
        <v>26106000</v>
      </c>
      <c r="J28" s="17">
        <v>8744800</v>
      </c>
      <c r="K28" s="14" t="s">
        <v>158</v>
      </c>
      <c r="L28" s="14" t="s">
        <v>159</v>
      </c>
      <c r="M28" s="14" t="s">
        <v>160</v>
      </c>
      <c r="N28" s="18">
        <f t="shared" si="0"/>
        <v>24.260141778952566</v>
      </c>
      <c r="O28" s="18">
        <f t="shared" si="1"/>
        <v>6.2284559203755795E-3</v>
      </c>
      <c r="P28" s="19">
        <f t="shared" si="2"/>
        <v>24.366592580381578</v>
      </c>
      <c r="Q28" s="19">
        <f t="shared" si="3"/>
        <v>4.0289645202856328E-2</v>
      </c>
    </row>
    <row r="29" spans="1:17" ht="23.5" customHeight="1" x14ac:dyDescent="0.25">
      <c r="A29" s="14">
        <v>26</v>
      </c>
      <c r="B29" s="15">
        <v>1</v>
      </c>
      <c r="C29" s="15">
        <v>1</v>
      </c>
      <c r="D29" s="15">
        <v>1</v>
      </c>
      <c r="E29" s="16">
        <v>23187000</v>
      </c>
      <c r="F29" s="16">
        <v>16163000</v>
      </c>
      <c r="G29" s="16">
        <v>20281000</v>
      </c>
      <c r="H29" s="17">
        <v>137620000</v>
      </c>
      <c r="I29" s="17">
        <v>120620000</v>
      </c>
      <c r="J29" s="17">
        <v>98069000</v>
      </c>
      <c r="K29" s="14" t="s">
        <v>161</v>
      </c>
      <c r="L29" s="14" t="s">
        <v>162</v>
      </c>
      <c r="M29" s="14" t="s">
        <v>163</v>
      </c>
      <c r="N29" s="18">
        <f t="shared" si="0"/>
        <v>24.244596694163985</v>
      </c>
      <c r="O29" s="18">
        <f t="shared" si="1"/>
        <v>5.1732559991061839E-3</v>
      </c>
      <c r="P29" s="19">
        <f t="shared" si="2"/>
        <v>26.823591183306668</v>
      </c>
      <c r="Q29" s="19">
        <f t="shared" si="3"/>
        <v>4.5869756182649758E-3</v>
      </c>
    </row>
    <row r="30" spans="1:17" ht="23.5" customHeight="1" x14ac:dyDescent="0.25">
      <c r="A30" s="14">
        <v>27</v>
      </c>
      <c r="B30" s="15">
        <v>1</v>
      </c>
      <c r="C30" s="15">
        <v>1</v>
      </c>
      <c r="D30" s="15">
        <v>1</v>
      </c>
      <c r="E30" s="16">
        <v>25755000</v>
      </c>
      <c r="F30" s="16">
        <v>17515000</v>
      </c>
      <c r="G30" s="16">
        <v>16263000</v>
      </c>
      <c r="H30" s="17">
        <v>2503800</v>
      </c>
      <c r="I30" s="17">
        <v>2403800</v>
      </c>
      <c r="J30" s="17">
        <v>2347100</v>
      </c>
      <c r="K30" s="14" t="s">
        <v>164</v>
      </c>
      <c r="L30" s="14" t="s">
        <v>165</v>
      </c>
      <c r="M30" s="14" t="s">
        <v>166</v>
      </c>
      <c r="N30" s="18">
        <f t="shared" si="0"/>
        <v>24.242223760293324</v>
      </c>
      <c r="O30" s="18">
        <f t="shared" si="1"/>
        <v>1.0888975459959177E-2</v>
      </c>
      <c r="P30" s="19">
        <f t="shared" si="2"/>
        <v>21.205522025078224</v>
      </c>
      <c r="Q30" s="19">
        <f t="shared" si="3"/>
        <v>1.7931318885552853E-4</v>
      </c>
    </row>
    <row r="31" spans="1:17" ht="23.5" customHeight="1" x14ac:dyDescent="0.25">
      <c r="A31" s="14">
        <v>28</v>
      </c>
      <c r="B31" s="15">
        <v>1</v>
      </c>
      <c r="C31" s="15">
        <v>1</v>
      </c>
      <c r="D31" s="15">
        <v>1</v>
      </c>
      <c r="E31" s="16">
        <v>18093000</v>
      </c>
      <c r="F31" s="16">
        <v>18910000</v>
      </c>
      <c r="G31" s="16">
        <v>20906000</v>
      </c>
      <c r="H31" s="17">
        <v>46760000</v>
      </c>
      <c r="I31" s="17">
        <v>32758000</v>
      </c>
      <c r="J31" s="17">
        <v>44944690</v>
      </c>
      <c r="K31" s="14" t="s">
        <v>167</v>
      </c>
      <c r="L31" s="14" t="s">
        <v>168</v>
      </c>
      <c r="M31" s="14" t="s">
        <v>169</v>
      </c>
      <c r="N31" s="18">
        <f t="shared" si="0"/>
        <v>24.202321747392865</v>
      </c>
      <c r="O31" s="18">
        <f t="shared" si="1"/>
        <v>9.3405820112001797E-4</v>
      </c>
      <c r="P31" s="19">
        <f t="shared" si="2"/>
        <v>25.30617559088007</v>
      </c>
      <c r="Q31" s="19">
        <f t="shared" si="3"/>
        <v>5.5212117647410039E-3</v>
      </c>
    </row>
    <row r="32" spans="1:17" ht="23.5" customHeight="1" x14ac:dyDescent="0.25">
      <c r="A32" s="14">
        <v>29</v>
      </c>
      <c r="B32" s="15">
        <v>1</v>
      </c>
      <c r="C32" s="15">
        <v>1</v>
      </c>
      <c r="D32" s="15">
        <v>1</v>
      </c>
      <c r="E32" s="16">
        <v>17109000</v>
      </c>
      <c r="F32" s="16">
        <v>20942000</v>
      </c>
      <c r="G32" s="16">
        <v>19487000</v>
      </c>
      <c r="H32" s="17">
        <v>100530000</v>
      </c>
      <c r="I32" s="17">
        <v>80636000</v>
      </c>
      <c r="J32" s="17">
        <v>93836700</v>
      </c>
      <c r="K32" s="14" t="s">
        <v>170</v>
      </c>
      <c r="L32" s="14" t="s">
        <v>171</v>
      </c>
      <c r="M32" s="14" t="s">
        <v>172</v>
      </c>
      <c r="N32" s="18">
        <f t="shared" si="0"/>
        <v>24.193049237883038</v>
      </c>
      <c r="O32" s="18">
        <f t="shared" si="1"/>
        <v>1.6877589583072083E-3</v>
      </c>
      <c r="P32" s="19">
        <f t="shared" si="2"/>
        <v>26.449908041587722</v>
      </c>
      <c r="Q32" s="19">
        <f t="shared" si="3"/>
        <v>2.0201466742224609E-3</v>
      </c>
    </row>
    <row r="33" spans="1:17" ht="23.5" customHeight="1" x14ac:dyDescent="0.25">
      <c r="A33" s="14">
        <v>30</v>
      </c>
      <c r="B33" s="15">
        <v>1</v>
      </c>
      <c r="C33" s="15">
        <v>1</v>
      </c>
      <c r="D33" s="15">
        <v>1</v>
      </c>
      <c r="E33" s="16">
        <v>18958000</v>
      </c>
      <c r="F33" s="16">
        <v>13295000</v>
      </c>
      <c r="G33" s="16">
        <v>20892000</v>
      </c>
      <c r="H33" s="17">
        <v>33680000</v>
      </c>
      <c r="I33" s="17">
        <v>39477000</v>
      </c>
      <c r="J33" s="17">
        <v>39439900</v>
      </c>
      <c r="K33" s="14" t="s">
        <v>173</v>
      </c>
      <c r="L33" s="14" t="s">
        <v>174</v>
      </c>
      <c r="M33" s="14" t="s">
        <v>175</v>
      </c>
      <c r="N33" s="18">
        <f t="shared" si="0"/>
        <v>24.078468129667762</v>
      </c>
      <c r="O33" s="18">
        <f t="shared" si="1"/>
        <v>8.0781991376671844E-3</v>
      </c>
      <c r="P33" s="19">
        <f t="shared" si="2"/>
        <v>25.161629366291518</v>
      </c>
      <c r="Q33" s="19">
        <f t="shared" si="3"/>
        <v>1.3117215857424141E-3</v>
      </c>
    </row>
    <row r="34" spans="1:17" ht="23.5" customHeight="1" x14ac:dyDescent="0.25">
      <c r="A34" s="14">
        <v>31</v>
      </c>
      <c r="B34" s="15">
        <v>1</v>
      </c>
      <c r="C34" s="15">
        <v>1</v>
      </c>
      <c r="D34" s="15">
        <v>1</v>
      </c>
      <c r="E34" s="16">
        <v>15270000</v>
      </c>
      <c r="F34" s="16">
        <v>15964600</v>
      </c>
      <c r="G34" s="16">
        <v>17226000</v>
      </c>
      <c r="H34" s="17">
        <v>21211980</v>
      </c>
      <c r="I34" s="17">
        <v>19121000</v>
      </c>
      <c r="J34" s="17">
        <v>18197000</v>
      </c>
      <c r="K34" s="14" t="s">
        <v>176</v>
      </c>
      <c r="L34" s="14" t="s">
        <v>177</v>
      </c>
      <c r="M34" s="14" t="s">
        <v>178</v>
      </c>
      <c r="N34" s="18">
        <f t="shared" si="0"/>
        <v>23.945346430674725</v>
      </c>
      <c r="O34" s="18">
        <f t="shared" si="1"/>
        <v>6.2684904762890696E-4</v>
      </c>
      <c r="P34" s="19">
        <f t="shared" si="2"/>
        <v>24.217709949182126</v>
      </c>
      <c r="Q34" s="19">
        <f t="shared" si="3"/>
        <v>1.0414748309922374E-3</v>
      </c>
    </row>
    <row r="35" spans="1:17" ht="23.5" customHeight="1" x14ac:dyDescent="0.25">
      <c r="A35" s="14">
        <v>32</v>
      </c>
      <c r="B35" s="15">
        <v>1</v>
      </c>
      <c r="C35" s="15">
        <v>1</v>
      </c>
      <c r="D35" s="15">
        <v>1</v>
      </c>
      <c r="E35" s="16">
        <v>8802000</v>
      </c>
      <c r="F35" s="16">
        <v>10615000</v>
      </c>
      <c r="G35" s="16">
        <v>17557000</v>
      </c>
      <c r="H35" s="17">
        <v>135990000</v>
      </c>
      <c r="I35" s="17">
        <v>117500000</v>
      </c>
      <c r="J35" s="17">
        <v>131200000</v>
      </c>
      <c r="K35" s="14" t="s">
        <v>179</v>
      </c>
      <c r="L35" s="14" t="s">
        <v>180</v>
      </c>
      <c r="M35" s="14" t="s">
        <v>181</v>
      </c>
      <c r="N35" s="18">
        <f t="shared" si="0"/>
        <v>23.555045292165627</v>
      </c>
      <c r="O35" s="18">
        <f t="shared" si="1"/>
        <v>2.1902951152664579E-2</v>
      </c>
      <c r="P35" s="19">
        <f t="shared" si="2"/>
        <v>26.934158585704182</v>
      </c>
      <c r="Q35" s="19">
        <f t="shared" si="3"/>
        <v>9.3078129575324296E-4</v>
      </c>
    </row>
    <row r="36" spans="1:17" ht="23.5" customHeight="1" x14ac:dyDescent="0.25">
      <c r="A36" s="14">
        <v>33</v>
      </c>
      <c r="B36" s="15">
        <v>1</v>
      </c>
      <c r="C36" s="15">
        <v>1</v>
      </c>
      <c r="D36" s="15">
        <v>1</v>
      </c>
      <c r="E36" s="16">
        <v>9799300</v>
      </c>
      <c r="F36" s="16">
        <v>11456000</v>
      </c>
      <c r="G36" s="16">
        <v>10251000</v>
      </c>
      <c r="H36" s="17">
        <v>23421000</v>
      </c>
      <c r="I36" s="17">
        <v>16874000</v>
      </c>
      <c r="J36" s="17">
        <v>14057600</v>
      </c>
      <c r="K36" s="14" t="s">
        <v>182</v>
      </c>
      <c r="L36" s="14" t="s">
        <v>183</v>
      </c>
      <c r="M36" s="14" t="s">
        <v>184</v>
      </c>
      <c r="N36" s="18">
        <f t="shared" si="0"/>
        <v>23.324174502261059</v>
      </c>
      <c r="O36" s="18">
        <f t="shared" si="1"/>
        <v>1.1046563962794397E-3</v>
      </c>
      <c r="P36" s="19">
        <f t="shared" si="2"/>
        <v>24.110883212862351</v>
      </c>
      <c r="Q36" s="19">
        <f t="shared" si="3"/>
        <v>1.1321450491178432E-2</v>
      </c>
    </row>
    <row r="37" spans="1:17" s="26" customFormat="1" ht="23.5" customHeight="1" x14ac:dyDescent="0.25">
      <c r="A37" s="20">
        <v>34</v>
      </c>
      <c r="B37" s="21">
        <v>1</v>
      </c>
      <c r="C37" s="21">
        <v>1</v>
      </c>
      <c r="D37" s="21">
        <v>1</v>
      </c>
      <c r="E37" s="22">
        <v>10063000</v>
      </c>
      <c r="F37" s="22">
        <v>10161000</v>
      </c>
      <c r="G37" s="22">
        <v>9662600</v>
      </c>
      <c r="H37" s="23">
        <v>271460000</v>
      </c>
      <c r="I37" s="23">
        <v>321100000</v>
      </c>
      <c r="J37" s="23">
        <v>331460000</v>
      </c>
      <c r="K37" s="20" t="s">
        <v>185</v>
      </c>
      <c r="L37" s="20" t="s">
        <v>186</v>
      </c>
      <c r="M37" s="20" t="s">
        <v>187</v>
      </c>
      <c r="N37" s="24">
        <f t="shared" si="0"/>
        <v>23.248032944007814</v>
      </c>
      <c r="O37" s="24">
        <f t="shared" si="1"/>
        <v>1.1704427160857173E-4</v>
      </c>
      <c r="P37" s="25">
        <f t="shared" si="2"/>
        <v>28.198386336846514</v>
      </c>
      <c r="Q37" s="25">
        <f t="shared" si="3"/>
        <v>1.797291608451355E-3</v>
      </c>
    </row>
    <row r="38" spans="1:17" ht="23.5" customHeight="1" x14ac:dyDescent="0.25">
      <c r="A38" s="14">
        <v>35</v>
      </c>
      <c r="B38" s="15">
        <v>1</v>
      </c>
      <c r="C38" s="15">
        <v>1</v>
      </c>
      <c r="D38" s="15">
        <v>1</v>
      </c>
      <c r="E38" s="16">
        <v>12811000</v>
      </c>
      <c r="F38" s="16">
        <v>8319800</v>
      </c>
      <c r="G38" s="16">
        <v>8392100</v>
      </c>
      <c r="H38" s="17">
        <v>38337000</v>
      </c>
      <c r="I38" s="17">
        <v>43642000</v>
      </c>
      <c r="J38" s="17">
        <v>30594000</v>
      </c>
      <c r="K38" s="14" t="s">
        <v>188</v>
      </c>
      <c r="L38" s="14" t="s">
        <v>189</v>
      </c>
      <c r="M38" s="14" t="s">
        <v>190</v>
      </c>
      <c r="N38" s="18">
        <f t="shared" si="0"/>
        <v>23.230368606098928</v>
      </c>
      <c r="O38" s="18">
        <f t="shared" si="1"/>
        <v>1.1013034342845323E-2</v>
      </c>
      <c r="P38" s="19">
        <f t="shared" si="2"/>
        <v>25.161323105005199</v>
      </c>
      <c r="Q38" s="19">
        <f t="shared" si="3"/>
        <v>5.0199184338352481E-3</v>
      </c>
    </row>
    <row r="39" spans="1:17" ht="23.5" customHeight="1" x14ac:dyDescent="0.25">
      <c r="A39" s="14">
        <v>36</v>
      </c>
      <c r="B39" s="15">
        <v>1</v>
      </c>
      <c r="C39" s="15">
        <v>1</v>
      </c>
      <c r="D39" s="15">
        <v>1</v>
      </c>
      <c r="E39" s="16">
        <v>11015000</v>
      </c>
      <c r="F39" s="16">
        <v>10067000</v>
      </c>
      <c r="G39" s="16">
        <v>7595500</v>
      </c>
      <c r="H39" s="17">
        <v>17143400</v>
      </c>
      <c r="I39" s="17">
        <v>21133400</v>
      </c>
      <c r="J39" s="17">
        <v>24575000</v>
      </c>
      <c r="K39" s="14" t="s">
        <v>191</v>
      </c>
      <c r="L39" s="14" t="s">
        <v>192</v>
      </c>
      <c r="M39" s="14" t="s">
        <v>193</v>
      </c>
      <c r="N39" s="18">
        <f t="shared" si="0"/>
        <v>23.188453424112879</v>
      </c>
      <c r="O39" s="18">
        <f t="shared" si="1"/>
        <v>5.5894461939669932E-3</v>
      </c>
      <c r="P39" s="19">
        <f t="shared" si="2"/>
        <v>24.32048822577957</v>
      </c>
      <c r="Q39" s="19">
        <f t="shared" si="3"/>
        <v>5.1709462520087195E-3</v>
      </c>
    </row>
    <row r="40" spans="1:17" ht="23.5" customHeight="1" x14ac:dyDescent="0.25">
      <c r="A40" s="14">
        <v>37</v>
      </c>
      <c r="B40" s="15">
        <v>1</v>
      </c>
      <c r="C40" s="15">
        <v>1</v>
      </c>
      <c r="D40" s="15">
        <v>1</v>
      </c>
      <c r="E40" s="16">
        <v>6848000</v>
      </c>
      <c r="F40" s="16">
        <v>7543700</v>
      </c>
      <c r="G40" s="16">
        <v>10811000</v>
      </c>
      <c r="H40" s="17">
        <v>9475500</v>
      </c>
      <c r="I40" s="17">
        <v>11686000</v>
      </c>
      <c r="J40" s="17">
        <v>12247000</v>
      </c>
      <c r="K40" s="14" t="s">
        <v>194</v>
      </c>
      <c r="L40" s="14" t="s">
        <v>195</v>
      </c>
      <c r="M40" s="14" t="s">
        <v>196</v>
      </c>
      <c r="N40" s="18">
        <f t="shared" si="0"/>
        <v>23.002112463404057</v>
      </c>
      <c r="O40" s="18">
        <f t="shared" si="1"/>
        <v>1.0249682581296824E-2</v>
      </c>
      <c r="P40" s="19">
        <f t="shared" si="2"/>
        <v>23.408749372408643</v>
      </c>
      <c r="Q40" s="19">
        <f t="shared" si="3"/>
        <v>2.8607370414707838E-3</v>
      </c>
    </row>
    <row r="41" spans="1:17" ht="23.5" customHeight="1" x14ac:dyDescent="0.25">
      <c r="A41" s="14">
        <v>38</v>
      </c>
      <c r="B41" s="15">
        <v>1</v>
      </c>
      <c r="C41" s="15">
        <v>1</v>
      </c>
      <c r="D41" s="15">
        <v>1</v>
      </c>
      <c r="E41" s="16">
        <v>9349900</v>
      </c>
      <c r="F41" s="16">
        <v>6580700</v>
      </c>
      <c r="G41" s="16">
        <v>1920700</v>
      </c>
      <c r="H41" s="17">
        <v>5366700</v>
      </c>
      <c r="I41" s="17">
        <v>2638700</v>
      </c>
      <c r="J41" s="17">
        <v>2138700</v>
      </c>
      <c r="K41" s="14" t="s">
        <v>197</v>
      </c>
      <c r="L41" s="14" t="s">
        <v>198</v>
      </c>
      <c r="M41" s="14" t="s">
        <v>199</v>
      </c>
      <c r="N41" s="18">
        <f t="shared" si="0"/>
        <v>22.504563304145922</v>
      </c>
      <c r="O41" s="18">
        <f t="shared" si="1"/>
        <v>5.5517356111865368E-2</v>
      </c>
      <c r="P41" s="19">
        <f t="shared" si="2"/>
        <v>21.689175036161668</v>
      </c>
      <c r="Q41" s="19">
        <f t="shared" si="3"/>
        <v>3.8932634504803665E-2</v>
      </c>
    </row>
    <row r="42" spans="1:17" ht="23.5" customHeight="1" x14ac:dyDescent="0.25">
      <c r="A42" s="14">
        <v>39</v>
      </c>
      <c r="B42" s="15">
        <v>1</v>
      </c>
      <c r="C42" s="15">
        <v>1</v>
      </c>
      <c r="D42" s="15">
        <v>1</v>
      </c>
      <c r="E42" s="16">
        <v>5072400</v>
      </c>
      <c r="F42" s="16">
        <v>4497300</v>
      </c>
      <c r="G42" s="16">
        <v>7549000</v>
      </c>
      <c r="H42" s="17">
        <v>20390000</v>
      </c>
      <c r="I42" s="17">
        <v>20409000</v>
      </c>
      <c r="J42" s="17">
        <v>20131000</v>
      </c>
      <c r="K42" s="14" t="s">
        <v>200</v>
      </c>
      <c r="L42" s="14" t="s">
        <v>201</v>
      </c>
      <c r="M42" s="14" t="s">
        <v>202</v>
      </c>
      <c r="N42" s="18">
        <f t="shared" si="0"/>
        <v>22.444107310628706</v>
      </c>
      <c r="O42" s="18">
        <f t="shared" si="1"/>
        <v>1.2939270400102206E-2</v>
      </c>
      <c r="P42" s="19">
        <f t="shared" si="2"/>
        <v>24.275686903845603</v>
      </c>
      <c r="Q42" s="19">
        <f t="shared" si="3"/>
        <v>9.7456667476460052E-6</v>
      </c>
    </row>
    <row r="43" spans="1:17" ht="23.5" customHeight="1" x14ac:dyDescent="0.25">
      <c r="A43" s="14">
        <v>40</v>
      </c>
      <c r="B43" s="15">
        <v>1</v>
      </c>
      <c r="C43" s="15">
        <v>1</v>
      </c>
      <c r="D43" s="15">
        <v>1</v>
      </c>
      <c r="E43" s="16">
        <v>3977400</v>
      </c>
      <c r="F43" s="16">
        <v>5521800</v>
      </c>
      <c r="G43" s="16">
        <v>6897400</v>
      </c>
      <c r="H43" s="17">
        <v>12010000</v>
      </c>
      <c r="I43" s="17">
        <v>13098000</v>
      </c>
      <c r="J43" s="17">
        <v>11298000</v>
      </c>
      <c r="K43" s="14" t="s">
        <v>203</v>
      </c>
      <c r="L43" s="14" t="s">
        <v>204</v>
      </c>
      <c r="M43" s="14" t="s">
        <v>205</v>
      </c>
      <c r="N43" s="18">
        <f t="shared" si="0"/>
        <v>22.381930852012317</v>
      </c>
      <c r="O43" s="18">
        <f t="shared" si="1"/>
        <v>1.1497127028286617E-2</v>
      </c>
      <c r="P43" s="19">
        <f t="shared" si="2"/>
        <v>23.53271040119191</v>
      </c>
      <c r="Q43" s="19">
        <f t="shared" si="3"/>
        <v>9.274531926937446E-4</v>
      </c>
    </row>
    <row r="44" spans="1:17" ht="23.5" customHeight="1" x14ac:dyDescent="0.25">
      <c r="A44" s="14">
        <v>41</v>
      </c>
      <c r="B44" s="15">
        <v>1</v>
      </c>
      <c r="C44" s="15">
        <v>1</v>
      </c>
      <c r="D44" s="15">
        <v>1</v>
      </c>
      <c r="E44" s="16">
        <v>4167100</v>
      </c>
      <c r="F44" s="16">
        <v>4845300</v>
      </c>
      <c r="G44" s="16">
        <v>3598100</v>
      </c>
      <c r="H44" s="17">
        <v>22948000</v>
      </c>
      <c r="I44" s="17">
        <v>19222000</v>
      </c>
      <c r="J44" s="17">
        <v>11826230</v>
      </c>
      <c r="K44" s="14" t="s">
        <v>206</v>
      </c>
      <c r="L44" s="14" t="s">
        <v>207</v>
      </c>
      <c r="M44" s="14" t="s">
        <v>208</v>
      </c>
      <c r="N44" s="18">
        <f t="shared" si="0"/>
        <v>22.003159642425327</v>
      </c>
      <c r="O44" s="18">
        <f t="shared" si="1"/>
        <v>3.6373754907388263E-3</v>
      </c>
      <c r="P44" s="19">
        <f t="shared" si="2"/>
        <v>24.101392845763282</v>
      </c>
      <c r="Q44" s="19">
        <f t="shared" si="3"/>
        <v>1.5713658048870482E-2</v>
      </c>
    </row>
    <row r="45" spans="1:17" ht="23.5" customHeight="1" x14ac:dyDescent="0.25">
      <c r="A45" s="14">
        <v>42</v>
      </c>
      <c r="B45" s="15">
        <v>1</v>
      </c>
      <c r="C45" s="15">
        <v>1</v>
      </c>
      <c r="D45" s="15">
        <v>1</v>
      </c>
      <c r="E45" s="16">
        <v>3639500</v>
      </c>
      <c r="F45" s="16">
        <v>4147400</v>
      </c>
      <c r="G45" s="16">
        <v>3223300</v>
      </c>
      <c r="H45" s="17">
        <v>29957000</v>
      </c>
      <c r="I45" s="17">
        <v>21969600</v>
      </c>
      <c r="J45" s="17">
        <v>21060000</v>
      </c>
      <c r="K45" s="14" t="s">
        <v>209</v>
      </c>
      <c r="L45" s="14" t="s">
        <v>210</v>
      </c>
      <c r="M45" s="14" t="s">
        <v>211</v>
      </c>
      <c r="N45" s="18">
        <f t="shared" si="0"/>
        <v>21.80737483914902</v>
      </c>
      <c r="O45" s="18">
        <f t="shared" si="1"/>
        <v>2.6294551077439602E-3</v>
      </c>
      <c r="P45" s="19">
        <f t="shared" si="2"/>
        <v>24.536165779701086</v>
      </c>
      <c r="Q45" s="19">
        <f t="shared" si="3"/>
        <v>6.6141692809050627E-3</v>
      </c>
    </row>
    <row r="46" spans="1:17" ht="23.5" customHeight="1" x14ac:dyDescent="0.25">
      <c r="A46" s="14">
        <v>43</v>
      </c>
      <c r="B46" s="15">
        <v>1</v>
      </c>
      <c r="C46" s="15">
        <v>1</v>
      </c>
      <c r="D46" s="15">
        <v>1</v>
      </c>
      <c r="E46" s="16">
        <v>2878700</v>
      </c>
      <c r="F46" s="16">
        <v>4410600</v>
      </c>
      <c r="G46" s="16">
        <v>3357800</v>
      </c>
      <c r="H46" s="17">
        <v>8936700</v>
      </c>
      <c r="I46" s="17">
        <v>7401600</v>
      </c>
      <c r="J46" s="17">
        <v>9421300</v>
      </c>
      <c r="K46" s="14" t="s">
        <v>212</v>
      </c>
      <c r="L46" s="14" t="s">
        <v>213</v>
      </c>
      <c r="M46" s="14" t="s">
        <v>214</v>
      </c>
      <c r="N46" s="18">
        <f t="shared" si="0"/>
        <v>21.758994693908679</v>
      </c>
      <c r="O46" s="18">
        <f t="shared" si="1"/>
        <v>7.9330522625847798E-3</v>
      </c>
      <c r="P46" s="19">
        <f t="shared" si="2"/>
        <v>23.033644354672074</v>
      </c>
      <c r="Q46" s="19">
        <f t="shared" si="3"/>
        <v>2.4943914184811745E-3</v>
      </c>
    </row>
    <row r="47" spans="1:17" ht="23.5" customHeight="1" x14ac:dyDescent="0.25">
      <c r="A47" s="14">
        <v>44</v>
      </c>
      <c r="B47" s="15">
        <v>1</v>
      </c>
      <c r="C47" s="15">
        <v>1</v>
      </c>
      <c r="D47" s="15">
        <v>1</v>
      </c>
      <c r="E47" s="16">
        <v>1034700</v>
      </c>
      <c r="F47" s="16">
        <v>2871300</v>
      </c>
      <c r="G47" s="16">
        <v>2728000</v>
      </c>
      <c r="H47" s="17">
        <v>71270000</v>
      </c>
      <c r="I47" s="17">
        <v>59634000</v>
      </c>
      <c r="J47" s="17">
        <v>69214000</v>
      </c>
      <c r="K47" s="14" t="s">
        <v>215</v>
      </c>
      <c r="L47" s="14" t="s">
        <v>201</v>
      </c>
      <c r="M47" s="14" t="s">
        <v>202</v>
      </c>
      <c r="N47" s="18">
        <f t="shared" si="0"/>
        <v>21.076485080728954</v>
      </c>
      <c r="O47" s="18">
        <f t="shared" si="1"/>
        <v>3.2170816679331915E-2</v>
      </c>
      <c r="P47" s="19">
        <f t="shared" si="2"/>
        <v>25.991313197449518</v>
      </c>
      <c r="Q47" s="19">
        <f t="shared" si="3"/>
        <v>1.4383150367651557E-3</v>
      </c>
    </row>
    <row r="48" spans="1:17" ht="23.5" customHeight="1" x14ac:dyDescent="0.25">
      <c r="A48" s="14">
        <v>45</v>
      </c>
      <c r="B48" s="15">
        <v>3115500</v>
      </c>
      <c r="C48" s="15">
        <v>3026000</v>
      </c>
      <c r="D48" s="15">
        <v>3118300</v>
      </c>
      <c r="E48" s="16">
        <v>1</v>
      </c>
      <c r="F48" s="16">
        <v>1</v>
      </c>
      <c r="G48" s="16">
        <v>1</v>
      </c>
      <c r="H48" s="17">
        <v>1</v>
      </c>
      <c r="I48" s="17">
        <v>1</v>
      </c>
      <c r="J48" s="17">
        <v>1</v>
      </c>
      <c r="K48" s="14" t="s">
        <v>216</v>
      </c>
      <c r="L48" s="14" t="s">
        <v>217</v>
      </c>
      <c r="M48" s="14" t="s">
        <v>218</v>
      </c>
      <c r="N48" s="18">
        <f t="shared" si="0"/>
        <v>-21.557587102031921</v>
      </c>
      <c r="O48" s="18">
        <f t="shared" si="1"/>
        <v>4.8210425738019323E-5</v>
      </c>
      <c r="P48" s="19">
        <f t="shared" si="2"/>
        <v>-21.557587102031921</v>
      </c>
      <c r="Q48" s="19">
        <f t="shared" si="3"/>
        <v>4.8210425738019323E-5</v>
      </c>
    </row>
    <row r="49" spans="1:17" ht="23.5" customHeight="1" x14ac:dyDescent="0.25">
      <c r="A49" s="14">
        <v>46</v>
      </c>
      <c r="B49" s="15">
        <v>5483600</v>
      </c>
      <c r="C49" s="15">
        <v>3174000</v>
      </c>
      <c r="D49" s="15">
        <v>3341500</v>
      </c>
      <c r="E49" s="16">
        <v>1</v>
      </c>
      <c r="F49" s="16">
        <v>1</v>
      </c>
      <c r="G49" s="16">
        <v>1</v>
      </c>
      <c r="H49" s="17">
        <v>1</v>
      </c>
      <c r="I49" s="17">
        <v>1</v>
      </c>
      <c r="J49" s="17">
        <v>1</v>
      </c>
      <c r="K49" s="14" t="s">
        <v>219</v>
      </c>
      <c r="L49" s="14" t="s">
        <v>220</v>
      </c>
      <c r="M49" s="14" t="s">
        <v>221</v>
      </c>
      <c r="N49" s="18">
        <f t="shared" si="0"/>
        <v>-21.931460363138328</v>
      </c>
      <c r="O49" s="18">
        <f t="shared" si="1"/>
        <v>1.6431480293395508E-2</v>
      </c>
      <c r="P49" s="19">
        <f t="shared" si="2"/>
        <v>-21.931460363138328</v>
      </c>
      <c r="Q49" s="19">
        <f t="shared" si="3"/>
        <v>1.6431480293395508E-2</v>
      </c>
    </row>
    <row r="50" spans="1:17" ht="23.5" customHeight="1" x14ac:dyDescent="0.25">
      <c r="A50" s="14">
        <v>47</v>
      </c>
      <c r="B50" s="15">
        <v>6228000</v>
      </c>
      <c r="C50" s="15">
        <v>1880000</v>
      </c>
      <c r="D50" s="15">
        <v>4835300</v>
      </c>
      <c r="E50" s="16">
        <v>1</v>
      </c>
      <c r="F50" s="16">
        <v>1</v>
      </c>
      <c r="G50" s="16">
        <v>1</v>
      </c>
      <c r="H50" s="17">
        <v>1</v>
      </c>
      <c r="I50" s="17">
        <v>1</v>
      </c>
      <c r="J50" s="17">
        <v>1</v>
      </c>
      <c r="K50" s="14" t="s">
        <v>222</v>
      </c>
      <c r="L50" s="14" t="s">
        <v>217</v>
      </c>
      <c r="M50" s="14" t="s">
        <v>218</v>
      </c>
      <c r="N50" s="18">
        <f t="shared" si="0"/>
        <v>-22.040739654597385</v>
      </c>
      <c r="O50" s="18">
        <f t="shared" si="1"/>
        <v>3.9039832823553944E-2</v>
      </c>
      <c r="P50" s="19">
        <f t="shared" si="2"/>
        <v>-22.040739654597385</v>
      </c>
      <c r="Q50" s="19">
        <f t="shared" si="3"/>
        <v>3.9039832823553944E-2</v>
      </c>
    </row>
    <row r="51" spans="1:17" ht="23.5" customHeight="1" x14ac:dyDescent="0.25">
      <c r="A51" s="14">
        <v>48</v>
      </c>
      <c r="B51" s="15">
        <v>2947500</v>
      </c>
      <c r="C51" s="15">
        <v>5558300</v>
      </c>
      <c r="D51" s="15">
        <v>5003500</v>
      </c>
      <c r="E51" s="16">
        <v>1</v>
      </c>
      <c r="F51" s="16">
        <v>1</v>
      </c>
      <c r="G51" s="16">
        <v>1</v>
      </c>
      <c r="H51" s="17">
        <v>1</v>
      </c>
      <c r="I51" s="17">
        <v>1</v>
      </c>
      <c r="J51" s="17">
        <v>1</v>
      </c>
      <c r="K51" s="14" t="s">
        <v>223</v>
      </c>
      <c r="L51" s="14" t="s">
        <v>224</v>
      </c>
      <c r="M51" s="14" t="s">
        <v>225</v>
      </c>
      <c r="N51" s="18">
        <f t="shared" si="0"/>
        <v>-22.102487085178968</v>
      </c>
      <c r="O51" s="18">
        <f t="shared" si="1"/>
        <v>1.485981296427146E-2</v>
      </c>
      <c r="P51" s="19">
        <f t="shared" si="2"/>
        <v>-22.102487085178968</v>
      </c>
      <c r="Q51" s="19">
        <f t="shared" si="3"/>
        <v>1.485981296427146E-2</v>
      </c>
    </row>
    <row r="52" spans="1:17" ht="23.5" customHeight="1" x14ac:dyDescent="0.25">
      <c r="A52" s="14">
        <v>49</v>
      </c>
      <c r="B52" s="15">
        <v>5262900</v>
      </c>
      <c r="C52" s="15">
        <v>8423900</v>
      </c>
      <c r="D52" s="15">
        <v>7938200</v>
      </c>
      <c r="E52" s="16">
        <v>1</v>
      </c>
      <c r="F52" s="16">
        <v>1</v>
      </c>
      <c r="G52" s="16">
        <v>1</v>
      </c>
      <c r="H52" s="17">
        <v>1</v>
      </c>
      <c r="I52" s="17">
        <v>1</v>
      </c>
      <c r="J52" s="17">
        <v>1</v>
      </c>
      <c r="K52" s="14" t="s">
        <v>226</v>
      </c>
      <c r="L52" s="14" t="s">
        <v>227</v>
      </c>
      <c r="M52" s="14" t="s">
        <v>228</v>
      </c>
      <c r="N52" s="18">
        <f t="shared" si="0"/>
        <v>-22.781234296239742</v>
      </c>
      <c r="O52" s="18">
        <f t="shared" si="1"/>
        <v>9.04266659575945E-3</v>
      </c>
      <c r="P52" s="19">
        <f t="shared" si="2"/>
        <v>-22.781234296239742</v>
      </c>
      <c r="Q52" s="19">
        <f t="shared" si="3"/>
        <v>9.04266659575945E-3</v>
      </c>
    </row>
    <row r="53" spans="1:17" ht="23.5" customHeight="1" x14ac:dyDescent="0.25">
      <c r="A53" s="14">
        <v>50</v>
      </c>
      <c r="B53" s="15">
        <v>5178400</v>
      </c>
      <c r="C53" s="15">
        <v>8427500</v>
      </c>
      <c r="D53" s="15">
        <v>10615000</v>
      </c>
      <c r="E53" s="16">
        <v>1</v>
      </c>
      <c r="F53" s="16">
        <v>1</v>
      </c>
      <c r="G53" s="16">
        <v>1</v>
      </c>
      <c r="H53" s="17">
        <v>1</v>
      </c>
      <c r="I53" s="17">
        <v>1</v>
      </c>
      <c r="J53" s="17">
        <v>1</v>
      </c>
      <c r="K53" s="14" t="s">
        <v>229</v>
      </c>
      <c r="L53" s="14" t="s">
        <v>230</v>
      </c>
      <c r="M53" s="14" t="s">
        <v>231</v>
      </c>
      <c r="N53" s="18">
        <f t="shared" si="0"/>
        <v>-22.94478663716891</v>
      </c>
      <c r="O53" s="18">
        <f t="shared" si="1"/>
        <v>1.8100737336933292E-2</v>
      </c>
      <c r="P53" s="19">
        <f t="shared" si="2"/>
        <v>-22.94478663716891</v>
      </c>
      <c r="Q53" s="19">
        <f t="shared" si="3"/>
        <v>1.8100737336933292E-2</v>
      </c>
    </row>
    <row r="54" spans="1:17" ht="23.5" customHeight="1" x14ac:dyDescent="0.25">
      <c r="A54" s="14">
        <v>51</v>
      </c>
      <c r="B54" s="15">
        <v>7261700</v>
      </c>
      <c r="C54" s="15">
        <v>13774000</v>
      </c>
      <c r="D54" s="15">
        <v>14217000</v>
      </c>
      <c r="E54" s="16">
        <v>1</v>
      </c>
      <c r="F54" s="16">
        <v>1</v>
      </c>
      <c r="G54" s="16">
        <v>1</v>
      </c>
      <c r="H54" s="17">
        <v>1</v>
      </c>
      <c r="I54" s="17">
        <v>1</v>
      </c>
      <c r="J54" s="17">
        <v>1</v>
      </c>
      <c r="K54" s="14" t="s">
        <v>232</v>
      </c>
      <c r="L54" s="14" t="s">
        <v>233</v>
      </c>
      <c r="M54" s="14" t="s">
        <v>234</v>
      </c>
      <c r="N54" s="18">
        <f t="shared" si="0"/>
        <v>-23.486267921070951</v>
      </c>
      <c r="O54" s="18">
        <f t="shared" si="1"/>
        <v>1.7355284977785126E-2</v>
      </c>
      <c r="P54" s="19">
        <f t="shared" si="2"/>
        <v>-23.486267921070951</v>
      </c>
      <c r="Q54" s="19">
        <f t="shared" si="3"/>
        <v>1.7355284977785126E-2</v>
      </c>
    </row>
    <row r="55" spans="1:17" ht="23.5" customHeight="1" x14ac:dyDescent="0.25">
      <c r="A55" s="14">
        <v>52</v>
      </c>
      <c r="B55" s="15">
        <v>13552000</v>
      </c>
      <c r="C55" s="15">
        <v>11573000</v>
      </c>
      <c r="D55" s="15">
        <v>11919000</v>
      </c>
      <c r="E55" s="16">
        <v>1</v>
      </c>
      <c r="F55" s="16">
        <v>1</v>
      </c>
      <c r="G55" s="16">
        <v>1</v>
      </c>
      <c r="H55" s="17">
        <v>1</v>
      </c>
      <c r="I55" s="17">
        <v>1</v>
      </c>
      <c r="J55" s="17">
        <v>1</v>
      </c>
      <c r="K55" s="14" t="s">
        <v>235</v>
      </c>
      <c r="L55" s="14" t="s">
        <v>236</v>
      </c>
      <c r="M55" s="14" t="s">
        <v>237</v>
      </c>
      <c r="N55" s="18">
        <f t="shared" si="0"/>
        <v>-23.557774052277214</v>
      </c>
      <c r="O55" s="18">
        <f t="shared" si="1"/>
        <v>1.2166793134608363E-3</v>
      </c>
      <c r="P55" s="19">
        <f t="shared" si="2"/>
        <v>-23.557774052277214</v>
      </c>
      <c r="Q55" s="19">
        <f t="shared" si="3"/>
        <v>1.2166793134608363E-3</v>
      </c>
    </row>
    <row r="56" spans="1:17" ht="23.5" customHeight="1" x14ac:dyDescent="0.25">
      <c r="A56" s="14">
        <v>53</v>
      </c>
      <c r="B56" s="15">
        <v>18682000</v>
      </c>
      <c r="C56" s="15">
        <v>32663000</v>
      </c>
      <c r="D56" s="15">
        <v>27313000</v>
      </c>
      <c r="E56" s="16">
        <v>1</v>
      </c>
      <c r="F56" s="16">
        <v>1</v>
      </c>
      <c r="G56" s="16">
        <v>1</v>
      </c>
      <c r="H56" s="17">
        <v>1</v>
      </c>
      <c r="I56" s="17">
        <v>1</v>
      </c>
      <c r="J56" s="17">
        <v>1</v>
      </c>
      <c r="K56" s="14" t="s">
        <v>238</v>
      </c>
      <c r="L56" s="14" t="s">
        <v>239</v>
      </c>
      <c r="M56" s="14" t="s">
        <v>240</v>
      </c>
      <c r="N56" s="18">
        <f t="shared" si="0"/>
        <v>-24.644127667508759</v>
      </c>
      <c r="O56" s="18">
        <f t="shared" si="1"/>
        <v>1.1645027769442528E-2</v>
      </c>
      <c r="P56" s="19">
        <f t="shared" si="2"/>
        <v>-24.644127667508759</v>
      </c>
      <c r="Q56" s="19">
        <f t="shared" si="3"/>
        <v>1.1645027769442528E-2</v>
      </c>
    </row>
    <row r="57" spans="1:17" ht="23.5" customHeight="1" x14ac:dyDescent="0.25">
      <c r="A57" s="14">
        <v>54</v>
      </c>
      <c r="B57" s="15">
        <v>32467000</v>
      </c>
      <c r="C57" s="15">
        <v>29267000</v>
      </c>
      <c r="D57" s="15">
        <v>26424000</v>
      </c>
      <c r="E57" s="16">
        <v>1</v>
      </c>
      <c r="F57" s="16">
        <v>1</v>
      </c>
      <c r="G57" s="16">
        <v>1</v>
      </c>
      <c r="H57" s="17">
        <v>1</v>
      </c>
      <c r="I57" s="17">
        <v>1</v>
      </c>
      <c r="J57" s="17">
        <v>1</v>
      </c>
      <c r="K57" s="14" t="s">
        <v>241</v>
      </c>
      <c r="L57" s="14" t="s">
        <v>242</v>
      </c>
      <c r="M57" s="14" t="s">
        <v>243</v>
      </c>
      <c r="N57" s="18">
        <f t="shared" si="0"/>
        <v>-24.808625658011845</v>
      </c>
      <c r="O57" s="18">
        <f t="shared" si="1"/>
        <v>1.7547973960638581E-3</v>
      </c>
      <c r="P57" s="19">
        <f t="shared" si="2"/>
        <v>-24.808625658011845</v>
      </c>
      <c r="Q57" s="19">
        <f t="shared" si="3"/>
        <v>1.7547973960638581E-3</v>
      </c>
    </row>
    <row r="58" spans="1:17" ht="23.5" customHeight="1" x14ac:dyDescent="0.25">
      <c r="A58" s="14">
        <v>55</v>
      </c>
      <c r="B58" s="15">
        <v>32162000</v>
      </c>
      <c r="C58" s="15">
        <v>46882000</v>
      </c>
      <c r="D58" s="15">
        <v>26784000</v>
      </c>
      <c r="E58" s="16">
        <v>1</v>
      </c>
      <c r="F58" s="16">
        <v>1</v>
      </c>
      <c r="G58" s="16">
        <v>1</v>
      </c>
      <c r="H58" s="17">
        <v>1</v>
      </c>
      <c r="I58" s="17">
        <v>1</v>
      </c>
      <c r="J58" s="17">
        <v>1</v>
      </c>
      <c r="K58" s="14" t="s">
        <v>244</v>
      </c>
      <c r="L58" s="14" t="s">
        <v>245</v>
      </c>
      <c r="M58" s="14" t="s">
        <v>246</v>
      </c>
      <c r="N58" s="18">
        <f t="shared" si="0"/>
        <v>-25.072183644967229</v>
      </c>
      <c r="O58" s="18">
        <f t="shared" si="1"/>
        <v>1.3897365706604724E-2</v>
      </c>
      <c r="P58" s="19">
        <f t="shared" si="2"/>
        <v>-25.072183644967229</v>
      </c>
      <c r="Q58" s="19">
        <f t="shared" si="3"/>
        <v>1.3897365706604724E-2</v>
      </c>
    </row>
    <row r="59" spans="1:17" ht="23.5" customHeight="1" x14ac:dyDescent="0.25">
      <c r="A59" s="14">
        <v>56</v>
      </c>
      <c r="B59" s="15">
        <v>40958000</v>
      </c>
      <c r="C59" s="15">
        <v>37385000</v>
      </c>
      <c r="D59" s="15">
        <v>67306000</v>
      </c>
      <c r="E59" s="16">
        <v>1</v>
      </c>
      <c r="F59" s="16">
        <v>1</v>
      </c>
      <c r="G59" s="16">
        <v>1</v>
      </c>
      <c r="H59" s="17">
        <v>1</v>
      </c>
      <c r="I59" s="17">
        <v>1</v>
      </c>
      <c r="J59" s="17">
        <v>1</v>
      </c>
      <c r="K59" s="14" t="s">
        <v>247</v>
      </c>
      <c r="L59" s="14" t="s">
        <v>248</v>
      </c>
      <c r="M59" s="14" t="s">
        <v>249</v>
      </c>
      <c r="N59" s="18">
        <f t="shared" si="0"/>
        <v>-25.532958054603732</v>
      </c>
      <c r="O59" s="18">
        <f t="shared" si="1"/>
        <v>1.7875845157981188E-2</v>
      </c>
      <c r="P59" s="19">
        <f t="shared" si="2"/>
        <v>-25.532958054603732</v>
      </c>
      <c r="Q59" s="19">
        <f t="shared" si="3"/>
        <v>1.7875845157981188E-2</v>
      </c>
    </row>
    <row r="60" spans="1:17" ht="23.5" customHeight="1" x14ac:dyDescent="0.25">
      <c r="A60" s="14">
        <v>57</v>
      </c>
      <c r="B60" s="15">
        <v>77147000</v>
      </c>
      <c r="C60" s="15">
        <v>118210000</v>
      </c>
      <c r="D60" s="15">
        <v>92469000</v>
      </c>
      <c r="E60" s="16">
        <v>1</v>
      </c>
      <c r="F60" s="16">
        <v>1</v>
      </c>
      <c r="G60" s="16">
        <v>1</v>
      </c>
      <c r="H60" s="17">
        <v>1</v>
      </c>
      <c r="I60" s="17">
        <v>1</v>
      </c>
      <c r="J60" s="17">
        <v>1</v>
      </c>
      <c r="K60" s="14" t="s">
        <v>250</v>
      </c>
      <c r="L60" s="14" t="s">
        <v>251</v>
      </c>
      <c r="M60" s="14" t="s">
        <v>252</v>
      </c>
      <c r="N60" s="18">
        <f t="shared" si="0"/>
        <v>-26.515659178380989</v>
      </c>
      <c r="O60" s="18">
        <f t="shared" si="1"/>
        <v>7.6186586770811112E-3</v>
      </c>
      <c r="P60" s="19">
        <f t="shared" si="2"/>
        <v>-26.515659178380989</v>
      </c>
      <c r="Q60" s="19">
        <f t="shared" si="3"/>
        <v>7.6186586770811112E-3</v>
      </c>
    </row>
    <row r="61" spans="1:17" ht="23.5" customHeight="1" x14ac:dyDescent="0.25">
      <c r="A61" s="14">
        <v>58</v>
      </c>
      <c r="B61" s="15">
        <v>912220000</v>
      </c>
      <c r="C61" s="15">
        <v>879120000</v>
      </c>
      <c r="D61" s="15">
        <v>863750000</v>
      </c>
      <c r="E61" s="16">
        <v>1</v>
      </c>
      <c r="F61" s="16">
        <v>1</v>
      </c>
      <c r="G61" s="16">
        <v>1</v>
      </c>
      <c r="H61" s="17">
        <v>1</v>
      </c>
      <c r="I61" s="17">
        <v>1</v>
      </c>
      <c r="J61" s="17">
        <v>1</v>
      </c>
      <c r="K61" s="14" t="s">
        <v>253</v>
      </c>
      <c r="L61" s="14" t="s">
        <v>254</v>
      </c>
      <c r="M61" s="14" t="s">
        <v>255</v>
      </c>
      <c r="N61" s="18">
        <f t="shared" si="0"/>
        <v>-29.721151118382295</v>
      </c>
      <c r="O61" s="18">
        <f t="shared" si="1"/>
        <v>1.3049667369079948E-4</v>
      </c>
      <c r="P61" s="19">
        <f t="shared" si="2"/>
        <v>-29.721151118382295</v>
      </c>
      <c r="Q61" s="19">
        <f t="shared" si="3"/>
        <v>1.3049667369079948E-4</v>
      </c>
    </row>
    <row r="62" spans="1:17" x14ac:dyDescent="0.25">
      <c r="A62" s="67" t="s">
        <v>256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</sheetData>
  <autoFilter ref="A3:Q3" xr:uid="{A5E8FEF8-B359-44FC-A159-2CF51D0362B5}">
    <sortState xmlns:xlrd2="http://schemas.microsoft.com/office/spreadsheetml/2017/richdata2" ref="A4:Q61">
      <sortCondition descending="1" ref="N3"/>
    </sortState>
  </autoFilter>
  <mergeCells count="7">
    <mergeCell ref="A62:Q63"/>
    <mergeCell ref="A1:Q1"/>
    <mergeCell ref="B2:D2"/>
    <mergeCell ref="E2:G2"/>
    <mergeCell ref="H2:J2"/>
    <mergeCell ref="N2:O2"/>
    <mergeCell ref="P2:Q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="55" zoomScaleNormal="100" zoomScaleSheetLayoutView="55" workbookViewId="0">
      <selection sqref="A1:F1"/>
    </sheetView>
  </sheetViews>
  <sheetFormatPr defaultColWidth="11.90625" defaultRowHeight="25" x14ac:dyDescent="0.4"/>
  <cols>
    <col min="1" max="1" width="11.90625" style="6"/>
    <col min="2" max="2" width="18.6328125" style="6" customWidth="1"/>
    <col min="3" max="3" width="39.90625" style="7" customWidth="1"/>
    <col min="4" max="4" width="189.6328125" style="8" customWidth="1"/>
    <col min="5" max="5" width="37.90625" style="9" customWidth="1"/>
    <col min="6" max="6" width="29.90625" style="9" customWidth="1"/>
    <col min="7" max="16384" width="11.90625" style="6"/>
  </cols>
  <sheetData>
    <row r="1" spans="1:6" s="5" customFormat="1" ht="51" customHeight="1" x14ac:dyDescent="0.25">
      <c r="A1" s="77" t="s">
        <v>62</v>
      </c>
      <c r="B1" s="77"/>
      <c r="C1" s="77"/>
      <c r="D1" s="77"/>
      <c r="E1" s="77"/>
      <c r="F1" s="77"/>
    </row>
    <row r="2" spans="1:6" ht="157.5" customHeight="1" x14ac:dyDescent="0.25">
      <c r="A2" s="79" t="s">
        <v>58</v>
      </c>
      <c r="B2" s="79"/>
      <c r="C2" s="1"/>
      <c r="D2" s="1" t="s">
        <v>63</v>
      </c>
      <c r="E2" s="80" t="s">
        <v>60</v>
      </c>
      <c r="F2" s="79"/>
    </row>
    <row r="3" spans="1:6" ht="47.15" customHeight="1" x14ac:dyDescent="0.25">
      <c r="A3" s="4" t="s">
        <v>57</v>
      </c>
      <c r="B3" s="4" t="s">
        <v>2</v>
      </c>
      <c r="C3" s="4" t="s">
        <v>1</v>
      </c>
      <c r="D3" s="11" t="s">
        <v>0</v>
      </c>
      <c r="E3" s="4" t="s">
        <v>3</v>
      </c>
      <c r="F3" s="4" t="s">
        <v>4</v>
      </c>
    </row>
    <row r="4" spans="1:6" ht="150" customHeight="1" x14ac:dyDescent="0.55000000000000004">
      <c r="A4" s="1">
        <v>1</v>
      </c>
      <c r="B4" s="1">
        <v>0.99</v>
      </c>
      <c r="C4" s="10" t="s">
        <v>7</v>
      </c>
      <c r="D4" s="2" t="s">
        <v>5</v>
      </c>
      <c r="E4" s="3" t="s">
        <v>6</v>
      </c>
      <c r="F4" s="1">
        <f>10%</f>
        <v>0.1</v>
      </c>
    </row>
    <row r="5" spans="1:6" ht="150" customHeight="1" x14ac:dyDescent="0.55000000000000004">
      <c r="A5" s="1">
        <v>2</v>
      </c>
      <c r="B5" s="1">
        <v>0.99</v>
      </c>
      <c r="C5" s="10" t="s">
        <v>8</v>
      </c>
      <c r="D5" s="2" t="s">
        <v>9</v>
      </c>
      <c r="E5" s="3" t="s">
        <v>10</v>
      </c>
      <c r="F5" s="3" t="s">
        <v>11</v>
      </c>
    </row>
    <row r="6" spans="1:6" ht="145" customHeight="1" x14ac:dyDescent="0.55000000000000004">
      <c r="A6" s="1">
        <v>3</v>
      </c>
      <c r="B6" s="1">
        <v>0.99</v>
      </c>
      <c r="C6" s="10"/>
      <c r="D6" s="2" t="s">
        <v>13</v>
      </c>
      <c r="E6" s="1" t="s">
        <v>10</v>
      </c>
      <c r="F6" s="1" t="s">
        <v>12</v>
      </c>
    </row>
    <row r="7" spans="1:6" ht="150" customHeight="1" x14ac:dyDescent="0.55000000000000004">
      <c r="A7" s="1">
        <v>4</v>
      </c>
      <c r="B7" s="1">
        <v>0.99</v>
      </c>
      <c r="C7" s="10" t="s">
        <v>16</v>
      </c>
      <c r="D7" s="2" t="s">
        <v>17</v>
      </c>
      <c r="E7" s="1" t="s">
        <v>10</v>
      </c>
      <c r="F7" s="1" t="s">
        <v>15</v>
      </c>
    </row>
    <row r="8" spans="1:6" ht="107.5" customHeight="1" x14ac:dyDescent="0.55000000000000004">
      <c r="A8" s="1">
        <v>5</v>
      </c>
      <c r="B8" s="1">
        <v>0.99</v>
      </c>
      <c r="C8" s="10"/>
      <c r="D8" s="2" t="s">
        <v>20</v>
      </c>
      <c r="E8" s="1" t="s">
        <v>18</v>
      </c>
      <c r="F8" s="1" t="s">
        <v>19</v>
      </c>
    </row>
    <row r="9" spans="1:6" ht="150" customHeight="1" x14ac:dyDescent="0.55000000000000004">
      <c r="A9" s="1">
        <v>6</v>
      </c>
      <c r="B9" s="1">
        <v>0.97</v>
      </c>
      <c r="C9" s="10" t="s">
        <v>23</v>
      </c>
      <c r="D9" s="2" t="s">
        <v>24</v>
      </c>
      <c r="E9" s="1" t="s">
        <v>10</v>
      </c>
      <c r="F9" s="1" t="s">
        <v>22</v>
      </c>
    </row>
    <row r="10" spans="1:6" ht="150" customHeight="1" x14ac:dyDescent="0.55000000000000004">
      <c r="A10" s="1">
        <v>7</v>
      </c>
      <c r="B10" s="1">
        <v>0.93</v>
      </c>
      <c r="C10" s="10" t="s">
        <v>26</v>
      </c>
      <c r="D10" s="2" t="s">
        <v>21</v>
      </c>
      <c r="E10" s="1" t="s">
        <v>18</v>
      </c>
      <c r="F10" s="1" t="s">
        <v>25</v>
      </c>
    </row>
    <row r="11" spans="1:6" ht="150" customHeight="1" x14ac:dyDescent="0.55000000000000004">
      <c r="A11" s="1">
        <v>8</v>
      </c>
      <c r="B11" s="1">
        <v>0.93</v>
      </c>
      <c r="C11" s="10" t="s">
        <v>27</v>
      </c>
      <c r="D11" s="12" t="s">
        <v>28</v>
      </c>
      <c r="E11" s="1" t="s">
        <v>53</v>
      </c>
      <c r="F11" s="1" t="s">
        <v>61</v>
      </c>
    </row>
    <row r="12" spans="1:6" ht="150" customHeight="1" x14ac:dyDescent="0.55000000000000004">
      <c r="A12" s="1">
        <v>9</v>
      </c>
      <c r="B12" s="1">
        <v>0.92</v>
      </c>
      <c r="C12" s="10" t="s">
        <v>31</v>
      </c>
      <c r="D12" s="2" t="s">
        <v>32</v>
      </c>
      <c r="E12" s="1" t="s">
        <v>29</v>
      </c>
      <c r="F12" s="1" t="s">
        <v>30</v>
      </c>
    </row>
    <row r="13" spans="1:6" ht="150" customHeight="1" x14ac:dyDescent="0.55000000000000004">
      <c r="A13" s="1">
        <v>10</v>
      </c>
      <c r="B13" s="1">
        <v>0.9</v>
      </c>
      <c r="C13" s="10" t="s">
        <v>35</v>
      </c>
      <c r="D13" s="2" t="s">
        <v>21</v>
      </c>
      <c r="E13" s="1" t="s">
        <v>33</v>
      </c>
      <c r="F13" s="1" t="s">
        <v>34</v>
      </c>
    </row>
    <row r="14" spans="1:6" ht="150" customHeight="1" x14ac:dyDescent="0.55000000000000004">
      <c r="A14" s="1">
        <v>11</v>
      </c>
      <c r="B14" s="1">
        <v>0.9</v>
      </c>
      <c r="C14" s="10" t="s">
        <v>38</v>
      </c>
      <c r="D14" s="2" t="s">
        <v>14</v>
      </c>
      <c r="E14" s="1" t="s">
        <v>36</v>
      </c>
      <c r="F14" s="1" t="s">
        <v>37</v>
      </c>
    </row>
    <row r="15" spans="1:6" ht="150" customHeight="1" x14ac:dyDescent="0.55000000000000004">
      <c r="A15" s="1">
        <v>12</v>
      </c>
      <c r="B15" s="1">
        <v>0.9</v>
      </c>
      <c r="C15" s="10" t="s">
        <v>40</v>
      </c>
      <c r="D15" s="2" t="s">
        <v>14</v>
      </c>
      <c r="E15" s="1" t="s">
        <v>36</v>
      </c>
      <c r="F15" s="1" t="s">
        <v>39</v>
      </c>
    </row>
    <row r="16" spans="1:6" ht="150" customHeight="1" x14ac:dyDescent="0.55000000000000004">
      <c r="A16" s="1">
        <v>13</v>
      </c>
      <c r="B16" s="1">
        <v>0.9</v>
      </c>
      <c r="C16" s="10" t="s">
        <v>41</v>
      </c>
      <c r="D16" s="12" t="s">
        <v>42</v>
      </c>
      <c r="E16" s="1" t="s">
        <v>43</v>
      </c>
      <c r="F16" s="1" t="s">
        <v>44</v>
      </c>
    </row>
    <row r="17" spans="1:6" ht="150" customHeight="1" x14ac:dyDescent="0.55000000000000004">
      <c r="A17" s="1">
        <v>14</v>
      </c>
      <c r="B17" s="1">
        <v>0.84</v>
      </c>
      <c r="C17" s="10" t="s">
        <v>52</v>
      </c>
      <c r="D17" s="12" t="s">
        <v>55</v>
      </c>
      <c r="E17" s="1" t="s">
        <v>53</v>
      </c>
      <c r="F17" s="1" t="s">
        <v>54</v>
      </c>
    </row>
    <row r="18" spans="1:6" ht="150" customHeight="1" x14ac:dyDescent="0.55000000000000004">
      <c r="A18" s="1">
        <v>15</v>
      </c>
      <c r="B18" s="1">
        <v>0.82</v>
      </c>
      <c r="C18" s="10" t="s">
        <v>45</v>
      </c>
      <c r="D18" s="2" t="s">
        <v>46</v>
      </c>
      <c r="E18" s="1" t="s">
        <v>47</v>
      </c>
      <c r="F18" s="1" t="s">
        <v>48</v>
      </c>
    </row>
    <row r="19" spans="1:6" ht="150" customHeight="1" x14ac:dyDescent="0.55000000000000004">
      <c r="A19" s="1">
        <v>16</v>
      </c>
      <c r="B19" s="1">
        <v>0.82</v>
      </c>
      <c r="C19" s="10" t="s">
        <v>56</v>
      </c>
      <c r="D19" s="2" t="s">
        <v>49</v>
      </c>
      <c r="E19" s="1" t="s">
        <v>50</v>
      </c>
      <c r="F19" s="1" t="s">
        <v>51</v>
      </c>
    </row>
    <row r="20" spans="1:6" ht="84" customHeight="1" x14ac:dyDescent="0.25">
      <c r="A20" s="78" t="s">
        <v>59</v>
      </c>
      <c r="B20" s="78"/>
      <c r="C20" s="78"/>
      <c r="D20" s="78"/>
      <c r="E20" s="78"/>
      <c r="F20" s="78"/>
    </row>
  </sheetData>
  <mergeCells count="4">
    <mergeCell ref="A1:F1"/>
    <mergeCell ref="A20:F20"/>
    <mergeCell ref="A2:B2"/>
    <mergeCell ref="E2:F2"/>
  </mergeCells>
  <phoneticPr fontId="2" type="noConversion"/>
  <hyperlinks>
    <hyperlink ref="E2" r:id="rId1" xr:uid="{F7224718-745A-4068-95A1-3E5F4F96D17B}"/>
  </hyperlinks>
  <pageMargins left="0.7" right="0.7" top="0.75" bottom="0.75" header="0.3" footer="0.3"/>
  <pageSetup paperSize="9" scale="27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F1AB-CD07-4591-99A0-B57F8C86578D}">
  <dimension ref="A1:V44"/>
  <sheetViews>
    <sheetView zoomScale="55" zoomScaleNormal="55" workbookViewId="0">
      <selection activeCell="A2" sqref="A2"/>
    </sheetView>
  </sheetViews>
  <sheetFormatPr defaultColWidth="9" defaultRowHeight="11.5" x14ac:dyDescent="0.25"/>
  <cols>
    <col min="1" max="1" width="9" style="47"/>
    <col min="2" max="22" width="17.08984375" style="47" customWidth="1"/>
    <col min="23" max="16384" width="9" style="47"/>
  </cols>
  <sheetData>
    <row r="1" spans="1:22" ht="102.75" customHeight="1" x14ac:dyDescent="0.25">
      <c r="A1" s="81" t="s">
        <v>531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34.5" x14ac:dyDescent="0.25">
      <c r="A2" s="48" t="s">
        <v>345</v>
      </c>
      <c r="B2" s="48" t="s">
        <v>346</v>
      </c>
      <c r="C2" s="48" t="s">
        <v>347</v>
      </c>
      <c r="D2" s="49" t="s">
        <v>348</v>
      </c>
      <c r="E2" s="48" t="s">
        <v>349</v>
      </c>
      <c r="F2" s="48" t="s">
        <v>350</v>
      </c>
      <c r="G2" s="48" t="s">
        <v>351</v>
      </c>
      <c r="H2" s="48" t="s">
        <v>352</v>
      </c>
      <c r="I2" s="48" t="s">
        <v>353</v>
      </c>
      <c r="J2" s="48" t="s">
        <v>354</v>
      </c>
      <c r="K2" s="48" t="s">
        <v>355</v>
      </c>
      <c r="L2" s="48" t="s">
        <v>356</v>
      </c>
      <c r="M2" s="48" t="s">
        <v>357</v>
      </c>
      <c r="N2" s="50" t="s">
        <v>358</v>
      </c>
      <c r="O2" s="48" t="s">
        <v>359</v>
      </c>
      <c r="P2" s="48" t="s">
        <v>421</v>
      </c>
      <c r="Q2" s="48" t="s">
        <v>360</v>
      </c>
      <c r="R2" s="48" t="s">
        <v>361</v>
      </c>
      <c r="S2" s="48" t="s">
        <v>362</v>
      </c>
      <c r="T2" s="51" t="s">
        <v>363</v>
      </c>
      <c r="U2" s="51" t="s">
        <v>364</v>
      </c>
      <c r="V2" s="50" t="s">
        <v>365</v>
      </c>
    </row>
    <row r="3" spans="1:22" ht="13" x14ac:dyDescent="0.25">
      <c r="A3" s="52">
        <v>1</v>
      </c>
      <c r="B3" s="53">
        <v>1</v>
      </c>
      <c r="C3" s="53">
        <v>62</v>
      </c>
      <c r="D3" s="54" t="s">
        <v>422</v>
      </c>
      <c r="E3" s="54" t="s">
        <v>423</v>
      </c>
      <c r="F3" s="54" t="s">
        <v>424</v>
      </c>
      <c r="G3" s="55" t="s">
        <v>366</v>
      </c>
      <c r="H3" s="53" t="s">
        <v>367</v>
      </c>
      <c r="I3" s="53">
        <v>33</v>
      </c>
      <c r="J3" s="53">
        <v>39</v>
      </c>
      <c r="K3" s="53">
        <v>13.1</v>
      </c>
      <c r="L3" s="53">
        <v>37.799999999999997</v>
      </c>
      <c r="M3" s="53">
        <v>14.5</v>
      </c>
      <c r="N3" s="56">
        <v>43089</v>
      </c>
      <c r="O3" s="53">
        <v>1</v>
      </c>
      <c r="P3" s="53" t="s">
        <v>368</v>
      </c>
      <c r="Q3" s="53">
        <v>0</v>
      </c>
      <c r="R3" s="53" t="s">
        <v>369</v>
      </c>
      <c r="S3" s="53" t="s">
        <v>370</v>
      </c>
      <c r="T3" s="53">
        <v>1</v>
      </c>
      <c r="U3" s="53">
        <v>1</v>
      </c>
      <c r="V3" s="56">
        <v>43374</v>
      </c>
    </row>
    <row r="4" spans="1:22" ht="13" x14ac:dyDescent="0.25">
      <c r="A4" s="52">
        <v>2</v>
      </c>
      <c r="B4" s="53">
        <v>0</v>
      </c>
      <c r="C4" s="53">
        <v>59</v>
      </c>
      <c r="D4" s="54" t="s">
        <v>425</v>
      </c>
      <c r="E4" s="54" t="s">
        <v>426</v>
      </c>
      <c r="F4" s="54" t="s">
        <v>427</v>
      </c>
      <c r="G4" s="55" t="s">
        <v>371</v>
      </c>
      <c r="H4" s="53" t="s">
        <v>367</v>
      </c>
      <c r="I4" s="53">
        <v>19</v>
      </c>
      <c r="J4" s="53">
        <v>30</v>
      </c>
      <c r="K4" s="53">
        <v>11.5</v>
      </c>
      <c r="L4" s="53">
        <v>37.700000000000003</v>
      </c>
      <c r="M4" s="53">
        <v>11.5</v>
      </c>
      <c r="N4" s="56">
        <v>43118</v>
      </c>
      <c r="O4" s="53">
        <v>1</v>
      </c>
      <c r="P4" s="53" t="s">
        <v>372</v>
      </c>
      <c r="Q4" s="53">
        <v>0</v>
      </c>
      <c r="R4" s="53" t="s">
        <v>369</v>
      </c>
      <c r="S4" s="53" t="s">
        <v>370</v>
      </c>
      <c r="T4" s="53">
        <v>0</v>
      </c>
      <c r="U4" s="53">
        <v>0</v>
      </c>
      <c r="V4" s="56"/>
    </row>
    <row r="5" spans="1:22" ht="13" x14ac:dyDescent="0.25">
      <c r="A5" s="52">
        <v>3</v>
      </c>
      <c r="B5" s="53">
        <v>0</v>
      </c>
      <c r="C5" s="53">
        <v>26</v>
      </c>
      <c r="D5" s="54" t="s">
        <v>428</v>
      </c>
      <c r="E5" s="54" t="s">
        <v>429</v>
      </c>
      <c r="F5" s="54" t="s">
        <v>424</v>
      </c>
      <c r="G5" s="53">
        <v>0</v>
      </c>
      <c r="H5" s="53" t="s">
        <v>367</v>
      </c>
      <c r="I5" s="53">
        <v>7</v>
      </c>
      <c r="J5" s="53">
        <v>27</v>
      </c>
      <c r="K5" s="53">
        <v>11.8</v>
      </c>
      <c r="L5" s="53">
        <v>44.5</v>
      </c>
      <c r="M5" s="53">
        <v>12</v>
      </c>
      <c r="N5" s="56">
        <v>43187</v>
      </c>
      <c r="O5" s="53">
        <v>2</v>
      </c>
      <c r="P5" s="53" t="s">
        <v>373</v>
      </c>
      <c r="Q5" s="53">
        <v>0</v>
      </c>
      <c r="R5" s="53" t="s">
        <v>374</v>
      </c>
      <c r="S5" s="53" t="s">
        <v>370</v>
      </c>
      <c r="T5" s="53">
        <v>1</v>
      </c>
      <c r="U5" s="53">
        <v>0</v>
      </c>
      <c r="V5" s="56"/>
    </row>
    <row r="6" spans="1:22" ht="13" x14ac:dyDescent="0.25">
      <c r="A6" s="52">
        <v>4</v>
      </c>
      <c r="B6" s="53">
        <v>1</v>
      </c>
      <c r="C6" s="53">
        <v>62</v>
      </c>
      <c r="D6" s="54" t="s">
        <v>430</v>
      </c>
      <c r="E6" s="54" t="s">
        <v>431</v>
      </c>
      <c r="F6" s="54" t="s">
        <v>432</v>
      </c>
      <c r="G6" s="53">
        <v>0</v>
      </c>
      <c r="H6" s="53">
        <v>9.9</v>
      </c>
      <c r="I6" s="53">
        <v>32</v>
      </c>
      <c r="J6" s="53">
        <v>27</v>
      </c>
      <c r="K6" s="53">
        <v>18</v>
      </c>
      <c r="L6" s="53">
        <v>39.299999999999997</v>
      </c>
      <c r="M6" s="53">
        <v>11.4</v>
      </c>
      <c r="N6" s="56">
        <v>43203</v>
      </c>
      <c r="O6" s="53">
        <v>1</v>
      </c>
      <c r="P6" s="53" t="s">
        <v>375</v>
      </c>
      <c r="Q6" s="53">
        <v>0</v>
      </c>
      <c r="R6" s="53" t="s">
        <v>369</v>
      </c>
      <c r="S6" s="53" t="s">
        <v>370</v>
      </c>
      <c r="T6" s="53">
        <v>0</v>
      </c>
      <c r="U6" s="53">
        <v>0</v>
      </c>
      <c r="V6" s="56"/>
    </row>
    <row r="7" spans="1:22" ht="13" x14ac:dyDescent="0.25">
      <c r="A7" s="52">
        <v>5</v>
      </c>
      <c r="B7" s="53">
        <v>1</v>
      </c>
      <c r="C7" s="53">
        <v>47</v>
      </c>
      <c r="D7" s="54" t="s">
        <v>433</v>
      </c>
      <c r="E7" s="54" t="s">
        <v>434</v>
      </c>
      <c r="F7" s="54" t="s">
        <v>435</v>
      </c>
      <c r="G7" s="55" t="s">
        <v>371</v>
      </c>
      <c r="H7" s="53">
        <v>31.3</v>
      </c>
      <c r="I7" s="53">
        <v>53</v>
      </c>
      <c r="J7" s="53">
        <v>41</v>
      </c>
      <c r="K7" s="53">
        <v>15.1</v>
      </c>
      <c r="L7" s="53">
        <v>35.4</v>
      </c>
      <c r="M7" s="53">
        <v>12.3</v>
      </c>
      <c r="N7" s="56">
        <v>43210</v>
      </c>
      <c r="O7" s="53">
        <v>1</v>
      </c>
      <c r="P7" s="53" t="s">
        <v>376</v>
      </c>
      <c r="Q7" s="53">
        <v>1</v>
      </c>
      <c r="R7" s="53" t="s">
        <v>377</v>
      </c>
      <c r="S7" s="53" t="s">
        <v>378</v>
      </c>
      <c r="T7" s="53">
        <v>1</v>
      </c>
      <c r="U7" s="53">
        <v>1</v>
      </c>
      <c r="V7" s="57">
        <v>43709</v>
      </c>
    </row>
    <row r="8" spans="1:22" ht="13" x14ac:dyDescent="0.25">
      <c r="A8" s="52">
        <v>6</v>
      </c>
      <c r="B8" s="53">
        <v>1</v>
      </c>
      <c r="C8" s="53">
        <v>44</v>
      </c>
      <c r="D8" s="54" t="s">
        <v>436</v>
      </c>
      <c r="E8" s="54" t="s">
        <v>437</v>
      </c>
      <c r="F8" s="54" t="s">
        <v>435</v>
      </c>
      <c r="G8" s="55" t="s">
        <v>371</v>
      </c>
      <c r="H8" s="53">
        <v>14.5</v>
      </c>
      <c r="I8" s="53">
        <v>90</v>
      </c>
      <c r="J8" s="53">
        <v>95</v>
      </c>
      <c r="K8" s="53">
        <v>13.6</v>
      </c>
      <c r="L8" s="53">
        <v>39.700000000000003</v>
      </c>
      <c r="M8" s="53">
        <v>11.2</v>
      </c>
      <c r="N8" s="56">
        <v>43217</v>
      </c>
      <c r="O8" s="53">
        <v>1</v>
      </c>
      <c r="P8" s="53" t="s">
        <v>379</v>
      </c>
      <c r="Q8" s="53">
        <v>1</v>
      </c>
      <c r="R8" s="53" t="s">
        <v>377</v>
      </c>
      <c r="S8" s="53" t="s">
        <v>370</v>
      </c>
      <c r="T8" s="53">
        <v>0</v>
      </c>
      <c r="U8" s="53">
        <v>1</v>
      </c>
      <c r="V8" s="56">
        <v>43227</v>
      </c>
    </row>
    <row r="9" spans="1:22" ht="13" x14ac:dyDescent="0.25">
      <c r="A9" s="52">
        <v>7</v>
      </c>
      <c r="B9" s="53">
        <v>1</v>
      </c>
      <c r="C9" s="53">
        <v>50</v>
      </c>
      <c r="D9" s="54" t="s">
        <v>438</v>
      </c>
      <c r="E9" s="54" t="s">
        <v>439</v>
      </c>
      <c r="F9" s="54" t="s">
        <v>435</v>
      </c>
      <c r="G9" s="53">
        <v>0</v>
      </c>
      <c r="H9" s="53" t="s">
        <v>367</v>
      </c>
      <c r="I9" s="53">
        <v>32</v>
      </c>
      <c r="J9" s="53">
        <v>27</v>
      </c>
      <c r="K9" s="53">
        <v>8.6999999999999993</v>
      </c>
      <c r="L9" s="53">
        <v>44.4</v>
      </c>
      <c r="M9" s="53">
        <v>12</v>
      </c>
      <c r="N9" s="56">
        <v>43222</v>
      </c>
      <c r="O9" s="53">
        <v>1</v>
      </c>
      <c r="P9" s="53" t="s">
        <v>372</v>
      </c>
      <c r="Q9" s="53">
        <v>0</v>
      </c>
      <c r="R9" s="53" t="s">
        <v>369</v>
      </c>
      <c r="S9" s="53" t="s">
        <v>370</v>
      </c>
      <c r="T9" s="53">
        <v>0</v>
      </c>
      <c r="U9" s="53">
        <v>0</v>
      </c>
      <c r="V9" s="56"/>
    </row>
    <row r="10" spans="1:22" ht="13" x14ac:dyDescent="0.25">
      <c r="A10" s="52">
        <v>8</v>
      </c>
      <c r="B10" s="53">
        <v>1</v>
      </c>
      <c r="C10" s="53">
        <v>41</v>
      </c>
      <c r="D10" s="54" t="s">
        <v>440</v>
      </c>
      <c r="E10" s="54" t="s">
        <v>441</v>
      </c>
      <c r="F10" s="54" t="s">
        <v>435</v>
      </c>
      <c r="G10" s="53">
        <v>0</v>
      </c>
      <c r="H10" s="53" t="s">
        <v>367</v>
      </c>
      <c r="I10" s="53">
        <v>56</v>
      </c>
      <c r="J10" s="53">
        <v>46</v>
      </c>
      <c r="K10" s="53">
        <v>8.6</v>
      </c>
      <c r="L10" s="53">
        <v>43.8</v>
      </c>
      <c r="M10" s="53">
        <v>11.8</v>
      </c>
      <c r="N10" s="56">
        <v>43228</v>
      </c>
      <c r="O10" s="53">
        <v>1</v>
      </c>
      <c r="P10" s="53" t="s">
        <v>380</v>
      </c>
      <c r="Q10" s="53">
        <v>0</v>
      </c>
      <c r="R10" s="53" t="s">
        <v>369</v>
      </c>
      <c r="S10" s="53" t="s">
        <v>370</v>
      </c>
      <c r="T10" s="53">
        <v>1</v>
      </c>
      <c r="U10" s="53">
        <v>1</v>
      </c>
      <c r="V10" s="56">
        <v>43405</v>
      </c>
    </row>
    <row r="11" spans="1:22" ht="13" x14ac:dyDescent="0.25">
      <c r="A11" s="52">
        <v>9</v>
      </c>
      <c r="B11" s="53">
        <v>1</v>
      </c>
      <c r="C11" s="53">
        <v>50</v>
      </c>
      <c r="D11" s="54" t="s">
        <v>442</v>
      </c>
      <c r="E11" s="54" t="s">
        <v>443</v>
      </c>
      <c r="F11" s="54" t="s">
        <v>435</v>
      </c>
      <c r="G11" s="53">
        <v>0</v>
      </c>
      <c r="H11" s="53">
        <v>2.7</v>
      </c>
      <c r="I11" s="53">
        <v>42</v>
      </c>
      <c r="J11" s="53">
        <v>37</v>
      </c>
      <c r="K11" s="53">
        <v>10</v>
      </c>
      <c r="L11" s="53">
        <v>35.1</v>
      </c>
      <c r="M11" s="53">
        <v>12</v>
      </c>
      <c r="N11" s="56">
        <v>43238</v>
      </c>
      <c r="O11" s="53">
        <v>1</v>
      </c>
      <c r="P11" s="53" t="s">
        <v>381</v>
      </c>
      <c r="Q11" s="53">
        <v>0</v>
      </c>
      <c r="R11" s="53" t="s">
        <v>382</v>
      </c>
      <c r="S11" s="53" t="s">
        <v>370</v>
      </c>
      <c r="T11" s="53">
        <v>1</v>
      </c>
      <c r="U11" s="53">
        <v>0</v>
      </c>
      <c r="V11" s="56"/>
    </row>
    <row r="12" spans="1:22" ht="13" x14ac:dyDescent="0.25">
      <c r="A12" s="52">
        <v>10</v>
      </c>
      <c r="B12" s="53">
        <v>1</v>
      </c>
      <c r="C12" s="53">
        <v>49</v>
      </c>
      <c r="D12" s="54" t="s">
        <v>444</v>
      </c>
      <c r="E12" s="54" t="s">
        <v>445</v>
      </c>
      <c r="F12" s="54" t="s">
        <v>435</v>
      </c>
      <c r="G12" s="53">
        <v>0</v>
      </c>
      <c r="H12" s="53">
        <v>24.9</v>
      </c>
      <c r="I12" s="53">
        <v>37</v>
      </c>
      <c r="J12" s="53">
        <v>20</v>
      </c>
      <c r="K12" s="53">
        <v>8</v>
      </c>
      <c r="L12" s="53">
        <v>45.9</v>
      </c>
      <c r="M12" s="53">
        <v>10.9</v>
      </c>
      <c r="N12" s="56">
        <v>43238</v>
      </c>
      <c r="O12" s="53">
        <v>1</v>
      </c>
      <c r="P12" s="53">
        <v>1.1000000000000001</v>
      </c>
      <c r="Q12" s="53">
        <v>0</v>
      </c>
      <c r="R12" s="53" t="s">
        <v>369</v>
      </c>
      <c r="S12" s="53" t="s">
        <v>370</v>
      </c>
      <c r="T12" s="53">
        <v>0</v>
      </c>
      <c r="U12" s="53">
        <v>0</v>
      </c>
      <c r="V12" s="56"/>
    </row>
    <row r="13" spans="1:22" ht="13" x14ac:dyDescent="0.25">
      <c r="A13" s="52">
        <v>11</v>
      </c>
      <c r="B13" s="53">
        <v>1</v>
      </c>
      <c r="C13" s="53">
        <v>67</v>
      </c>
      <c r="D13" s="54" t="s">
        <v>446</v>
      </c>
      <c r="E13" s="54" t="s">
        <v>447</v>
      </c>
      <c r="F13" s="54" t="s">
        <v>435</v>
      </c>
      <c r="G13" s="55" t="s">
        <v>371</v>
      </c>
      <c r="H13" s="53">
        <v>83.2</v>
      </c>
      <c r="I13" s="53">
        <v>24</v>
      </c>
      <c r="J13" s="53">
        <v>24</v>
      </c>
      <c r="K13" s="53">
        <v>9.9</v>
      </c>
      <c r="L13" s="53">
        <v>36.5</v>
      </c>
      <c r="M13" s="53">
        <v>11.6</v>
      </c>
      <c r="N13" s="56">
        <v>43250</v>
      </c>
      <c r="O13" s="53">
        <v>1</v>
      </c>
      <c r="P13" s="53" t="s">
        <v>383</v>
      </c>
      <c r="Q13" s="53">
        <v>0</v>
      </c>
      <c r="R13" s="53" t="s">
        <v>377</v>
      </c>
      <c r="S13" s="53" t="s">
        <v>370</v>
      </c>
      <c r="T13" s="53">
        <v>1</v>
      </c>
      <c r="U13" s="53">
        <v>1</v>
      </c>
      <c r="V13" s="56">
        <v>43445</v>
      </c>
    </row>
    <row r="14" spans="1:22" ht="13" x14ac:dyDescent="0.25">
      <c r="A14" s="52">
        <v>12</v>
      </c>
      <c r="B14" s="53">
        <v>0</v>
      </c>
      <c r="C14" s="53">
        <v>42</v>
      </c>
      <c r="D14" s="53" t="s">
        <v>448</v>
      </c>
      <c r="E14" s="53" t="s">
        <v>449</v>
      </c>
      <c r="F14" s="53" t="s">
        <v>450</v>
      </c>
      <c r="G14" s="55" t="s">
        <v>384</v>
      </c>
      <c r="H14" s="53">
        <v>2.5</v>
      </c>
      <c r="I14" s="53">
        <v>12</v>
      </c>
      <c r="J14" s="53">
        <v>16</v>
      </c>
      <c r="K14" s="53">
        <v>6.2</v>
      </c>
      <c r="L14" s="53">
        <v>35.9</v>
      </c>
      <c r="M14" s="53">
        <v>12.2</v>
      </c>
      <c r="N14" s="56">
        <v>43573</v>
      </c>
      <c r="O14" s="53">
        <v>1</v>
      </c>
      <c r="P14" s="53" t="s">
        <v>385</v>
      </c>
      <c r="Q14" s="53">
        <v>0</v>
      </c>
      <c r="R14" s="53" t="s">
        <v>382</v>
      </c>
      <c r="S14" s="53" t="s">
        <v>370</v>
      </c>
      <c r="T14" s="53">
        <v>1</v>
      </c>
      <c r="U14" s="53">
        <v>1</v>
      </c>
      <c r="V14" s="56">
        <v>43922</v>
      </c>
    </row>
    <row r="15" spans="1:22" ht="13" x14ac:dyDescent="0.25">
      <c r="A15" s="52">
        <v>13</v>
      </c>
      <c r="B15" s="53">
        <v>1</v>
      </c>
      <c r="C15" s="53">
        <v>54</v>
      </c>
      <c r="D15" s="54" t="s">
        <v>451</v>
      </c>
      <c r="E15" s="54" t="s">
        <v>452</v>
      </c>
      <c r="F15" s="54" t="s">
        <v>424</v>
      </c>
      <c r="G15" s="55" t="s">
        <v>371</v>
      </c>
      <c r="H15" s="53">
        <v>8.4</v>
      </c>
      <c r="I15" s="53">
        <v>52</v>
      </c>
      <c r="J15" s="53">
        <v>44</v>
      </c>
      <c r="K15" s="53">
        <v>16.7</v>
      </c>
      <c r="L15" s="53">
        <v>38.9</v>
      </c>
      <c r="M15" s="53">
        <v>12.8</v>
      </c>
      <c r="N15" s="56">
        <v>43266</v>
      </c>
      <c r="O15" s="53">
        <v>1</v>
      </c>
      <c r="P15" s="53">
        <v>1.8</v>
      </c>
      <c r="Q15" s="53">
        <v>0</v>
      </c>
      <c r="R15" s="53" t="s">
        <v>369</v>
      </c>
      <c r="S15" s="53" t="s">
        <v>370</v>
      </c>
      <c r="T15" s="53">
        <v>0</v>
      </c>
      <c r="U15" s="53">
        <v>0</v>
      </c>
      <c r="V15" s="56"/>
    </row>
    <row r="16" spans="1:22" ht="13" x14ac:dyDescent="0.25">
      <c r="A16" s="52">
        <v>14</v>
      </c>
      <c r="B16" s="53">
        <v>1</v>
      </c>
      <c r="C16" s="53">
        <v>69</v>
      </c>
      <c r="D16" s="54" t="s">
        <v>453</v>
      </c>
      <c r="E16" s="54" t="s">
        <v>454</v>
      </c>
      <c r="F16" s="54" t="s">
        <v>455</v>
      </c>
      <c r="G16" s="53">
        <v>0</v>
      </c>
      <c r="H16" s="53" t="s">
        <v>367</v>
      </c>
      <c r="I16" s="53">
        <v>58</v>
      </c>
      <c r="J16" s="53">
        <v>127</v>
      </c>
      <c r="K16" s="53">
        <v>16.8</v>
      </c>
      <c r="L16" s="53">
        <v>43</v>
      </c>
      <c r="M16" s="53">
        <v>10.6</v>
      </c>
      <c r="N16" s="56">
        <v>43273</v>
      </c>
      <c r="O16" s="53">
        <v>1</v>
      </c>
      <c r="P16" s="53" t="s">
        <v>386</v>
      </c>
      <c r="Q16" s="53">
        <v>0</v>
      </c>
      <c r="R16" s="53" t="s">
        <v>382</v>
      </c>
      <c r="S16" s="53" t="s">
        <v>370</v>
      </c>
      <c r="T16" s="53">
        <v>0</v>
      </c>
      <c r="U16" s="53">
        <v>0</v>
      </c>
      <c r="V16" s="56"/>
    </row>
    <row r="17" spans="1:22" ht="13" x14ac:dyDescent="0.25">
      <c r="A17" s="52">
        <v>15</v>
      </c>
      <c r="B17" s="53">
        <v>1</v>
      </c>
      <c r="C17" s="53">
        <v>54</v>
      </c>
      <c r="D17" s="54" t="s">
        <v>456</v>
      </c>
      <c r="E17" s="54" t="s">
        <v>457</v>
      </c>
      <c r="F17" s="54" t="s">
        <v>424</v>
      </c>
      <c r="G17" s="53" t="s">
        <v>387</v>
      </c>
      <c r="H17" s="53" t="s">
        <v>367</v>
      </c>
      <c r="I17" s="53">
        <v>27</v>
      </c>
      <c r="J17" s="53">
        <v>20</v>
      </c>
      <c r="K17" s="53">
        <v>13.5</v>
      </c>
      <c r="L17" s="53">
        <v>48.1</v>
      </c>
      <c r="M17" s="53">
        <v>10.9</v>
      </c>
      <c r="N17" s="56">
        <v>43278</v>
      </c>
      <c r="O17" s="53">
        <v>1</v>
      </c>
      <c r="P17" s="53" t="s">
        <v>388</v>
      </c>
      <c r="Q17" s="53">
        <v>0</v>
      </c>
      <c r="R17" s="53" t="s">
        <v>369</v>
      </c>
      <c r="S17" s="53" t="s">
        <v>370</v>
      </c>
      <c r="T17" s="53">
        <v>0</v>
      </c>
      <c r="U17" s="53">
        <v>0</v>
      </c>
      <c r="V17" s="56"/>
    </row>
    <row r="18" spans="1:22" ht="13" x14ac:dyDescent="0.25">
      <c r="A18" s="52">
        <v>16</v>
      </c>
      <c r="B18" s="53">
        <v>1</v>
      </c>
      <c r="C18" s="53">
        <v>62</v>
      </c>
      <c r="D18" s="54" t="s">
        <v>458</v>
      </c>
      <c r="E18" s="54" t="s">
        <v>459</v>
      </c>
      <c r="F18" s="54" t="s">
        <v>435</v>
      </c>
      <c r="G18" s="53">
        <v>0</v>
      </c>
      <c r="H18" s="53">
        <v>5.3</v>
      </c>
      <c r="I18" s="53">
        <v>26</v>
      </c>
      <c r="J18" s="53">
        <v>23</v>
      </c>
      <c r="K18" s="53">
        <v>11.5</v>
      </c>
      <c r="L18" s="53">
        <v>47.9</v>
      </c>
      <c r="M18" s="53">
        <v>10.4</v>
      </c>
      <c r="N18" s="56">
        <v>43313</v>
      </c>
      <c r="O18" s="53">
        <v>1</v>
      </c>
      <c r="P18" s="53" t="s">
        <v>389</v>
      </c>
      <c r="Q18" s="53">
        <v>0</v>
      </c>
      <c r="R18" s="53">
        <v>0</v>
      </c>
      <c r="S18" s="53" t="s">
        <v>390</v>
      </c>
      <c r="T18" s="53">
        <v>0</v>
      </c>
      <c r="U18" s="53">
        <v>0</v>
      </c>
      <c r="V18" s="56"/>
    </row>
    <row r="19" spans="1:22" ht="13" x14ac:dyDescent="0.25">
      <c r="A19" s="52">
        <v>17</v>
      </c>
      <c r="B19" s="53">
        <v>1</v>
      </c>
      <c r="C19" s="53">
        <v>55</v>
      </c>
      <c r="D19" s="54" t="s">
        <v>460</v>
      </c>
      <c r="E19" s="54" t="s">
        <v>461</v>
      </c>
      <c r="F19" s="54" t="s">
        <v>435</v>
      </c>
      <c r="G19" s="55" t="s">
        <v>366</v>
      </c>
      <c r="H19" s="53">
        <v>1.4</v>
      </c>
      <c r="I19" s="53">
        <v>21</v>
      </c>
      <c r="J19" s="53">
        <v>17</v>
      </c>
      <c r="K19" s="53">
        <v>7.7</v>
      </c>
      <c r="L19" s="53">
        <v>45.9</v>
      </c>
      <c r="M19" s="53">
        <v>11</v>
      </c>
      <c r="N19" s="56">
        <v>43329</v>
      </c>
      <c r="O19" s="53">
        <v>1</v>
      </c>
      <c r="P19" s="53">
        <v>0.9</v>
      </c>
      <c r="Q19" s="53">
        <v>0</v>
      </c>
      <c r="R19" s="53" t="s">
        <v>382</v>
      </c>
      <c r="S19" s="53" t="s">
        <v>370</v>
      </c>
      <c r="T19" s="53">
        <v>0</v>
      </c>
      <c r="U19" s="53">
        <v>0</v>
      </c>
      <c r="V19" s="56"/>
    </row>
    <row r="20" spans="1:22" ht="13" x14ac:dyDescent="0.25">
      <c r="A20" s="52">
        <v>18</v>
      </c>
      <c r="B20" s="53">
        <v>0</v>
      </c>
      <c r="C20" s="53">
        <v>54</v>
      </c>
      <c r="D20" s="54" t="s">
        <v>462</v>
      </c>
      <c r="E20" s="54" t="s">
        <v>463</v>
      </c>
      <c r="F20" s="54" t="s">
        <v>464</v>
      </c>
      <c r="G20" s="55" t="s">
        <v>384</v>
      </c>
      <c r="H20" s="53" t="s">
        <v>367</v>
      </c>
      <c r="I20" s="53">
        <v>18</v>
      </c>
      <c r="J20" s="53">
        <v>45</v>
      </c>
      <c r="K20" s="53">
        <v>18.100000000000001</v>
      </c>
      <c r="L20" s="53">
        <v>46.2</v>
      </c>
      <c r="M20" s="53">
        <v>11.2</v>
      </c>
      <c r="N20" s="56">
        <v>43336</v>
      </c>
      <c r="O20" s="53">
        <v>1</v>
      </c>
      <c r="P20" s="53" t="s">
        <v>391</v>
      </c>
      <c r="Q20" s="53">
        <v>0</v>
      </c>
      <c r="R20" s="53" t="s">
        <v>369</v>
      </c>
      <c r="S20" s="53" t="s">
        <v>370</v>
      </c>
      <c r="T20" s="53">
        <v>1</v>
      </c>
      <c r="U20" s="53">
        <v>0</v>
      </c>
      <c r="V20" s="56"/>
    </row>
    <row r="21" spans="1:22" ht="13" x14ac:dyDescent="0.25">
      <c r="A21" s="52">
        <v>19</v>
      </c>
      <c r="B21" s="53">
        <v>1</v>
      </c>
      <c r="C21" s="53">
        <v>47</v>
      </c>
      <c r="D21" s="53" t="s">
        <v>465</v>
      </c>
      <c r="E21" s="53" t="s">
        <v>466</v>
      </c>
      <c r="F21" s="53" t="s">
        <v>450</v>
      </c>
      <c r="G21" s="55" t="s">
        <v>371</v>
      </c>
      <c r="H21" s="53" t="s">
        <v>367</v>
      </c>
      <c r="I21" s="53">
        <v>50</v>
      </c>
      <c r="J21" s="53">
        <v>43</v>
      </c>
      <c r="K21" s="53">
        <v>11.5</v>
      </c>
      <c r="L21" s="53">
        <v>42.1</v>
      </c>
      <c r="M21" s="53">
        <v>11.9</v>
      </c>
      <c r="N21" s="56">
        <v>43578</v>
      </c>
      <c r="O21" s="53">
        <v>1</v>
      </c>
      <c r="P21" s="53" t="s">
        <v>392</v>
      </c>
      <c r="Q21" s="53">
        <v>0</v>
      </c>
      <c r="R21" s="53" t="s">
        <v>382</v>
      </c>
      <c r="S21" s="53" t="s">
        <v>370</v>
      </c>
      <c r="T21" s="53">
        <v>1</v>
      </c>
      <c r="U21" s="53">
        <v>0</v>
      </c>
      <c r="V21" s="56"/>
    </row>
    <row r="22" spans="1:22" ht="13" x14ac:dyDescent="0.25">
      <c r="A22" s="52">
        <v>20</v>
      </c>
      <c r="B22" s="53">
        <v>1</v>
      </c>
      <c r="C22" s="53">
        <v>49</v>
      </c>
      <c r="D22" s="54" t="s">
        <v>467</v>
      </c>
      <c r="E22" s="54" t="s">
        <v>468</v>
      </c>
      <c r="F22" s="54" t="s">
        <v>450</v>
      </c>
      <c r="G22" s="55" t="s">
        <v>366</v>
      </c>
      <c r="H22" s="53" t="s">
        <v>367</v>
      </c>
      <c r="I22" s="53">
        <v>33</v>
      </c>
      <c r="J22" s="53">
        <v>72</v>
      </c>
      <c r="K22" s="53">
        <v>11.7</v>
      </c>
      <c r="L22" s="53">
        <v>48.7</v>
      </c>
      <c r="M22" s="53">
        <v>12.1</v>
      </c>
      <c r="N22" s="56">
        <v>43343</v>
      </c>
      <c r="O22" s="53">
        <v>1</v>
      </c>
      <c r="P22" s="53" t="s">
        <v>393</v>
      </c>
      <c r="Q22" s="53">
        <v>0</v>
      </c>
      <c r="R22" s="53" t="s">
        <v>382</v>
      </c>
      <c r="S22" s="53" t="s">
        <v>370</v>
      </c>
      <c r="T22" s="53">
        <v>0</v>
      </c>
      <c r="U22" s="53">
        <v>0</v>
      </c>
      <c r="V22" s="56"/>
    </row>
    <row r="23" spans="1:22" ht="13" x14ac:dyDescent="0.25">
      <c r="A23" s="52">
        <v>21</v>
      </c>
      <c r="B23" s="53">
        <v>1</v>
      </c>
      <c r="C23" s="53">
        <v>48</v>
      </c>
      <c r="D23" s="53" t="s">
        <v>469</v>
      </c>
      <c r="E23" s="53" t="s">
        <v>470</v>
      </c>
      <c r="F23" s="53" t="s">
        <v>450</v>
      </c>
      <c r="G23" s="55" t="s">
        <v>371</v>
      </c>
      <c r="H23" s="53">
        <v>307.39999999999998</v>
      </c>
      <c r="I23" s="53">
        <v>41</v>
      </c>
      <c r="J23" s="53">
        <v>31</v>
      </c>
      <c r="K23" s="53">
        <v>13.8</v>
      </c>
      <c r="L23" s="53">
        <v>42.2</v>
      </c>
      <c r="M23" s="53">
        <v>12.1</v>
      </c>
      <c r="N23" s="56">
        <v>43584</v>
      </c>
      <c r="O23" s="53">
        <v>2</v>
      </c>
      <c r="P23" s="53" t="s">
        <v>394</v>
      </c>
      <c r="Q23" s="53">
        <v>0</v>
      </c>
      <c r="R23" s="53" t="s">
        <v>369</v>
      </c>
      <c r="S23" s="53" t="s">
        <v>370</v>
      </c>
      <c r="T23" s="53">
        <v>0</v>
      </c>
      <c r="U23" s="53">
        <v>0</v>
      </c>
      <c r="V23" s="56"/>
    </row>
    <row r="24" spans="1:22" ht="13" x14ac:dyDescent="0.25">
      <c r="A24" s="52">
        <v>22</v>
      </c>
      <c r="B24" s="53">
        <v>1</v>
      </c>
      <c r="C24" s="53">
        <v>36</v>
      </c>
      <c r="D24" s="53" t="s">
        <v>471</v>
      </c>
      <c r="E24" s="53" t="s">
        <v>472</v>
      </c>
      <c r="F24" s="53" t="s">
        <v>450</v>
      </c>
      <c r="G24" s="55" t="s">
        <v>366</v>
      </c>
      <c r="H24" s="53">
        <v>456.4</v>
      </c>
      <c r="I24" s="53">
        <v>38</v>
      </c>
      <c r="J24" s="53">
        <v>24</v>
      </c>
      <c r="K24" s="53">
        <v>8.4</v>
      </c>
      <c r="L24" s="53">
        <v>49.6</v>
      </c>
      <c r="M24" s="53">
        <v>10.8</v>
      </c>
      <c r="N24" s="56">
        <v>43584</v>
      </c>
      <c r="O24" s="53">
        <v>1</v>
      </c>
      <c r="P24" s="53" t="s">
        <v>395</v>
      </c>
      <c r="Q24" s="53">
        <v>0</v>
      </c>
      <c r="R24" s="53" t="s">
        <v>382</v>
      </c>
      <c r="S24" s="53" t="s">
        <v>370</v>
      </c>
      <c r="T24" s="53">
        <v>0</v>
      </c>
      <c r="U24" s="53">
        <v>0</v>
      </c>
      <c r="V24" s="56"/>
    </row>
    <row r="25" spans="1:22" ht="13" x14ac:dyDescent="0.25">
      <c r="A25" s="52">
        <v>23</v>
      </c>
      <c r="B25" s="53">
        <v>1</v>
      </c>
      <c r="C25" s="53">
        <v>62</v>
      </c>
      <c r="D25" s="53" t="s">
        <v>473</v>
      </c>
      <c r="E25" s="53" t="s">
        <v>474</v>
      </c>
      <c r="F25" s="53" t="s">
        <v>450</v>
      </c>
      <c r="G25" s="55" t="s">
        <v>366</v>
      </c>
      <c r="H25" s="53">
        <v>82</v>
      </c>
      <c r="I25" s="53">
        <v>60</v>
      </c>
      <c r="J25" s="53">
        <v>40</v>
      </c>
      <c r="K25" s="53">
        <v>21</v>
      </c>
      <c r="L25" s="53">
        <v>45</v>
      </c>
      <c r="M25" s="53">
        <v>11.7</v>
      </c>
      <c r="N25" s="56">
        <v>43593</v>
      </c>
      <c r="O25" s="53">
        <v>1</v>
      </c>
      <c r="P25" s="53" t="s">
        <v>396</v>
      </c>
      <c r="Q25" s="53">
        <v>0</v>
      </c>
      <c r="R25" s="53" t="s">
        <v>382</v>
      </c>
      <c r="S25" s="53" t="s">
        <v>370</v>
      </c>
      <c r="T25" s="53">
        <v>0</v>
      </c>
      <c r="U25" s="53"/>
      <c r="V25" s="56"/>
    </row>
    <row r="26" spans="1:22" ht="13" x14ac:dyDescent="0.25">
      <c r="A26" s="52">
        <v>24</v>
      </c>
      <c r="B26" s="53">
        <v>1</v>
      </c>
      <c r="C26" s="53">
        <v>60</v>
      </c>
      <c r="D26" s="54" t="s">
        <v>475</v>
      </c>
      <c r="E26" s="54" t="s">
        <v>476</v>
      </c>
      <c r="F26" s="54" t="s">
        <v>397</v>
      </c>
      <c r="G26" s="55" t="s">
        <v>371</v>
      </c>
      <c r="H26" s="53">
        <v>2084</v>
      </c>
      <c r="I26" s="53">
        <v>12</v>
      </c>
      <c r="J26" s="53">
        <v>16</v>
      </c>
      <c r="K26" s="53">
        <v>9.6</v>
      </c>
      <c r="L26" s="53">
        <v>37.1</v>
      </c>
      <c r="M26" s="53">
        <v>12.3</v>
      </c>
      <c r="N26" s="56">
        <v>43602</v>
      </c>
      <c r="O26" s="53">
        <v>1</v>
      </c>
      <c r="P26" s="53" t="s">
        <v>398</v>
      </c>
      <c r="Q26" s="53">
        <v>0</v>
      </c>
      <c r="R26" s="53" t="s">
        <v>369</v>
      </c>
      <c r="S26" s="53" t="s">
        <v>370</v>
      </c>
      <c r="T26" s="53">
        <v>0</v>
      </c>
      <c r="U26" s="53">
        <v>0</v>
      </c>
      <c r="V26" s="53"/>
    </row>
    <row r="27" spans="1:22" ht="13" x14ac:dyDescent="0.25">
      <c r="A27" s="52">
        <v>25</v>
      </c>
      <c r="B27" s="53">
        <v>1</v>
      </c>
      <c r="C27" s="53">
        <v>52</v>
      </c>
      <c r="D27" s="54" t="s">
        <v>477</v>
      </c>
      <c r="E27" s="54" t="s">
        <v>478</v>
      </c>
      <c r="F27" s="54" t="s">
        <v>397</v>
      </c>
      <c r="G27" s="53">
        <v>0</v>
      </c>
      <c r="H27" s="53">
        <v>265101</v>
      </c>
      <c r="I27" s="53">
        <v>43</v>
      </c>
      <c r="J27" s="53">
        <v>57</v>
      </c>
      <c r="K27" s="53">
        <v>17.600000000000001</v>
      </c>
      <c r="L27" s="53">
        <v>69.099999999999994</v>
      </c>
      <c r="M27" s="53">
        <v>12.7</v>
      </c>
      <c r="N27" s="56">
        <v>43607</v>
      </c>
      <c r="O27" s="53" t="s">
        <v>479</v>
      </c>
      <c r="P27" s="53" t="s">
        <v>399</v>
      </c>
      <c r="Q27" s="53">
        <v>0</v>
      </c>
      <c r="R27" s="53" t="s">
        <v>377</v>
      </c>
      <c r="S27" s="53" t="s">
        <v>370</v>
      </c>
      <c r="T27" s="53">
        <v>1</v>
      </c>
      <c r="U27" s="53">
        <v>0</v>
      </c>
      <c r="V27" s="53"/>
    </row>
    <row r="28" spans="1:22" ht="13" x14ac:dyDescent="0.25">
      <c r="A28" s="52">
        <v>26</v>
      </c>
      <c r="B28" s="53">
        <v>0</v>
      </c>
      <c r="C28" s="53">
        <v>63</v>
      </c>
      <c r="D28" s="54" t="s">
        <v>480</v>
      </c>
      <c r="E28" s="54" t="s">
        <v>481</v>
      </c>
      <c r="F28" s="54" t="s">
        <v>397</v>
      </c>
      <c r="G28" s="55" t="s">
        <v>400</v>
      </c>
      <c r="H28" s="53">
        <v>9.5</v>
      </c>
      <c r="I28" s="53">
        <v>26</v>
      </c>
      <c r="J28" s="53">
        <v>55</v>
      </c>
      <c r="K28" s="53">
        <v>11.5</v>
      </c>
      <c r="L28" s="53">
        <v>39.200000000000003</v>
      </c>
      <c r="M28" s="53">
        <v>10.8</v>
      </c>
      <c r="N28" s="56">
        <v>43607</v>
      </c>
      <c r="O28" s="53">
        <v>1</v>
      </c>
      <c r="P28" s="53" t="s">
        <v>401</v>
      </c>
      <c r="Q28" s="53">
        <v>0</v>
      </c>
      <c r="R28" s="53" t="s">
        <v>369</v>
      </c>
      <c r="S28" s="53" t="s">
        <v>370</v>
      </c>
      <c r="T28" s="53">
        <v>0</v>
      </c>
      <c r="U28" s="53">
        <v>0</v>
      </c>
      <c r="V28" s="56"/>
    </row>
    <row r="29" spans="1:22" ht="13" x14ac:dyDescent="0.25">
      <c r="A29" s="52">
        <v>27</v>
      </c>
      <c r="B29" s="53">
        <v>1</v>
      </c>
      <c r="C29" s="53">
        <v>60</v>
      </c>
      <c r="D29" s="54" t="s">
        <v>482</v>
      </c>
      <c r="E29" s="54" t="s">
        <v>452</v>
      </c>
      <c r="F29" s="54" t="s">
        <v>450</v>
      </c>
      <c r="G29" s="53">
        <v>0</v>
      </c>
      <c r="H29" s="53" t="s">
        <v>367</v>
      </c>
      <c r="I29" s="53">
        <v>64</v>
      </c>
      <c r="J29" s="53">
        <v>88</v>
      </c>
      <c r="K29" s="53">
        <v>14.3</v>
      </c>
      <c r="L29" s="53">
        <v>41.3</v>
      </c>
      <c r="M29" s="53">
        <v>11.1</v>
      </c>
      <c r="N29" s="56">
        <v>43388</v>
      </c>
      <c r="O29" s="53">
        <v>1</v>
      </c>
      <c r="P29" s="53" t="s">
        <v>402</v>
      </c>
      <c r="Q29" s="53">
        <v>0</v>
      </c>
      <c r="R29" s="53" t="s">
        <v>377</v>
      </c>
      <c r="S29" s="53" t="s">
        <v>370</v>
      </c>
      <c r="T29" s="53">
        <v>0</v>
      </c>
      <c r="U29" s="53">
        <v>0</v>
      </c>
      <c r="V29" s="56"/>
    </row>
    <row r="30" spans="1:22" ht="13" x14ac:dyDescent="0.25">
      <c r="A30" s="52">
        <v>28</v>
      </c>
      <c r="B30" s="53">
        <v>1</v>
      </c>
      <c r="C30" s="53">
        <v>46</v>
      </c>
      <c r="D30" s="54" t="s">
        <v>483</v>
      </c>
      <c r="E30" s="54" t="s">
        <v>484</v>
      </c>
      <c r="F30" s="54" t="s">
        <v>397</v>
      </c>
      <c r="G30" s="55" t="s">
        <v>400</v>
      </c>
      <c r="H30" s="53">
        <v>8.9</v>
      </c>
      <c r="I30" s="53">
        <v>56</v>
      </c>
      <c r="J30" s="53">
        <v>38</v>
      </c>
      <c r="K30" s="53">
        <v>17.399999999999999</v>
      </c>
      <c r="L30" s="53">
        <v>64.7</v>
      </c>
      <c r="M30" s="53">
        <v>12.1</v>
      </c>
      <c r="N30" s="56">
        <v>43607</v>
      </c>
      <c r="O30" s="53">
        <v>1</v>
      </c>
      <c r="P30" s="53" t="s">
        <v>403</v>
      </c>
      <c r="Q30" s="53">
        <v>0</v>
      </c>
      <c r="R30" s="53" t="s">
        <v>369</v>
      </c>
      <c r="S30" s="53" t="s">
        <v>370</v>
      </c>
      <c r="T30" s="53">
        <v>0</v>
      </c>
      <c r="U30" s="53">
        <v>0</v>
      </c>
      <c r="V30" s="56"/>
    </row>
    <row r="31" spans="1:22" ht="13" x14ac:dyDescent="0.25">
      <c r="A31" s="52">
        <v>29</v>
      </c>
      <c r="B31" s="53">
        <v>0</v>
      </c>
      <c r="C31" s="53">
        <v>51</v>
      </c>
      <c r="D31" s="54" t="s">
        <v>485</v>
      </c>
      <c r="E31" s="54" t="s">
        <v>486</v>
      </c>
      <c r="F31" s="54" t="s">
        <v>450</v>
      </c>
      <c r="G31" s="53">
        <v>0</v>
      </c>
      <c r="H31" s="53" t="s">
        <v>367</v>
      </c>
      <c r="I31" s="53">
        <v>13</v>
      </c>
      <c r="J31" s="53">
        <v>17</v>
      </c>
      <c r="K31" s="53">
        <v>15.6</v>
      </c>
      <c r="L31" s="53">
        <v>41.2</v>
      </c>
      <c r="M31" s="53">
        <v>11</v>
      </c>
      <c r="N31" s="56">
        <v>43409</v>
      </c>
      <c r="O31" s="53">
        <v>1</v>
      </c>
      <c r="P31" s="53" t="s">
        <v>404</v>
      </c>
      <c r="Q31" s="53">
        <v>0</v>
      </c>
      <c r="R31" s="53" t="s">
        <v>382</v>
      </c>
      <c r="S31" s="53" t="s">
        <v>370</v>
      </c>
      <c r="T31" s="53">
        <v>0</v>
      </c>
      <c r="U31" s="53">
        <v>0</v>
      </c>
      <c r="V31" s="56"/>
    </row>
    <row r="32" spans="1:22" ht="13" x14ac:dyDescent="0.25">
      <c r="A32" s="52">
        <v>30</v>
      </c>
      <c r="B32" s="53">
        <v>1</v>
      </c>
      <c r="C32" s="53">
        <v>48</v>
      </c>
      <c r="D32" s="54" t="s">
        <v>487</v>
      </c>
      <c r="E32" s="54" t="s">
        <v>486</v>
      </c>
      <c r="F32" s="54" t="s">
        <v>450</v>
      </c>
      <c r="G32" s="55" t="s">
        <v>371</v>
      </c>
      <c r="H32" s="53">
        <v>493.6</v>
      </c>
      <c r="I32" s="53">
        <v>46</v>
      </c>
      <c r="J32" s="53">
        <v>43</v>
      </c>
      <c r="K32" s="53">
        <v>13.8</v>
      </c>
      <c r="L32" s="53">
        <v>41.5</v>
      </c>
      <c r="M32" s="53">
        <v>11.9</v>
      </c>
      <c r="N32" s="56">
        <v>43402</v>
      </c>
      <c r="O32" s="53">
        <v>1</v>
      </c>
      <c r="P32" s="53" t="s">
        <v>405</v>
      </c>
      <c r="Q32" s="53">
        <v>0</v>
      </c>
      <c r="R32" s="53" t="s">
        <v>382</v>
      </c>
      <c r="S32" s="53" t="s">
        <v>370</v>
      </c>
      <c r="T32" s="53">
        <v>1</v>
      </c>
      <c r="U32" s="53">
        <v>0</v>
      </c>
      <c r="V32" s="56"/>
    </row>
    <row r="33" spans="1:22" ht="13" x14ac:dyDescent="0.25">
      <c r="A33" s="52">
        <v>31</v>
      </c>
      <c r="B33" s="53">
        <v>1</v>
      </c>
      <c r="C33" s="53">
        <v>60</v>
      </c>
      <c r="D33" s="54" t="s">
        <v>488</v>
      </c>
      <c r="E33" s="54" t="s">
        <v>489</v>
      </c>
      <c r="F33" s="54" t="s">
        <v>397</v>
      </c>
      <c r="G33" s="53">
        <v>0</v>
      </c>
      <c r="H33" s="53">
        <v>24.8</v>
      </c>
      <c r="I33" s="53">
        <v>63</v>
      </c>
      <c r="J33" s="53">
        <v>50</v>
      </c>
      <c r="K33" s="53">
        <v>9</v>
      </c>
      <c r="L33" s="53">
        <v>38.6</v>
      </c>
      <c r="M33" s="53">
        <v>12.6</v>
      </c>
      <c r="N33" s="56">
        <v>43619</v>
      </c>
      <c r="O33" s="53">
        <v>1</v>
      </c>
      <c r="P33" s="53" t="s">
        <v>406</v>
      </c>
      <c r="Q33" s="53">
        <v>0</v>
      </c>
      <c r="R33" s="53" t="s">
        <v>369</v>
      </c>
      <c r="S33" s="53" t="s">
        <v>370</v>
      </c>
      <c r="T33" s="53">
        <v>0</v>
      </c>
      <c r="U33" s="53">
        <v>0</v>
      </c>
      <c r="V33" s="56"/>
    </row>
    <row r="34" spans="1:22" ht="13" x14ac:dyDescent="0.25">
      <c r="A34" s="52">
        <v>32</v>
      </c>
      <c r="B34" s="53">
        <v>1</v>
      </c>
      <c r="C34" s="53">
        <v>66</v>
      </c>
      <c r="D34" s="54" t="s">
        <v>490</v>
      </c>
      <c r="E34" s="54" t="s">
        <v>491</v>
      </c>
      <c r="F34" s="54" t="s">
        <v>492</v>
      </c>
      <c r="G34" s="53">
        <v>0</v>
      </c>
      <c r="H34" s="53">
        <v>5.6</v>
      </c>
      <c r="I34" s="53">
        <v>71</v>
      </c>
      <c r="J34" s="53">
        <v>41</v>
      </c>
      <c r="K34" s="53">
        <v>11.4</v>
      </c>
      <c r="L34" s="53">
        <v>43.6</v>
      </c>
      <c r="M34" s="53">
        <v>10.4</v>
      </c>
      <c r="N34" s="56">
        <v>43424</v>
      </c>
      <c r="O34" s="53">
        <v>1</v>
      </c>
      <c r="P34" s="53" t="s">
        <v>407</v>
      </c>
      <c r="Q34" s="53">
        <v>0</v>
      </c>
      <c r="R34" s="53" t="s">
        <v>382</v>
      </c>
      <c r="S34" s="53" t="s">
        <v>370</v>
      </c>
      <c r="T34" s="53">
        <v>0</v>
      </c>
      <c r="U34" s="53">
        <v>1</v>
      </c>
      <c r="V34" s="56"/>
    </row>
    <row r="35" spans="1:22" ht="13" x14ac:dyDescent="0.25">
      <c r="A35" s="52">
        <v>33</v>
      </c>
      <c r="B35" s="53">
        <v>0</v>
      </c>
      <c r="C35" s="53">
        <v>57</v>
      </c>
      <c r="D35" s="54" t="s">
        <v>493</v>
      </c>
      <c r="E35" s="54" t="s">
        <v>494</v>
      </c>
      <c r="F35" s="54" t="s">
        <v>397</v>
      </c>
      <c r="G35" s="55" t="s">
        <v>366</v>
      </c>
      <c r="H35" s="53">
        <v>1813</v>
      </c>
      <c r="I35" s="53">
        <v>13</v>
      </c>
      <c r="J35" s="53">
        <v>16</v>
      </c>
      <c r="K35" s="53">
        <v>6.6</v>
      </c>
      <c r="L35" s="53">
        <v>36.799999999999997</v>
      </c>
      <c r="M35" s="53">
        <v>13.1</v>
      </c>
      <c r="N35" s="56">
        <v>43621</v>
      </c>
      <c r="O35" s="53">
        <v>2</v>
      </c>
      <c r="P35" s="53" t="s">
        <v>408</v>
      </c>
      <c r="Q35" s="53">
        <v>0</v>
      </c>
      <c r="R35" s="53" t="s">
        <v>382</v>
      </c>
      <c r="S35" s="53" t="s">
        <v>370</v>
      </c>
      <c r="T35" s="53">
        <v>1</v>
      </c>
      <c r="U35" s="53">
        <v>1</v>
      </c>
      <c r="V35" s="56">
        <v>43983</v>
      </c>
    </row>
    <row r="36" spans="1:22" ht="13" x14ac:dyDescent="0.25">
      <c r="A36" s="52">
        <v>34</v>
      </c>
      <c r="B36" s="53">
        <v>1</v>
      </c>
      <c r="C36" s="53">
        <v>43</v>
      </c>
      <c r="D36" s="54" t="s">
        <v>495</v>
      </c>
      <c r="E36" s="54" t="s">
        <v>496</v>
      </c>
      <c r="F36" s="54" t="s">
        <v>432</v>
      </c>
      <c r="G36" s="53">
        <v>0</v>
      </c>
      <c r="H36" s="53">
        <v>8</v>
      </c>
      <c r="I36" s="53">
        <v>69</v>
      </c>
      <c r="J36" s="53">
        <v>104</v>
      </c>
      <c r="K36" s="53">
        <v>17.8</v>
      </c>
      <c r="L36" s="53">
        <v>41.4</v>
      </c>
      <c r="M36" s="53">
        <v>11.4</v>
      </c>
      <c r="N36" s="56">
        <v>43451</v>
      </c>
      <c r="O36" s="53">
        <v>1</v>
      </c>
      <c r="P36" s="53" t="s">
        <v>409</v>
      </c>
      <c r="Q36" s="53">
        <v>0</v>
      </c>
      <c r="R36" s="53" t="s">
        <v>382</v>
      </c>
      <c r="S36" s="53" t="s">
        <v>370</v>
      </c>
      <c r="T36" s="53">
        <v>0</v>
      </c>
      <c r="U36" s="53">
        <v>0</v>
      </c>
      <c r="V36" s="56"/>
    </row>
    <row r="37" spans="1:22" ht="13" x14ac:dyDescent="0.25">
      <c r="A37" s="52">
        <v>35</v>
      </c>
      <c r="B37" s="53">
        <v>0</v>
      </c>
      <c r="C37" s="53">
        <v>50</v>
      </c>
      <c r="D37" s="54" t="s">
        <v>497</v>
      </c>
      <c r="E37" s="54" t="s">
        <v>498</v>
      </c>
      <c r="F37" s="54" t="s">
        <v>499</v>
      </c>
      <c r="G37" s="53">
        <v>0</v>
      </c>
      <c r="H37" s="53">
        <v>15.8</v>
      </c>
      <c r="I37" s="53">
        <v>60</v>
      </c>
      <c r="J37" s="53">
        <v>59</v>
      </c>
      <c r="K37" s="53">
        <v>3.7</v>
      </c>
      <c r="L37" s="53">
        <v>37.9</v>
      </c>
      <c r="M37" s="53">
        <v>11.2</v>
      </c>
      <c r="N37" s="56">
        <v>43458</v>
      </c>
      <c r="O37" s="53">
        <v>1</v>
      </c>
      <c r="P37" s="53" t="s">
        <v>410</v>
      </c>
      <c r="Q37" s="53">
        <v>0</v>
      </c>
      <c r="R37" s="53" t="s">
        <v>369</v>
      </c>
      <c r="S37" s="53" t="s">
        <v>390</v>
      </c>
      <c r="T37" s="53">
        <v>0</v>
      </c>
      <c r="U37" s="53">
        <v>0</v>
      </c>
      <c r="V37" s="56"/>
    </row>
    <row r="38" spans="1:22" ht="13" x14ac:dyDescent="0.25">
      <c r="A38" s="52">
        <v>36</v>
      </c>
      <c r="B38" s="53">
        <v>1</v>
      </c>
      <c r="C38" s="53">
        <v>56</v>
      </c>
      <c r="D38" s="54" t="s">
        <v>500</v>
      </c>
      <c r="E38" s="54" t="s">
        <v>429</v>
      </c>
      <c r="F38" s="54" t="s">
        <v>432</v>
      </c>
      <c r="G38" s="53">
        <v>0</v>
      </c>
      <c r="H38" s="53">
        <v>1.7</v>
      </c>
      <c r="I38" s="53">
        <v>10</v>
      </c>
      <c r="J38" s="53">
        <v>13</v>
      </c>
      <c r="K38" s="53">
        <v>6.3</v>
      </c>
      <c r="L38" s="53">
        <v>43.8</v>
      </c>
      <c r="M38" s="53">
        <v>10.8</v>
      </c>
      <c r="N38" s="56">
        <v>43462</v>
      </c>
      <c r="O38" s="53">
        <v>1</v>
      </c>
      <c r="P38" s="53" t="s">
        <v>411</v>
      </c>
      <c r="Q38" s="53">
        <v>0</v>
      </c>
      <c r="R38" s="53" t="s">
        <v>382</v>
      </c>
      <c r="S38" s="53" t="s">
        <v>412</v>
      </c>
      <c r="T38" s="53">
        <v>0</v>
      </c>
      <c r="U38" s="53">
        <v>0</v>
      </c>
      <c r="V38" s="56"/>
    </row>
    <row r="39" spans="1:22" ht="13" x14ac:dyDescent="0.25">
      <c r="A39" s="52">
        <v>37</v>
      </c>
      <c r="B39" s="53">
        <v>1</v>
      </c>
      <c r="C39" s="53">
        <v>61</v>
      </c>
      <c r="D39" s="54" t="s">
        <v>501</v>
      </c>
      <c r="E39" s="54" t="s">
        <v>502</v>
      </c>
      <c r="F39" s="54" t="s">
        <v>450</v>
      </c>
      <c r="G39" s="53">
        <v>0</v>
      </c>
      <c r="H39" s="53">
        <v>5.9</v>
      </c>
      <c r="I39" s="53">
        <v>29</v>
      </c>
      <c r="J39" s="53">
        <v>21</v>
      </c>
      <c r="K39" s="53">
        <v>21.6</v>
      </c>
      <c r="L39" s="53">
        <v>40.9</v>
      </c>
      <c r="M39" s="53">
        <v>10.8</v>
      </c>
      <c r="N39" s="56">
        <v>43461</v>
      </c>
      <c r="O39" s="53">
        <v>1</v>
      </c>
      <c r="P39" s="53" t="s">
        <v>413</v>
      </c>
      <c r="Q39" s="53">
        <v>0</v>
      </c>
      <c r="R39" s="53">
        <v>0</v>
      </c>
      <c r="S39" s="53" t="s">
        <v>370</v>
      </c>
      <c r="T39" s="53">
        <v>0</v>
      </c>
      <c r="U39" s="53">
        <v>0</v>
      </c>
      <c r="V39" s="56"/>
    </row>
    <row r="40" spans="1:22" ht="13" x14ac:dyDescent="0.25">
      <c r="A40" s="52">
        <v>38</v>
      </c>
      <c r="B40" s="53">
        <v>0</v>
      </c>
      <c r="C40" s="53">
        <v>56</v>
      </c>
      <c r="D40" s="54" t="s">
        <v>503</v>
      </c>
      <c r="E40" s="54" t="s">
        <v>504</v>
      </c>
      <c r="F40" s="54" t="s">
        <v>432</v>
      </c>
      <c r="G40" s="55" t="s">
        <v>371</v>
      </c>
      <c r="H40" s="53" t="s">
        <v>367</v>
      </c>
      <c r="I40" s="53">
        <v>32</v>
      </c>
      <c r="J40" s="53">
        <v>62</v>
      </c>
      <c r="K40" s="53">
        <v>14.7</v>
      </c>
      <c r="L40" s="53">
        <v>39.200000000000003</v>
      </c>
      <c r="M40" s="53">
        <v>11.9</v>
      </c>
      <c r="N40" s="56">
        <v>43472</v>
      </c>
      <c r="O40" s="53">
        <v>1</v>
      </c>
      <c r="P40" s="53" t="s">
        <v>414</v>
      </c>
      <c r="Q40" s="53">
        <v>0</v>
      </c>
      <c r="R40" s="53" t="s">
        <v>377</v>
      </c>
      <c r="S40" s="53" t="s">
        <v>370</v>
      </c>
      <c r="T40" s="53">
        <v>1</v>
      </c>
      <c r="U40" s="53">
        <v>1</v>
      </c>
      <c r="V40" s="56">
        <v>44044</v>
      </c>
    </row>
    <row r="41" spans="1:22" ht="13" x14ac:dyDescent="0.25">
      <c r="A41" s="52">
        <v>39</v>
      </c>
      <c r="B41" s="53">
        <v>1</v>
      </c>
      <c r="C41" s="53">
        <v>42</v>
      </c>
      <c r="D41" s="54" t="s">
        <v>505</v>
      </c>
      <c r="E41" s="54" t="s">
        <v>506</v>
      </c>
      <c r="F41" s="54" t="s">
        <v>450</v>
      </c>
      <c r="G41" s="55" t="s">
        <v>371</v>
      </c>
      <c r="H41" s="53">
        <v>6.1</v>
      </c>
      <c r="I41" s="53">
        <v>58</v>
      </c>
      <c r="J41" s="53">
        <v>35</v>
      </c>
      <c r="K41" s="53">
        <v>10</v>
      </c>
      <c r="L41" s="53">
        <v>42.2</v>
      </c>
      <c r="M41" s="53">
        <v>11.8</v>
      </c>
      <c r="N41" s="56">
        <v>43473</v>
      </c>
      <c r="O41" s="53">
        <v>1</v>
      </c>
      <c r="P41" s="53" t="s">
        <v>415</v>
      </c>
      <c r="Q41" s="53">
        <v>0</v>
      </c>
      <c r="R41" s="53" t="s">
        <v>382</v>
      </c>
      <c r="S41" s="53" t="s">
        <v>370</v>
      </c>
      <c r="T41" s="53">
        <v>1</v>
      </c>
      <c r="U41" s="53">
        <v>0</v>
      </c>
      <c r="V41" s="56"/>
    </row>
    <row r="42" spans="1:22" ht="13" x14ac:dyDescent="0.25">
      <c r="A42" s="52">
        <v>40</v>
      </c>
      <c r="B42" s="53">
        <v>1</v>
      </c>
      <c r="C42" s="53">
        <v>55</v>
      </c>
      <c r="D42" s="54" t="s">
        <v>507</v>
      </c>
      <c r="E42" s="54" t="s">
        <v>508</v>
      </c>
      <c r="F42" s="54" t="s">
        <v>432</v>
      </c>
      <c r="G42" s="53">
        <v>0</v>
      </c>
      <c r="H42" s="53">
        <v>1044</v>
      </c>
      <c r="I42" s="53">
        <v>14</v>
      </c>
      <c r="J42" s="53">
        <v>15</v>
      </c>
      <c r="K42" s="53">
        <v>8.1</v>
      </c>
      <c r="L42" s="53">
        <v>38.700000000000003</v>
      </c>
      <c r="M42" s="53">
        <v>10.6</v>
      </c>
      <c r="N42" s="56">
        <v>43474</v>
      </c>
      <c r="O42" s="53">
        <v>1</v>
      </c>
      <c r="P42" s="53" t="s">
        <v>416</v>
      </c>
      <c r="Q42" s="53">
        <v>0</v>
      </c>
      <c r="R42" s="53" t="s">
        <v>369</v>
      </c>
      <c r="S42" s="53" t="s">
        <v>370</v>
      </c>
      <c r="T42" s="53">
        <v>0</v>
      </c>
      <c r="U42" s="53">
        <v>0</v>
      </c>
      <c r="V42" s="56"/>
    </row>
    <row r="43" spans="1:22" ht="13" x14ac:dyDescent="0.25">
      <c r="A43" s="52">
        <v>41</v>
      </c>
      <c r="B43" s="53">
        <v>1</v>
      </c>
      <c r="C43" s="53">
        <v>48</v>
      </c>
      <c r="D43" s="54" t="s">
        <v>509</v>
      </c>
      <c r="E43" s="54" t="s">
        <v>510</v>
      </c>
      <c r="F43" s="54" t="s">
        <v>432</v>
      </c>
      <c r="G43" s="53">
        <v>0</v>
      </c>
      <c r="H43" s="53" t="s">
        <v>367</v>
      </c>
      <c r="I43" s="53">
        <v>58</v>
      </c>
      <c r="J43" s="53">
        <v>74</v>
      </c>
      <c r="K43" s="53">
        <v>21</v>
      </c>
      <c r="L43" s="53">
        <v>43</v>
      </c>
      <c r="M43" s="53">
        <v>12.7</v>
      </c>
      <c r="N43" s="56">
        <v>43486</v>
      </c>
      <c r="O43" s="53">
        <v>1</v>
      </c>
      <c r="P43" s="53" t="s">
        <v>417</v>
      </c>
      <c r="Q43" s="53">
        <v>0</v>
      </c>
      <c r="R43" s="53" t="s">
        <v>369</v>
      </c>
      <c r="S43" s="53" t="s">
        <v>370</v>
      </c>
      <c r="T43" s="53">
        <v>0</v>
      </c>
      <c r="U43" s="53">
        <v>1</v>
      </c>
      <c r="V43" s="56"/>
    </row>
    <row r="44" spans="1:22" ht="13" x14ac:dyDescent="0.25">
      <c r="A44" s="52">
        <v>42</v>
      </c>
      <c r="B44" s="53">
        <v>1</v>
      </c>
      <c r="C44" s="53">
        <v>44</v>
      </c>
      <c r="D44" s="54" t="s">
        <v>511</v>
      </c>
      <c r="E44" s="54" t="s">
        <v>512</v>
      </c>
      <c r="F44" s="54" t="s">
        <v>450</v>
      </c>
      <c r="G44" s="55" t="s">
        <v>371</v>
      </c>
      <c r="H44" s="53">
        <v>24.4</v>
      </c>
      <c r="I44" s="53">
        <v>29</v>
      </c>
      <c r="J44" s="53">
        <v>22</v>
      </c>
      <c r="K44" s="53">
        <v>8.3000000000000007</v>
      </c>
      <c r="L44" s="53">
        <v>44.8</v>
      </c>
      <c r="M44" s="53">
        <v>10.8</v>
      </c>
      <c r="N44" s="56">
        <v>43510</v>
      </c>
      <c r="O44" s="53">
        <v>2</v>
      </c>
      <c r="P44" s="53" t="s">
        <v>418</v>
      </c>
      <c r="Q44" s="53">
        <v>0</v>
      </c>
      <c r="R44" s="53" t="s">
        <v>369</v>
      </c>
      <c r="S44" s="53" t="s">
        <v>370</v>
      </c>
      <c r="T44" s="53">
        <v>0</v>
      </c>
      <c r="U44" s="53">
        <v>0</v>
      </c>
      <c r="V44" s="56"/>
    </row>
  </sheetData>
  <mergeCells count="1">
    <mergeCell ref="A1:V1"/>
  </mergeCells>
  <phoneticPr fontId="2" type="noConversion"/>
  <hyperlinks>
    <hyperlink ref="A3" location="'患者标本数量+位置'!A6" display="1" xr:uid="{82CDE4C0-5C82-422B-8154-23181A5E6372}"/>
    <hyperlink ref="A4" location="'患者标本数量+位置'!A6" display="2" xr:uid="{3C7E99DD-8C8D-4FFC-933F-3982EC3820EA}"/>
    <hyperlink ref="A5" location="'患者标本数量+位置'!A6" display="3" xr:uid="{D409CC5B-2B55-47F2-A533-9A0FFF71143D}"/>
    <hyperlink ref="A6" location="'患者标本数量+位置'!A6" display="4" xr:uid="{B86E3D63-84D5-460C-B051-8E378F8938FC}"/>
    <hyperlink ref="A7" location="'患者标本数量+位置'!A6" display="5" xr:uid="{A5EF4F75-2E3B-4FB3-9DB1-41932D267385}"/>
    <hyperlink ref="A8" location="'患者标本数量+位置'!A6" display="6" xr:uid="{9E1C69E3-8072-49F9-9D7C-E1A6CB198F7B}"/>
    <hyperlink ref="A9" location="'患者标本数量+位置'!A6" display="7" xr:uid="{22E04F0D-1459-4B39-9E75-0B5C28909174}"/>
    <hyperlink ref="A10" location="'患者标本数量+位置'!A6" display="8" xr:uid="{CD96178B-35A5-4EE7-B718-294946A36B31}"/>
    <hyperlink ref="A11" location="'患者标本数量+位置'!A6" display="9" xr:uid="{7C7E000E-6A4B-43BB-8184-14E7A3A05895}"/>
    <hyperlink ref="A12" location="'患者标本数量+位置'!A6" display="10" xr:uid="{054E1225-4B9C-4DAF-9DD4-A00F389F06BE}"/>
    <hyperlink ref="A13" location="'患者标本数量+位置'!A6" display="11" xr:uid="{5D71845D-A7CD-4672-B413-F119F4BFB6D6}"/>
    <hyperlink ref="A15" location="'患者标本数量+位置'!A6" display="13" xr:uid="{C8D8D00B-D0B2-4209-BCCA-5F9720434DEA}"/>
    <hyperlink ref="A16" location="'患者标本数量+位置'!A6" display="14" xr:uid="{099C2184-F2D6-42D2-B01A-122DD4086573}"/>
    <hyperlink ref="A17" location="'患者标本数量+位置'!A6" display="15" xr:uid="{5297022C-D22E-4D4E-A57A-5222B89986D5}"/>
    <hyperlink ref="A18" location="'患者标本数量+位置'!A6" display="16" xr:uid="{1E075FFD-FBCD-49EA-98ED-562DDF83B42B}"/>
    <hyperlink ref="A19" location="'患者标本数量+位置'!A6" display="17" xr:uid="{28675770-D08E-4756-B21D-7E3743B46CAE}"/>
    <hyperlink ref="A20" location="'患者标本数量+位置'!A6" display="18" xr:uid="{6AF78246-A873-4E13-9F77-07027D64E4C2}"/>
    <hyperlink ref="A22" location="'患者标本数量+位置'!A6" display="20" xr:uid="{1BA4EE3C-6B31-4B67-A452-181D5328BB59}"/>
    <hyperlink ref="A29" location="'患者标本数量+位置'!A6" display="27" xr:uid="{779F43A7-3634-475E-AA96-BCFD90DEB7E0}"/>
    <hyperlink ref="A31" location="'患者标本数量+位置'!A6" display="29" xr:uid="{8656D98F-35A0-4BA5-A79F-BB525E58221A}"/>
    <hyperlink ref="A32" location="'患者标本数量+位置'!A6" display="30" xr:uid="{AB140DB1-CB02-4258-AFA1-2DC76187BF58}"/>
    <hyperlink ref="A34" location="'患者标本数量+位置'!A6" display="32" xr:uid="{4F14C754-14B2-45C1-BC2B-7F4E1F5123E6}"/>
    <hyperlink ref="A36" location="'患者标本数量+位置'!A6" display="34" xr:uid="{7BDAB3F5-281A-4E87-9B91-D6B312F9E189}"/>
    <hyperlink ref="A37" location="'患者标本数量+位置'!A6" display="35" xr:uid="{DA326A9F-3DD4-4AB7-9C3C-2137284C0DCE}"/>
    <hyperlink ref="A38" location="'患者标本数量+位置'!A6" display="36" xr:uid="{A76319C2-2627-4E7E-AEFE-62CCAB20863B}"/>
    <hyperlink ref="A39" location="'患者标本数量+位置'!A6" display="37" xr:uid="{5B1493EB-E346-439F-BA6A-C0C15116D935}"/>
    <hyperlink ref="A40" location="'患者标本数量+位置'!A6" display="38" xr:uid="{BC7F89EC-F2F4-4D55-9882-D54ECD89132D}"/>
    <hyperlink ref="A41" location="'患者标本数量+位置'!A6" display="39" xr:uid="{CE2E06EB-09A1-40C8-AD0F-420A0CC43C89}"/>
    <hyperlink ref="A42" location="'患者标本数量+位置'!A6" display="40" xr:uid="{75303312-40FC-48DE-96FB-6B742BD354A6}"/>
    <hyperlink ref="A43" location="'患者标本数量+位置'!A6" display="41" xr:uid="{1AC0B0E5-5880-4DB5-91FB-B44B0026498B}"/>
    <hyperlink ref="A44" location="'患者标本数量+位置'!A6" display="42" xr:uid="{E6539478-0FAE-401D-8DB4-186C288D3437}"/>
    <hyperlink ref="A14" location="'患者标本数量+位置'!A6" display="12" xr:uid="{8C27A02B-034D-44A9-A5C8-FE01A63B2F7E}"/>
    <hyperlink ref="A21" location="'患者标本数量+位置'!A6" display="19" xr:uid="{F9ED2AAF-E284-494A-A3C3-EED282DB27E6}"/>
    <hyperlink ref="A23" location="'患者标本数量+位置'!A6" display="21" xr:uid="{84F6EE60-EECF-4362-9453-38C39DB6CC66}"/>
    <hyperlink ref="A24" location="'患者标本数量+位置'!A6" display="22" xr:uid="{183F1D1C-D5F4-443A-A706-680BF4E04977}"/>
    <hyperlink ref="A25" location="'患者标本数量+位置'!A6" display="23" xr:uid="{07251400-81D7-4886-9A96-AFC2030BB7E5}"/>
    <hyperlink ref="A26" location="'患者标本数量+位置'!A6" display="24" xr:uid="{0C1927C8-D9A2-42CC-B219-70C5B1731CDE}"/>
    <hyperlink ref="A27" location="'患者标本数量+位置'!A6" display="25" xr:uid="{1C5A9254-6AED-4AA7-8311-7A9E70C1129B}"/>
    <hyperlink ref="A28" location="'患者标本数量+位置'!A6" display="26" xr:uid="{1C659218-69F2-45B4-A462-57A492EC5A58}"/>
    <hyperlink ref="A30" location="'患者标本数量+位置'!A6" display="28" xr:uid="{7016195D-3CC1-4C03-8C29-51E97C6812E0}"/>
    <hyperlink ref="A33" location="'患者标本数量+位置'!A6" display="31" xr:uid="{1E25C217-CD66-4BAB-970A-159214480671}"/>
    <hyperlink ref="A35" location="'患者标本数量+位置'!A6" display="33" xr:uid="{CAECD5E2-E714-48AA-AB70-5C36D93B02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Extended Data table. 1</vt:lpstr>
      <vt:lpstr>Extended Data table. 2</vt:lpstr>
      <vt:lpstr>Extended Data table. 3</vt:lpstr>
      <vt:lpstr>Extended Data table. 4 </vt:lpstr>
      <vt:lpstr>Extended Data table. 5  </vt:lpstr>
      <vt:lpstr>Extended Data table. 6 </vt:lpstr>
      <vt:lpstr>'Extended Data table. 2'!_Hlk77255508</vt:lpstr>
      <vt:lpstr>'Extended Data table. 3'!_Hlk77255508</vt:lpstr>
      <vt:lpstr>'Extended Data table. 4 '!Print_Area</vt:lpstr>
      <vt:lpstr>'Extended Data table. 5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2025-02-16T23:30:52Z</dcterms:modified>
</cp:coreProperties>
</file>