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桌面\新特提斯OAE\Nature Communications_20250213\1-DATA\"/>
    </mc:Choice>
  </mc:AlternateContent>
  <xr:revisionPtr revIDLastSave="0" documentId="13_ncr:1_{FE0D6AFC-177C-4476-81F2-D891C8AE664C}" xr6:coauthVersionLast="47" xr6:coauthVersionMax="47" xr10:uidLastSave="{00000000-0000-0000-0000-000000000000}"/>
  <bookViews>
    <workbookView xWindow="-120" yWindow="-120" windowWidth="29040" windowHeight="15720" xr2:uid="{EBE3BDBE-E77E-4A33-B555-E792B4FAB7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4" i="1" l="1"/>
  <c r="P114" i="1"/>
  <c r="Q113" i="1"/>
  <c r="P113" i="1"/>
  <c r="Q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Q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Q54" i="1"/>
  <c r="P54" i="1"/>
  <c r="Q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</calcChain>
</file>

<file path=xl/sharedStrings.xml><?xml version="1.0" encoding="utf-8"?>
<sst xmlns="http://schemas.openxmlformats.org/spreadsheetml/2006/main" count="821" uniqueCount="241">
  <si>
    <t>NameDeposit</t>
  </si>
  <si>
    <t>Includes</t>
  </si>
  <si>
    <t>Country</t>
  </si>
  <si>
    <t>Method</t>
    <phoneticPr fontId="2" type="noConversion"/>
  </si>
  <si>
    <t>Subduction/Collision</t>
    <phoneticPr fontId="2" type="noConversion"/>
  </si>
  <si>
    <t>Type</t>
    <phoneticPr fontId="2" type="noConversion"/>
  </si>
  <si>
    <t>Tonnage/Mt</t>
    <phoneticPr fontId="2" type="noConversion"/>
  </si>
  <si>
    <t>Cu grade %</t>
    <phoneticPr fontId="2" type="noConversion"/>
  </si>
  <si>
    <t>Mo grade %</t>
    <phoneticPr fontId="2" type="noConversion"/>
  </si>
  <si>
    <t>Au grade/ppm</t>
    <phoneticPr fontId="2" type="noConversion"/>
  </si>
  <si>
    <t>Cu/Mt</t>
    <phoneticPr fontId="2" type="noConversion"/>
  </si>
  <si>
    <t>Au/t</t>
    <phoneticPr fontId="2" type="noConversion"/>
  </si>
  <si>
    <t>Data source</t>
    <phoneticPr fontId="2" type="noConversion"/>
  </si>
  <si>
    <t>Agarak</t>
  </si>
  <si>
    <t>Agharak</t>
  </si>
  <si>
    <t>Armenia</t>
  </si>
  <si>
    <t>Afro-Arabian collision zone</t>
  </si>
  <si>
    <t>Mo Re-Os</t>
    <phoneticPr fontId="2" type="noConversion"/>
  </si>
  <si>
    <t>Collision</t>
  </si>
  <si>
    <t>Porphyry Cu-Mo</t>
  </si>
  <si>
    <t>Hovakimyan et al., 2019, Economic Geology, 114(7): 1301-1337</t>
    <phoneticPr fontId="2" type="noConversion"/>
  </si>
  <si>
    <t>Ankavan</t>
  </si>
  <si>
    <t>Porphyry Cu-Mo-Au</t>
    <phoneticPr fontId="2" type="noConversion"/>
  </si>
  <si>
    <t>Zürcher et al., 2019, Ore Geology Reviews, 111: 102849</t>
    <phoneticPr fontId="2" type="noConversion"/>
  </si>
  <si>
    <t>Aygedzor</t>
  </si>
  <si>
    <t>Dastakert</t>
  </si>
  <si>
    <t>Armenia</t>
    <phoneticPr fontId="2" type="noConversion"/>
  </si>
  <si>
    <t>Diakhchay</t>
  </si>
  <si>
    <t>Hankasar</t>
  </si>
  <si>
    <t>Kadjaran</t>
  </si>
  <si>
    <t>Kadzharan</t>
  </si>
  <si>
    <t>Lichk</t>
  </si>
  <si>
    <t>sericite K-Ar</t>
    <phoneticPr fontId="2" type="noConversion"/>
  </si>
  <si>
    <t>Teghout</t>
  </si>
  <si>
    <t>Subduction</t>
  </si>
  <si>
    <t>Moritz et a., 2021, Society of Economic Geologists Special Publication, 24: 181-203</t>
    <phoneticPr fontId="2" type="noConversion"/>
  </si>
  <si>
    <t>Djaygir</t>
  </si>
  <si>
    <t>Azerbaijan</t>
  </si>
  <si>
    <t>Porphyry Cu</t>
    <phoneticPr fontId="2" type="noConversion"/>
  </si>
  <si>
    <t xml:space="preserve">Garadag </t>
  </si>
  <si>
    <t>Karadag</t>
  </si>
  <si>
    <t>Early Cretaceous</t>
  </si>
  <si>
    <t>Kharkhar</t>
  </si>
  <si>
    <t>Misdag</t>
  </si>
  <si>
    <t>Eocene-Oligocene</t>
  </si>
  <si>
    <t>Hovakimyan et al., 2019, Economic Geology, 114(7): 1301-1337</t>
  </si>
  <si>
    <t>Kal-e-kaf</t>
  </si>
  <si>
    <t>Iran</t>
  </si>
  <si>
    <t>Richards and Sholeh, 2016, Society of Economic Geologists Special Publication, 19: 193-212; Zürcher et al., 2019, Ore Geology Reviews, 111: 102849</t>
    <phoneticPr fontId="2" type="noConversion"/>
  </si>
  <si>
    <t>Ali Abad</t>
    <phoneticPr fontId="2" type="noConversion"/>
  </si>
  <si>
    <t>sericite Ar-Ar</t>
    <phoneticPr fontId="2" type="noConversion"/>
  </si>
  <si>
    <t>Aghazadeh et al., 2015, Ore Geology Reviews, 70: 385-406; Zhao et al., 2019, Earth Science, 44(6): 2187-2196 (in Chinese with English Abstract)</t>
    <phoneticPr fontId="2" type="noConversion"/>
  </si>
  <si>
    <t>Bagh Khoshk</t>
  </si>
  <si>
    <t>Iran</t>
    <phoneticPr fontId="2" type="noConversion"/>
  </si>
  <si>
    <t>Mo Re-Os</t>
  </si>
  <si>
    <t>Bondar-e-Hanza</t>
  </si>
  <si>
    <t>Chah Firouzeh</t>
  </si>
  <si>
    <t>Dalli</t>
    <phoneticPr fontId="2" type="noConversion"/>
  </si>
  <si>
    <t>Porphyry Cu-Au</t>
    <phoneticPr fontId="2" type="noConversion"/>
  </si>
  <si>
    <t>Zhao et al., 2019, Earth Science, 44(6): 2187-2196 (in Chinese with English Abstract)</t>
  </si>
  <si>
    <t>Dar Alu</t>
  </si>
  <si>
    <t>Darreh Alou</t>
  </si>
  <si>
    <t>Darreh Zar</t>
    <phoneticPr fontId="2" type="noConversion"/>
  </si>
  <si>
    <t>Darreh Zerreshk</t>
    <phoneticPr fontId="2" type="noConversion"/>
  </si>
  <si>
    <t>Bi Ar-Ar</t>
    <phoneticPr fontId="2" type="noConversion"/>
  </si>
  <si>
    <t>Aghazadeh et al., 2015, Ore Geology Reviews, 70: 385-406; Zürcher et al., 2019, Ore Geology Reviews, 111: 102849</t>
    <phoneticPr fontId="2" type="noConversion"/>
  </si>
  <si>
    <t>Haft Cheshmeh</t>
  </si>
  <si>
    <t>Iju</t>
    <phoneticPr fontId="2" type="noConversion"/>
  </si>
  <si>
    <t>Kahang</t>
  </si>
  <si>
    <t>Kerver</t>
  </si>
  <si>
    <t>Masjed Daghi</t>
  </si>
  <si>
    <t>Meiduk</t>
  </si>
  <si>
    <t>Miduk</t>
  </si>
  <si>
    <t>Now Chun</t>
  </si>
  <si>
    <t>Sar Cheshmeh</t>
  </si>
  <si>
    <t>Sar Kuh</t>
  </si>
  <si>
    <t>Sungun</t>
  </si>
  <si>
    <t>Songun</t>
  </si>
  <si>
    <t>Zr U-Pb</t>
    <phoneticPr fontId="2" type="noConversion"/>
  </si>
  <si>
    <t>Collision</t>
    <phoneticPr fontId="2" type="noConversion"/>
  </si>
  <si>
    <t>Porphyry Cu-Mo</t>
    <phoneticPr fontId="2" type="noConversion"/>
  </si>
  <si>
    <t>Aghazadeh et al., 2015, Ore Geology Reviews, 70: 385-406</t>
    <phoneticPr fontId="2" type="noConversion"/>
  </si>
  <si>
    <t>Dasht-e-Kain</t>
    <phoneticPr fontId="2" type="noConversion"/>
  </si>
  <si>
    <t>Pakistan</t>
  </si>
  <si>
    <t>Singer et al., 2008, U.S. Geological Survey, Open-File Report 2008-1155</t>
    <phoneticPr fontId="2" type="noConversion"/>
  </si>
  <si>
    <t>Reko Diq</t>
  </si>
  <si>
    <t xml:space="preserve">Western Porphyries (H14/15), Tanjeel Project, H8, H13, H35   </t>
  </si>
  <si>
    <t>Razique et al., 2014, Economic Geology, 109: 2003-2021; Zürcher et al., 2019, Ore Geology Reviews, 111: 102849</t>
    <phoneticPr fontId="2" type="noConversion"/>
  </si>
  <si>
    <t xml:space="preserve">Saindak </t>
  </si>
  <si>
    <t>Saindak (S.), East, North, and South S.</t>
  </si>
  <si>
    <t>Zr U-Pb</t>
  </si>
  <si>
    <t>Richards et al., 2012, Economic Geology, 107: 295-332</t>
    <phoneticPr fontId="2" type="noConversion"/>
  </si>
  <si>
    <t>Derekoy</t>
    <phoneticPr fontId="2" type="noConversion"/>
  </si>
  <si>
    <t>Turkey</t>
  </si>
  <si>
    <t>76.96±0.42</t>
    <phoneticPr fontId="2" type="noConversion"/>
  </si>
  <si>
    <t>Kuscu et al., 2019, Ore Geology Reviews, 107: 119-154</t>
    <phoneticPr fontId="2" type="noConversion"/>
  </si>
  <si>
    <t>Şükrüpaşa</t>
  </si>
  <si>
    <t>Porphyry Cu-Mo-W</t>
    <phoneticPr fontId="2" type="noConversion"/>
  </si>
  <si>
    <t>İkiztepe</t>
  </si>
  <si>
    <t>Late Cretaceous</t>
  </si>
  <si>
    <t>Keban</t>
  </si>
  <si>
    <t>Porphyry Mo-Cu</t>
    <phoneticPr fontId="2" type="noConversion"/>
  </si>
  <si>
    <t>Konak</t>
  </si>
  <si>
    <t>Baker et al., 2019, Economic Geology, 114(7): 1237-1250; Kuscu et al., 2019, Ore Geology Reviews, 107: 119-154</t>
    <phoneticPr fontId="2" type="noConversion"/>
  </si>
  <si>
    <t>Güzelyayla</t>
  </si>
  <si>
    <t>Delibas et al., 2019, Economic Geology, 114(7): 1285-1300; Kuscu et al., 2019, Ore Geology Reviews, 107: 119-154</t>
    <phoneticPr fontId="2" type="noConversion"/>
  </si>
  <si>
    <t>Balcılı</t>
  </si>
  <si>
    <t>K-Ar</t>
    <phoneticPr fontId="2" type="noConversion"/>
  </si>
  <si>
    <t>İspir-Ulutaş</t>
  </si>
  <si>
    <t>Hüyüklü</t>
  </si>
  <si>
    <t>Tilavşun</t>
  </si>
  <si>
    <t>Bakircay</t>
  </si>
  <si>
    <t>Gümüşhane</t>
  </si>
  <si>
    <t>Ardala</t>
    <phoneticPr fontId="2" type="noConversion"/>
  </si>
  <si>
    <t>Muratdere</t>
  </si>
  <si>
    <t>Topukdere</t>
  </si>
  <si>
    <t>Cevizlidere</t>
  </si>
  <si>
    <t>Kizilviran</t>
  </si>
  <si>
    <t>Çöpler</t>
    <phoneticPr fontId="2" type="noConversion"/>
  </si>
  <si>
    <t>Porphyry Au-Cu</t>
    <phoneticPr fontId="2" type="noConversion"/>
  </si>
  <si>
    <t>Kuscu et al., 2019, Ore Geology Reviews, 107: 119-154; Zürcher et al., 2019, Ore Geology Reviews, 111: 102849</t>
    <phoneticPr fontId="2" type="noConversion"/>
  </si>
  <si>
    <t>Karakartal</t>
  </si>
  <si>
    <t>Kabataş</t>
  </si>
  <si>
    <t>Ar-Ar</t>
  </si>
  <si>
    <t>Kisladag</t>
  </si>
  <si>
    <t>Porphyry Au</t>
    <phoneticPr fontId="2" type="noConversion"/>
  </si>
  <si>
    <t>Baker et al., 2019, Economic Geology, 114(7): 1237-1250</t>
    <phoneticPr fontId="2" type="noConversion"/>
  </si>
  <si>
    <t>Halilaga</t>
  </si>
  <si>
    <t>Tepeköy</t>
  </si>
  <si>
    <t>Gökçeada</t>
    <phoneticPr fontId="2" type="noConversion"/>
  </si>
  <si>
    <t>Tereoba</t>
  </si>
  <si>
    <t>Tepeoba</t>
    <phoneticPr fontId="2" type="noConversion"/>
  </si>
  <si>
    <t>Porphyry Cu-Mo-Au</t>
  </si>
  <si>
    <t>Singer et al., 2008, U.S. Geological Survey, Open-File Report 2008-1155</t>
  </si>
  <si>
    <t>Assarel</t>
  </si>
  <si>
    <t>Bulgaria</t>
  </si>
  <si>
    <t>Carpathians and Balkans</t>
  </si>
  <si>
    <t>Porphyry Cu-Au</t>
  </si>
  <si>
    <t>Elatsite</t>
  </si>
  <si>
    <t>Elacite</t>
  </si>
  <si>
    <t>Medet</t>
  </si>
  <si>
    <t>Tsar Assen</t>
  </si>
  <si>
    <t>Tsar Asen</t>
  </si>
  <si>
    <t>Early Senonian</t>
  </si>
  <si>
    <t>Vlaykov Vruh</t>
  </si>
  <si>
    <t>Skouries/Fisoka</t>
  </si>
  <si>
    <t>Greece</t>
  </si>
  <si>
    <t>Recsk</t>
  </si>
  <si>
    <t>Hungary</t>
  </si>
  <si>
    <t xml:space="preserve">Buchim </t>
  </si>
  <si>
    <t>Macedonia</t>
  </si>
  <si>
    <t>Bucim</t>
  </si>
  <si>
    <t xml:space="preserve">Ilovitza </t>
  </si>
  <si>
    <t>Bolcana</t>
  </si>
  <si>
    <t>Bolcana Troita</t>
  </si>
  <si>
    <t>Romania</t>
  </si>
  <si>
    <t>Bucium Tarnita</t>
  </si>
  <si>
    <t>Miocene</t>
  </si>
  <si>
    <t>Moldova Noua</t>
  </si>
  <si>
    <t>Banat</t>
  </si>
  <si>
    <t>Laramian</t>
  </si>
  <si>
    <t>Musariu</t>
  </si>
  <si>
    <t>Neogene</t>
  </si>
  <si>
    <t>Rosia Poieni</t>
  </si>
  <si>
    <t>Rovina</t>
  </si>
  <si>
    <t>Colnic</t>
  </si>
  <si>
    <t>Talagiu</t>
  </si>
  <si>
    <t>Late Miocene</t>
  </si>
  <si>
    <t>Valea Morii</t>
  </si>
  <si>
    <t>Bor</t>
  </si>
  <si>
    <t>Serbia</t>
  </si>
  <si>
    <t>Cukaru Peki</t>
  </si>
  <si>
    <t>Majdanpek</t>
  </si>
  <si>
    <t>Tulare</t>
    <phoneticPr fontId="2" type="noConversion"/>
  </si>
  <si>
    <t>Valja Strz</t>
  </si>
  <si>
    <t>Knaak et al., 2016, Society of Economic Geologists Special Publication, 19: 1-28</t>
    <phoneticPr fontId="2" type="noConversion"/>
  </si>
  <si>
    <t>Veliki Krivelj</t>
  </si>
  <si>
    <t>Jelenković et al., 2016, Geologia Croatica, 69(1): 143-155</t>
    <phoneticPr fontId="2" type="noConversion"/>
  </si>
  <si>
    <t>Biely Vrch</t>
    <phoneticPr fontId="2" type="noConversion"/>
  </si>
  <si>
    <t>Slovakia</t>
  </si>
  <si>
    <t>Zlatno</t>
  </si>
  <si>
    <t>Pukanec</t>
  </si>
  <si>
    <t>Naruo</t>
    <phoneticPr fontId="2" type="noConversion"/>
  </si>
  <si>
    <t>China</t>
  </si>
  <si>
    <t>Pamir–Himalayas–Indochina</t>
  </si>
  <si>
    <t>Yang and Cooke, 2019, Society of Economic Geologists Special Publications, 22: 133-187</t>
    <phoneticPr fontId="2" type="noConversion"/>
  </si>
  <si>
    <t>Bolong</t>
    <phoneticPr fontId="2" type="noConversion"/>
  </si>
  <si>
    <t>Duobuza</t>
    <phoneticPr fontId="2" type="noConversion"/>
  </si>
  <si>
    <t>Qingcaoshan</t>
    <phoneticPr fontId="2" type="noConversion"/>
  </si>
  <si>
    <t>Xiongcun</t>
    <phoneticPr fontId="2" type="noConversion"/>
  </si>
  <si>
    <t>Xietongmen</t>
  </si>
  <si>
    <t>Sharang</t>
    <phoneticPr fontId="1" type="noConversion"/>
  </si>
  <si>
    <t>Porphyry Mo</t>
    <phoneticPr fontId="2" type="noConversion"/>
  </si>
  <si>
    <t>Chengba</t>
    <phoneticPr fontId="1" type="noConversion"/>
  </si>
  <si>
    <t>Mingze</t>
    <phoneticPr fontId="2" type="noConversion"/>
  </si>
  <si>
    <t>Nanmu</t>
  </si>
  <si>
    <t>Yang and Cao, 2024, Earth-Science Reviews, 258: 104954;  Yang and Cooke, 2019, Society of Economic Geologists Special Publications, 22: 133-187</t>
    <phoneticPr fontId="2" type="noConversion"/>
  </si>
  <si>
    <t>Qulong</t>
  </si>
  <si>
    <t>Tinggong</t>
  </si>
  <si>
    <t>Tingguan</t>
  </si>
  <si>
    <t>Chonjiang</t>
  </si>
  <si>
    <t>Bairong, Ruigangmen, Xiaqing, Dubuqu</t>
  </si>
  <si>
    <t>Nimu Project; Neymo Area</t>
  </si>
  <si>
    <t>Jiama</t>
  </si>
  <si>
    <t>Jiru</t>
  </si>
  <si>
    <t xml:space="preserve">Lakang’e </t>
  </si>
  <si>
    <t>Lakange</t>
  </si>
  <si>
    <t>Zhunuo</t>
  </si>
  <si>
    <t>Gangjiang</t>
  </si>
  <si>
    <t>Bairong</t>
  </si>
  <si>
    <t>Bangpu</t>
  </si>
  <si>
    <t>Tangbula</t>
  </si>
  <si>
    <t>Duoxiasongduo</t>
  </si>
  <si>
    <t>Malasongduo</t>
  </si>
  <si>
    <t>Mangzhong</t>
  </si>
  <si>
    <t>Mangzong</t>
  </si>
  <si>
    <t>Yulong</t>
  </si>
  <si>
    <t>Zhanaga</t>
  </si>
  <si>
    <t>Zhalaga, Zanaga</t>
  </si>
  <si>
    <t>Bada</t>
    <phoneticPr fontId="3" type="noConversion"/>
  </si>
  <si>
    <t>Narigongma</t>
  </si>
  <si>
    <t>Baomai</t>
    <phoneticPr fontId="3" type="noConversion"/>
  </si>
  <si>
    <t>Xiariduo</t>
  </si>
  <si>
    <t>Habo</t>
  </si>
  <si>
    <t>Machangqing</t>
  </si>
  <si>
    <t>Shangalon</t>
  </si>
  <si>
    <t>Myanmar</t>
  </si>
  <si>
    <t>Li et al., 2018, Ore Geology Reviews, 102: 829-845; Htut et al., 2019, Ore Geology Reviews, 125: 103678</t>
    <phoneticPr fontId="2" type="noConversion"/>
  </si>
  <si>
    <t>Group</t>
    <phoneticPr fontId="2" type="noConversion"/>
  </si>
  <si>
    <t>Longitude (°)</t>
  </si>
  <si>
    <t>Latitude (°)</t>
  </si>
  <si>
    <t>Age(Ma)</t>
    <phoneticPr fontId="1" type="noConversion"/>
  </si>
  <si>
    <t>Eocene-Oligocene</t>
    <phoneticPr fontId="2" type="noConversion"/>
  </si>
  <si>
    <t>Early Cretaceous</t>
    <phoneticPr fontId="2" type="noConversion"/>
  </si>
  <si>
    <t>Ar-Ar</t>
    <phoneticPr fontId="2" type="noConversion"/>
  </si>
  <si>
    <t>(K-Ar</t>
    <phoneticPr fontId="1" type="noConversion"/>
  </si>
  <si>
    <t>Tertiary</t>
    <phoneticPr fontId="2" type="noConversion"/>
  </si>
  <si>
    <t>Ar-Ar</t>
    <phoneticPr fontId="1" type="noConversion"/>
  </si>
  <si>
    <t>whole-rock K-Ar</t>
    <phoneticPr fontId="2" type="noConversion"/>
  </si>
  <si>
    <t>Other Names</t>
    <phoneticPr fontId="1" type="noConversion"/>
  </si>
  <si>
    <t>Supplementary Table 1 Detailed information about the Tethyan porphyry copper deposits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</si>
</sst>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C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49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2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2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FE01-8AB2-403E-A12C-D99F08C82236}">
  <dimension ref="A1:R117"/>
  <sheetViews>
    <sheetView tabSelected="1" workbookViewId="0">
      <selection activeCell="E14" sqref="E14"/>
    </sheetView>
  </sheetViews>
  <sheetFormatPr defaultRowHeight="15" x14ac:dyDescent="0.2"/>
  <cols>
    <col min="1" max="1" width="15.375" style="2" customWidth="1"/>
    <col min="2" max="2" width="14.25" style="2" customWidth="1"/>
    <col min="3" max="3" width="13.25" style="2" customWidth="1"/>
    <col min="4" max="4" width="12.375" style="2" customWidth="1"/>
    <col min="5" max="5" width="26.25" style="2" bestFit="1" customWidth="1"/>
    <col min="6" max="6" width="12.625" style="2" bestFit="1" customWidth="1"/>
    <col min="7" max="7" width="11" style="2" bestFit="1" customWidth="1"/>
    <col min="8" max="8" width="8.875" style="2" customWidth="1"/>
    <col min="9" max="9" width="19.75" style="1" bestFit="1" customWidth="1"/>
    <col min="10" max="10" width="19.125" style="2" bestFit="1" customWidth="1"/>
    <col min="11" max="11" width="17.625" style="2" bestFit="1" customWidth="1"/>
    <col min="12" max="12" width="11.75" style="2" bestFit="1" customWidth="1"/>
    <col min="13" max="13" width="11.5" style="2" bestFit="1" customWidth="1"/>
    <col min="14" max="14" width="12.125" style="2" bestFit="1" customWidth="1"/>
    <col min="15" max="15" width="13.375" style="2" bestFit="1" customWidth="1"/>
    <col min="16" max="16" width="6.875" style="2" bestFit="1" customWidth="1"/>
    <col min="17" max="17" width="5.5" style="2" bestFit="1" customWidth="1"/>
    <col min="18" max="18" width="67.375" style="2" customWidth="1"/>
    <col min="19" max="16384" width="9" style="2"/>
  </cols>
  <sheetData>
    <row r="1" spans="1:18" ht="26.25" customHeight="1" x14ac:dyDescent="0.2">
      <c r="A1" s="7" t="s">
        <v>240</v>
      </c>
    </row>
    <row r="2" spans="1:18" ht="23.25" customHeight="1" thickBot="1" x14ac:dyDescent="0.25">
      <c r="A2" s="5" t="s">
        <v>0</v>
      </c>
      <c r="B2" s="5" t="s">
        <v>1</v>
      </c>
      <c r="C2" s="5" t="s">
        <v>239</v>
      </c>
      <c r="D2" s="6" t="s">
        <v>2</v>
      </c>
      <c r="E2" s="6" t="s">
        <v>228</v>
      </c>
      <c r="F2" s="5" t="s">
        <v>229</v>
      </c>
      <c r="G2" s="5" t="s">
        <v>230</v>
      </c>
      <c r="H2" s="5" t="s">
        <v>231</v>
      </c>
      <c r="I2" s="5" t="s">
        <v>3</v>
      </c>
      <c r="J2" s="5" t="s">
        <v>4</v>
      </c>
      <c r="K2" s="5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5" t="s">
        <v>10</v>
      </c>
      <c r="Q2" s="5" t="s">
        <v>11</v>
      </c>
      <c r="R2" s="5" t="s">
        <v>12</v>
      </c>
    </row>
    <row r="3" spans="1:18" s="9" customFormat="1" ht="12.75" x14ac:dyDescent="0.2">
      <c r="A3" s="8" t="s">
        <v>13</v>
      </c>
      <c r="C3" s="8" t="s">
        <v>14</v>
      </c>
      <c r="D3" s="8" t="s">
        <v>15</v>
      </c>
      <c r="E3" s="8" t="s">
        <v>16</v>
      </c>
      <c r="F3" s="10">
        <v>46.188333333333333</v>
      </c>
      <c r="G3" s="10">
        <v>38.921944444444442</v>
      </c>
      <c r="H3" s="11">
        <v>44.2</v>
      </c>
      <c r="I3" s="12" t="s">
        <v>17</v>
      </c>
      <c r="J3" s="12" t="s">
        <v>18</v>
      </c>
      <c r="K3" s="12" t="s">
        <v>19</v>
      </c>
      <c r="L3" s="13">
        <v>45</v>
      </c>
      <c r="M3" s="13">
        <v>0.5</v>
      </c>
      <c r="N3" s="13">
        <v>2.9000000000000001E-2</v>
      </c>
      <c r="O3" s="13">
        <v>2.5000000000000001E-2</v>
      </c>
      <c r="P3" s="10">
        <f t="shared" ref="P3:P37" si="0">L3*M3/100</f>
        <v>0.22500000000000001</v>
      </c>
      <c r="Q3" s="14">
        <f>L3*O3</f>
        <v>1.125</v>
      </c>
      <c r="R3" s="8" t="s">
        <v>20</v>
      </c>
    </row>
    <row r="4" spans="1:18" s="16" customFormat="1" ht="12.75" x14ac:dyDescent="0.2">
      <c r="A4" s="15" t="s">
        <v>21</v>
      </c>
      <c r="D4" s="15" t="s">
        <v>15</v>
      </c>
      <c r="E4" s="15" t="s">
        <v>16</v>
      </c>
      <c r="F4" s="17">
        <v>44.516666666666701</v>
      </c>
      <c r="G4" s="17">
        <v>40.633333333333297</v>
      </c>
      <c r="H4" s="18">
        <v>29.34</v>
      </c>
      <c r="I4" s="19" t="s">
        <v>17</v>
      </c>
      <c r="J4" s="19" t="s">
        <v>18</v>
      </c>
      <c r="K4" s="19" t="s">
        <v>22</v>
      </c>
      <c r="L4" s="20">
        <v>115</v>
      </c>
      <c r="M4" s="20">
        <v>0.56999999999999995</v>
      </c>
      <c r="N4" s="20">
        <v>5.3999999999999999E-2</v>
      </c>
      <c r="O4" s="20">
        <v>1.42</v>
      </c>
      <c r="P4" s="17">
        <f t="shared" si="0"/>
        <v>0.65549999999999997</v>
      </c>
      <c r="Q4" s="21">
        <f t="shared" ref="Q4:Q67" si="1">L4*O4</f>
        <v>163.29999999999998</v>
      </c>
      <c r="R4" s="16" t="s">
        <v>23</v>
      </c>
    </row>
    <row r="5" spans="1:18" s="16" customFormat="1" ht="12.75" x14ac:dyDescent="0.2">
      <c r="A5" s="15" t="s">
        <v>24</v>
      </c>
      <c r="D5" s="15" t="s">
        <v>15</v>
      </c>
      <c r="E5" s="15" t="s">
        <v>16</v>
      </c>
      <c r="F5" s="17">
        <v>46.2</v>
      </c>
      <c r="G5" s="17">
        <v>38.99</v>
      </c>
      <c r="H5" s="18">
        <v>42.62</v>
      </c>
      <c r="I5" s="19" t="s">
        <v>17</v>
      </c>
      <c r="J5" s="19" t="s">
        <v>18</v>
      </c>
      <c r="K5" s="19" t="s">
        <v>19</v>
      </c>
      <c r="L5" s="20">
        <v>51.6</v>
      </c>
      <c r="M5" s="20">
        <v>0.17199999999999999</v>
      </c>
      <c r="N5" s="20">
        <v>4.2000000000000003E-2</v>
      </c>
      <c r="O5" s="20">
        <v>0.05</v>
      </c>
      <c r="P5" s="17">
        <f t="shared" si="0"/>
        <v>8.8751999999999998E-2</v>
      </c>
      <c r="Q5" s="21">
        <f t="shared" si="1"/>
        <v>2.58</v>
      </c>
      <c r="R5" s="15" t="s">
        <v>20</v>
      </c>
    </row>
    <row r="6" spans="1:18" s="16" customFormat="1" ht="12.75" x14ac:dyDescent="0.2">
      <c r="A6" s="15" t="s">
        <v>25</v>
      </c>
      <c r="D6" s="15" t="s">
        <v>26</v>
      </c>
      <c r="E6" s="15" t="s">
        <v>16</v>
      </c>
      <c r="F6" s="17">
        <v>46.022777777777776</v>
      </c>
      <c r="G6" s="17">
        <v>39.375</v>
      </c>
      <c r="H6" s="18">
        <v>39.97</v>
      </c>
      <c r="I6" s="19" t="s">
        <v>17</v>
      </c>
      <c r="J6" s="19" t="s">
        <v>18</v>
      </c>
      <c r="K6" s="19" t="s">
        <v>19</v>
      </c>
      <c r="L6" s="20">
        <v>9.6</v>
      </c>
      <c r="M6" s="20">
        <v>0.95</v>
      </c>
      <c r="N6" s="20">
        <v>4.2999999999999997E-2</v>
      </c>
      <c r="O6" s="20"/>
      <c r="P6" s="17">
        <f t="shared" si="0"/>
        <v>9.1199999999999989E-2</v>
      </c>
      <c r="Q6" s="21">
        <f t="shared" si="1"/>
        <v>0</v>
      </c>
      <c r="R6" s="15" t="s">
        <v>20</v>
      </c>
    </row>
    <row r="7" spans="1:18" s="16" customFormat="1" ht="12.75" x14ac:dyDescent="0.2">
      <c r="A7" s="15" t="s">
        <v>27</v>
      </c>
      <c r="D7" s="15" t="s">
        <v>15</v>
      </c>
      <c r="E7" s="15" t="s">
        <v>16</v>
      </c>
      <c r="F7" s="17">
        <v>46.07</v>
      </c>
      <c r="G7" s="17">
        <v>38.997</v>
      </c>
      <c r="H7" s="18">
        <v>43</v>
      </c>
      <c r="I7" s="19" t="s">
        <v>232</v>
      </c>
      <c r="J7" s="19" t="s">
        <v>18</v>
      </c>
      <c r="K7" s="19" t="s">
        <v>19</v>
      </c>
      <c r="L7" s="20">
        <v>14.4</v>
      </c>
      <c r="M7" s="20">
        <v>0.44</v>
      </c>
      <c r="N7" s="20"/>
      <c r="O7" s="20">
        <v>1.4999999999999999E-2</v>
      </c>
      <c r="P7" s="17">
        <f t="shared" si="0"/>
        <v>6.336E-2</v>
      </c>
      <c r="Q7" s="21">
        <f t="shared" si="1"/>
        <v>0.216</v>
      </c>
      <c r="R7" s="15" t="s">
        <v>20</v>
      </c>
    </row>
    <row r="8" spans="1:18" s="16" customFormat="1" ht="12.75" x14ac:dyDescent="0.2">
      <c r="A8" s="15" t="s">
        <v>28</v>
      </c>
      <c r="D8" s="15" t="s">
        <v>15</v>
      </c>
      <c r="E8" s="15" t="s">
        <v>16</v>
      </c>
      <c r="F8" s="17">
        <v>46.07</v>
      </c>
      <c r="G8" s="17">
        <v>39.24</v>
      </c>
      <c r="H8" s="18">
        <v>43.14</v>
      </c>
      <c r="I8" s="19" t="s">
        <v>17</v>
      </c>
      <c r="J8" s="19" t="s">
        <v>18</v>
      </c>
      <c r="K8" s="19" t="s">
        <v>19</v>
      </c>
      <c r="L8" s="20">
        <v>10.4</v>
      </c>
      <c r="M8" s="20">
        <v>0.45</v>
      </c>
      <c r="N8" s="20">
        <v>3.7999999999999999E-2</v>
      </c>
      <c r="O8" s="20"/>
      <c r="P8" s="17">
        <f t="shared" si="0"/>
        <v>4.6800000000000008E-2</v>
      </c>
      <c r="Q8" s="21">
        <f t="shared" si="1"/>
        <v>0</v>
      </c>
      <c r="R8" s="15" t="s">
        <v>20</v>
      </c>
    </row>
    <row r="9" spans="1:18" s="16" customFormat="1" ht="12.75" x14ac:dyDescent="0.2">
      <c r="A9" s="15" t="s">
        <v>29</v>
      </c>
      <c r="C9" s="15" t="s">
        <v>30</v>
      </c>
      <c r="D9" s="15" t="s">
        <v>15</v>
      </c>
      <c r="E9" s="15" t="s">
        <v>16</v>
      </c>
      <c r="F9" s="17">
        <v>46.137777777777778</v>
      </c>
      <c r="G9" s="17">
        <v>39.143888888888888</v>
      </c>
      <c r="H9" s="18">
        <v>27.2</v>
      </c>
      <c r="I9" s="19" t="s">
        <v>17</v>
      </c>
      <c r="J9" s="19" t="s">
        <v>18</v>
      </c>
      <c r="K9" s="19" t="s">
        <v>19</v>
      </c>
      <c r="L9" s="20">
        <v>2244</v>
      </c>
      <c r="M9" s="20">
        <v>0.23</v>
      </c>
      <c r="N9" s="20">
        <v>3.3000000000000002E-2</v>
      </c>
      <c r="O9" s="20">
        <v>0.02</v>
      </c>
      <c r="P9" s="17">
        <f t="shared" si="0"/>
        <v>5.1612</v>
      </c>
      <c r="Q9" s="21">
        <f t="shared" si="1"/>
        <v>44.88</v>
      </c>
      <c r="R9" s="15" t="s">
        <v>20</v>
      </c>
    </row>
    <row r="10" spans="1:18" s="16" customFormat="1" ht="12.75" x14ac:dyDescent="0.2">
      <c r="A10" s="15" t="s">
        <v>31</v>
      </c>
      <c r="D10" s="15" t="s">
        <v>15</v>
      </c>
      <c r="E10" s="15" t="s">
        <v>16</v>
      </c>
      <c r="F10" s="17">
        <v>46.16</v>
      </c>
      <c r="G10" s="17">
        <v>39.049999999999997</v>
      </c>
      <c r="H10" s="18">
        <v>21</v>
      </c>
      <c r="I10" s="19" t="s">
        <v>32</v>
      </c>
      <c r="J10" s="19" t="s">
        <v>18</v>
      </c>
      <c r="K10" s="19" t="s">
        <v>19</v>
      </c>
      <c r="L10" s="20">
        <v>34</v>
      </c>
      <c r="M10" s="20">
        <v>0.63</v>
      </c>
      <c r="N10" s="20">
        <v>3.3000000000000002E-2</v>
      </c>
      <c r="O10" s="20">
        <v>0.05</v>
      </c>
      <c r="P10" s="17">
        <f t="shared" si="0"/>
        <v>0.21420000000000003</v>
      </c>
      <c r="Q10" s="21">
        <f t="shared" si="1"/>
        <v>1.7000000000000002</v>
      </c>
      <c r="R10" s="15" t="s">
        <v>20</v>
      </c>
    </row>
    <row r="11" spans="1:18" s="16" customFormat="1" ht="12.75" x14ac:dyDescent="0.2">
      <c r="A11" s="15" t="s">
        <v>33</v>
      </c>
      <c r="D11" s="15" t="s">
        <v>15</v>
      </c>
      <c r="E11" s="15" t="s">
        <v>16</v>
      </c>
      <c r="F11" s="17">
        <v>44.856666666666669</v>
      </c>
      <c r="G11" s="17">
        <v>41.104722222222222</v>
      </c>
      <c r="H11" s="18">
        <v>145.85</v>
      </c>
      <c r="I11" s="19" t="s">
        <v>17</v>
      </c>
      <c r="J11" s="19" t="s">
        <v>34</v>
      </c>
      <c r="K11" s="19" t="s">
        <v>19</v>
      </c>
      <c r="L11" s="20">
        <v>460</v>
      </c>
      <c r="M11" s="20">
        <v>0.34</v>
      </c>
      <c r="N11" s="20">
        <v>0.01</v>
      </c>
      <c r="O11" s="20">
        <v>0.01</v>
      </c>
      <c r="P11" s="17">
        <f t="shared" si="0"/>
        <v>1.5640000000000001</v>
      </c>
      <c r="Q11" s="21">
        <f t="shared" si="1"/>
        <v>4.6000000000000005</v>
      </c>
      <c r="R11" s="16" t="s">
        <v>35</v>
      </c>
    </row>
    <row r="12" spans="1:18" s="16" customFormat="1" ht="12.75" x14ac:dyDescent="0.2">
      <c r="A12" s="15" t="s">
        <v>36</v>
      </c>
      <c r="B12" s="15"/>
      <c r="C12" s="15"/>
      <c r="D12" s="15" t="s">
        <v>37</v>
      </c>
      <c r="E12" s="15" t="s">
        <v>16</v>
      </c>
      <c r="F12" s="17">
        <v>45.895000000000003</v>
      </c>
      <c r="G12" s="17">
        <v>40.72</v>
      </c>
      <c r="H12" s="18">
        <v>135</v>
      </c>
      <c r="I12" s="19" t="s">
        <v>233</v>
      </c>
      <c r="J12" s="19" t="s">
        <v>34</v>
      </c>
      <c r="K12" s="19" t="s">
        <v>38</v>
      </c>
      <c r="L12" s="20">
        <v>117</v>
      </c>
      <c r="M12" s="20">
        <v>0.35399999999999998</v>
      </c>
      <c r="N12" s="20"/>
      <c r="O12" s="20"/>
      <c r="P12" s="17">
        <f t="shared" si="0"/>
        <v>0.41417999999999999</v>
      </c>
      <c r="Q12" s="21">
        <f t="shared" si="1"/>
        <v>0</v>
      </c>
      <c r="R12" s="16" t="s">
        <v>35</v>
      </c>
    </row>
    <row r="13" spans="1:18" s="16" customFormat="1" ht="12.75" x14ac:dyDescent="0.2">
      <c r="A13" s="15" t="s">
        <v>39</v>
      </c>
      <c r="C13" s="16" t="s">
        <v>40</v>
      </c>
      <c r="D13" s="15" t="s">
        <v>37</v>
      </c>
      <c r="E13" s="15" t="s">
        <v>16</v>
      </c>
      <c r="F13" s="17">
        <v>45.85</v>
      </c>
      <c r="G13" s="17">
        <v>40.633333333333297</v>
      </c>
      <c r="H13" s="18">
        <v>135</v>
      </c>
      <c r="I13" s="19" t="s">
        <v>41</v>
      </c>
      <c r="J13" s="19" t="s">
        <v>34</v>
      </c>
      <c r="K13" s="19" t="s">
        <v>38</v>
      </c>
      <c r="L13" s="20">
        <v>41.5</v>
      </c>
      <c r="M13" s="20">
        <v>0.43</v>
      </c>
      <c r="N13" s="20">
        <v>2E-3</v>
      </c>
      <c r="O13" s="20"/>
      <c r="P13" s="17">
        <f t="shared" si="0"/>
        <v>0.17845</v>
      </c>
      <c r="Q13" s="21">
        <f t="shared" si="1"/>
        <v>0</v>
      </c>
      <c r="R13" s="16" t="s">
        <v>35</v>
      </c>
    </row>
    <row r="14" spans="1:18" s="16" customFormat="1" ht="12.75" x14ac:dyDescent="0.2">
      <c r="A14" s="15" t="s">
        <v>42</v>
      </c>
      <c r="B14" s="15"/>
      <c r="C14" s="15"/>
      <c r="D14" s="15" t="s">
        <v>37</v>
      </c>
      <c r="E14" s="15" t="s">
        <v>16</v>
      </c>
      <c r="F14" s="17">
        <v>45.85</v>
      </c>
      <c r="G14" s="17">
        <v>40.700000000000003</v>
      </c>
      <c r="H14" s="18">
        <v>133.30000000000001</v>
      </c>
      <c r="I14" s="19" t="s">
        <v>17</v>
      </c>
      <c r="J14" s="19" t="s">
        <v>34</v>
      </c>
      <c r="K14" s="19" t="s">
        <v>38</v>
      </c>
      <c r="L14" s="20">
        <v>22.6</v>
      </c>
      <c r="M14" s="20">
        <v>0.36699999999999999</v>
      </c>
      <c r="N14" s="20">
        <v>3.0000000000000001E-3</v>
      </c>
      <c r="O14" s="20">
        <v>0.2</v>
      </c>
      <c r="P14" s="17">
        <f t="shared" si="0"/>
        <v>8.2942000000000002E-2</v>
      </c>
      <c r="Q14" s="21">
        <f t="shared" si="1"/>
        <v>4.5200000000000005</v>
      </c>
      <c r="R14" s="16" t="s">
        <v>35</v>
      </c>
    </row>
    <row r="15" spans="1:18" s="16" customFormat="1" ht="12.75" x14ac:dyDescent="0.2">
      <c r="A15" s="15" t="s">
        <v>43</v>
      </c>
      <c r="D15" s="15" t="s">
        <v>37</v>
      </c>
      <c r="E15" s="15" t="s">
        <v>16</v>
      </c>
      <c r="F15" s="17">
        <v>46.05</v>
      </c>
      <c r="G15" s="17">
        <v>39.049999999999997</v>
      </c>
      <c r="H15" s="18">
        <v>40</v>
      </c>
      <c r="I15" s="19" t="s">
        <v>44</v>
      </c>
      <c r="J15" s="19" t="s">
        <v>18</v>
      </c>
      <c r="K15" s="19" t="s">
        <v>38</v>
      </c>
      <c r="L15" s="20">
        <v>350</v>
      </c>
      <c r="M15" s="20">
        <v>0.43</v>
      </c>
      <c r="N15" s="20"/>
      <c r="O15" s="20"/>
      <c r="P15" s="17">
        <f t="shared" si="0"/>
        <v>1.5049999999999999</v>
      </c>
      <c r="Q15" s="21">
        <f t="shared" si="1"/>
        <v>0</v>
      </c>
      <c r="R15" s="15" t="s">
        <v>45</v>
      </c>
    </row>
    <row r="16" spans="1:18" s="16" customFormat="1" ht="12.75" x14ac:dyDescent="0.2">
      <c r="A16" s="15" t="s">
        <v>46</v>
      </c>
      <c r="D16" s="15" t="s">
        <v>47</v>
      </c>
      <c r="E16" s="15" t="s">
        <v>16</v>
      </c>
      <c r="F16" s="17">
        <v>54.544444444444444</v>
      </c>
      <c r="G16" s="17">
        <v>33.535833333333336</v>
      </c>
      <c r="H16" s="18">
        <v>53</v>
      </c>
      <c r="I16" s="20" t="s">
        <v>238</v>
      </c>
      <c r="J16" s="19" t="s">
        <v>34</v>
      </c>
      <c r="K16" s="20" t="s">
        <v>19</v>
      </c>
      <c r="L16" s="20">
        <v>245</v>
      </c>
      <c r="M16" s="20">
        <v>0.26</v>
      </c>
      <c r="N16" s="20">
        <v>2.5999999999999999E-2</v>
      </c>
      <c r="O16" s="20"/>
      <c r="P16" s="17">
        <f>L16*M16/100</f>
        <v>0.63700000000000001</v>
      </c>
      <c r="Q16" s="21">
        <f t="shared" si="1"/>
        <v>0</v>
      </c>
      <c r="R16" s="15" t="s">
        <v>48</v>
      </c>
    </row>
    <row r="17" spans="1:18" s="16" customFormat="1" ht="12.75" x14ac:dyDescent="0.2">
      <c r="A17" s="15" t="s">
        <v>49</v>
      </c>
      <c r="D17" s="15" t="s">
        <v>47</v>
      </c>
      <c r="E17" s="15" t="s">
        <v>16</v>
      </c>
      <c r="F17" s="17">
        <v>53.849722222222219</v>
      </c>
      <c r="G17" s="17">
        <v>31.659166666666668</v>
      </c>
      <c r="H17" s="18">
        <v>16.5</v>
      </c>
      <c r="I17" s="19" t="s">
        <v>50</v>
      </c>
      <c r="J17" s="19" t="s">
        <v>18</v>
      </c>
      <c r="K17" s="19" t="s">
        <v>19</v>
      </c>
      <c r="L17" s="20">
        <v>40</v>
      </c>
      <c r="M17" s="20">
        <v>0.73</v>
      </c>
      <c r="N17" s="20">
        <v>5.8999999999999999E-3</v>
      </c>
      <c r="O17" s="20"/>
      <c r="P17" s="17">
        <f t="shared" si="0"/>
        <v>0.29199999999999998</v>
      </c>
      <c r="Q17" s="21">
        <f t="shared" si="1"/>
        <v>0</v>
      </c>
      <c r="R17" s="15" t="s">
        <v>51</v>
      </c>
    </row>
    <row r="18" spans="1:18" s="16" customFormat="1" ht="12.75" x14ac:dyDescent="0.2">
      <c r="A18" s="15" t="s">
        <v>52</v>
      </c>
      <c r="D18" s="15" t="s">
        <v>53</v>
      </c>
      <c r="E18" s="15" t="s">
        <v>16</v>
      </c>
      <c r="F18" s="17">
        <v>55.99</v>
      </c>
      <c r="G18" s="17">
        <v>29.831666666666667</v>
      </c>
      <c r="H18" s="18">
        <v>17.850000000000001</v>
      </c>
      <c r="I18" s="19" t="s">
        <v>54</v>
      </c>
      <c r="J18" s="19" t="s">
        <v>18</v>
      </c>
      <c r="K18" s="19" t="s">
        <v>19</v>
      </c>
      <c r="L18" s="20">
        <v>90</v>
      </c>
      <c r="M18" s="20">
        <v>0.23</v>
      </c>
      <c r="N18" s="20">
        <v>1.1000000000000001E-3</v>
      </c>
      <c r="O18" s="20"/>
      <c r="P18" s="17">
        <f t="shared" si="0"/>
        <v>0.20699999999999999</v>
      </c>
      <c r="Q18" s="21">
        <f t="shared" si="1"/>
        <v>0</v>
      </c>
      <c r="R18" s="15" t="s">
        <v>51</v>
      </c>
    </row>
    <row r="19" spans="1:18" s="16" customFormat="1" ht="12.75" x14ac:dyDescent="0.2">
      <c r="A19" s="15" t="s">
        <v>55</v>
      </c>
      <c r="D19" s="15" t="s">
        <v>47</v>
      </c>
      <c r="E19" s="15" t="s">
        <v>16</v>
      </c>
      <c r="F19" s="17">
        <v>57.25</v>
      </c>
      <c r="G19" s="17">
        <v>29.33</v>
      </c>
      <c r="H19" s="18">
        <v>28.38</v>
      </c>
      <c r="I19" s="19" t="s">
        <v>54</v>
      </c>
      <c r="J19" s="19" t="s">
        <v>18</v>
      </c>
      <c r="K19" s="19" t="s">
        <v>19</v>
      </c>
      <c r="L19" s="20">
        <v>50</v>
      </c>
      <c r="M19" s="20">
        <v>0.3</v>
      </c>
      <c r="N19" s="20">
        <v>8.0000000000000002E-3</v>
      </c>
      <c r="O19" s="20"/>
      <c r="P19" s="17">
        <f t="shared" si="0"/>
        <v>0.15</v>
      </c>
      <c r="Q19" s="21">
        <f t="shared" si="1"/>
        <v>0</v>
      </c>
      <c r="R19" s="15" t="s">
        <v>51</v>
      </c>
    </row>
    <row r="20" spans="1:18" s="16" customFormat="1" ht="12.75" x14ac:dyDescent="0.2">
      <c r="A20" s="15" t="s">
        <v>56</v>
      </c>
      <c r="D20" s="15" t="s">
        <v>47</v>
      </c>
      <c r="E20" s="15" t="s">
        <v>16</v>
      </c>
      <c r="F20" s="17">
        <v>55.013055555555553</v>
      </c>
      <c r="G20" s="17">
        <v>30.392777777777777</v>
      </c>
      <c r="H20" s="18">
        <v>16.190000000000001</v>
      </c>
      <c r="I20" s="19" t="s">
        <v>54</v>
      </c>
      <c r="J20" s="19" t="s">
        <v>18</v>
      </c>
      <c r="K20" s="19" t="s">
        <v>38</v>
      </c>
      <c r="L20" s="20">
        <v>379</v>
      </c>
      <c r="M20" s="20">
        <v>0.35</v>
      </c>
      <c r="N20" s="20"/>
      <c r="O20" s="20"/>
      <c r="P20" s="17">
        <f t="shared" si="0"/>
        <v>1.3265</v>
      </c>
      <c r="Q20" s="21">
        <f t="shared" si="1"/>
        <v>0</v>
      </c>
      <c r="R20" s="15" t="s">
        <v>51</v>
      </c>
    </row>
    <row r="21" spans="1:18" s="16" customFormat="1" ht="12.75" x14ac:dyDescent="0.2">
      <c r="A21" s="15" t="s">
        <v>57</v>
      </c>
      <c r="D21" s="15" t="s">
        <v>47</v>
      </c>
      <c r="E21" s="15" t="s">
        <v>16</v>
      </c>
      <c r="F21" s="17">
        <v>50.32</v>
      </c>
      <c r="G21" s="17">
        <v>34.270000000000003</v>
      </c>
      <c r="H21" s="18">
        <v>17</v>
      </c>
      <c r="I21" s="19" t="s">
        <v>234</v>
      </c>
      <c r="J21" s="19" t="s">
        <v>18</v>
      </c>
      <c r="K21" s="19" t="s">
        <v>58</v>
      </c>
      <c r="L21" s="20">
        <v>8</v>
      </c>
      <c r="M21" s="20">
        <v>0.5</v>
      </c>
      <c r="N21" s="20"/>
      <c r="O21" s="20">
        <v>0.75</v>
      </c>
      <c r="P21" s="17">
        <f t="shared" si="0"/>
        <v>0.04</v>
      </c>
      <c r="Q21" s="21">
        <f t="shared" si="1"/>
        <v>6</v>
      </c>
      <c r="R21" s="15" t="s">
        <v>59</v>
      </c>
    </row>
    <row r="22" spans="1:18" s="16" customFormat="1" ht="12.75" x14ac:dyDescent="0.2">
      <c r="A22" s="15" t="s">
        <v>60</v>
      </c>
      <c r="C22" s="16" t="s">
        <v>61</v>
      </c>
      <c r="D22" s="15" t="s">
        <v>47</v>
      </c>
      <c r="E22" s="15" t="s">
        <v>16</v>
      </c>
      <c r="F22" s="17">
        <v>57.106944444444444</v>
      </c>
      <c r="G22" s="17">
        <v>29.415277777777778</v>
      </c>
      <c r="H22" s="18">
        <v>12.96</v>
      </c>
      <c r="I22" s="19" t="s">
        <v>54</v>
      </c>
      <c r="J22" s="19" t="s">
        <v>18</v>
      </c>
      <c r="K22" s="19" t="s">
        <v>19</v>
      </c>
      <c r="L22" s="20">
        <v>175</v>
      </c>
      <c r="M22" s="20">
        <v>0.39</v>
      </c>
      <c r="N22" s="20">
        <v>4.5999999999999999E-3</v>
      </c>
      <c r="O22" s="20"/>
      <c r="P22" s="17">
        <f t="shared" si="0"/>
        <v>0.6825</v>
      </c>
      <c r="Q22" s="21">
        <f t="shared" si="1"/>
        <v>0</v>
      </c>
      <c r="R22" s="15" t="s">
        <v>51</v>
      </c>
    </row>
    <row r="23" spans="1:18" s="16" customFormat="1" ht="12.75" x14ac:dyDescent="0.2">
      <c r="A23" s="15" t="s">
        <v>62</v>
      </c>
      <c r="D23" s="15" t="s">
        <v>47</v>
      </c>
      <c r="E23" s="15" t="s">
        <v>16</v>
      </c>
      <c r="F23" s="17">
        <v>55.899444444444441</v>
      </c>
      <c r="G23" s="17">
        <v>29.88</v>
      </c>
      <c r="H23" s="18">
        <v>15.66</v>
      </c>
      <c r="I23" s="19" t="s">
        <v>54</v>
      </c>
      <c r="J23" s="19" t="s">
        <v>18</v>
      </c>
      <c r="K23" s="19" t="s">
        <v>19</v>
      </c>
      <c r="L23" s="20">
        <v>475</v>
      </c>
      <c r="M23" s="20">
        <v>0.36</v>
      </c>
      <c r="N23" s="20">
        <v>5.0000000000000001E-3</v>
      </c>
      <c r="O23" s="20">
        <v>0</v>
      </c>
      <c r="P23" s="17">
        <f t="shared" si="0"/>
        <v>1.71</v>
      </c>
      <c r="Q23" s="21">
        <f t="shared" si="1"/>
        <v>0</v>
      </c>
      <c r="R23" s="15" t="s">
        <v>51</v>
      </c>
    </row>
    <row r="24" spans="1:18" s="16" customFormat="1" ht="12.75" x14ac:dyDescent="0.2">
      <c r="A24" s="15" t="s">
        <v>63</v>
      </c>
      <c r="D24" s="15" t="s">
        <v>47</v>
      </c>
      <c r="E24" s="15" t="s">
        <v>16</v>
      </c>
      <c r="F24" s="17">
        <v>53.823333333333331</v>
      </c>
      <c r="G24" s="17">
        <v>31.576388888888889</v>
      </c>
      <c r="H24" s="18">
        <v>16.100000000000001</v>
      </c>
      <c r="I24" s="19" t="s">
        <v>64</v>
      </c>
      <c r="J24" s="19" t="s">
        <v>18</v>
      </c>
      <c r="K24" s="19" t="s">
        <v>19</v>
      </c>
      <c r="L24" s="20">
        <v>210</v>
      </c>
      <c r="M24" s="20">
        <v>0.37</v>
      </c>
      <c r="N24" s="20">
        <v>1.2999999999999999E-3</v>
      </c>
      <c r="O24" s="20">
        <v>0</v>
      </c>
      <c r="P24" s="17">
        <f t="shared" si="0"/>
        <v>0.77700000000000002</v>
      </c>
      <c r="Q24" s="21">
        <f t="shared" si="1"/>
        <v>0</v>
      </c>
      <c r="R24" s="15" t="s">
        <v>65</v>
      </c>
    </row>
    <row r="25" spans="1:18" s="16" customFormat="1" ht="12.75" x14ac:dyDescent="0.2">
      <c r="A25" s="15" t="s">
        <v>66</v>
      </c>
      <c r="D25" s="15" t="s">
        <v>47</v>
      </c>
      <c r="E25" s="15" t="s">
        <v>16</v>
      </c>
      <c r="F25" s="17">
        <v>46.646388888888886</v>
      </c>
      <c r="G25" s="17">
        <v>38.761666666666663</v>
      </c>
      <c r="H25" s="18">
        <v>27.6</v>
      </c>
      <c r="I25" s="19" t="s">
        <v>54</v>
      </c>
      <c r="J25" s="19" t="s">
        <v>18</v>
      </c>
      <c r="K25" s="19" t="s">
        <v>19</v>
      </c>
      <c r="L25" s="20">
        <v>184</v>
      </c>
      <c r="M25" s="20">
        <v>0.26</v>
      </c>
      <c r="N25" s="20">
        <v>0.03</v>
      </c>
      <c r="O25" s="20"/>
      <c r="P25" s="17">
        <f t="shared" si="0"/>
        <v>0.47840000000000005</v>
      </c>
      <c r="Q25" s="21">
        <f t="shared" si="1"/>
        <v>0</v>
      </c>
      <c r="R25" s="15" t="s">
        <v>51</v>
      </c>
    </row>
    <row r="26" spans="1:18" s="16" customFormat="1" ht="12.75" x14ac:dyDescent="0.2">
      <c r="A26" s="15" t="s">
        <v>67</v>
      </c>
      <c r="D26" s="15" t="s">
        <v>47</v>
      </c>
      <c r="E26" s="15" t="s">
        <v>16</v>
      </c>
      <c r="F26" s="17">
        <v>54.948888888888888</v>
      </c>
      <c r="G26" s="17">
        <v>30.536944444444448</v>
      </c>
      <c r="H26" s="18">
        <v>9.8000000000000007</v>
      </c>
      <c r="I26" s="19" t="s">
        <v>54</v>
      </c>
      <c r="J26" s="19" t="s">
        <v>18</v>
      </c>
      <c r="K26" s="19" t="s">
        <v>19</v>
      </c>
      <c r="L26" s="20">
        <v>74</v>
      </c>
      <c r="M26" s="20">
        <v>0.31</v>
      </c>
      <c r="N26" s="20">
        <v>2E-3</v>
      </c>
      <c r="O26" s="20"/>
      <c r="P26" s="17">
        <f t="shared" si="0"/>
        <v>0.22940000000000002</v>
      </c>
      <c r="Q26" s="21">
        <f t="shared" si="1"/>
        <v>0</v>
      </c>
      <c r="R26" s="15" t="s">
        <v>51</v>
      </c>
    </row>
    <row r="27" spans="1:18" s="16" customFormat="1" ht="12.75" x14ac:dyDescent="0.2">
      <c r="A27" s="15" t="s">
        <v>68</v>
      </c>
      <c r="D27" s="15" t="s">
        <v>47</v>
      </c>
      <c r="E27" s="15" t="s">
        <v>16</v>
      </c>
      <c r="F27" s="17">
        <v>52.480833333333337</v>
      </c>
      <c r="G27" s="17">
        <v>32.931666666666665</v>
      </c>
      <c r="H27" s="18">
        <v>15.17</v>
      </c>
      <c r="I27" s="19" t="s">
        <v>54</v>
      </c>
      <c r="J27" s="19" t="s">
        <v>18</v>
      </c>
      <c r="K27" s="19" t="s">
        <v>19</v>
      </c>
      <c r="L27" s="20">
        <v>70</v>
      </c>
      <c r="M27" s="20">
        <v>0.6</v>
      </c>
      <c r="N27" s="20">
        <v>7.0000000000000001E-3</v>
      </c>
      <c r="O27" s="20"/>
      <c r="P27" s="17">
        <f t="shared" si="0"/>
        <v>0.42</v>
      </c>
      <c r="Q27" s="21">
        <f t="shared" si="1"/>
        <v>0</v>
      </c>
      <c r="R27" s="15" t="s">
        <v>51</v>
      </c>
    </row>
    <row r="28" spans="1:18" s="16" customFormat="1" ht="12.75" x14ac:dyDescent="0.2">
      <c r="A28" s="15" t="s">
        <v>69</v>
      </c>
      <c r="D28" s="15" t="s">
        <v>47</v>
      </c>
      <c r="E28" s="15" t="s">
        <v>16</v>
      </c>
      <c r="F28" s="17">
        <v>58.544999999999995</v>
      </c>
      <c r="G28" s="17">
        <v>28.545000000000002</v>
      </c>
      <c r="H28" s="18">
        <v>7.25</v>
      </c>
      <c r="I28" s="19" t="s">
        <v>54</v>
      </c>
      <c r="J28" s="19" t="s">
        <v>18</v>
      </c>
      <c r="K28" s="19" t="s">
        <v>19</v>
      </c>
      <c r="L28" s="20">
        <v>250</v>
      </c>
      <c r="M28" s="20">
        <v>0.23</v>
      </c>
      <c r="N28" s="20">
        <v>7.0000000000000001E-3</v>
      </c>
      <c r="O28" s="20"/>
      <c r="P28" s="17">
        <f t="shared" si="0"/>
        <v>0.57499999999999996</v>
      </c>
      <c r="Q28" s="21">
        <f t="shared" si="1"/>
        <v>0</v>
      </c>
      <c r="R28" s="15" t="s">
        <v>51</v>
      </c>
    </row>
    <row r="29" spans="1:18" s="16" customFormat="1" ht="12.75" x14ac:dyDescent="0.2">
      <c r="A29" s="15" t="s">
        <v>70</v>
      </c>
      <c r="D29" s="15" t="s">
        <v>47</v>
      </c>
      <c r="E29" s="15" t="s">
        <v>16</v>
      </c>
      <c r="F29" s="17">
        <v>45.941388888888888</v>
      </c>
      <c r="G29" s="17">
        <v>38.875555555555557</v>
      </c>
      <c r="H29" s="18">
        <v>20.46</v>
      </c>
      <c r="I29" s="19" t="s">
        <v>17</v>
      </c>
      <c r="J29" s="19" t="s">
        <v>18</v>
      </c>
      <c r="K29" s="19" t="s">
        <v>22</v>
      </c>
      <c r="L29" s="20">
        <v>340</v>
      </c>
      <c r="M29" s="20">
        <v>0.27</v>
      </c>
      <c r="N29" s="20"/>
      <c r="O29" s="20">
        <v>0.32</v>
      </c>
      <c r="P29" s="17">
        <f t="shared" si="0"/>
        <v>0.91800000000000015</v>
      </c>
      <c r="Q29" s="21">
        <f t="shared" si="1"/>
        <v>108.8</v>
      </c>
      <c r="R29" s="15" t="s">
        <v>51</v>
      </c>
    </row>
    <row r="30" spans="1:18" s="16" customFormat="1" ht="12.75" x14ac:dyDescent="0.2">
      <c r="A30" s="15" t="s">
        <v>71</v>
      </c>
      <c r="C30" s="15" t="s">
        <v>72</v>
      </c>
      <c r="D30" s="15" t="s">
        <v>47</v>
      </c>
      <c r="E30" s="15" t="s">
        <v>16</v>
      </c>
      <c r="F30" s="17">
        <v>55.167222222222222</v>
      </c>
      <c r="G30" s="17">
        <v>30.420555555555556</v>
      </c>
      <c r="H30" s="18">
        <v>12.1</v>
      </c>
      <c r="I30" s="19" t="s">
        <v>17</v>
      </c>
      <c r="J30" s="19" t="s">
        <v>18</v>
      </c>
      <c r="K30" s="19" t="s">
        <v>19</v>
      </c>
      <c r="L30" s="20">
        <v>500</v>
      </c>
      <c r="M30" s="20">
        <v>0.83</v>
      </c>
      <c r="N30" s="20">
        <v>7.0000000000000001E-3</v>
      </c>
      <c r="O30" s="20"/>
      <c r="P30" s="17">
        <f t="shared" si="0"/>
        <v>4.1500000000000004</v>
      </c>
      <c r="Q30" s="21">
        <f t="shared" si="1"/>
        <v>0</v>
      </c>
      <c r="R30" s="15" t="s">
        <v>48</v>
      </c>
    </row>
    <row r="31" spans="1:18" s="16" customFormat="1" ht="12.75" x14ac:dyDescent="0.2">
      <c r="A31" s="15" t="s">
        <v>73</v>
      </c>
      <c r="D31" s="15" t="s">
        <v>47</v>
      </c>
      <c r="E31" s="15" t="s">
        <v>16</v>
      </c>
      <c r="F31" s="17">
        <v>55.856111111111112</v>
      </c>
      <c r="G31" s="17">
        <v>29.921666666666667</v>
      </c>
      <c r="H31" s="18">
        <v>13.7</v>
      </c>
      <c r="I31" s="19" t="s">
        <v>54</v>
      </c>
      <c r="J31" s="19" t="s">
        <v>18</v>
      </c>
      <c r="K31" s="19" t="s">
        <v>19</v>
      </c>
      <c r="L31" s="20">
        <v>388</v>
      </c>
      <c r="M31" s="20">
        <v>0.23</v>
      </c>
      <c r="N31" s="20">
        <v>2.5000000000000001E-2</v>
      </c>
      <c r="O31" s="20"/>
      <c r="P31" s="17">
        <f t="shared" si="0"/>
        <v>0.89240000000000008</v>
      </c>
      <c r="Q31" s="21">
        <f t="shared" si="1"/>
        <v>0</v>
      </c>
      <c r="R31" s="15" t="s">
        <v>51</v>
      </c>
    </row>
    <row r="32" spans="1:18" s="16" customFormat="1" ht="12.75" x14ac:dyDescent="0.2">
      <c r="A32" s="15" t="s">
        <v>74</v>
      </c>
      <c r="D32" s="15" t="s">
        <v>47</v>
      </c>
      <c r="E32" s="15" t="s">
        <v>16</v>
      </c>
      <c r="F32" s="17">
        <v>55.861944444444447</v>
      </c>
      <c r="G32" s="17">
        <v>29.945</v>
      </c>
      <c r="H32" s="18">
        <v>13.29</v>
      </c>
      <c r="I32" s="19" t="s">
        <v>54</v>
      </c>
      <c r="J32" s="19" t="s">
        <v>18</v>
      </c>
      <c r="K32" s="19" t="s">
        <v>19</v>
      </c>
      <c r="L32" s="20">
        <v>1200</v>
      </c>
      <c r="M32" s="20">
        <v>0.6</v>
      </c>
      <c r="N32" s="20">
        <v>0.02</v>
      </c>
      <c r="O32" s="20">
        <v>0.27</v>
      </c>
      <c r="P32" s="17">
        <f t="shared" si="0"/>
        <v>7.2</v>
      </c>
      <c r="Q32" s="21">
        <f t="shared" si="1"/>
        <v>324</v>
      </c>
      <c r="R32" s="15" t="s">
        <v>51</v>
      </c>
    </row>
    <row r="33" spans="1:18" s="16" customFormat="1" ht="12.75" x14ac:dyDescent="0.2">
      <c r="A33" s="15" t="s">
        <v>75</v>
      </c>
      <c r="D33" s="15" t="s">
        <v>47</v>
      </c>
      <c r="E33" s="15" t="s">
        <v>16</v>
      </c>
      <c r="F33" s="17">
        <v>55.81444444444444</v>
      </c>
      <c r="G33" s="17">
        <v>29.935833333333335</v>
      </c>
      <c r="H33" s="18">
        <v>15.14</v>
      </c>
      <c r="I33" s="19" t="s">
        <v>54</v>
      </c>
      <c r="J33" s="19" t="s">
        <v>18</v>
      </c>
      <c r="K33" s="19" t="s">
        <v>19</v>
      </c>
      <c r="L33" s="20">
        <v>110</v>
      </c>
      <c r="M33" s="20">
        <v>0.26</v>
      </c>
      <c r="N33" s="20">
        <v>4.1000000000000003E-3</v>
      </c>
      <c r="O33" s="20"/>
      <c r="P33" s="17">
        <f t="shared" si="0"/>
        <v>0.28600000000000003</v>
      </c>
      <c r="Q33" s="21">
        <f t="shared" si="1"/>
        <v>0</v>
      </c>
      <c r="R33" s="15" t="s">
        <v>51</v>
      </c>
    </row>
    <row r="34" spans="1:18" s="16" customFormat="1" ht="12.75" x14ac:dyDescent="0.2">
      <c r="A34" s="15" t="s">
        <v>76</v>
      </c>
      <c r="C34" s="15" t="s">
        <v>77</v>
      </c>
      <c r="D34" s="15" t="s">
        <v>47</v>
      </c>
      <c r="E34" s="15" t="s">
        <v>16</v>
      </c>
      <c r="F34" s="17">
        <v>46.371111111111112</v>
      </c>
      <c r="G34" s="17">
        <v>38.807499999999997</v>
      </c>
      <c r="H34" s="18">
        <v>20.69</v>
      </c>
      <c r="I34" s="20" t="s">
        <v>78</v>
      </c>
      <c r="J34" s="20" t="s">
        <v>79</v>
      </c>
      <c r="K34" s="20" t="s">
        <v>80</v>
      </c>
      <c r="L34" s="20">
        <v>850</v>
      </c>
      <c r="M34" s="20">
        <v>0.62</v>
      </c>
      <c r="N34" s="20">
        <v>0.01</v>
      </c>
      <c r="O34" s="20"/>
      <c r="P34" s="17">
        <f t="shared" si="0"/>
        <v>5.27</v>
      </c>
      <c r="Q34" s="21">
        <f t="shared" si="1"/>
        <v>0</v>
      </c>
      <c r="R34" s="15" t="s">
        <v>81</v>
      </c>
    </row>
    <row r="35" spans="1:18" s="16" customFormat="1" ht="12.75" x14ac:dyDescent="0.2">
      <c r="A35" s="15" t="s">
        <v>82</v>
      </c>
      <c r="D35" s="15" t="s">
        <v>83</v>
      </c>
      <c r="E35" s="15" t="s">
        <v>16</v>
      </c>
      <c r="F35" s="17">
        <v>64.504166666666706</v>
      </c>
      <c r="G35" s="17">
        <v>29.5544444444444</v>
      </c>
      <c r="H35" s="18">
        <v>21</v>
      </c>
      <c r="I35" s="20"/>
      <c r="J35" s="19" t="s">
        <v>34</v>
      </c>
      <c r="K35" s="20" t="s">
        <v>19</v>
      </c>
      <c r="L35" s="20">
        <v>350</v>
      </c>
      <c r="M35" s="20">
        <v>0.3</v>
      </c>
      <c r="N35" s="20">
        <v>1E-3</v>
      </c>
      <c r="O35" s="20"/>
      <c r="P35" s="17">
        <f t="shared" si="0"/>
        <v>1.05</v>
      </c>
      <c r="Q35" s="21">
        <f t="shared" si="1"/>
        <v>0</v>
      </c>
      <c r="R35" s="16" t="s">
        <v>84</v>
      </c>
    </row>
    <row r="36" spans="1:18" s="16" customFormat="1" ht="12.75" x14ac:dyDescent="0.2">
      <c r="A36" s="15" t="s">
        <v>85</v>
      </c>
      <c r="B36" s="15" t="s">
        <v>86</v>
      </c>
      <c r="D36" s="15" t="s">
        <v>83</v>
      </c>
      <c r="E36" s="15" t="s">
        <v>16</v>
      </c>
      <c r="F36" s="17">
        <v>62.078888888888891</v>
      </c>
      <c r="G36" s="17">
        <v>29.122777777777777</v>
      </c>
      <c r="H36" s="18">
        <v>11.7</v>
      </c>
      <c r="I36" s="19" t="s">
        <v>54</v>
      </c>
      <c r="J36" s="19" t="s">
        <v>34</v>
      </c>
      <c r="K36" s="19" t="s">
        <v>58</v>
      </c>
      <c r="L36" s="20">
        <v>2420</v>
      </c>
      <c r="M36" s="20">
        <v>0.51</v>
      </c>
      <c r="N36" s="20"/>
      <c r="O36" s="20">
        <v>0.27</v>
      </c>
      <c r="P36" s="17">
        <f t="shared" si="0"/>
        <v>12.342000000000001</v>
      </c>
      <c r="Q36" s="21">
        <f t="shared" si="1"/>
        <v>653.40000000000009</v>
      </c>
      <c r="R36" s="16" t="s">
        <v>87</v>
      </c>
    </row>
    <row r="37" spans="1:18" s="16" customFormat="1" ht="12.75" x14ac:dyDescent="0.2">
      <c r="A37" s="15" t="s">
        <v>88</v>
      </c>
      <c r="B37" s="15" t="s">
        <v>89</v>
      </c>
      <c r="D37" s="15" t="s">
        <v>83</v>
      </c>
      <c r="E37" s="15" t="s">
        <v>16</v>
      </c>
      <c r="F37" s="17">
        <v>61.584722222222226</v>
      </c>
      <c r="G37" s="17">
        <v>29.2708333333333</v>
      </c>
      <c r="H37" s="18">
        <v>22.2</v>
      </c>
      <c r="I37" s="19" t="s">
        <v>90</v>
      </c>
      <c r="J37" s="19" t="s">
        <v>34</v>
      </c>
      <c r="K37" s="20" t="s">
        <v>80</v>
      </c>
      <c r="L37" s="20">
        <v>440</v>
      </c>
      <c r="M37" s="20">
        <v>0.41</v>
      </c>
      <c r="N37" s="20">
        <v>2E-3</v>
      </c>
      <c r="O37" s="20"/>
      <c r="P37" s="17">
        <f t="shared" si="0"/>
        <v>1.8039999999999998</v>
      </c>
      <c r="Q37" s="21">
        <f t="shared" si="1"/>
        <v>0</v>
      </c>
      <c r="R37" s="16" t="s">
        <v>91</v>
      </c>
    </row>
    <row r="38" spans="1:18" s="16" customFormat="1" ht="12.75" x14ac:dyDescent="0.2">
      <c r="A38" s="15" t="s">
        <v>92</v>
      </c>
      <c r="D38" s="15" t="s">
        <v>93</v>
      </c>
      <c r="E38" s="15" t="s">
        <v>16</v>
      </c>
      <c r="F38" s="17">
        <v>27.316666666666666</v>
      </c>
      <c r="G38" s="17">
        <v>41.911388888888887</v>
      </c>
      <c r="H38" s="18">
        <v>77</v>
      </c>
      <c r="I38" s="19" t="s">
        <v>94</v>
      </c>
      <c r="J38" s="19" t="s">
        <v>34</v>
      </c>
      <c r="K38" s="20" t="s">
        <v>80</v>
      </c>
      <c r="L38" s="20">
        <v>270</v>
      </c>
      <c r="M38" s="20">
        <v>0.28000000000000003</v>
      </c>
      <c r="N38" s="20">
        <v>3.0000000000000001E-3</v>
      </c>
      <c r="O38" s="20"/>
      <c r="P38" s="17">
        <f>L38*M38/100</f>
        <v>0.75600000000000012</v>
      </c>
      <c r="Q38" s="21">
        <f t="shared" si="1"/>
        <v>0</v>
      </c>
      <c r="R38" s="15" t="s">
        <v>95</v>
      </c>
    </row>
    <row r="39" spans="1:18" s="16" customFormat="1" ht="12.75" x14ac:dyDescent="0.2">
      <c r="A39" s="15" t="s">
        <v>96</v>
      </c>
      <c r="D39" s="15" t="s">
        <v>93</v>
      </c>
      <c r="E39" s="15" t="s">
        <v>16</v>
      </c>
      <c r="F39" s="17">
        <v>27.3</v>
      </c>
      <c r="G39" s="17">
        <v>41.55</v>
      </c>
      <c r="H39" s="18">
        <v>77.64</v>
      </c>
      <c r="I39" s="20" t="s">
        <v>78</v>
      </c>
      <c r="J39" s="19" t="s">
        <v>34</v>
      </c>
      <c r="K39" s="20" t="s">
        <v>97</v>
      </c>
      <c r="L39" s="20">
        <v>8</v>
      </c>
      <c r="M39" s="20">
        <v>0.3</v>
      </c>
      <c r="N39" s="20"/>
      <c r="O39" s="20"/>
      <c r="P39" s="17">
        <f>L39*M39/100</f>
        <v>2.4E-2</v>
      </c>
      <c r="Q39" s="21">
        <f t="shared" si="1"/>
        <v>0</v>
      </c>
      <c r="R39" s="15" t="s">
        <v>95</v>
      </c>
    </row>
    <row r="40" spans="1:18" s="16" customFormat="1" ht="12.75" x14ac:dyDescent="0.2">
      <c r="A40" s="15" t="s">
        <v>98</v>
      </c>
      <c r="D40" s="15" t="s">
        <v>93</v>
      </c>
      <c r="E40" s="15" t="s">
        <v>16</v>
      </c>
      <c r="F40" s="17">
        <v>27.54</v>
      </c>
      <c r="G40" s="17">
        <v>41.52</v>
      </c>
      <c r="H40" s="18">
        <v>77</v>
      </c>
      <c r="I40" s="20" t="s">
        <v>99</v>
      </c>
      <c r="J40" s="19" t="s">
        <v>34</v>
      </c>
      <c r="K40" s="20" t="s">
        <v>97</v>
      </c>
      <c r="L40" s="20">
        <v>13</v>
      </c>
      <c r="M40" s="20">
        <v>0.28999999999999998</v>
      </c>
      <c r="N40" s="20">
        <v>0.04</v>
      </c>
      <c r="O40" s="20"/>
      <c r="P40" s="17">
        <f>L40*M40/100</f>
        <v>3.7699999999999997E-2</v>
      </c>
      <c r="Q40" s="21">
        <f t="shared" si="1"/>
        <v>0</v>
      </c>
      <c r="R40" s="15" t="s">
        <v>95</v>
      </c>
    </row>
    <row r="41" spans="1:18" s="16" customFormat="1" ht="12.75" x14ac:dyDescent="0.2">
      <c r="A41" s="15" t="s">
        <v>100</v>
      </c>
      <c r="D41" s="15" t="s">
        <v>93</v>
      </c>
      <c r="E41" s="15" t="s">
        <v>16</v>
      </c>
      <c r="F41" s="17">
        <v>38.4358</v>
      </c>
      <c r="G41" s="17">
        <v>38.465899999999998</v>
      </c>
      <c r="H41" s="18">
        <v>74.099999999999994</v>
      </c>
      <c r="I41" s="19" t="s">
        <v>64</v>
      </c>
      <c r="J41" s="19" t="s">
        <v>34</v>
      </c>
      <c r="K41" s="20" t="s">
        <v>101</v>
      </c>
      <c r="L41" s="20">
        <v>100</v>
      </c>
      <c r="M41" s="20"/>
      <c r="N41" s="20">
        <v>0.8</v>
      </c>
      <c r="O41" s="20"/>
      <c r="P41" s="17"/>
      <c r="Q41" s="21">
        <f t="shared" si="1"/>
        <v>0</v>
      </c>
      <c r="R41" s="15" t="s">
        <v>95</v>
      </c>
    </row>
    <row r="42" spans="1:18" s="16" customFormat="1" ht="12.75" x14ac:dyDescent="0.2">
      <c r="A42" s="15" t="s">
        <v>102</v>
      </c>
      <c r="D42" s="15" t="s">
        <v>93</v>
      </c>
      <c r="E42" s="15" t="s">
        <v>16</v>
      </c>
      <c r="F42" s="17">
        <v>38.64</v>
      </c>
      <c r="G42" s="17">
        <v>40.380000000000003</v>
      </c>
      <c r="H42" s="18">
        <v>80.790000000000006</v>
      </c>
      <c r="I42" s="20" t="s">
        <v>78</v>
      </c>
      <c r="J42" s="19" t="s">
        <v>34</v>
      </c>
      <c r="K42" s="19" t="s">
        <v>19</v>
      </c>
      <c r="L42" s="20">
        <v>518.44000000000005</v>
      </c>
      <c r="M42" s="20">
        <v>0.23</v>
      </c>
      <c r="N42" s="20"/>
      <c r="O42" s="20">
        <v>0.2</v>
      </c>
      <c r="P42" s="17">
        <f t="shared" ref="P42:P54" si="2">L42*M42/100</f>
        <v>1.1924120000000002</v>
      </c>
      <c r="Q42" s="21">
        <f t="shared" si="1"/>
        <v>103.68800000000002</v>
      </c>
      <c r="R42" s="15" t="s">
        <v>103</v>
      </c>
    </row>
    <row r="43" spans="1:18" s="16" customFormat="1" ht="12.75" x14ac:dyDescent="0.2">
      <c r="A43" s="15" t="s">
        <v>104</v>
      </c>
      <c r="D43" s="15" t="s">
        <v>93</v>
      </c>
      <c r="E43" s="15" t="s">
        <v>16</v>
      </c>
      <c r="F43" s="17">
        <v>39.653055555555554</v>
      </c>
      <c r="G43" s="17">
        <v>40.856666666666669</v>
      </c>
      <c r="H43" s="18">
        <v>81.400000000000006</v>
      </c>
      <c r="I43" s="19" t="s">
        <v>17</v>
      </c>
      <c r="J43" s="19" t="s">
        <v>34</v>
      </c>
      <c r="K43" s="20" t="s">
        <v>80</v>
      </c>
      <c r="L43" s="20">
        <v>186</v>
      </c>
      <c r="M43" s="20">
        <v>0.3</v>
      </c>
      <c r="N43" s="20">
        <v>1.4E-2</v>
      </c>
      <c r="O43" s="20"/>
      <c r="P43" s="17">
        <f t="shared" si="2"/>
        <v>0.55799999999999994</v>
      </c>
      <c r="Q43" s="21">
        <f t="shared" si="1"/>
        <v>0</v>
      </c>
      <c r="R43" s="15" t="s">
        <v>105</v>
      </c>
    </row>
    <row r="44" spans="1:18" s="16" customFormat="1" ht="12.75" x14ac:dyDescent="0.2">
      <c r="A44" s="15" t="s">
        <v>106</v>
      </c>
      <c r="D44" s="15" t="s">
        <v>93</v>
      </c>
      <c r="E44" s="15" t="s">
        <v>16</v>
      </c>
      <c r="F44" s="17">
        <v>41.2654</v>
      </c>
      <c r="G44" s="17">
        <v>41</v>
      </c>
      <c r="H44" s="18">
        <v>62.3</v>
      </c>
      <c r="I44" s="19" t="s">
        <v>107</v>
      </c>
      <c r="J44" s="19" t="s">
        <v>34</v>
      </c>
      <c r="K44" s="20" t="s">
        <v>80</v>
      </c>
      <c r="L44" s="20">
        <v>145</v>
      </c>
      <c r="M44" s="20">
        <v>0.25</v>
      </c>
      <c r="N44" s="20"/>
      <c r="O44" s="20"/>
      <c r="P44" s="17">
        <f t="shared" si="2"/>
        <v>0.36249999999999999</v>
      </c>
      <c r="Q44" s="21">
        <f t="shared" si="1"/>
        <v>0</v>
      </c>
      <c r="R44" s="15" t="s">
        <v>95</v>
      </c>
    </row>
    <row r="45" spans="1:18" s="16" customFormat="1" ht="12.75" x14ac:dyDescent="0.2">
      <c r="A45" s="15" t="s">
        <v>108</v>
      </c>
      <c r="D45" s="15" t="s">
        <v>93</v>
      </c>
      <c r="E45" s="15" t="s">
        <v>16</v>
      </c>
      <c r="F45" s="17">
        <v>40.883333333333297</v>
      </c>
      <c r="G45" s="17">
        <v>40.450000000000003</v>
      </c>
      <c r="H45" s="18">
        <v>59</v>
      </c>
      <c r="I45" s="19"/>
      <c r="J45" s="19" t="s">
        <v>34</v>
      </c>
      <c r="K45" s="19" t="s">
        <v>19</v>
      </c>
      <c r="L45" s="20">
        <v>73.599999999999994</v>
      </c>
      <c r="M45" s="20">
        <v>0.35</v>
      </c>
      <c r="N45" s="20">
        <v>0.03</v>
      </c>
      <c r="O45" s="20"/>
      <c r="P45" s="17">
        <f t="shared" si="2"/>
        <v>0.2576</v>
      </c>
      <c r="Q45" s="21">
        <f t="shared" si="1"/>
        <v>0</v>
      </c>
      <c r="R45" s="15" t="s">
        <v>105</v>
      </c>
    </row>
    <row r="46" spans="1:18" s="16" customFormat="1" ht="12.75" x14ac:dyDescent="0.2">
      <c r="A46" s="15" t="s">
        <v>109</v>
      </c>
      <c r="C46" s="15" t="s">
        <v>110</v>
      </c>
      <c r="D46" s="15" t="s">
        <v>93</v>
      </c>
      <c r="E46" s="15" t="s">
        <v>16</v>
      </c>
      <c r="F46" s="17">
        <v>36.553199999999997</v>
      </c>
      <c r="G46" s="17">
        <v>38.101300000000002</v>
      </c>
      <c r="H46" s="18">
        <v>77</v>
      </c>
      <c r="I46" s="19" t="s">
        <v>99</v>
      </c>
      <c r="J46" s="19" t="s">
        <v>34</v>
      </c>
      <c r="K46" s="20" t="s">
        <v>58</v>
      </c>
      <c r="L46" s="20">
        <v>750</v>
      </c>
      <c r="M46" s="20">
        <v>0.2</v>
      </c>
      <c r="N46" s="20"/>
      <c r="O46" s="20"/>
      <c r="P46" s="17">
        <f>L46*M46/100</f>
        <v>1.5</v>
      </c>
      <c r="Q46" s="21">
        <f t="shared" si="1"/>
        <v>0</v>
      </c>
      <c r="R46" s="15" t="s">
        <v>95</v>
      </c>
    </row>
    <row r="47" spans="1:18" s="16" customFormat="1" ht="12.75" x14ac:dyDescent="0.2">
      <c r="A47" s="15" t="s">
        <v>111</v>
      </c>
      <c r="D47" s="15" t="s">
        <v>93</v>
      </c>
      <c r="E47" s="15" t="s">
        <v>16</v>
      </c>
      <c r="F47" s="17">
        <v>35.44</v>
      </c>
      <c r="G47" s="17">
        <v>40.926111111111112</v>
      </c>
      <c r="H47" s="18">
        <v>37.9</v>
      </c>
      <c r="I47" s="19" t="s">
        <v>17</v>
      </c>
      <c r="J47" s="19" t="s">
        <v>18</v>
      </c>
      <c r="K47" s="20" t="s">
        <v>38</v>
      </c>
      <c r="L47" s="20">
        <v>200</v>
      </c>
      <c r="M47" s="20">
        <v>0.2</v>
      </c>
      <c r="N47" s="20"/>
      <c r="O47" s="20"/>
      <c r="P47" s="17">
        <f>L47*M47/100</f>
        <v>0.4</v>
      </c>
      <c r="Q47" s="21">
        <f t="shared" si="1"/>
        <v>0</v>
      </c>
      <c r="R47" s="15" t="s">
        <v>95</v>
      </c>
    </row>
    <row r="48" spans="1:18" s="16" customFormat="1" ht="12.75" x14ac:dyDescent="0.2">
      <c r="A48" s="15" t="s">
        <v>112</v>
      </c>
      <c r="D48" s="15" t="s">
        <v>93</v>
      </c>
      <c r="E48" s="15" t="s">
        <v>16</v>
      </c>
      <c r="F48" s="17">
        <v>41.852777777777774</v>
      </c>
      <c r="G48" s="17">
        <v>41.174999999999997</v>
      </c>
      <c r="H48" s="18">
        <v>52.5</v>
      </c>
      <c r="I48" s="19"/>
      <c r="J48" s="19" t="s">
        <v>18</v>
      </c>
      <c r="K48" s="20" t="s">
        <v>38</v>
      </c>
      <c r="L48" s="20">
        <v>80</v>
      </c>
      <c r="M48" s="20">
        <v>0.5</v>
      </c>
      <c r="N48" s="20"/>
      <c r="O48" s="20"/>
      <c r="P48" s="17">
        <f t="shared" si="2"/>
        <v>0.4</v>
      </c>
      <c r="Q48" s="21">
        <f t="shared" si="1"/>
        <v>0</v>
      </c>
      <c r="R48" s="15" t="s">
        <v>95</v>
      </c>
    </row>
    <row r="49" spans="1:18" s="16" customFormat="1" ht="12.75" x14ac:dyDescent="0.2">
      <c r="A49" s="16" t="s">
        <v>113</v>
      </c>
      <c r="D49" s="15" t="s">
        <v>93</v>
      </c>
      <c r="E49" s="15" t="s">
        <v>16</v>
      </c>
      <c r="F49" s="17">
        <v>41.896999999999998</v>
      </c>
      <c r="G49" s="17">
        <v>41</v>
      </c>
      <c r="H49" s="18">
        <v>50.83</v>
      </c>
      <c r="I49" s="20" t="s">
        <v>78</v>
      </c>
      <c r="J49" s="19" t="s">
        <v>18</v>
      </c>
      <c r="K49" s="20" t="s">
        <v>22</v>
      </c>
      <c r="L49" s="20">
        <v>26.2</v>
      </c>
      <c r="M49" s="20">
        <v>0.04</v>
      </c>
      <c r="N49" s="20"/>
      <c r="O49" s="20">
        <v>1.1399999999999999</v>
      </c>
      <c r="P49" s="17">
        <f t="shared" si="2"/>
        <v>1.048E-2</v>
      </c>
      <c r="Q49" s="21">
        <f t="shared" si="1"/>
        <v>29.867999999999995</v>
      </c>
      <c r="R49" s="15" t="s">
        <v>103</v>
      </c>
    </row>
    <row r="50" spans="1:18" s="16" customFormat="1" ht="12.75" x14ac:dyDescent="0.2">
      <c r="A50" s="16" t="s">
        <v>114</v>
      </c>
      <c r="D50" s="15" t="s">
        <v>93</v>
      </c>
      <c r="E50" s="15" t="s">
        <v>16</v>
      </c>
      <c r="F50" s="17">
        <v>29.88</v>
      </c>
      <c r="G50" s="17">
        <v>39.9</v>
      </c>
      <c r="H50" s="18">
        <v>46.74</v>
      </c>
      <c r="I50" s="19"/>
      <c r="J50" s="19" t="s">
        <v>18</v>
      </c>
      <c r="K50" s="20" t="s">
        <v>80</v>
      </c>
      <c r="L50" s="20">
        <v>51</v>
      </c>
      <c r="M50" s="20">
        <v>0.36</v>
      </c>
      <c r="N50" s="20">
        <v>1.18E-2</v>
      </c>
      <c r="O50" s="20"/>
      <c r="P50" s="17">
        <f t="shared" si="2"/>
        <v>0.18359999999999999</v>
      </c>
      <c r="Q50" s="21">
        <f t="shared" si="1"/>
        <v>0</v>
      </c>
      <c r="R50" s="15" t="s">
        <v>103</v>
      </c>
    </row>
    <row r="51" spans="1:18" s="16" customFormat="1" ht="12.75" x14ac:dyDescent="0.2">
      <c r="A51" s="16" t="s">
        <v>115</v>
      </c>
      <c r="D51" s="15" t="s">
        <v>93</v>
      </c>
      <c r="E51" s="15" t="s">
        <v>16</v>
      </c>
      <c r="F51" s="17">
        <v>29.27</v>
      </c>
      <c r="G51" s="17">
        <v>39.53</v>
      </c>
      <c r="H51" s="18">
        <v>48.76</v>
      </c>
      <c r="I51" s="20" t="s">
        <v>78</v>
      </c>
      <c r="J51" s="19" t="s">
        <v>18</v>
      </c>
      <c r="K51" s="20" t="s">
        <v>80</v>
      </c>
      <c r="L51" s="20">
        <v>120</v>
      </c>
      <c r="M51" s="20">
        <v>0.17</v>
      </c>
      <c r="N51" s="20"/>
      <c r="O51" s="20"/>
      <c r="P51" s="17">
        <f t="shared" si="2"/>
        <v>0.20400000000000001</v>
      </c>
      <c r="Q51" s="21">
        <f t="shared" si="1"/>
        <v>0</v>
      </c>
      <c r="R51" s="15" t="s">
        <v>95</v>
      </c>
    </row>
    <row r="52" spans="1:18" s="16" customFormat="1" ht="12.75" x14ac:dyDescent="0.2">
      <c r="A52" s="15" t="s">
        <v>116</v>
      </c>
      <c r="C52" s="15" t="s">
        <v>117</v>
      </c>
      <c r="D52" s="15" t="s">
        <v>93</v>
      </c>
      <c r="E52" s="15" t="s">
        <v>16</v>
      </c>
      <c r="F52" s="17">
        <v>39.6</v>
      </c>
      <c r="G52" s="17">
        <v>39.266666666666666</v>
      </c>
      <c r="H52" s="18">
        <v>24.8</v>
      </c>
      <c r="I52" s="19" t="s">
        <v>17</v>
      </c>
      <c r="J52" s="19" t="s">
        <v>18</v>
      </c>
      <c r="K52" s="20" t="s">
        <v>58</v>
      </c>
      <c r="L52" s="20">
        <v>445.8</v>
      </c>
      <c r="M52" s="20">
        <v>0.38</v>
      </c>
      <c r="N52" s="20"/>
      <c r="O52" s="20">
        <v>0.11</v>
      </c>
      <c r="P52" s="17">
        <f t="shared" si="2"/>
        <v>1.69404</v>
      </c>
      <c r="Q52" s="21">
        <f t="shared" si="1"/>
        <v>49.038000000000004</v>
      </c>
      <c r="R52" s="15" t="s">
        <v>95</v>
      </c>
    </row>
    <row r="53" spans="1:18" s="16" customFormat="1" ht="12.75" x14ac:dyDescent="0.2">
      <c r="A53" s="15" t="s">
        <v>118</v>
      </c>
      <c r="C53" s="15"/>
      <c r="D53" s="15" t="s">
        <v>93</v>
      </c>
      <c r="E53" s="15" t="s">
        <v>16</v>
      </c>
      <c r="F53" s="17">
        <v>38.32</v>
      </c>
      <c r="G53" s="17">
        <v>39.24</v>
      </c>
      <c r="H53" s="18">
        <v>44.6</v>
      </c>
      <c r="I53" s="19" t="s">
        <v>17</v>
      </c>
      <c r="J53" s="19" t="s">
        <v>18</v>
      </c>
      <c r="K53" s="20" t="s">
        <v>119</v>
      </c>
      <c r="L53" s="20">
        <v>32</v>
      </c>
      <c r="M53" s="20"/>
      <c r="N53" s="20"/>
      <c r="O53" s="20">
        <v>0.09</v>
      </c>
      <c r="P53" s="17"/>
      <c r="Q53" s="21">
        <f t="shared" si="1"/>
        <v>2.88</v>
      </c>
      <c r="R53" s="15" t="s">
        <v>120</v>
      </c>
    </row>
    <row r="54" spans="1:18" s="16" customFormat="1" ht="12.75" x14ac:dyDescent="0.2">
      <c r="A54" s="15" t="s">
        <v>121</v>
      </c>
      <c r="C54" s="15" t="s">
        <v>122</v>
      </c>
      <c r="D54" s="15" t="s">
        <v>93</v>
      </c>
      <c r="E54" s="15" t="s">
        <v>16</v>
      </c>
      <c r="F54" s="17">
        <v>38.32</v>
      </c>
      <c r="G54" s="17">
        <v>39.200000000000003</v>
      </c>
      <c r="H54" s="18">
        <v>48.5</v>
      </c>
      <c r="I54" s="20" t="s">
        <v>123</v>
      </c>
      <c r="J54" s="19" t="s">
        <v>18</v>
      </c>
      <c r="K54" s="20" t="s">
        <v>58</v>
      </c>
      <c r="L54" s="20">
        <v>17.8</v>
      </c>
      <c r="M54" s="20">
        <v>0.22</v>
      </c>
      <c r="N54" s="20"/>
      <c r="O54" s="20">
        <v>0.32</v>
      </c>
      <c r="P54" s="17">
        <f t="shared" si="2"/>
        <v>3.916E-2</v>
      </c>
      <c r="Q54" s="21">
        <f t="shared" si="1"/>
        <v>5.6960000000000006</v>
      </c>
      <c r="R54" s="15" t="s">
        <v>120</v>
      </c>
    </row>
    <row r="55" spans="1:18" s="16" customFormat="1" ht="12.75" x14ac:dyDescent="0.2">
      <c r="A55" s="15" t="s">
        <v>124</v>
      </c>
      <c r="D55" s="15" t="s">
        <v>93</v>
      </c>
      <c r="E55" s="15" t="s">
        <v>16</v>
      </c>
      <c r="F55" s="17">
        <v>29.08</v>
      </c>
      <c r="G55" s="17">
        <v>38.380000000000003</v>
      </c>
      <c r="H55" s="18">
        <v>14.5</v>
      </c>
      <c r="I55" s="19" t="s">
        <v>17</v>
      </c>
      <c r="J55" s="19" t="s">
        <v>18</v>
      </c>
      <c r="K55" s="20" t="s">
        <v>125</v>
      </c>
      <c r="L55" s="20">
        <v>862</v>
      </c>
      <c r="M55" s="20"/>
      <c r="N55" s="20"/>
      <c r="O55" s="20">
        <v>0.52</v>
      </c>
      <c r="P55" s="17"/>
      <c r="Q55" s="21">
        <f t="shared" si="1"/>
        <v>448.24</v>
      </c>
      <c r="R55" s="15" t="s">
        <v>126</v>
      </c>
    </row>
    <row r="56" spans="1:18" s="16" customFormat="1" ht="12.75" x14ac:dyDescent="0.2">
      <c r="A56" s="16" t="s">
        <v>127</v>
      </c>
      <c r="D56" s="15" t="s">
        <v>93</v>
      </c>
      <c r="E56" s="15" t="s">
        <v>16</v>
      </c>
      <c r="F56" s="17">
        <v>26.48</v>
      </c>
      <c r="G56" s="17">
        <v>39.54</v>
      </c>
      <c r="H56" s="18">
        <v>39.6</v>
      </c>
      <c r="I56" s="19" t="s">
        <v>17</v>
      </c>
      <c r="J56" s="19" t="s">
        <v>18</v>
      </c>
      <c r="K56" s="20" t="s">
        <v>58</v>
      </c>
      <c r="L56" s="20">
        <v>183</v>
      </c>
      <c r="M56" s="20">
        <v>0.27</v>
      </c>
      <c r="N56" s="20"/>
      <c r="O56" s="20">
        <v>0.3</v>
      </c>
      <c r="P56" s="17">
        <f>L56*M56/100</f>
        <v>0.49410000000000004</v>
      </c>
      <c r="Q56" s="21">
        <f t="shared" si="1"/>
        <v>54.9</v>
      </c>
      <c r="R56" s="15" t="s">
        <v>103</v>
      </c>
    </row>
    <row r="57" spans="1:18" s="16" customFormat="1" ht="12.75" x14ac:dyDescent="0.2">
      <c r="A57" s="16" t="s">
        <v>128</v>
      </c>
      <c r="C57" s="16" t="s">
        <v>129</v>
      </c>
      <c r="D57" s="15" t="s">
        <v>93</v>
      </c>
      <c r="E57" s="15" t="s">
        <v>16</v>
      </c>
      <c r="F57" s="17">
        <v>25.48</v>
      </c>
      <c r="G57" s="17">
        <v>40.090000000000003</v>
      </c>
      <c r="H57" s="18">
        <v>38</v>
      </c>
      <c r="I57" s="20"/>
      <c r="J57" s="19" t="s">
        <v>18</v>
      </c>
      <c r="K57" s="20" t="s">
        <v>58</v>
      </c>
      <c r="L57" s="20">
        <v>750</v>
      </c>
      <c r="M57" s="20">
        <v>0.6</v>
      </c>
      <c r="N57" s="20"/>
      <c r="O57" s="20">
        <v>0.35</v>
      </c>
      <c r="P57" s="17">
        <f>L57*M57/100</f>
        <v>4.5</v>
      </c>
      <c r="Q57" s="21">
        <f t="shared" si="1"/>
        <v>262.5</v>
      </c>
      <c r="R57" s="15" t="s">
        <v>95</v>
      </c>
    </row>
    <row r="58" spans="1:18" s="16" customFormat="1" ht="12.75" x14ac:dyDescent="0.2">
      <c r="A58" s="15" t="s">
        <v>130</v>
      </c>
      <c r="C58" s="15" t="s">
        <v>131</v>
      </c>
      <c r="D58" s="15" t="s">
        <v>93</v>
      </c>
      <c r="E58" s="15" t="s">
        <v>16</v>
      </c>
      <c r="F58" s="17">
        <v>27.15</v>
      </c>
      <c r="G58" s="17">
        <v>39.6</v>
      </c>
      <c r="H58" s="18">
        <v>24.56</v>
      </c>
      <c r="I58" s="19" t="s">
        <v>54</v>
      </c>
      <c r="J58" s="19" t="s">
        <v>18</v>
      </c>
      <c r="K58" s="19" t="s">
        <v>132</v>
      </c>
      <c r="L58" s="20">
        <v>19.239999999999998</v>
      </c>
      <c r="M58" s="20">
        <v>0.33</v>
      </c>
      <c r="N58" s="20">
        <v>4.1000000000000002E-2</v>
      </c>
      <c r="O58" s="20">
        <v>0.96</v>
      </c>
      <c r="P58" s="17">
        <f t="shared" ref="P58:P72" si="3">L58*M58/100</f>
        <v>6.3491999999999993E-2</v>
      </c>
      <c r="Q58" s="21">
        <f t="shared" si="1"/>
        <v>18.470399999999998</v>
      </c>
      <c r="R58" s="15" t="s">
        <v>133</v>
      </c>
    </row>
    <row r="59" spans="1:18" s="16" customFormat="1" ht="12.75" x14ac:dyDescent="0.2">
      <c r="A59" s="15" t="s">
        <v>134</v>
      </c>
      <c r="D59" s="15" t="s">
        <v>135</v>
      </c>
      <c r="E59" s="15" t="s">
        <v>136</v>
      </c>
      <c r="F59" s="17">
        <v>23.983333333333299</v>
      </c>
      <c r="G59" s="17">
        <v>42.5833333333333</v>
      </c>
      <c r="H59" s="18">
        <v>91</v>
      </c>
      <c r="I59" s="19" t="s">
        <v>17</v>
      </c>
      <c r="J59" s="19" t="s">
        <v>34</v>
      </c>
      <c r="K59" s="19" t="s">
        <v>137</v>
      </c>
      <c r="L59" s="20">
        <v>354</v>
      </c>
      <c r="M59" s="20">
        <v>0.44</v>
      </c>
      <c r="N59" s="20"/>
      <c r="O59" s="20">
        <v>0.2</v>
      </c>
      <c r="P59" s="17">
        <f t="shared" si="3"/>
        <v>1.5575999999999999</v>
      </c>
      <c r="Q59" s="21">
        <f t="shared" si="1"/>
        <v>70.8</v>
      </c>
      <c r="R59" s="15" t="s">
        <v>126</v>
      </c>
    </row>
    <row r="60" spans="1:18" s="16" customFormat="1" ht="12.75" x14ac:dyDescent="0.2">
      <c r="A60" s="15" t="s">
        <v>138</v>
      </c>
      <c r="C60" s="15" t="s">
        <v>139</v>
      </c>
      <c r="D60" s="15" t="s">
        <v>135</v>
      </c>
      <c r="E60" s="15" t="s">
        <v>136</v>
      </c>
      <c r="F60" s="17">
        <v>24.033333333333335</v>
      </c>
      <c r="G60" s="17">
        <v>42.75</v>
      </c>
      <c r="H60" s="18">
        <v>92.7</v>
      </c>
      <c r="I60" s="20" t="s">
        <v>78</v>
      </c>
      <c r="J60" s="19" t="s">
        <v>34</v>
      </c>
      <c r="K60" s="20" t="s">
        <v>137</v>
      </c>
      <c r="L60" s="20">
        <v>350</v>
      </c>
      <c r="M60" s="20">
        <v>0.39</v>
      </c>
      <c r="N60" s="20"/>
      <c r="O60" s="20">
        <v>0.26</v>
      </c>
      <c r="P60" s="17">
        <f t="shared" si="3"/>
        <v>1.365</v>
      </c>
      <c r="Q60" s="21">
        <f t="shared" si="1"/>
        <v>91</v>
      </c>
      <c r="R60" s="15" t="s">
        <v>126</v>
      </c>
    </row>
    <row r="61" spans="1:18" s="16" customFormat="1" ht="12.75" x14ac:dyDescent="0.2">
      <c r="A61" s="15" t="s">
        <v>140</v>
      </c>
      <c r="D61" s="15" t="s">
        <v>135</v>
      </c>
      <c r="E61" s="15" t="s">
        <v>136</v>
      </c>
      <c r="F61" s="17">
        <v>24.08527777777778</v>
      </c>
      <c r="G61" s="17">
        <v>42.72</v>
      </c>
      <c r="H61" s="18">
        <v>91</v>
      </c>
      <c r="I61" s="19" t="s">
        <v>17</v>
      </c>
      <c r="J61" s="19" t="s">
        <v>34</v>
      </c>
      <c r="K61" s="19" t="s">
        <v>132</v>
      </c>
      <c r="L61" s="20">
        <v>244</v>
      </c>
      <c r="M61" s="20">
        <v>0.37</v>
      </c>
      <c r="N61" s="20">
        <v>0.01</v>
      </c>
      <c r="O61" s="20">
        <v>0.1</v>
      </c>
      <c r="P61" s="17">
        <f t="shared" si="3"/>
        <v>0.90280000000000005</v>
      </c>
      <c r="Q61" s="21">
        <f t="shared" si="1"/>
        <v>24.400000000000002</v>
      </c>
      <c r="R61" s="15" t="s">
        <v>126</v>
      </c>
    </row>
    <row r="62" spans="1:18" s="16" customFormat="1" ht="12.75" x14ac:dyDescent="0.2">
      <c r="A62" s="15" t="s">
        <v>141</v>
      </c>
      <c r="C62" s="15" t="s">
        <v>142</v>
      </c>
      <c r="D62" s="15" t="s">
        <v>135</v>
      </c>
      <c r="E62" s="15" t="s">
        <v>136</v>
      </c>
      <c r="F62" s="17">
        <v>24.339166666666667</v>
      </c>
      <c r="G62" s="17">
        <v>42.355277777777779</v>
      </c>
      <c r="H62" s="18">
        <v>90</v>
      </c>
      <c r="I62" s="19" t="s">
        <v>143</v>
      </c>
      <c r="J62" s="19" t="s">
        <v>34</v>
      </c>
      <c r="K62" s="20" t="s">
        <v>80</v>
      </c>
      <c r="L62" s="20">
        <v>6.6</v>
      </c>
      <c r="M62" s="20">
        <v>0.47</v>
      </c>
      <c r="N62" s="20"/>
      <c r="O62" s="20"/>
      <c r="P62" s="17">
        <f t="shared" si="3"/>
        <v>3.1019999999999999E-2</v>
      </c>
      <c r="Q62" s="21">
        <f t="shared" si="1"/>
        <v>0</v>
      </c>
      <c r="R62" s="16" t="s">
        <v>84</v>
      </c>
    </row>
    <row r="63" spans="1:18" s="16" customFormat="1" ht="12.75" x14ac:dyDescent="0.2">
      <c r="A63" s="15" t="s">
        <v>144</v>
      </c>
      <c r="D63" s="15" t="s">
        <v>135</v>
      </c>
      <c r="E63" s="15" t="s">
        <v>136</v>
      </c>
      <c r="F63" s="17">
        <v>24.228055555555557</v>
      </c>
      <c r="G63" s="17">
        <v>42.348055555555554</v>
      </c>
      <c r="H63" s="18">
        <v>86</v>
      </c>
      <c r="I63" s="19"/>
      <c r="J63" s="19" t="s">
        <v>34</v>
      </c>
      <c r="K63" s="20" t="s">
        <v>80</v>
      </c>
      <c r="L63" s="20">
        <v>9.8000000000000007</v>
      </c>
      <c r="M63" s="20">
        <v>0.46</v>
      </c>
      <c r="N63" s="20"/>
      <c r="O63" s="20"/>
      <c r="P63" s="17">
        <f t="shared" si="3"/>
        <v>4.5080000000000009E-2</v>
      </c>
      <c r="Q63" s="21">
        <f t="shared" si="1"/>
        <v>0</v>
      </c>
      <c r="R63" s="16" t="s">
        <v>84</v>
      </c>
    </row>
    <row r="64" spans="1:18" s="16" customFormat="1" ht="12.75" x14ac:dyDescent="0.2">
      <c r="A64" s="15" t="s">
        <v>145</v>
      </c>
      <c r="D64" s="15" t="s">
        <v>146</v>
      </c>
      <c r="E64" s="15" t="s">
        <v>136</v>
      </c>
      <c r="F64" s="17">
        <v>23.703611111111112</v>
      </c>
      <c r="G64" s="17">
        <v>40.472222222222221</v>
      </c>
      <c r="H64" s="18">
        <v>19.899999999999999</v>
      </c>
      <c r="I64" s="20" t="s">
        <v>64</v>
      </c>
      <c r="J64" s="19" t="s">
        <v>18</v>
      </c>
      <c r="K64" s="20" t="s">
        <v>119</v>
      </c>
      <c r="L64" s="20">
        <v>289</v>
      </c>
      <c r="M64" s="20">
        <v>0.43</v>
      </c>
      <c r="N64" s="20"/>
      <c r="O64" s="20">
        <v>0.57999999999999996</v>
      </c>
      <c r="P64" s="17">
        <f t="shared" si="3"/>
        <v>1.2426999999999999</v>
      </c>
      <c r="Q64" s="21">
        <f t="shared" si="1"/>
        <v>167.61999999999998</v>
      </c>
      <c r="R64" s="15" t="s">
        <v>126</v>
      </c>
    </row>
    <row r="65" spans="1:18" s="16" customFormat="1" ht="12.75" x14ac:dyDescent="0.2">
      <c r="A65" s="15" t="s">
        <v>147</v>
      </c>
      <c r="D65" s="15" t="s">
        <v>148</v>
      </c>
      <c r="E65" s="15" t="s">
        <v>136</v>
      </c>
      <c r="F65" s="17">
        <v>20.100000000000001</v>
      </c>
      <c r="G65" s="17">
        <v>47.933333333333302</v>
      </c>
      <c r="H65" s="18">
        <v>35.5</v>
      </c>
      <c r="I65" s="19"/>
      <c r="J65" s="19" t="s">
        <v>18</v>
      </c>
      <c r="K65" s="19" t="s">
        <v>132</v>
      </c>
      <c r="L65" s="20">
        <v>700</v>
      </c>
      <c r="M65" s="20">
        <v>0.66</v>
      </c>
      <c r="N65" s="20">
        <v>5.0000000000000001E-3</v>
      </c>
      <c r="O65" s="20">
        <v>0.28000000000000003</v>
      </c>
      <c r="P65" s="17">
        <f t="shared" si="3"/>
        <v>4.62</v>
      </c>
      <c r="Q65" s="21">
        <f t="shared" si="1"/>
        <v>196.00000000000003</v>
      </c>
      <c r="R65" s="16" t="s">
        <v>84</v>
      </c>
    </row>
    <row r="66" spans="1:18" s="16" customFormat="1" ht="12.75" x14ac:dyDescent="0.2">
      <c r="A66" s="15" t="s">
        <v>149</v>
      </c>
      <c r="D66" s="15" t="s">
        <v>150</v>
      </c>
      <c r="E66" s="15" t="s">
        <v>136</v>
      </c>
      <c r="F66" s="17">
        <v>22.601944444444445</v>
      </c>
      <c r="G66" s="17">
        <v>41.510555555555555</v>
      </c>
      <c r="H66" s="18">
        <v>23</v>
      </c>
      <c r="I66" s="19" t="s">
        <v>235</v>
      </c>
      <c r="J66" s="19" t="s">
        <v>18</v>
      </c>
      <c r="K66" s="20" t="s">
        <v>58</v>
      </c>
      <c r="L66" s="20">
        <v>150</v>
      </c>
      <c r="M66" s="20">
        <v>0.3</v>
      </c>
      <c r="N66" s="20"/>
      <c r="O66" s="20">
        <v>0.35</v>
      </c>
      <c r="P66" s="17">
        <f t="shared" si="3"/>
        <v>0.45</v>
      </c>
      <c r="Q66" s="21">
        <f t="shared" si="1"/>
        <v>52.5</v>
      </c>
      <c r="R66" s="16" t="s">
        <v>84</v>
      </c>
    </row>
    <row r="67" spans="1:18" s="16" customFormat="1" ht="12.75" x14ac:dyDescent="0.2">
      <c r="A67" s="15" t="s">
        <v>151</v>
      </c>
      <c r="D67" s="15" t="s">
        <v>150</v>
      </c>
      <c r="E67" s="15" t="s">
        <v>136</v>
      </c>
      <c r="F67" s="17">
        <v>22.37</v>
      </c>
      <c r="G67" s="17">
        <v>41.63</v>
      </c>
      <c r="H67" s="18">
        <v>24.4</v>
      </c>
      <c r="I67" s="19" t="s">
        <v>90</v>
      </c>
      <c r="J67" s="19" t="s">
        <v>18</v>
      </c>
      <c r="K67" s="20" t="s">
        <v>58</v>
      </c>
      <c r="L67" s="20">
        <v>85</v>
      </c>
      <c r="M67" s="20">
        <v>0.3</v>
      </c>
      <c r="N67" s="20"/>
      <c r="O67" s="20">
        <v>0.3</v>
      </c>
      <c r="P67" s="17">
        <f t="shared" si="3"/>
        <v>0.255</v>
      </c>
      <c r="Q67" s="21">
        <f t="shared" si="1"/>
        <v>25.5</v>
      </c>
      <c r="R67" s="15" t="s">
        <v>126</v>
      </c>
    </row>
    <row r="68" spans="1:18" s="16" customFormat="1" ht="12.75" x14ac:dyDescent="0.2">
      <c r="A68" s="15" t="s">
        <v>152</v>
      </c>
      <c r="D68" s="15" t="s">
        <v>150</v>
      </c>
      <c r="E68" s="15" t="s">
        <v>136</v>
      </c>
      <c r="F68" s="17">
        <v>22.816666666666666</v>
      </c>
      <c r="G68" s="17">
        <v>41.366666666666667</v>
      </c>
      <c r="H68" s="18">
        <v>23</v>
      </c>
      <c r="I68" s="19" t="s">
        <v>236</v>
      </c>
      <c r="J68" s="19" t="s">
        <v>18</v>
      </c>
      <c r="K68" s="20" t="s">
        <v>58</v>
      </c>
      <c r="L68" s="20">
        <v>477</v>
      </c>
      <c r="M68" s="20">
        <v>0.2</v>
      </c>
      <c r="N68" s="20"/>
      <c r="O68" s="20">
        <v>0.32</v>
      </c>
      <c r="P68" s="17">
        <f t="shared" si="3"/>
        <v>0.95400000000000007</v>
      </c>
      <c r="Q68" s="21">
        <f t="shared" ref="Q68:Q114" si="4">L68*O68</f>
        <v>152.64000000000001</v>
      </c>
      <c r="R68" s="15" t="s">
        <v>126</v>
      </c>
    </row>
    <row r="69" spans="1:18" s="16" customFormat="1" ht="12.75" x14ac:dyDescent="0.2">
      <c r="A69" s="15" t="s">
        <v>153</v>
      </c>
      <c r="C69" s="15" t="s">
        <v>154</v>
      </c>
      <c r="D69" s="15" t="s">
        <v>155</v>
      </c>
      <c r="E69" s="15" t="s">
        <v>136</v>
      </c>
      <c r="F69" s="17">
        <v>23.033333333333299</v>
      </c>
      <c r="G69" s="17">
        <v>45.983333333333299</v>
      </c>
      <c r="H69" s="18">
        <v>10</v>
      </c>
      <c r="I69" s="19" t="s">
        <v>17</v>
      </c>
      <c r="J69" s="19" t="s">
        <v>18</v>
      </c>
      <c r="K69" s="20" t="s">
        <v>58</v>
      </c>
      <c r="L69" s="20">
        <v>381</v>
      </c>
      <c r="M69" s="20">
        <v>0.18</v>
      </c>
      <c r="N69" s="20"/>
      <c r="O69" s="20">
        <v>0.53</v>
      </c>
      <c r="P69" s="17">
        <f t="shared" si="3"/>
        <v>0.68579999999999997</v>
      </c>
      <c r="Q69" s="21">
        <f t="shared" si="4"/>
        <v>201.93</v>
      </c>
      <c r="R69" s="15" t="s">
        <v>126</v>
      </c>
    </row>
    <row r="70" spans="1:18" s="16" customFormat="1" ht="12.75" x14ac:dyDescent="0.2">
      <c r="A70" s="15" t="s">
        <v>156</v>
      </c>
      <c r="D70" s="15" t="s">
        <v>155</v>
      </c>
      <c r="E70" s="15" t="s">
        <v>136</v>
      </c>
      <c r="F70" s="17">
        <v>23.2</v>
      </c>
      <c r="G70" s="17">
        <v>46.233333333333299</v>
      </c>
      <c r="H70" s="18">
        <v>14.9</v>
      </c>
      <c r="I70" s="19" t="s">
        <v>157</v>
      </c>
      <c r="J70" s="19" t="s">
        <v>18</v>
      </c>
      <c r="K70" s="20" t="s">
        <v>58</v>
      </c>
      <c r="L70" s="20">
        <v>335</v>
      </c>
      <c r="M70" s="20">
        <v>0.5</v>
      </c>
      <c r="N70" s="20"/>
      <c r="O70" s="20">
        <v>0.36</v>
      </c>
      <c r="P70" s="17">
        <f t="shared" si="3"/>
        <v>1.675</v>
      </c>
      <c r="Q70" s="21">
        <f t="shared" si="4"/>
        <v>120.6</v>
      </c>
      <c r="R70" s="16" t="s">
        <v>84</v>
      </c>
    </row>
    <row r="71" spans="1:18" s="16" customFormat="1" ht="12.75" x14ac:dyDescent="0.2">
      <c r="A71" s="15" t="s">
        <v>158</v>
      </c>
      <c r="C71" s="15" t="s">
        <v>159</v>
      </c>
      <c r="D71" s="15" t="s">
        <v>155</v>
      </c>
      <c r="E71" s="15" t="s">
        <v>136</v>
      </c>
      <c r="F71" s="17">
        <v>21.702500000000001</v>
      </c>
      <c r="G71" s="17">
        <v>44.737777777777779</v>
      </c>
      <c r="H71" s="18">
        <v>65</v>
      </c>
      <c r="I71" s="19" t="s">
        <v>160</v>
      </c>
      <c r="J71" s="19" t="s">
        <v>34</v>
      </c>
      <c r="K71" s="20" t="s">
        <v>38</v>
      </c>
      <c r="L71" s="20">
        <v>500</v>
      </c>
      <c r="M71" s="20">
        <v>0.35</v>
      </c>
      <c r="N71" s="20"/>
      <c r="O71" s="20"/>
      <c r="P71" s="17">
        <f t="shared" si="3"/>
        <v>1.75</v>
      </c>
      <c r="Q71" s="21">
        <f t="shared" si="4"/>
        <v>0</v>
      </c>
      <c r="R71" s="16" t="s">
        <v>84</v>
      </c>
    </row>
    <row r="72" spans="1:18" s="16" customFormat="1" ht="12.75" x14ac:dyDescent="0.2">
      <c r="A72" s="15" t="s">
        <v>161</v>
      </c>
      <c r="D72" s="15" t="s">
        <v>155</v>
      </c>
      <c r="E72" s="15" t="s">
        <v>136</v>
      </c>
      <c r="F72" s="17">
        <v>22.8</v>
      </c>
      <c r="G72" s="17">
        <v>46.15</v>
      </c>
      <c r="H72" s="18">
        <v>13.3</v>
      </c>
      <c r="I72" s="19" t="s">
        <v>162</v>
      </c>
      <c r="J72" s="19" t="s">
        <v>18</v>
      </c>
      <c r="K72" s="20" t="s">
        <v>58</v>
      </c>
      <c r="L72" s="20">
        <v>12</v>
      </c>
      <c r="M72" s="20">
        <v>0.2</v>
      </c>
      <c r="N72" s="20"/>
      <c r="O72" s="20">
        <v>0.3</v>
      </c>
      <c r="P72" s="17">
        <f t="shared" si="3"/>
        <v>2.4000000000000004E-2</v>
      </c>
      <c r="Q72" s="21">
        <f t="shared" si="4"/>
        <v>3.5999999999999996</v>
      </c>
      <c r="R72" s="16" t="s">
        <v>84</v>
      </c>
    </row>
    <row r="73" spans="1:18" s="16" customFormat="1" ht="12.75" x14ac:dyDescent="0.2">
      <c r="A73" s="15" t="s">
        <v>163</v>
      </c>
      <c r="D73" s="15" t="s">
        <v>155</v>
      </c>
      <c r="E73" s="15" t="s">
        <v>136</v>
      </c>
      <c r="F73" s="17">
        <v>23.1666666666667</v>
      </c>
      <c r="G73" s="17">
        <v>46.3333333333333</v>
      </c>
      <c r="H73" s="18">
        <v>9.1999999999999993</v>
      </c>
      <c r="I73" s="19" t="s">
        <v>237</v>
      </c>
      <c r="J73" s="19" t="s">
        <v>18</v>
      </c>
      <c r="K73" s="20" t="s">
        <v>58</v>
      </c>
      <c r="L73" s="20">
        <v>431</v>
      </c>
      <c r="M73" s="20">
        <v>0.55000000000000004</v>
      </c>
      <c r="N73" s="20"/>
      <c r="O73" s="20">
        <v>0.25</v>
      </c>
      <c r="P73" s="17">
        <f>L73*M73/100</f>
        <v>2.3705000000000003</v>
      </c>
      <c r="Q73" s="21">
        <f t="shared" si="4"/>
        <v>107.75</v>
      </c>
      <c r="R73" s="16" t="s">
        <v>84</v>
      </c>
    </row>
    <row r="74" spans="1:18" s="16" customFormat="1" ht="12.75" x14ac:dyDescent="0.2">
      <c r="A74" s="15" t="s">
        <v>164</v>
      </c>
      <c r="B74" s="15" t="s">
        <v>165</v>
      </c>
      <c r="D74" s="15" t="s">
        <v>155</v>
      </c>
      <c r="E74" s="15" t="s">
        <v>136</v>
      </c>
      <c r="F74" s="17">
        <v>22.9</v>
      </c>
      <c r="G74" s="17">
        <v>46.1666666666667</v>
      </c>
      <c r="H74" s="18">
        <v>14.9</v>
      </c>
      <c r="I74" s="19" t="s">
        <v>157</v>
      </c>
      <c r="J74" s="19" t="s">
        <v>18</v>
      </c>
      <c r="K74" s="20" t="s">
        <v>58</v>
      </c>
      <c r="L74" s="20">
        <v>433</v>
      </c>
      <c r="M74" s="20">
        <v>0.16</v>
      </c>
      <c r="N74" s="20"/>
      <c r="O74" s="20">
        <v>0.54</v>
      </c>
      <c r="P74" s="17">
        <f>L74*M74/100</f>
        <v>0.69279999999999997</v>
      </c>
      <c r="Q74" s="21">
        <f t="shared" si="4"/>
        <v>233.82000000000002</v>
      </c>
      <c r="R74" s="15" t="s">
        <v>126</v>
      </c>
    </row>
    <row r="75" spans="1:18" s="16" customFormat="1" ht="12.75" x14ac:dyDescent="0.2">
      <c r="A75" s="15" t="s">
        <v>166</v>
      </c>
      <c r="D75" s="15" t="s">
        <v>155</v>
      </c>
      <c r="E75" s="15" t="s">
        <v>136</v>
      </c>
      <c r="F75" s="17">
        <v>22.15</v>
      </c>
      <c r="G75" s="17">
        <v>46.266666666666701</v>
      </c>
      <c r="H75" s="18">
        <v>8.1999999999999993</v>
      </c>
      <c r="I75" s="19" t="s">
        <v>167</v>
      </c>
      <c r="J75" s="19" t="s">
        <v>18</v>
      </c>
      <c r="K75" s="20" t="s">
        <v>58</v>
      </c>
      <c r="L75" s="20">
        <v>150</v>
      </c>
      <c r="M75" s="20">
        <v>0.35</v>
      </c>
      <c r="N75" s="20"/>
      <c r="O75" s="20">
        <v>0.6</v>
      </c>
      <c r="P75" s="17">
        <f t="shared" ref="P75:P111" si="5">L75*M75/100</f>
        <v>0.52500000000000002</v>
      </c>
      <c r="Q75" s="21">
        <f t="shared" si="4"/>
        <v>90</v>
      </c>
      <c r="R75" s="16" t="s">
        <v>84</v>
      </c>
    </row>
    <row r="76" spans="1:18" s="16" customFormat="1" ht="12.75" x14ac:dyDescent="0.2">
      <c r="A76" s="15" t="s">
        <v>168</v>
      </c>
      <c r="D76" s="15" t="s">
        <v>155</v>
      </c>
      <c r="E76" s="15" t="s">
        <v>136</v>
      </c>
      <c r="F76" s="17">
        <v>22.85</v>
      </c>
      <c r="G76" s="17">
        <v>46.15</v>
      </c>
      <c r="H76" s="18">
        <v>11.4</v>
      </c>
      <c r="I76" s="19" t="s">
        <v>237</v>
      </c>
      <c r="J76" s="19" t="s">
        <v>18</v>
      </c>
      <c r="K76" s="20" t="s">
        <v>58</v>
      </c>
      <c r="L76" s="20">
        <v>100</v>
      </c>
      <c r="M76" s="20">
        <v>0.25</v>
      </c>
      <c r="N76" s="20"/>
      <c r="O76" s="20">
        <v>0.31</v>
      </c>
      <c r="P76" s="17">
        <f t="shared" si="5"/>
        <v>0.25</v>
      </c>
      <c r="Q76" s="21">
        <f t="shared" si="4"/>
        <v>31</v>
      </c>
      <c r="R76" s="16" t="s">
        <v>84</v>
      </c>
    </row>
    <row r="77" spans="1:18" s="16" customFormat="1" ht="12.75" x14ac:dyDescent="0.2">
      <c r="A77" s="15" t="s">
        <v>169</v>
      </c>
      <c r="D77" s="15" t="s">
        <v>170</v>
      </c>
      <c r="E77" s="15" t="s">
        <v>136</v>
      </c>
      <c r="F77" s="17">
        <v>22.094166666666666</v>
      </c>
      <c r="G77" s="17">
        <v>44.094999999999999</v>
      </c>
      <c r="H77" s="18">
        <v>86</v>
      </c>
      <c r="I77" s="19" t="s">
        <v>17</v>
      </c>
      <c r="J77" s="19" t="s">
        <v>34</v>
      </c>
      <c r="K77" s="20" t="s">
        <v>58</v>
      </c>
      <c r="L77" s="20">
        <v>556</v>
      </c>
      <c r="M77" s="20">
        <v>0.56999999999999995</v>
      </c>
      <c r="N77" s="20"/>
      <c r="O77" s="20">
        <v>0.39</v>
      </c>
      <c r="P77" s="17">
        <f t="shared" si="5"/>
        <v>3.1691999999999996</v>
      </c>
      <c r="Q77" s="21">
        <f t="shared" si="4"/>
        <v>216.84</v>
      </c>
      <c r="R77" s="15" t="s">
        <v>126</v>
      </c>
    </row>
    <row r="78" spans="1:18" s="16" customFormat="1" ht="12.75" x14ac:dyDescent="0.2">
      <c r="A78" s="15" t="s">
        <v>171</v>
      </c>
      <c r="D78" s="15" t="s">
        <v>170</v>
      </c>
      <c r="E78" s="15" t="s">
        <v>136</v>
      </c>
      <c r="F78" s="17">
        <v>22.15</v>
      </c>
      <c r="G78" s="17">
        <v>44</v>
      </c>
      <c r="H78" s="18">
        <v>88</v>
      </c>
      <c r="I78" s="19" t="s">
        <v>17</v>
      </c>
      <c r="J78" s="19" t="s">
        <v>34</v>
      </c>
      <c r="K78" s="20" t="s">
        <v>58</v>
      </c>
      <c r="L78" s="20">
        <v>36.700000000000003</v>
      </c>
      <c r="M78" s="20">
        <v>3.3</v>
      </c>
      <c r="N78" s="19"/>
      <c r="O78" s="20">
        <v>2.1</v>
      </c>
      <c r="P78" s="17">
        <f t="shared" si="5"/>
        <v>1.2111000000000001</v>
      </c>
      <c r="Q78" s="21">
        <f t="shared" si="4"/>
        <v>77.070000000000007</v>
      </c>
      <c r="R78" s="15" t="s">
        <v>126</v>
      </c>
    </row>
    <row r="79" spans="1:18" s="16" customFormat="1" ht="12.75" x14ac:dyDescent="0.2">
      <c r="A79" s="15" t="s">
        <v>172</v>
      </c>
      <c r="D79" s="15" t="s">
        <v>170</v>
      </c>
      <c r="E79" s="15" t="s">
        <v>136</v>
      </c>
      <c r="F79" s="17">
        <v>21.95</v>
      </c>
      <c r="G79" s="17">
        <v>44.383333333333333</v>
      </c>
      <c r="H79" s="18">
        <v>83</v>
      </c>
      <c r="I79" s="19" t="s">
        <v>17</v>
      </c>
      <c r="J79" s="19" t="s">
        <v>34</v>
      </c>
      <c r="K79" s="19" t="s">
        <v>132</v>
      </c>
      <c r="L79" s="20">
        <v>1000</v>
      </c>
      <c r="M79" s="20">
        <v>0.6</v>
      </c>
      <c r="N79" s="20">
        <v>5.0000000000000001E-3</v>
      </c>
      <c r="O79" s="20">
        <v>0.35</v>
      </c>
      <c r="P79" s="17">
        <f t="shared" si="5"/>
        <v>6</v>
      </c>
      <c r="Q79" s="21">
        <f t="shared" si="4"/>
        <v>350</v>
      </c>
      <c r="R79" s="15" t="s">
        <v>126</v>
      </c>
    </row>
    <row r="80" spans="1:18" s="16" customFormat="1" ht="12.75" x14ac:dyDescent="0.2">
      <c r="A80" s="15" t="s">
        <v>173</v>
      </c>
      <c r="D80" s="15" t="s">
        <v>170</v>
      </c>
      <c r="E80" s="15" t="s">
        <v>136</v>
      </c>
      <c r="F80" s="17">
        <v>21.49</v>
      </c>
      <c r="G80" s="17">
        <v>42.76</v>
      </c>
      <c r="H80" s="18">
        <v>83</v>
      </c>
      <c r="I80" s="19"/>
      <c r="J80" s="19" t="s">
        <v>34</v>
      </c>
      <c r="K80" s="20" t="s">
        <v>58</v>
      </c>
      <c r="L80" s="20">
        <v>547</v>
      </c>
      <c r="M80" s="20">
        <v>0.23</v>
      </c>
      <c r="N80" s="20"/>
      <c r="O80" s="20">
        <v>0.22</v>
      </c>
      <c r="P80" s="17">
        <f t="shared" si="5"/>
        <v>1.2581</v>
      </c>
      <c r="Q80" s="21">
        <f t="shared" si="4"/>
        <v>120.34</v>
      </c>
      <c r="R80" s="15" t="s">
        <v>126</v>
      </c>
    </row>
    <row r="81" spans="1:18" s="16" customFormat="1" ht="12.75" x14ac:dyDescent="0.2">
      <c r="A81" s="15" t="s">
        <v>174</v>
      </c>
      <c r="D81" s="15" t="s">
        <v>170</v>
      </c>
      <c r="E81" s="15" t="s">
        <v>136</v>
      </c>
      <c r="F81" s="17">
        <v>21.56</v>
      </c>
      <c r="G81" s="17">
        <v>44.104999999999997</v>
      </c>
      <c r="H81" s="18">
        <v>82.5</v>
      </c>
      <c r="I81" s="19" t="s">
        <v>90</v>
      </c>
      <c r="J81" s="19" t="s">
        <v>34</v>
      </c>
      <c r="K81" s="20" t="s">
        <v>58</v>
      </c>
      <c r="L81" s="20">
        <v>115</v>
      </c>
      <c r="M81" s="20">
        <v>0.26</v>
      </c>
      <c r="N81" s="20"/>
      <c r="O81" s="20">
        <v>0.19</v>
      </c>
      <c r="P81" s="17">
        <f t="shared" si="5"/>
        <v>0.29900000000000004</v>
      </c>
      <c r="Q81" s="21">
        <f t="shared" si="4"/>
        <v>21.85</v>
      </c>
      <c r="R81" s="15" t="s">
        <v>175</v>
      </c>
    </row>
    <row r="82" spans="1:18" s="16" customFormat="1" ht="12.75" x14ac:dyDescent="0.2">
      <c r="A82" s="15" t="s">
        <v>176</v>
      </c>
      <c r="D82" s="15" t="s">
        <v>170</v>
      </c>
      <c r="E82" s="15" t="s">
        <v>136</v>
      </c>
      <c r="F82" s="17">
        <v>22.096944444444443</v>
      </c>
      <c r="G82" s="17">
        <v>44.13111111111111</v>
      </c>
      <c r="H82" s="18">
        <v>87.88</v>
      </c>
      <c r="I82" s="19" t="s">
        <v>54</v>
      </c>
      <c r="J82" s="19" t="s">
        <v>34</v>
      </c>
      <c r="K82" s="19" t="s">
        <v>132</v>
      </c>
      <c r="L82" s="20">
        <v>750</v>
      </c>
      <c r="M82" s="20">
        <v>0.44</v>
      </c>
      <c r="N82" s="20">
        <v>4.0000000000000001E-3</v>
      </c>
      <c r="O82" s="20">
        <v>6.8000000000000005E-2</v>
      </c>
      <c r="P82" s="17">
        <f t="shared" si="5"/>
        <v>3.3</v>
      </c>
      <c r="Q82" s="21">
        <f t="shared" si="4"/>
        <v>51.000000000000007</v>
      </c>
      <c r="R82" s="15" t="s">
        <v>177</v>
      </c>
    </row>
    <row r="83" spans="1:18" s="16" customFormat="1" ht="12.75" x14ac:dyDescent="0.2">
      <c r="A83" s="16" t="s">
        <v>178</v>
      </c>
      <c r="D83" s="15" t="s">
        <v>179</v>
      </c>
      <c r="E83" s="15" t="s">
        <v>136</v>
      </c>
      <c r="F83" s="17">
        <v>19.350000000000001</v>
      </c>
      <c r="G83" s="17">
        <v>49.75</v>
      </c>
      <c r="H83" s="18">
        <v>13</v>
      </c>
      <c r="I83" s="20"/>
      <c r="J83" s="19" t="s">
        <v>18</v>
      </c>
      <c r="K83" s="20" t="s">
        <v>125</v>
      </c>
      <c r="L83" s="20">
        <v>41.7</v>
      </c>
      <c r="M83" s="20"/>
      <c r="N83" s="20"/>
      <c r="O83" s="20">
        <v>0.78</v>
      </c>
      <c r="P83" s="17">
        <f t="shared" si="5"/>
        <v>0</v>
      </c>
      <c r="Q83" s="21">
        <f t="shared" si="4"/>
        <v>32.526000000000003</v>
      </c>
      <c r="R83" s="15" t="s">
        <v>126</v>
      </c>
    </row>
    <row r="84" spans="1:18" s="16" customFormat="1" ht="12.75" x14ac:dyDescent="0.2">
      <c r="A84" s="15" t="s">
        <v>180</v>
      </c>
      <c r="C84" s="16" t="s">
        <v>181</v>
      </c>
      <c r="D84" s="15" t="s">
        <v>179</v>
      </c>
      <c r="E84" s="15" t="s">
        <v>136</v>
      </c>
      <c r="F84" s="17">
        <v>18.861944444444443</v>
      </c>
      <c r="G84" s="17">
        <v>48.4375</v>
      </c>
      <c r="H84" s="18">
        <v>14.5</v>
      </c>
      <c r="I84" s="19"/>
      <c r="J84" s="19" t="s">
        <v>18</v>
      </c>
      <c r="K84" s="20" t="s">
        <v>38</v>
      </c>
      <c r="L84" s="20">
        <v>66</v>
      </c>
      <c r="M84" s="20">
        <v>0.34</v>
      </c>
      <c r="N84" s="20"/>
      <c r="O84" s="20"/>
      <c r="P84" s="17">
        <f t="shared" si="5"/>
        <v>0.22440000000000002</v>
      </c>
      <c r="Q84" s="21">
        <f t="shared" si="4"/>
        <v>0</v>
      </c>
      <c r="R84" s="15" t="s">
        <v>133</v>
      </c>
    </row>
    <row r="85" spans="1:18" s="16" customFormat="1" ht="12.75" x14ac:dyDescent="0.2">
      <c r="A85" s="15" t="s">
        <v>182</v>
      </c>
      <c r="C85" s="15"/>
      <c r="D85" s="15" t="s">
        <v>183</v>
      </c>
      <c r="E85" s="15" t="s">
        <v>184</v>
      </c>
      <c r="F85" s="17">
        <v>83.525800000000004</v>
      </c>
      <c r="G85" s="17">
        <v>32.876899999999999</v>
      </c>
      <c r="H85" s="22">
        <v>118.8</v>
      </c>
      <c r="I85" s="19" t="s">
        <v>17</v>
      </c>
      <c r="J85" s="19" t="s">
        <v>18</v>
      </c>
      <c r="K85" s="20" t="s">
        <v>58</v>
      </c>
      <c r="L85" s="20">
        <v>578</v>
      </c>
      <c r="M85" s="20">
        <v>0.41</v>
      </c>
      <c r="N85" s="20"/>
      <c r="O85" s="20">
        <v>0.18</v>
      </c>
      <c r="P85" s="17">
        <f t="shared" si="5"/>
        <v>2.3697999999999997</v>
      </c>
      <c r="Q85" s="21">
        <f t="shared" si="4"/>
        <v>104.03999999999999</v>
      </c>
      <c r="R85" s="15" t="s">
        <v>185</v>
      </c>
    </row>
    <row r="86" spans="1:18" s="16" customFormat="1" ht="12.75" x14ac:dyDescent="0.2">
      <c r="A86" s="15" t="s">
        <v>186</v>
      </c>
      <c r="C86" s="15"/>
      <c r="D86" s="15" t="s">
        <v>183</v>
      </c>
      <c r="E86" s="15" t="s">
        <v>184</v>
      </c>
      <c r="F86" s="17">
        <v>83.402799999999999</v>
      </c>
      <c r="G86" s="17">
        <v>32.808599999999998</v>
      </c>
      <c r="H86" s="22">
        <v>119</v>
      </c>
      <c r="I86" s="19" t="s">
        <v>17</v>
      </c>
      <c r="J86" s="19" t="s">
        <v>18</v>
      </c>
      <c r="K86" s="20" t="s">
        <v>58</v>
      </c>
      <c r="L86" s="20">
        <v>400</v>
      </c>
      <c r="M86" s="20">
        <v>0.52</v>
      </c>
      <c r="N86" s="20"/>
      <c r="O86" s="20">
        <v>0.25</v>
      </c>
      <c r="P86" s="17">
        <f t="shared" si="5"/>
        <v>2.08</v>
      </c>
      <c r="Q86" s="21">
        <f t="shared" si="4"/>
        <v>100</v>
      </c>
      <c r="R86" s="15" t="s">
        <v>185</v>
      </c>
    </row>
    <row r="87" spans="1:18" s="16" customFormat="1" ht="12.75" x14ac:dyDescent="0.2">
      <c r="A87" s="15" t="s">
        <v>187</v>
      </c>
      <c r="C87" s="15"/>
      <c r="D87" s="15" t="s">
        <v>183</v>
      </c>
      <c r="E87" s="15" t="s">
        <v>184</v>
      </c>
      <c r="F87" s="17">
        <v>83.45</v>
      </c>
      <c r="G87" s="17">
        <v>32.833300000000001</v>
      </c>
      <c r="H87" s="22">
        <v>118</v>
      </c>
      <c r="I87" s="19" t="s">
        <v>17</v>
      </c>
      <c r="J87" s="19" t="s">
        <v>18</v>
      </c>
      <c r="K87" s="20" t="s">
        <v>58</v>
      </c>
      <c r="L87" s="20">
        <v>628</v>
      </c>
      <c r="M87" s="20">
        <v>0.43</v>
      </c>
      <c r="N87" s="20"/>
      <c r="O87" s="20">
        <v>0.13</v>
      </c>
      <c r="P87" s="17">
        <f t="shared" si="5"/>
        <v>2.7004000000000001</v>
      </c>
      <c r="Q87" s="21">
        <f t="shared" si="4"/>
        <v>81.64</v>
      </c>
      <c r="R87" s="15" t="s">
        <v>185</v>
      </c>
    </row>
    <row r="88" spans="1:18" s="16" customFormat="1" ht="12.75" x14ac:dyDescent="0.2">
      <c r="A88" s="15" t="s">
        <v>188</v>
      </c>
      <c r="C88" s="15"/>
      <c r="D88" s="15" t="s">
        <v>183</v>
      </c>
      <c r="E88" s="15" t="s">
        <v>184</v>
      </c>
      <c r="F88" s="17">
        <v>82.9</v>
      </c>
      <c r="G88" s="17">
        <v>33.229999999999997</v>
      </c>
      <c r="H88" s="22">
        <v>115.8</v>
      </c>
      <c r="I88" s="19" t="s">
        <v>78</v>
      </c>
      <c r="J88" s="19" t="s">
        <v>18</v>
      </c>
      <c r="K88" s="20" t="s">
        <v>58</v>
      </c>
      <c r="L88" s="20">
        <v>143</v>
      </c>
      <c r="M88" s="20">
        <v>0.23</v>
      </c>
      <c r="N88" s="20"/>
      <c r="O88" s="20">
        <v>0.25</v>
      </c>
      <c r="P88" s="17">
        <f t="shared" si="5"/>
        <v>0.32890000000000003</v>
      </c>
      <c r="Q88" s="21">
        <f t="shared" si="4"/>
        <v>35.75</v>
      </c>
      <c r="R88" s="15" t="s">
        <v>185</v>
      </c>
    </row>
    <row r="89" spans="1:18" s="16" customFormat="1" ht="12.75" x14ac:dyDescent="0.2">
      <c r="A89" s="15" t="s">
        <v>189</v>
      </c>
      <c r="C89" s="15" t="s">
        <v>190</v>
      </c>
      <c r="D89" s="15" t="s">
        <v>183</v>
      </c>
      <c r="E89" s="15" t="s">
        <v>184</v>
      </c>
      <c r="F89" s="17">
        <v>88.566666666666663</v>
      </c>
      <c r="G89" s="17">
        <v>29.516666666666666</v>
      </c>
      <c r="H89" s="22">
        <v>173.2</v>
      </c>
      <c r="I89" s="19" t="s">
        <v>17</v>
      </c>
      <c r="J89" s="19" t="s">
        <v>34</v>
      </c>
      <c r="K89" s="20" t="s">
        <v>58</v>
      </c>
      <c r="L89" s="20">
        <v>874</v>
      </c>
      <c r="M89" s="20">
        <v>0.34</v>
      </c>
      <c r="N89" s="20"/>
      <c r="O89" s="20">
        <v>0.25</v>
      </c>
      <c r="P89" s="17">
        <f t="shared" si="5"/>
        <v>2.9716000000000005</v>
      </c>
      <c r="Q89" s="21">
        <f t="shared" si="4"/>
        <v>218.5</v>
      </c>
      <c r="R89" s="15" t="s">
        <v>185</v>
      </c>
    </row>
    <row r="90" spans="1:18" s="16" customFormat="1" ht="12.75" x14ac:dyDescent="0.2">
      <c r="A90" s="15" t="s">
        <v>191</v>
      </c>
      <c r="D90" s="15" t="s">
        <v>183</v>
      </c>
      <c r="E90" s="15" t="s">
        <v>184</v>
      </c>
      <c r="F90" s="17">
        <v>92.683300000000003</v>
      </c>
      <c r="G90" s="17">
        <v>30.181899999999999</v>
      </c>
      <c r="H90" s="18">
        <v>52.3</v>
      </c>
      <c r="I90" s="19" t="s">
        <v>17</v>
      </c>
      <c r="J90" s="19" t="s">
        <v>18</v>
      </c>
      <c r="K90" s="20" t="s">
        <v>192</v>
      </c>
      <c r="L90" s="20">
        <v>100</v>
      </c>
      <c r="M90" s="20"/>
      <c r="N90" s="20">
        <v>6.0999999999999999E-2</v>
      </c>
      <c r="O90" s="20"/>
      <c r="P90" s="17"/>
      <c r="Q90" s="21">
        <f t="shared" si="4"/>
        <v>0</v>
      </c>
      <c r="R90" s="15" t="s">
        <v>185</v>
      </c>
    </row>
    <row r="91" spans="1:18" s="16" customFormat="1" ht="12.75" x14ac:dyDescent="0.2">
      <c r="A91" s="15" t="s">
        <v>193</v>
      </c>
      <c r="C91" s="16" t="s">
        <v>194</v>
      </c>
      <c r="D91" s="15" t="s">
        <v>183</v>
      </c>
      <c r="E91" s="15" t="s">
        <v>184</v>
      </c>
      <c r="F91" s="17">
        <v>91.875</v>
      </c>
      <c r="G91" s="17">
        <v>29.250800000000002</v>
      </c>
      <c r="H91" s="18">
        <v>30.2</v>
      </c>
      <c r="I91" s="19" t="s">
        <v>17</v>
      </c>
      <c r="J91" s="19" t="s">
        <v>18</v>
      </c>
      <c r="K91" s="20" t="s">
        <v>80</v>
      </c>
      <c r="L91" s="20"/>
      <c r="M91" s="20"/>
      <c r="N91" s="20">
        <v>0.1022</v>
      </c>
      <c r="O91" s="20"/>
      <c r="P91" s="17"/>
      <c r="Q91" s="21">
        <f t="shared" si="4"/>
        <v>0</v>
      </c>
      <c r="R91" s="15" t="s">
        <v>185</v>
      </c>
    </row>
    <row r="92" spans="1:18" s="16" customFormat="1" ht="12.75" x14ac:dyDescent="0.2">
      <c r="A92" s="15" t="s">
        <v>195</v>
      </c>
      <c r="D92" s="15" t="s">
        <v>183</v>
      </c>
      <c r="E92" s="15" t="s">
        <v>184</v>
      </c>
      <c r="F92" s="17">
        <v>90.816666666666706</v>
      </c>
      <c r="G92" s="17">
        <v>29.466666666666701</v>
      </c>
      <c r="H92" s="18">
        <v>14.5</v>
      </c>
      <c r="I92" s="19" t="s">
        <v>17</v>
      </c>
      <c r="J92" s="19" t="s">
        <v>18</v>
      </c>
      <c r="K92" s="20" t="s">
        <v>80</v>
      </c>
      <c r="L92" s="20">
        <v>250</v>
      </c>
      <c r="M92" s="20">
        <v>0.2</v>
      </c>
      <c r="N92" s="20"/>
      <c r="O92" s="20"/>
      <c r="P92" s="17">
        <f t="shared" si="5"/>
        <v>0.5</v>
      </c>
      <c r="Q92" s="21">
        <f t="shared" si="4"/>
        <v>0</v>
      </c>
      <c r="R92" s="15" t="s">
        <v>196</v>
      </c>
    </row>
    <row r="93" spans="1:18" s="16" customFormat="1" ht="12.75" x14ac:dyDescent="0.2">
      <c r="A93" s="15" t="s">
        <v>197</v>
      </c>
      <c r="D93" s="15" t="s">
        <v>183</v>
      </c>
      <c r="E93" s="15" t="s">
        <v>184</v>
      </c>
      <c r="F93" s="17">
        <v>91.5833333333333</v>
      </c>
      <c r="G93" s="17">
        <v>29.6</v>
      </c>
      <c r="H93" s="18">
        <v>16</v>
      </c>
      <c r="I93" s="19" t="s">
        <v>17</v>
      </c>
      <c r="J93" s="19" t="s">
        <v>18</v>
      </c>
      <c r="K93" s="20" t="s">
        <v>80</v>
      </c>
      <c r="L93" s="20">
        <v>2200</v>
      </c>
      <c r="M93" s="20">
        <v>0.52</v>
      </c>
      <c r="N93" s="20">
        <v>3.2000000000000001E-2</v>
      </c>
      <c r="O93" s="20"/>
      <c r="P93" s="17">
        <f t="shared" si="5"/>
        <v>11.44</v>
      </c>
      <c r="Q93" s="21">
        <f t="shared" si="4"/>
        <v>0</v>
      </c>
      <c r="R93" s="15" t="s">
        <v>196</v>
      </c>
    </row>
    <row r="94" spans="1:18" s="16" customFormat="1" ht="12.75" x14ac:dyDescent="0.2">
      <c r="A94" s="15" t="s">
        <v>198</v>
      </c>
      <c r="C94" s="15" t="s">
        <v>199</v>
      </c>
      <c r="D94" s="15" t="s">
        <v>183</v>
      </c>
      <c r="E94" s="15" t="s">
        <v>184</v>
      </c>
      <c r="F94" s="17">
        <v>90.05</v>
      </c>
      <c r="G94" s="17">
        <v>29.55</v>
      </c>
      <c r="H94" s="18">
        <v>15.5</v>
      </c>
      <c r="I94" s="19" t="s">
        <v>17</v>
      </c>
      <c r="J94" s="19" t="s">
        <v>18</v>
      </c>
      <c r="K94" s="20" t="s">
        <v>80</v>
      </c>
      <c r="L94" s="20">
        <v>412</v>
      </c>
      <c r="M94" s="20">
        <v>0.36</v>
      </c>
      <c r="N94" s="20"/>
      <c r="O94" s="20"/>
      <c r="P94" s="17">
        <f t="shared" si="5"/>
        <v>1.4831999999999999</v>
      </c>
      <c r="Q94" s="21">
        <f t="shared" si="4"/>
        <v>0</v>
      </c>
      <c r="R94" s="15" t="s">
        <v>196</v>
      </c>
    </row>
    <row r="95" spans="1:18" s="16" customFormat="1" ht="12.75" x14ac:dyDescent="0.2">
      <c r="A95" s="15" t="s">
        <v>200</v>
      </c>
      <c r="B95" s="15" t="s">
        <v>201</v>
      </c>
      <c r="C95" s="15" t="s">
        <v>202</v>
      </c>
      <c r="D95" s="15" t="s">
        <v>183</v>
      </c>
      <c r="E95" s="15" t="s">
        <v>184</v>
      </c>
      <c r="F95" s="17">
        <v>90</v>
      </c>
      <c r="G95" s="17">
        <v>29.5833333333333</v>
      </c>
      <c r="H95" s="18">
        <v>13.99</v>
      </c>
      <c r="I95" s="19" t="s">
        <v>17</v>
      </c>
      <c r="J95" s="19" t="s">
        <v>18</v>
      </c>
      <c r="K95" s="20" t="s">
        <v>80</v>
      </c>
      <c r="L95" s="20">
        <v>74.599999999999994</v>
      </c>
      <c r="M95" s="20">
        <v>0.67</v>
      </c>
      <c r="N95" s="20"/>
      <c r="O95" s="20">
        <v>0.12</v>
      </c>
      <c r="P95" s="17">
        <f t="shared" si="5"/>
        <v>0.49981999999999999</v>
      </c>
      <c r="Q95" s="21">
        <f t="shared" si="4"/>
        <v>8.9519999999999982</v>
      </c>
      <c r="R95" s="15" t="s">
        <v>196</v>
      </c>
    </row>
    <row r="96" spans="1:18" s="16" customFormat="1" ht="12.75" x14ac:dyDescent="0.2">
      <c r="A96" s="15" t="s">
        <v>203</v>
      </c>
      <c r="D96" s="15" t="s">
        <v>183</v>
      </c>
      <c r="E96" s="15" t="s">
        <v>184</v>
      </c>
      <c r="F96" s="17">
        <v>91.751666666666665</v>
      </c>
      <c r="G96" s="17">
        <v>29.691666666666666</v>
      </c>
      <c r="H96" s="18">
        <v>14.7</v>
      </c>
      <c r="I96" s="19" t="s">
        <v>17</v>
      </c>
      <c r="J96" s="19" t="s">
        <v>18</v>
      </c>
      <c r="K96" s="20" t="s">
        <v>80</v>
      </c>
      <c r="L96" s="20">
        <v>1055</v>
      </c>
      <c r="M96" s="20">
        <v>0.44</v>
      </c>
      <c r="N96" s="20"/>
      <c r="O96" s="20"/>
      <c r="P96" s="17">
        <f t="shared" si="5"/>
        <v>4.6419999999999995</v>
      </c>
      <c r="Q96" s="21">
        <f t="shared" si="4"/>
        <v>0</v>
      </c>
      <c r="R96" s="15" t="s">
        <v>196</v>
      </c>
    </row>
    <row r="97" spans="1:18" s="16" customFormat="1" ht="12.75" x14ac:dyDescent="0.2">
      <c r="A97" s="15" t="s">
        <v>204</v>
      </c>
      <c r="D97" s="15" t="s">
        <v>183</v>
      </c>
      <c r="E97" s="15" t="s">
        <v>184</v>
      </c>
      <c r="F97" s="17">
        <v>88.933333333333337</v>
      </c>
      <c r="G97" s="17">
        <v>29.683333333333334</v>
      </c>
      <c r="H97" s="18">
        <v>15.2</v>
      </c>
      <c r="I97" s="19" t="s">
        <v>17</v>
      </c>
      <c r="J97" s="19" t="s">
        <v>18</v>
      </c>
      <c r="K97" s="20" t="s">
        <v>80</v>
      </c>
      <c r="L97" s="20">
        <v>42</v>
      </c>
      <c r="M97" s="20">
        <v>0.43</v>
      </c>
      <c r="N97" s="20"/>
      <c r="O97" s="20"/>
      <c r="P97" s="17">
        <f t="shared" si="5"/>
        <v>0.18059999999999998</v>
      </c>
      <c r="Q97" s="21">
        <f t="shared" si="4"/>
        <v>0</v>
      </c>
      <c r="R97" s="15" t="s">
        <v>196</v>
      </c>
    </row>
    <row r="98" spans="1:18" s="16" customFormat="1" ht="12.75" x14ac:dyDescent="0.2">
      <c r="A98" s="15" t="s">
        <v>205</v>
      </c>
      <c r="C98" s="15" t="s">
        <v>206</v>
      </c>
      <c r="D98" s="15" t="s">
        <v>183</v>
      </c>
      <c r="E98" s="15" t="s">
        <v>184</v>
      </c>
      <c r="F98" s="17">
        <v>91.483333333333334</v>
      </c>
      <c r="G98" s="17">
        <v>29.583333333333332</v>
      </c>
      <c r="H98" s="18">
        <v>13.1</v>
      </c>
      <c r="I98" s="19" t="s">
        <v>17</v>
      </c>
      <c r="J98" s="19" t="s">
        <v>18</v>
      </c>
      <c r="K98" s="20" t="s">
        <v>80</v>
      </c>
      <c r="L98" s="20">
        <v>18.899999999999999</v>
      </c>
      <c r="M98" s="20">
        <v>0.19</v>
      </c>
      <c r="N98" s="20"/>
      <c r="O98" s="20"/>
      <c r="P98" s="17">
        <f t="shared" si="5"/>
        <v>3.5909999999999997E-2</v>
      </c>
      <c r="Q98" s="21">
        <f t="shared" si="4"/>
        <v>0</v>
      </c>
      <c r="R98" s="15" t="s">
        <v>196</v>
      </c>
    </row>
    <row r="99" spans="1:18" s="16" customFormat="1" ht="12.75" x14ac:dyDescent="0.2">
      <c r="A99" s="15" t="s">
        <v>207</v>
      </c>
      <c r="D99" s="15" t="s">
        <v>183</v>
      </c>
      <c r="E99" s="15" t="s">
        <v>184</v>
      </c>
      <c r="F99" s="17">
        <v>87.533333333333331</v>
      </c>
      <c r="G99" s="17">
        <v>29.433333333333334</v>
      </c>
      <c r="H99" s="22">
        <v>14</v>
      </c>
      <c r="I99" s="19" t="s">
        <v>17</v>
      </c>
      <c r="J99" s="19" t="s">
        <v>18</v>
      </c>
      <c r="K99" s="20" t="s">
        <v>80</v>
      </c>
      <c r="L99" s="20">
        <v>403</v>
      </c>
      <c r="M99" s="20">
        <v>0.56999999999999995</v>
      </c>
      <c r="N99" s="20"/>
      <c r="O99" s="20">
        <v>0.3</v>
      </c>
      <c r="P99" s="17">
        <f t="shared" si="5"/>
        <v>2.2970999999999999</v>
      </c>
      <c r="Q99" s="21">
        <f t="shared" si="4"/>
        <v>120.89999999999999</v>
      </c>
      <c r="R99" s="15" t="s">
        <v>196</v>
      </c>
    </row>
    <row r="100" spans="1:18" s="16" customFormat="1" ht="12.75" x14ac:dyDescent="0.2">
      <c r="A100" s="15" t="s">
        <v>208</v>
      </c>
      <c r="C100" s="15"/>
      <c r="D100" s="15" t="s">
        <v>183</v>
      </c>
      <c r="E100" s="15" t="s">
        <v>184</v>
      </c>
      <c r="F100" s="17">
        <v>89.941299999999998</v>
      </c>
      <c r="G100" s="17">
        <v>29.591100000000001</v>
      </c>
      <c r="H100" s="18">
        <v>12.8</v>
      </c>
      <c r="I100" s="19" t="s">
        <v>17</v>
      </c>
      <c r="J100" s="19" t="s">
        <v>18</v>
      </c>
      <c r="K100" s="20" t="s">
        <v>80</v>
      </c>
      <c r="L100" s="20">
        <v>356</v>
      </c>
      <c r="M100" s="20">
        <v>0.28000000000000003</v>
      </c>
      <c r="N100" s="20"/>
      <c r="O100" s="20"/>
      <c r="P100" s="17">
        <f t="shared" si="5"/>
        <v>0.99680000000000002</v>
      </c>
      <c r="Q100" s="21">
        <f t="shared" si="4"/>
        <v>0</v>
      </c>
      <c r="R100" s="15" t="s">
        <v>196</v>
      </c>
    </row>
    <row r="101" spans="1:18" s="16" customFormat="1" ht="12.75" x14ac:dyDescent="0.2">
      <c r="A101" s="15" t="s">
        <v>209</v>
      </c>
      <c r="C101" s="15"/>
      <c r="D101" s="15" t="s">
        <v>183</v>
      </c>
      <c r="E101" s="15" t="s">
        <v>184</v>
      </c>
      <c r="F101" s="17">
        <v>89.926500000000004</v>
      </c>
      <c r="G101" s="17">
        <v>29.613900000000001</v>
      </c>
      <c r="H101" s="18">
        <v>12.8</v>
      </c>
      <c r="I101" s="19" t="s">
        <v>17</v>
      </c>
      <c r="J101" s="19" t="s">
        <v>18</v>
      </c>
      <c r="K101" s="20" t="s">
        <v>80</v>
      </c>
      <c r="L101" s="20">
        <v>35</v>
      </c>
      <c r="M101" s="20">
        <v>0.49</v>
      </c>
      <c r="N101" s="20"/>
      <c r="O101" s="20"/>
      <c r="P101" s="17">
        <f t="shared" si="5"/>
        <v>0.17149999999999999</v>
      </c>
      <c r="Q101" s="21">
        <f t="shared" si="4"/>
        <v>0</v>
      </c>
      <c r="R101" s="15" t="s">
        <v>196</v>
      </c>
    </row>
    <row r="102" spans="1:18" s="16" customFormat="1" ht="12.75" x14ac:dyDescent="0.2">
      <c r="A102" s="15" t="s">
        <v>210</v>
      </c>
      <c r="C102" s="15"/>
      <c r="D102" s="15" t="s">
        <v>183</v>
      </c>
      <c r="E102" s="15" t="s">
        <v>184</v>
      </c>
      <c r="F102" s="17">
        <v>91.883333333333297</v>
      </c>
      <c r="G102" s="17">
        <v>29.9</v>
      </c>
      <c r="H102" s="18">
        <v>15</v>
      </c>
      <c r="I102" s="19" t="s">
        <v>17</v>
      </c>
      <c r="J102" s="19" t="s">
        <v>18</v>
      </c>
      <c r="K102" s="20" t="s">
        <v>80</v>
      </c>
      <c r="L102" s="20">
        <v>62.5</v>
      </c>
      <c r="M102" s="20">
        <v>0.32</v>
      </c>
      <c r="N102" s="20"/>
      <c r="O102" s="20"/>
      <c r="P102" s="17">
        <f t="shared" si="5"/>
        <v>0.2</v>
      </c>
      <c r="Q102" s="21">
        <f t="shared" si="4"/>
        <v>0</v>
      </c>
      <c r="R102" s="15" t="s">
        <v>196</v>
      </c>
    </row>
    <row r="103" spans="1:18" s="16" customFormat="1" ht="12.75" x14ac:dyDescent="0.2">
      <c r="A103" s="15" t="s">
        <v>211</v>
      </c>
      <c r="C103" s="15"/>
      <c r="D103" s="15" t="s">
        <v>183</v>
      </c>
      <c r="E103" s="15" t="s">
        <v>184</v>
      </c>
      <c r="F103" s="17">
        <v>93.066699999999997</v>
      </c>
      <c r="G103" s="17">
        <v>29.916699999999999</v>
      </c>
      <c r="H103" s="18">
        <v>21</v>
      </c>
      <c r="I103" s="19" t="s">
        <v>17</v>
      </c>
      <c r="J103" s="19" t="s">
        <v>18</v>
      </c>
      <c r="K103" s="20" t="s">
        <v>80</v>
      </c>
      <c r="L103" s="20">
        <v>221</v>
      </c>
      <c r="M103" s="20">
        <v>5.0000000000000001E-3</v>
      </c>
      <c r="N103" s="20"/>
      <c r="O103" s="20"/>
      <c r="P103" s="17">
        <f t="shared" si="5"/>
        <v>1.1049999999999999E-2</v>
      </c>
      <c r="Q103" s="21">
        <f t="shared" si="4"/>
        <v>0</v>
      </c>
      <c r="R103" s="15" t="s">
        <v>196</v>
      </c>
    </row>
    <row r="104" spans="1:18" s="16" customFormat="1" ht="12.75" x14ac:dyDescent="0.2">
      <c r="A104" s="15" t="s">
        <v>212</v>
      </c>
      <c r="D104" s="15" t="s">
        <v>183</v>
      </c>
      <c r="E104" s="15" t="s">
        <v>184</v>
      </c>
      <c r="F104" s="17">
        <v>97.866666666666703</v>
      </c>
      <c r="G104" s="17">
        <v>31.0833333333333</v>
      </c>
      <c r="H104" s="18">
        <v>37.5</v>
      </c>
      <c r="I104" s="19" t="s">
        <v>90</v>
      </c>
      <c r="J104" s="19" t="s">
        <v>18</v>
      </c>
      <c r="K104" s="20" t="s">
        <v>80</v>
      </c>
      <c r="L104" s="20">
        <v>236</v>
      </c>
      <c r="M104" s="20">
        <v>0.38</v>
      </c>
      <c r="N104" s="20">
        <v>0.04</v>
      </c>
      <c r="O104" s="20">
        <v>0.06</v>
      </c>
      <c r="P104" s="17">
        <f t="shared" si="5"/>
        <v>0.89680000000000004</v>
      </c>
      <c r="Q104" s="21">
        <f t="shared" si="4"/>
        <v>14.16</v>
      </c>
      <c r="R104" s="15" t="s">
        <v>196</v>
      </c>
    </row>
    <row r="105" spans="1:18" s="16" customFormat="1" ht="12.75" x14ac:dyDescent="0.2">
      <c r="A105" s="15" t="s">
        <v>213</v>
      </c>
      <c r="D105" s="15" t="s">
        <v>183</v>
      </c>
      <c r="E105" s="15" t="s">
        <v>184</v>
      </c>
      <c r="F105" s="17">
        <v>97.95</v>
      </c>
      <c r="G105" s="17">
        <v>31</v>
      </c>
      <c r="H105" s="18">
        <v>35.799999999999997</v>
      </c>
      <c r="I105" s="19" t="s">
        <v>17</v>
      </c>
      <c r="J105" s="19" t="s">
        <v>18</v>
      </c>
      <c r="K105" s="20" t="s">
        <v>80</v>
      </c>
      <c r="L105" s="20">
        <v>228</v>
      </c>
      <c r="M105" s="20">
        <v>0.45</v>
      </c>
      <c r="N105" s="20">
        <v>1.4E-2</v>
      </c>
      <c r="O105" s="20">
        <v>0.06</v>
      </c>
      <c r="P105" s="17">
        <f t="shared" si="5"/>
        <v>1.026</v>
      </c>
      <c r="Q105" s="21">
        <f t="shared" si="4"/>
        <v>13.68</v>
      </c>
      <c r="R105" s="15" t="s">
        <v>196</v>
      </c>
    </row>
    <row r="106" spans="1:18" s="16" customFormat="1" ht="12.75" x14ac:dyDescent="0.2">
      <c r="A106" s="15" t="s">
        <v>214</v>
      </c>
      <c r="C106" s="15" t="s">
        <v>215</v>
      </c>
      <c r="D106" s="15" t="s">
        <v>183</v>
      </c>
      <c r="E106" s="15" t="s">
        <v>184</v>
      </c>
      <c r="F106" s="17">
        <v>97.8</v>
      </c>
      <c r="G106" s="17">
        <v>31.2</v>
      </c>
      <c r="H106" s="18">
        <v>37.6</v>
      </c>
      <c r="I106" s="19" t="s">
        <v>17</v>
      </c>
      <c r="J106" s="19" t="s">
        <v>18</v>
      </c>
      <c r="K106" s="20" t="s">
        <v>80</v>
      </c>
      <c r="L106" s="20">
        <v>73.5</v>
      </c>
      <c r="M106" s="20">
        <v>0.34</v>
      </c>
      <c r="N106" s="20">
        <v>0.03</v>
      </c>
      <c r="O106" s="20">
        <v>0.02</v>
      </c>
      <c r="P106" s="17">
        <f t="shared" si="5"/>
        <v>0.24990000000000001</v>
      </c>
      <c r="Q106" s="21">
        <f t="shared" si="4"/>
        <v>1.47</v>
      </c>
      <c r="R106" s="15" t="s">
        <v>196</v>
      </c>
    </row>
    <row r="107" spans="1:18" s="16" customFormat="1" ht="12.75" x14ac:dyDescent="0.2">
      <c r="A107" s="15" t="s">
        <v>216</v>
      </c>
      <c r="D107" s="15" t="s">
        <v>183</v>
      </c>
      <c r="E107" s="15" t="s">
        <v>184</v>
      </c>
      <c r="F107" s="17">
        <v>97.733333333333306</v>
      </c>
      <c r="G107" s="17">
        <v>31.4</v>
      </c>
      <c r="H107" s="18">
        <v>40.1</v>
      </c>
      <c r="I107" s="19" t="s">
        <v>17</v>
      </c>
      <c r="J107" s="19" t="s">
        <v>18</v>
      </c>
      <c r="K107" s="20" t="s">
        <v>80</v>
      </c>
      <c r="L107" s="20">
        <v>1006</v>
      </c>
      <c r="M107" s="20">
        <v>0.62</v>
      </c>
      <c r="N107" s="20">
        <v>2.1999999999999999E-2</v>
      </c>
      <c r="O107" s="20">
        <v>0.05</v>
      </c>
      <c r="P107" s="17">
        <f t="shared" si="5"/>
        <v>6.2372000000000005</v>
      </c>
      <c r="Q107" s="21">
        <f t="shared" si="4"/>
        <v>50.300000000000004</v>
      </c>
      <c r="R107" s="15" t="s">
        <v>196</v>
      </c>
    </row>
    <row r="108" spans="1:18" s="16" customFormat="1" ht="12.75" x14ac:dyDescent="0.2">
      <c r="A108" s="15" t="s">
        <v>217</v>
      </c>
      <c r="C108" s="15" t="s">
        <v>218</v>
      </c>
      <c r="D108" s="15" t="s">
        <v>183</v>
      </c>
      <c r="E108" s="15" t="s">
        <v>184</v>
      </c>
      <c r="F108" s="17">
        <v>97.733333333333306</v>
      </c>
      <c r="G108" s="17">
        <v>31.25</v>
      </c>
      <c r="H108" s="18">
        <v>38.5</v>
      </c>
      <c r="I108" s="19" t="s">
        <v>90</v>
      </c>
      <c r="J108" s="19" t="s">
        <v>18</v>
      </c>
      <c r="K108" s="20" t="s">
        <v>80</v>
      </c>
      <c r="L108" s="20">
        <v>83.3</v>
      </c>
      <c r="M108" s="20">
        <v>0.36</v>
      </c>
      <c r="N108" s="20">
        <v>0.03</v>
      </c>
      <c r="O108" s="20">
        <v>0.03</v>
      </c>
      <c r="P108" s="17">
        <f t="shared" si="5"/>
        <v>0.29987999999999998</v>
      </c>
      <c r="Q108" s="21">
        <f t="shared" si="4"/>
        <v>2.4989999999999997</v>
      </c>
      <c r="R108" s="15" t="s">
        <v>196</v>
      </c>
    </row>
    <row r="109" spans="1:18" s="16" customFormat="1" ht="12.75" x14ac:dyDescent="0.2">
      <c r="A109" s="15" t="s">
        <v>219</v>
      </c>
      <c r="C109" s="15"/>
      <c r="D109" s="15" t="s">
        <v>183</v>
      </c>
      <c r="E109" s="15" t="s">
        <v>184</v>
      </c>
      <c r="F109" s="17">
        <v>98.456800000000001</v>
      </c>
      <c r="G109" s="17">
        <v>29.699400000000001</v>
      </c>
      <c r="H109" s="18">
        <v>35</v>
      </c>
      <c r="I109" s="19" t="s">
        <v>78</v>
      </c>
      <c r="J109" s="19" t="s">
        <v>18</v>
      </c>
      <c r="K109" s="20" t="s">
        <v>58</v>
      </c>
      <c r="L109" s="20">
        <v>41</v>
      </c>
      <c r="M109" s="20">
        <v>0.69</v>
      </c>
      <c r="N109" s="20"/>
      <c r="O109" s="20">
        <v>1.35</v>
      </c>
      <c r="P109" s="17">
        <f t="shared" si="5"/>
        <v>0.28289999999999998</v>
      </c>
      <c r="Q109" s="21">
        <f t="shared" si="4"/>
        <v>55.35</v>
      </c>
      <c r="R109" s="15" t="s">
        <v>196</v>
      </c>
    </row>
    <row r="110" spans="1:18" s="16" customFormat="1" ht="12.75" x14ac:dyDescent="0.2">
      <c r="A110" s="15" t="s">
        <v>220</v>
      </c>
      <c r="C110" s="15"/>
      <c r="D110" s="15" t="s">
        <v>183</v>
      </c>
      <c r="E110" s="15" t="s">
        <v>184</v>
      </c>
      <c r="F110" s="17">
        <v>94.785600000000002</v>
      </c>
      <c r="G110" s="17">
        <v>33.530799999999999</v>
      </c>
      <c r="H110" s="18">
        <v>41</v>
      </c>
      <c r="I110" s="19" t="s">
        <v>17</v>
      </c>
      <c r="J110" s="19" t="s">
        <v>18</v>
      </c>
      <c r="K110" s="20" t="s">
        <v>80</v>
      </c>
      <c r="L110" s="20">
        <v>145</v>
      </c>
      <c r="M110" s="20">
        <v>0.32</v>
      </c>
      <c r="N110" s="20"/>
      <c r="O110" s="20"/>
      <c r="P110" s="17">
        <f t="shared" si="5"/>
        <v>0.46399999999999997</v>
      </c>
      <c r="Q110" s="21">
        <f t="shared" si="4"/>
        <v>0</v>
      </c>
      <c r="R110" s="15" t="s">
        <v>196</v>
      </c>
    </row>
    <row r="111" spans="1:18" s="16" customFormat="1" ht="12.75" x14ac:dyDescent="0.2">
      <c r="A111" s="15" t="s">
        <v>221</v>
      </c>
      <c r="C111" s="15" t="s">
        <v>222</v>
      </c>
      <c r="D111" s="15" t="s">
        <v>183</v>
      </c>
      <c r="E111" s="15" t="s">
        <v>184</v>
      </c>
      <c r="F111" s="17">
        <v>97.416700000000006</v>
      </c>
      <c r="G111" s="17">
        <v>31.75</v>
      </c>
      <c r="H111" s="18">
        <v>43</v>
      </c>
      <c r="I111" s="19" t="s">
        <v>17</v>
      </c>
      <c r="J111" s="19" t="s">
        <v>18</v>
      </c>
      <c r="K111" s="20" t="s">
        <v>80</v>
      </c>
      <c r="L111" s="18">
        <v>95.454545454545453</v>
      </c>
      <c r="M111" s="20">
        <v>0.22</v>
      </c>
      <c r="N111" s="20"/>
      <c r="O111" s="20"/>
      <c r="P111" s="17">
        <f t="shared" si="5"/>
        <v>0.21</v>
      </c>
      <c r="Q111" s="21">
        <f t="shared" si="4"/>
        <v>0</v>
      </c>
      <c r="R111" s="15" t="s">
        <v>196</v>
      </c>
    </row>
    <row r="112" spans="1:18" s="16" customFormat="1" ht="12.75" x14ac:dyDescent="0.2">
      <c r="A112" s="15" t="s">
        <v>223</v>
      </c>
      <c r="D112" s="15" t="s">
        <v>183</v>
      </c>
      <c r="E112" s="15" t="s">
        <v>184</v>
      </c>
      <c r="F112" s="17">
        <v>102.58333333333333</v>
      </c>
      <c r="G112" s="17">
        <v>22.883333333333333</v>
      </c>
      <c r="H112" s="18">
        <v>35.5</v>
      </c>
      <c r="I112" s="19" t="s">
        <v>17</v>
      </c>
      <c r="J112" s="19" t="s">
        <v>18</v>
      </c>
      <c r="K112" s="20" t="s">
        <v>125</v>
      </c>
      <c r="L112" s="20">
        <v>0.4</v>
      </c>
      <c r="M112" s="20"/>
      <c r="N112" s="20"/>
      <c r="O112" s="20">
        <v>5.2</v>
      </c>
      <c r="P112" s="17"/>
      <c r="Q112" s="21">
        <f t="shared" si="4"/>
        <v>2.08</v>
      </c>
      <c r="R112" s="15" t="s">
        <v>196</v>
      </c>
    </row>
    <row r="113" spans="1:18" s="16" customFormat="1" ht="12.75" x14ac:dyDescent="0.2">
      <c r="A113" s="15" t="s">
        <v>224</v>
      </c>
      <c r="D113" s="15" t="s">
        <v>183</v>
      </c>
      <c r="E113" s="15" t="s">
        <v>184</v>
      </c>
      <c r="F113" s="17">
        <v>100.5</v>
      </c>
      <c r="G113" s="17">
        <v>25.6666666666667</v>
      </c>
      <c r="H113" s="18">
        <v>35.799999999999997</v>
      </c>
      <c r="I113" s="19" t="s">
        <v>17</v>
      </c>
      <c r="J113" s="19" t="s">
        <v>18</v>
      </c>
      <c r="K113" s="20" t="s">
        <v>80</v>
      </c>
      <c r="L113" s="20">
        <v>62</v>
      </c>
      <c r="M113" s="20">
        <v>0.5</v>
      </c>
      <c r="N113" s="20">
        <v>7.8E-2</v>
      </c>
      <c r="O113" s="20">
        <v>0.35</v>
      </c>
      <c r="P113" s="17">
        <f>L113*M113/100</f>
        <v>0.31</v>
      </c>
      <c r="Q113" s="21">
        <f t="shared" si="4"/>
        <v>21.7</v>
      </c>
      <c r="R113" s="15" t="s">
        <v>196</v>
      </c>
    </row>
    <row r="114" spans="1:18" s="24" customFormat="1" ht="13.5" thickBot="1" x14ac:dyDescent="0.25">
      <c r="A114" s="23" t="s">
        <v>225</v>
      </c>
      <c r="D114" s="23" t="s">
        <v>226</v>
      </c>
      <c r="E114" s="23" t="s">
        <v>184</v>
      </c>
      <c r="F114" s="25">
        <v>95.516666666666694</v>
      </c>
      <c r="G114" s="25">
        <v>23.7083333333333</v>
      </c>
      <c r="H114" s="26">
        <v>38.700000000000003</v>
      </c>
      <c r="I114" s="27" t="s">
        <v>17</v>
      </c>
      <c r="J114" s="27" t="s">
        <v>18</v>
      </c>
      <c r="K114" s="28" t="s">
        <v>58</v>
      </c>
      <c r="L114" s="28">
        <v>9</v>
      </c>
      <c r="M114" s="28">
        <v>0.23</v>
      </c>
      <c r="N114" s="28"/>
      <c r="O114" s="28">
        <v>0.17</v>
      </c>
      <c r="P114" s="25">
        <f>L114*M114/100</f>
        <v>2.0700000000000003E-2</v>
      </c>
      <c r="Q114" s="29">
        <f t="shared" si="4"/>
        <v>1.53</v>
      </c>
      <c r="R114" s="24" t="s">
        <v>227</v>
      </c>
    </row>
    <row r="115" spans="1:18" s="3" customFormat="1" x14ac:dyDescent="0.2">
      <c r="I115" s="4"/>
    </row>
    <row r="116" spans="1:18" s="3" customFormat="1" x14ac:dyDescent="0.2">
      <c r="I116" s="4"/>
    </row>
    <row r="117" spans="1:18" s="3" customFormat="1" x14ac:dyDescent="0.2">
      <c r="I117" s="4"/>
    </row>
  </sheetData>
  <phoneticPr fontId="1" type="noConversion"/>
  <conditionalFormatting sqref="C85:C87">
    <cfRule type="duplicateValues" dxfId="13" priority="13"/>
  </conditionalFormatting>
  <conditionalFormatting sqref="A85:A87">
    <cfRule type="duplicateValues" dxfId="12" priority="12"/>
  </conditionalFormatting>
  <conditionalFormatting sqref="C88">
    <cfRule type="duplicateValues" dxfId="11" priority="10"/>
  </conditionalFormatting>
  <conditionalFormatting sqref="A88">
    <cfRule type="duplicateValues" dxfId="10" priority="9"/>
  </conditionalFormatting>
  <conditionalFormatting sqref="A109">
    <cfRule type="duplicateValues" dxfId="9" priority="7"/>
  </conditionalFormatting>
  <conditionalFormatting sqref="A114">
    <cfRule type="duplicateValues" dxfId="8" priority="6"/>
  </conditionalFormatting>
  <conditionalFormatting sqref="A89">
    <cfRule type="duplicateValues" dxfId="7" priority="16"/>
  </conditionalFormatting>
  <conditionalFormatting sqref="A44">
    <cfRule type="duplicateValues" dxfId="6" priority="5"/>
  </conditionalFormatting>
  <conditionalFormatting sqref="C58">
    <cfRule type="duplicateValues" dxfId="5" priority="4"/>
  </conditionalFormatting>
  <conditionalFormatting sqref="A110:A111 A100:A103">
    <cfRule type="duplicateValues" dxfId="4" priority="17"/>
  </conditionalFormatting>
  <conditionalFormatting sqref="C3">
    <cfRule type="duplicateValues" dxfId="3" priority="3"/>
  </conditionalFormatting>
  <conditionalFormatting sqref="A16">
    <cfRule type="duplicateValues" dxfId="2" priority="18"/>
  </conditionalFormatting>
  <conditionalFormatting sqref="C89 A2:A15 A92:A99 A112:A113 A104:A108 A17:A43 A45:A84">
    <cfRule type="duplicateValues" dxfId="1" priority="19"/>
  </conditionalFormatting>
  <conditionalFormatting sqref="A90:A9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Huawei</dc:creator>
  <cp:lastModifiedBy>Li Huawei</cp:lastModifiedBy>
  <dcterms:created xsi:type="dcterms:W3CDTF">2024-12-01T16:01:28Z</dcterms:created>
  <dcterms:modified xsi:type="dcterms:W3CDTF">2025-02-14T15:44:50Z</dcterms:modified>
</cp:coreProperties>
</file>